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D:\Esraa\Power BI Track\Excel\Sales project\"/>
    </mc:Choice>
  </mc:AlternateContent>
  <xr:revisionPtr revIDLastSave="0" documentId="13_ncr:1_{E9C5CC12-A76E-4F42-8C36-F0C7E33B02A2}" xr6:coauthVersionLast="47" xr6:coauthVersionMax="47" xr10:uidLastSave="{00000000-0000-0000-0000-000000000000}"/>
  <bookViews>
    <workbookView xWindow="-120" yWindow="-120" windowWidth="20730" windowHeight="11160" firstSheet="1" activeTab="6" xr2:uid="{7CD8FE53-22C8-443E-8F34-FDCA6BD69455}"/>
  </bookViews>
  <sheets>
    <sheet name="New Data" sheetId="21" r:id="rId1"/>
    <sheet name="Code" sheetId="26" r:id="rId2"/>
    <sheet name="New Sales" sheetId="22" r:id="rId3"/>
    <sheet name="Database" sheetId="23" r:id="rId4"/>
    <sheet name="charts" sheetId="24" r:id="rId5"/>
    <sheet name="Dashboard" sheetId="25" r:id="rId6"/>
    <sheet name="Dashboard2" sheetId="27" r:id="rId7"/>
  </sheets>
  <externalReferences>
    <externalReference r:id="rId8"/>
  </externalReferences>
  <definedNames>
    <definedName name="ExternalData_1" localSheetId="0" hidden="1">'New Data'!$A$1:$S$2000</definedName>
    <definedName name="ExternalData_1" localSheetId="2" hidden="1">'New Sales'!$A$1:$P$3001</definedName>
    <definedName name="GRADES">[1]Sheet1!$H$18:$I$25</definedName>
    <definedName name="GRADES2" localSheetId="1">[1]Sheet1!#REF!</definedName>
    <definedName name="GRADES2">[1]Sheet1!#REF!</definedName>
    <definedName name="Order_Month" localSheetId="1">[1]Orders!#REF!</definedName>
    <definedName name="Order_Month">[1]Orders!#REF!</definedName>
    <definedName name="Order_No">[1]Orders!$A$6:$A$1044</definedName>
    <definedName name="Order_Priority">[1]Orders!$J$6:$J$1044</definedName>
    <definedName name="Ship_Date">[1]Orders!$O$6:$O$1044</definedName>
    <definedName name="Ship_Time" localSheetId="1">[1]Orders!#REF!</definedName>
    <definedName name="Ship_Time">[1]Orders!#REF!</definedName>
    <definedName name="Slicer_Month_Name">#N/A</definedName>
    <definedName name="Slicer_Product">#N/A</definedName>
    <definedName name="Slicer_Region">#N/A</definedName>
    <definedName name="Slicer_Year">#N/A</definedName>
  </definedNames>
  <calcPr calcId="191029"/>
  <pivotCaches>
    <pivotCache cacheId="9"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2" l="1"/>
  <c r="B3" i="22"/>
  <c r="B4" i="22"/>
  <c r="B5" i="22"/>
  <c r="B6" i="22"/>
  <c r="B7" i="22"/>
  <c r="B8" i="22"/>
  <c r="B9" i="22"/>
  <c r="B10" i="22"/>
  <c r="B11" i="22"/>
  <c r="B12" i="22"/>
  <c r="B13" i="22"/>
  <c r="B14" i="22"/>
  <c r="B15" i="22"/>
  <c r="B16" i="22"/>
  <c r="B17" i="22"/>
  <c r="B18" i="22"/>
  <c r="B19" i="22"/>
  <c r="B20" i="22"/>
  <c r="B21" i="22"/>
  <c r="B22" i="22"/>
  <c r="B23" i="22"/>
  <c r="B24" i="22"/>
  <c r="B25" i="22"/>
  <c r="B26" i="22"/>
  <c r="B27" i="22"/>
  <c r="B28" i="22"/>
  <c r="B29" i="22"/>
  <c r="B30" i="22"/>
  <c r="B31" i="22"/>
  <c r="B32" i="22"/>
  <c r="B33" i="22"/>
  <c r="B34" i="22"/>
  <c r="B35" i="22"/>
  <c r="B36" i="22"/>
  <c r="B37" i="22"/>
  <c r="B38" i="22"/>
  <c r="B39" i="22"/>
  <c r="B40" i="22"/>
  <c r="B41" i="22"/>
  <c r="B42" i="22"/>
  <c r="B43" i="22"/>
  <c r="B44" i="22"/>
  <c r="B45" i="22"/>
  <c r="B46" i="22"/>
  <c r="B47" i="22"/>
  <c r="B48" i="22"/>
  <c r="B49" i="22"/>
  <c r="B50" i="22"/>
  <c r="B51" i="22"/>
  <c r="B52" i="22"/>
  <c r="B53" i="22"/>
  <c r="B54" i="22"/>
  <c r="B55" i="22"/>
  <c r="B56" i="22"/>
  <c r="B57" i="22"/>
  <c r="B58" i="22"/>
  <c r="B59" i="22"/>
  <c r="B60" i="22"/>
  <c r="B61" i="22"/>
  <c r="B62" i="22"/>
  <c r="B63" i="22"/>
  <c r="B64" i="22"/>
  <c r="B65" i="22"/>
  <c r="B66" i="22"/>
  <c r="B67" i="22"/>
  <c r="B68" i="22"/>
  <c r="B69" i="22"/>
  <c r="B70" i="22"/>
  <c r="B71" i="22"/>
  <c r="B72" i="22"/>
  <c r="B73" i="22"/>
  <c r="B74" i="22"/>
  <c r="B75" i="22"/>
  <c r="B76" i="22"/>
  <c r="B77" i="22"/>
  <c r="B78" i="22"/>
  <c r="B79" i="22"/>
  <c r="B80" i="22"/>
  <c r="B81" i="22"/>
  <c r="B82" i="22"/>
  <c r="B83" i="22"/>
  <c r="B84" i="22"/>
  <c r="B85" i="22"/>
  <c r="B86" i="22"/>
  <c r="B87" i="22"/>
  <c r="B88" i="22"/>
  <c r="B89" i="22"/>
  <c r="B90" i="22"/>
  <c r="B91" i="22"/>
  <c r="B92" i="22"/>
  <c r="B93" i="22"/>
  <c r="B94" i="22"/>
  <c r="B95" i="22"/>
  <c r="B96" i="22"/>
  <c r="B97" i="22"/>
  <c r="B98" i="22"/>
  <c r="B99" i="22"/>
  <c r="B100" i="22"/>
  <c r="B101" i="22"/>
  <c r="B102" i="22"/>
  <c r="B103" i="22"/>
  <c r="B104" i="22"/>
  <c r="B105" i="22"/>
  <c r="B106" i="22"/>
  <c r="B107" i="22"/>
  <c r="B108" i="22"/>
  <c r="B109" i="22"/>
  <c r="B110" i="22"/>
  <c r="B111" i="22"/>
  <c r="B112" i="22"/>
  <c r="B113" i="22"/>
  <c r="B114" i="22"/>
  <c r="B115" i="22"/>
  <c r="B116" i="22"/>
  <c r="B117" i="22"/>
  <c r="B118" i="22"/>
  <c r="B119" i="22"/>
  <c r="B120" i="22"/>
  <c r="B121" i="22"/>
  <c r="B122" i="22"/>
  <c r="B123" i="22"/>
  <c r="B124" i="22"/>
  <c r="B125" i="22"/>
  <c r="B126" i="22"/>
  <c r="B127" i="22"/>
  <c r="B128" i="22"/>
  <c r="B129" i="22"/>
  <c r="B130" i="22"/>
  <c r="B131" i="22"/>
  <c r="B132" i="22"/>
  <c r="B133" i="22"/>
  <c r="B134" i="22"/>
  <c r="B135" i="22"/>
  <c r="B136" i="22"/>
  <c r="B137" i="22"/>
  <c r="B138" i="22"/>
  <c r="B139" i="22"/>
  <c r="B140" i="22"/>
  <c r="B141" i="22"/>
  <c r="B142" i="22"/>
  <c r="B143" i="22"/>
  <c r="B144" i="22"/>
  <c r="B145" i="22"/>
  <c r="B146" i="22"/>
  <c r="B147" i="22"/>
  <c r="B148" i="22"/>
  <c r="B149" i="22"/>
  <c r="B150" i="22"/>
  <c r="B151" i="22"/>
  <c r="B152" i="22"/>
  <c r="B153" i="22"/>
  <c r="B154" i="22"/>
  <c r="B155" i="22"/>
  <c r="B156" i="22"/>
  <c r="B157" i="22"/>
  <c r="B158" i="22"/>
  <c r="B159" i="22"/>
  <c r="B160" i="22"/>
  <c r="B161" i="22"/>
  <c r="B162" i="22"/>
  <c r="B163" i="22"/>
  <c r="B164" i="22"/>
  <c r="B165" i="22"/>
  <c r="B166" i="22"/>
  <c r="B167" i="22"/>
  <c r="B168" i="22"/>
  <c r="B169" i="22"/>
  <c r="B170" i="22"/>
  <c r="B171" i="22"/>
  <c r="B172" i="22"/>
  <c r="B173" i="22"/>
  <c r="B174" i="22"/>
  <c r="B175" i="22"/>
  <c r="B176" i="22"/>
  <c r="B177" i="22"/>
  <c r="B178" i="22"/>
  <c r="B179" i="22"/>
  <c r="B180" i="22"/>
  <c r="B181" i="22"/>
  <c r="B182" i="22"/>
  <c r="B183" i="22"/>
  <c r="B184" i="22"/>
  <c r="B185" i="22"/>
  <c r="B186" i="22"/>
  <c r="B187" i="22"/>
  <c r="B188" i="22"/>
  <c r="B189" i="22"/>
  <c r="B190" i="22"/>
  <c r="B191" i="22"/>
  <c r="B192" i="22"/>
  <c r="B193" i="22"/>
  <c r="B194" i="22"/>
  <c r="B195" i="22"/>
  <c r="B196" i="22"/>
  <c r="B197" i="22"/>
  <c r="B198" i="22"/>
  <c r="B199" i="22"/>
  <c r="B200" i="22"/>
  <c r="B201" i="22"/>
  <c r="B202" i="22"/>
  <c r="B203" i="22"/>
  <c r="B204" i="22"/>
  <c r="B205" i="22"/>
  <c r="B206" i="22"/>
  <c r="B207" i="22"/>
  <c r="B208" i="22"/>
  <c r="B209" i="22"/>
  <c r="B210" i="22"/>
  <c r="B211" i="22"/>
  <c r="B212" i="22"/>
  <c r="B213" i="22"/>
  <c r="B214" i="22"/>
  <c r="B215" i="22"/>
  <c r="B216" i="22"/>
  <c r="B217" i="22"/>
  <c r="B218" i="22"/>
  <c r="B219" i="22"/>
  <c r="B220" i="22"/>
  <c r="B221" i="22"/>
  <c r="B222" i="22"/>
  <c r="B223" i="22"/>
  <c r="B224" i="22"/>
  <c r="B225" i="22"/>
  <c r="B226" i="22"/>
  <c r="B227" i="22"/>
  <c r="B228" i="22"/>
  <c r="B229" i="22"/>
  <c r="B230" i="22"/>
  <c r="B231" i="22"/>
  <c r="B232" i="22"/>
  <c r="B233" i="22"/>
  <c r="B234" i="22"/>
  <c r="B235" i="22"/>
  <c r="B236" i="22"/>
  <c r="B237" i="22"/>
  <c r="B238" i="22"/>
  <c r="B239" i="22"/>
  <c r="B240" i="22"/>
  <c r="B241" i="22"/>
  <c r="B242" i="22"/>
  <c r="B243" i="22"/>
  <c r="B244" i="22"/>
  <c r="B245" i="22"/>
  <c r="B246" i="22"/>
  <c r="B247" i="22"/>
  <c r="B248" i="22"/>
  <c r="B249" i="22"/>
  <c r="B250" i="22"/>
  <c r="B251" i="22"/>
  <c r="B252" i="22"/>
  <c r="B253" i="22"/>
  <c r="B254" i="22"/>
  <c r="B255" i="22"/>
  <c r="B256" i="22"/>
  <c r="B257" i="22"/>
  <c r="B258" i="22"/>
  <c r="B259" i="22"/>
  <c r="B260" i="22"/>
  <c r="B261" i="22"/>
  <c r="B262" i="22"/>
  <c r="B263" i="22"/>
  <c r="B264" i="22"/>
  <c r="B265" i="22"/>
  <c r="B266" i="22"/>
  <c r="B267" i="22"/>
  <c r="B268" i="22"/>
  <c r="B269" i="22"/>
  <c r="B270" i="22"/>
  <c r="B271" i="22"/>
  <c r="B272" i="22"/>
  <c r="B273" i="22"/>
  <c r="B274" i="22"/>
  <c r="B275" i="22"/>
  <c r="B276" i="22"/>
  <c r="B277" i="22"/>
  <c r="B278" i="22"/>
  <c r="B279" i="22"/>
  <c r="B280" i="22"/>
  <c r="B281" i="22"/>
  <c r="B282" i="22"/>
  <c r="B283" i="22"/>
  <c r="B284" i="22"/>
  <c r="B285" i="22"/>
  <c r="B286" i="22"/>
  <c r="B287" i="22"/>
  <c r="B288" i="22"/>
  <c r="B289" i="22"/>
  <c r="B290" i="22"/>
  <c r="B291" i="22"/>
  <c r="B292" i="22"/>
  <c r="B293" i="22"/>
  <c r="B294" i="22"/>
  <c r="B295" i="22"/>
  <c r="B296" i="22"/>
  <c r="B297" i="22"/>
  <c r="B298" i="22"/>
  <c r="B299" i="22"/>
  <c r="B300" i="22"/>
  <c r="B301" i="22"/>
  <c r="B302" i="22"/>
  <c r="B303" i="22"/>
  <c r="B304" i="22"/>
  <c r="B305" i="22"/>
  <c r="B306" i="22"/>
  <c r="B307" i="22"/>
  <c r="B308" i="22"/>
  <c r="B309" i="22"/>
  <c r="B310" i="22"/>
  <c r="B311" i="22"/>
  <c r="B312" i="22"/>
  <c r="B313" i="22"/>
  <c r="B314" i="22"/>
  <c r="B315" i="22"/>
  <c r="B316" i="22"/>
  <c r="B317" i="22"/>
  <c r="B318" i="22"/>
  <c r="B319" i="22"/>
  <c r="B320" i="22"/>
  <c r="B321" i="22"/>
  <c r="B322" i="22"/>
  <c r="B323" i="22"/>
  <c r="B324" i="22"/>
  <c r="B325" i="22"/>
  <c r="B326" i="22"/>
  <c r="B327" i="22"/>
  <c r="B328" i="22"/>
  <c r="B329" i="22"/>
  <c r="B330" i="22"/>
  <c r="B331" i="22"/>
  <c r="B332" i="22"/>
  <c r="B333" i="22"/>
  <c r="B334" i="22"/>
  <c r="B335" i="22"/>
  <c r="B336" i="22"/>
  <c r="B337" i="22"/>
  <c r="B338" i="22"/>
  <c r="B339" i="22"/>
  <c r="B340" i="22"/>
  <c r="B341" i="22"/>
  <c r="B342" i="22"/>
  <c r="B343" i="22"/>
  <c r="B344" i="22"/>
  <c r="B345" i="22"/>
  <c r="B346" i="22"/>
  <c r="B347" i="22"/>
  <c r="B348" i="22"/>
  <c r="B349" i="22"/>
  <c r="B350" i="22"/>
  <c r="B351" i="22"/>
  <c r="B352" i="22"/>
  <c r="B353" i="22"/>
  <c r="B354" i="22"/>
  <c r="B355" i="22"/>
  <c r="B356" i="22"/>
  <c r="B357" i="22"/>
  <c r="B358" i="22"/>
  <c r="B359" i="22"/>
  <c r="B360" i="22"/>
  <c r="B361" i="22"/>
  <c r="B362" i="22"/>
  <c r="B363" i="22"/>
  <c r="B364" i="22"/>
  <c r="B365" i="22"/>
  <c r="B366" i="22"/>
  <c r="B367" i="22"/>
  <c r="B368" i="22"/>
  <c r="B369" i="22"/>
  <c r="B370" i="22"/>
  <c r="B371" i="22"/>
  <c r="B372" i="22"/>
  <c r="B373" i="22"/>
  <c r="B374" i="22"/>
  <c r="B375" i="22"/>
  <c r="B376" i="22"/>
  <c r="B377" i="22"/>
  <c r="B378" i="22"/>
  <c r="B379" i="22"/>
  <c r="B380" i="22"/>
  <c r="B381" i="22"/>
  <c r="B382" i="22"/>
  <c r="B383" i="22"/>
  <c r="B384" i="22"/>
  <c r="B385" i="22"/>
  <c r="B386" i="22"/>
  <c r="B387" i="22"/>
  <c r="B388" i="22"/>
  <c r="B389" i="22"/>
  <c r="B390" i="22"/>
  <c r="B391" i="22"/>
  <c r="B392" i="22"/>
  <c r="B393" i="22"/>
  <c r="B394" i="22"/>
  <c r="B395" i="22"/>
  <c r="B396" i="22"/>
  <c r="B397" i="22"/>
  <c r="B398" i="22"/>
  <c r="B399" i="22"/>
  <c r="B400" i="22"/>
  <c r="B401" i="22"/>
  <c r="B402" i="22"/>
  <c r="B403" i="22"/>
  <c r="B404" i="22"/>
  <c r="B405" i="22"/>
  <c r="B406" i="22"/>
  <c r="B407" i="22"/>
  <c r="B408" i="22"/>
  <c r="B409" i="22"/>
  <c r="B410" i="22"/>
  <c r="B411" i="22"/>
  <c r="B412" i="22"/>
  <c r="B413" i="22"/>
  <c r="B414" i="22"/>
  <c r="B415" i="22"/>
  <c r="B416" i="22"/>
  <c r="B417" i="22"/>
  <c r="B418" i="22"/>
  <c r="B419" i="22"/>
  <c r="B420" i="22"/>
  <c r="B421" i="22"/>
  <c r="B422" i="22"/>
  <c r="B423" i="22"/>
  <c r="B424" i="22"/>
  <c r="B425" i="22"/>
  <c r="B426" i="22"/>
  <c r="B427" i="22"/>
  <c r="B428" i="22"/>
  <c r="B429" i="22"/>
  <c r="B430" i="22"/>
  <c r="B431" i="22"/>
  <c r="B432" i="22"/>
  <c r="B433" i="22"/>
  <c r="B434" i="22"/>
  <c r="B435" i="22"/>
  <c r="B436" i="22"/>
  <c r="B437" i="22"/>
  <c r="B438" i="22"/>
  <c r="B439" i="22"/>
  <c r="B440" i="22"/>
  <c r="B441" i="22"/>
  <c r="B442" i="22"/>
  <c r="B443" i="22"/>
  <c r="B444" i="22"/>
  <c r="B445" i="22"/>
  <c r="B446" i="22"/>
  <c r="B447" i="22"/>
  <c r="B448" i="22"/>
  <c r="B449" i="22"/>
  <c r="B450" i="22"/>
  <c r="B451" i="22"/>
  <c r="B452" i="22"/>
  <c r="B453" i="22"/>
  <c r="B454" i="22"/>
  <c r="B455" i="22"/>
  <c r="B456" i="22"/>
  <c r="B457" i="22"/>
  <c r="B458" i="22"/>
  <c r="B459" i="22"/>
  <c r="B460" i="22"/>
  <c r="B461" i="22"/>
  <c r="B462" i="22"/>
  <c r="B463" i="22"/>
  <c r="B464" i="22"/>
  <c r="B465" i="22"/>
  <c r="B466" i="22"/>
  <c r="B467" i="22"/>
  <c r="B468" i="22"/>
  <c r="B469" i="22"/>
  <c r="B470" i="22"/>
  <c r="B471" i="22"/>
  <c r="B472" i="22"/>
  <c r="B473" i="22"/>
  <c r="B474" i="22"/>
  <c r="B475" i="22"/>
  <c r="B476" i="22"/>
  <c r="B477" i="22"/>
  <c r="B478" i="22"/>
  <c r="B479" i="22"/>
  <c r="B480" i="22"/>
  <c r="B481" i="22"/>
  <c r="B482" i="22"/>
  <c r="B483" i="22"/>
  <c r="B484" i="22"/>
  <c r="B485" i="22"/>
  <c r="B486" i="22"/>
  <c r="B487" i="22"/>
  <c r="B488" i="22"/>
  <c r="B489" i="22"/>
  <c r="B490" i="22"/>
  <c r="B491" i="22"/>
  <c r="B492" i="22"/>
  <c r="B493" i="22"/>
  <c r="B494" i="22"/>
  <c r="B495" i="22"/>
  <c r="B496" i="22"/>
  <c r="B497" i="22"/>
  <c r="B498" i="22"/>
  <c r="B499" i="22"/>
  <c r="B500" i="22"/>
  <c r="B501" i="22"/>
  <c r="B502" i="22"/>
  <c r="B503" i="22"/>
  <c r="B504" i="22"/>
  <c r="B505" i="22"/>
  <c r="B506" i="22"/>
  <c r="B507" i="22"/>
  <c r="B508" i="22"/>
  <c r="B509" i="22"/>
  <c r="B510" i="22"/>
  <c r="B511" i="22"/>
  <c r="B512" i="22"/>
  <c r="B513" i="22"/>
  <c r="B514" i="22"/>
  <c r="B515" i="22"/>
  <c r="B516" i="22"/>
  <c r="B517" i="22"/>
  <c r="B518" i="22"/>
  <c r="B519" i="22"/>
  <c r="B520" i="22"/>
  <c r="B521" i="22"/>
  <c r="B522" i="22"/>
  <c r="B523" i="22"/>
  <c r="B524" i="22"/>
  <c r="B525" i="22"/>
  <c r="B526" i="22"/>
  <c r="B527" i="22"/>
  <c r="B528" i="22"/>
  <c r="B529" i="22"/>
  <c r="B530" i="22"/>
  <c r="B531" i="22"/>
  <c r="B532" i="22"/>
  <c r="B533" i="22"/>
  <c r="B534" i="22"/>
  <c r="B535" i="22"/>
  <c r="B536" i="22"/>
  <c r="B537" i="22"/>
  <c r="B538" i="22"/>
  <c r="B539" i="22"/>
  <c r="B540" i="22"/>
  <c r="B541" i="22"/>
  <c r="B542" i="22"/>
  <c r="B543" i="22"/>
  <c r="B544" i="22"/>
  <c r="B545" i="22"/>
  <c r="B546" i="22"/>
  <c r="B547" i="22"/>
  <c r="B548" i="22"/>
  <c r="B549" i="22"/>
  <c r="B550" i="22"/>
  <c r="B551" i="22"/>
  <c r="B552" i="22"/>
  <c r="B553" i="22"/>
  <c r="B554" i="22"/>
  <c r="B555" i="22"/>
  <c r="B556" i="22"/>
  <c r="B557" i="22"/>
  <c r="B558" i="22"/>
  <c r="B559" i="22"/>
  <c r="B560" i="22"/>
  <c r="B561" i="22"/>
  <c r="B562" i="22"/>
  <c r="B563" i="22"/>
  <c r="B564" i="22"/>
  <c r="B565" i="22"/>
  <c r="B566" i="22"/>
  <c r="B567" i="22"/>
  <c r="B568" i="22"/>
  <c r="B569" i="22"/>
  <c r="B570" i="22"/>
  <c r="B571" i="22"/>
  <c r="B572" i="22"/>
  <c r="B573" i="22"/>
  <c r="B574" i="22"/>
  <c r="B575" i="22"/>
  <c r="B576" i="22"/>
  <c r="B577" i="22"/>
  <c r="B578" i="22"/>
  <c r="B579" i="22"/>
  <c r="B580" i="22"/>
  <c r="B581" i="22"/>
  <c r="B582" i="22"/>
  <c r="B583" i="22"/>
  <c r="B584" i="22"/>
  <c r="B585" i="22"/>
  <c r="B586" i="22"/>
  <c r="B587" i="22"/>
  <c r="B588" i="22"/>
  <c r="B589" i="22"/>
  <c r="B590" i="22"/>
  <c r="B591" i="22"/>
  <c r="B592" i="22"/>
  <c r="B593" i="22"/>
  <c r="B594" i="22"/>
  <c r="B595" i="22"/>
  <c r="B596" i="22"/>
  <c r="B597" i="22"/>
  <c r="B598" i="22"/>
  <c r="B599" i="22"/>
  <c r="B600" i="22"/>
  <c r="B601" i="22"/>
  <c r="B602" i="22"/>
  <c r="B603" i="22"/>
  <c r="B604" i="22"/>
  <c r="B605" i="22"/>
  <c r="B606" i="22"/>
  <c r="B607" i="22"/>
  <c r="B608" i="22"/>
  <c r="B609" i="22"/>
  <c r="B610" i="22"/>
  <c r="B611" i="22"/>
  <c r="B612" i="22"/>
  <c r="B613" i="22"/>
  <c r="B614" i="22"/>
  <c r="B615" i="22"/>
  <c r="B616" i="22"/>
  <c r="B617" i="22"/>
  <c r="B618" i="22"/>
  <c r="B619" i="22"/>
  <c r="B620" i="22"/>
  <c r="B621" i="22"/>
  <c r="B622" i="22"/>
  <c r="B623" i="22"/>
  <c r="B624" i="22"/>
  <c r="B625" i="22"/>
  <c r="B626" i="22"/>
  <c r="B627" i="22"/>
  <c r="B628" i="22"/>
  <c r="B629" i="22"/>
  <c r="B630" i="22"/>
  <c r="B631" i="22"/>
  <c r="B632" i="22"/>
  <c r="B633" i="22"/>
  <c r="B634" i="22"/>
  <c r="B635" i="22"/>
  <c r="B636" i="22"/>
  <c r="B637" i="22"/>
  <c r="B638" i="22"/>
  <c r="B639" i="22"/>
  <c r="B640" i="22"/>
  <c r="B641" i="22"/>
  <c r="B642" i="22"/>
  <c r="B643" i="22"/>
  <c r="B644" i="22"/>
  <c r="B645" i="22"/>
  <c r="B646" i="22"/>
  <c r="B647" i="22"/>
  <c r="B648" i="22"/>
  <c r="B649" i="22"/>
  <c r="B650" i="22"/>
  <c r="B651" i="22"/>
  <c r="B652" i="22"/>
  <c r="B653" i="22"/>
  <c r="B654" i="22"/>
  <c r="B655" i="22"/>
  <c r="B656" i="22"/>
  <c r="B657" i="22"/>
  <c r="B658" i="22"/>
  <c r="B659" i="22"/>
  <c r="B660" i="22"/>
  <c r="B661" i="22"/>
  <c r="B662" i="22"/>
  <c r="B663" i="22"/>
  <c r="B664" i="22"/>
  <c r="B665" i="22"/>
  <c r="B666" i="22"/>
  <c r="B667" i="22"/>
  <c r="B668" i="22"/>
  <c r="B669" i="22"/>
  <c r="B670" i="22"/>
  <c r="B671" i="22"/>
  <c r="B672" i="22"/>
  <c r="B673" i="22"/>
  <c r="B674" i="22"/>
  <c r="B675" i="22"/>
  <c r="B676" i="22"/>
  <c r="B677" i="22"/>
  <c r="B678" i="22"/>
  <c r="B679" i="22"/>
  <c r="B680" i="22"/>
  <c r="B681" i="22"/>
  <c r="B682" i="22"/>
  <c r="B683" i="22"/>
  <c r="B684" i="22"/>
  <c r="B685" i="22"/>
  <c r="B686" i="22"/>
  <c r="B687" i="22"/>
  <c r="B688" i="22"/>
  <c r="B689" i="22"/>
  <c r="B690" i="22"/>
  <c r="B691" i="22"/>
  <c r="B692" i="22"/>
  <c r="B693" i="22"/>
  <c r="B694" i="22"/>
  <c r="B695" i="22"/>
  <c r="B696" i="22"/>
  <c r="B697" i="22"/>
  <c r="B698" i="22"/>
  <c r="B699" i="22"/>
  <c r="B700" i="22"/>
  <c r="B701" i="22"/>
  <c r="B702" i="22"/>
  <c r="B703" i="22"/>
  <c r="B704" i="22"/>
  <c r="B705" i="22"/>
  <c r="B706" i="22"/>
  <c r="B707" i="22"/>
  <c r="B708" i="22"/>
  <c r="B709" i="22"/>
  <c r="B710" i="22"/>
  <c r="B711" i="22"/>
  <c r="B712" i="22"/>
  <c r="B713" i="22"/>
  <c r="B714" i="22"/>
  <c r="B715" i="22"/>
  <c r="B716" i="22"/>
  <c r="B717" i="22"/>
  <c r="B718" i="22"/>
  <c r="B719" i="22"/>
  <c r="B720" i="22"/>
  <c r="B721" i="22"/>
  <c r="B722" i="22"/>
  <c r="B723" i="22"/>
  <c r="B724" i="22"/>
  <c r="B725" i="22"/>
  <c r="B726" i="22"/>
  <c r="B727" i="22"/>
  <c r="B728" i="22"/>
  <c r="B729" i="22"/>
  <c r="B730" i="22"/>
  <c r="B731" i="22"/>
  <c r="B732" i="22"/>
  <c r="B733" i="22"/>
  <c r="B734" i="22"/>
  <c r="B735" i="22"/>
  <c r="B736" i="22"/>
  <c r="B737" i="22"/>
  <c r="B738" i="22"/>
  <c r="B739" i="22"/>
  <c r="B740" i="22"/>
  <c r="B741" i="22"/>
  <c r="B742" i="22"/>
  <c r="B743" i="22"/>
  <c r="B744" i="22"/>
  <c r="B745" i="22"/>
  <c r="B746" i="22"/>
  <c r="B747" i="22"/>
  <c r="B748" i="22"/>
  <c r="B749" i="22"/>
  <c r="B750" i="22"/>
  <c r="B751" i="22"/>
  <c r="B752" i="22"/>
  <c r="B753" i="22"/>
  <c r="B754" i="22"/>
  <c r="B755" i="22"/>
  <c r="B756" i="22"/>
  <c r="B757" i="22"/>
  <c r="B758" i="22"/>
  <c r="B759" i="22"/>
  <c r="B760" i="22"/>
  <c r="B761" i="22"/>
  <c r="B762" i="22"/>
  <c r="B763" i="22"/>
  <c r="B764" i="22"/>
  <c r="B765" i="22"/>
  <c r="B766" i="22"/>
  <c r="B767" i="22"/>
  <c r="B768" i="22"/>
  <c r="B769" i="22"/>
  <c r="B770" i="22"/>
  <c r="B771" i="22"/>
  <c r="B772" i="22"/>
  <c r="B773" i="22"/>
  <c r="B774" i="22"/>
  <c r="B775" i="22"/>
  <c r="B776" i="22"/>
  <c r="B777" i="22"/>
  <c r="B778" i="22"/>
  <c r="B779" i="22"/>
  <c r="B780" i="22"/>
  <c r="B781" i="22"/>
  <c r="B782" i="22"/>
  <c r="B783" i="22"/>
  <c r="B784" i="22"/>
  <c r="B785" i="22"/>
  <c r="B786" i="22"/>
  <c r="B787" i="22"/>
  <c r="B788" i="22"/>
  <c r="B789" i="22"/>
  <c r="B790" i="22"/>
  <c r="B791" i="22"/>
  <c r="B792" i="22"/>
  <c r="B793" i="22"/>
  <c r="B794" i="22"/>
  <c r="B795" i="22"/>
  <c r="B796" i="22"/>
  <c r="B797" i="22"/>
  <c r="B798" i="22"/>
  <c r="B799" i="22"/>
  <c r="B800" i="22"/>
  <c r="B801" i="22"/>
  <c r="B802" i="22"/>
  <c r="B803" i="22"/>
  <c r="B804" i="22"/>
  <c r="B805" i="22"/>
  <c r="B806" i="22"/>
  <c r="B807" i="22"/>
  <c r="B808" i="22"/>
  <c r="B809" i="22"/>
  <c r="B810" i="22"/>
  <c r="B811" i="22"/>
  <c r="B812" i="22"/>
  <c r="B813" i="22"/>
  <c r="B814" i="22"/>
  <c r="B815" i="22"/>
  <c r="B816" i="22"/>
  <c r="B817" i="22"/>
  <c r="B818" i="22"/>
  <c r="B819" i="22"/>
  <c r="B820" i="22"/>
  <c r="B821" i="22"/>
  <c r="B822" i="22"/>
  <c r="B823" i="22"/>
  <c r="B824" i="22"/>
  <c r="B825" i="22"/>
  <c r="B826" i="22"/>
  <c r="B827" i="22"/>
  <c r="B828" i="22"/>
  <c r="B829" i="22"/>
  <c r="B830" i="22"/>
  <c r="B831" i="22"/>
  <c r="B832" i="22"/>
  <c r="B833" i="22"/>
  <c r="B834" i="22"/>
  <c r="B835" i="22"/>
  <c r="B836" i="22"/>
  <c r="B837" i="22"/>
  <c r="B838" i="22"/>
  <c r="B839" i="22"/>
  <c r="B840" i="22"/>
  <c r="B841" i="22"/>
  <c r="B842" i="22"/>
  <c r="B843" i="22"/>
  <c r="B844" i="22"/>
  <c r="B845" i="22"/>
  <c r="B846" i="22"/>
  <c r="B847" i="22"/>
  <c r="B848" i="22"/>
  <c r="B849" i="22"/>
  <c r="B850" i="22"/>
  <c r="B851" i="22"/>
  <c r="B852" i="22"/>
  <c r="B853" i="22"/>
  <c r="B854" i="22"/>
  <c r="B855" i="22"/>
  <c r="B856" i="22"/>
  <c r="B857" i="22"/>
  <c r="B858" i="22"/>
  <c r="B859" i="22"/>
  <c r="B860" i="22"/>
  <c r="B861" i="22"/>
  <c r="B862" i="22"/>
  <c r="B863" i="22"/>
  <c r="B864" i="22"/>
  <c r="B865" i="22"/>
  <c r="B866" i="22"/>
  <c r="B867" i="22"/>
  <c r="B868" i="22"/>
  <c r="B869" i="22"/>
  <c r="B870" i="22"/>
  <c r="B871" i="22"/>
  <c r="B872" i="22"/>
  <c r="B873" i="22"/>
  <c r="B874" i="22"/>
  <c r="B875" i="22"/>
  <c r="B876" i="22"/>
  <c r="B877" i="22"/>
  <c r="B878" i="22"/>
  <c r="B879" i="22"/>
  <c r="B880" i="22"/>
  <c r="B881" i="22"/>
  <c r="B882" i="22"/>
  <c r="B883" i="22"/>
  <c r="B884" i="22"/>
  <c r="B885" i="22"/>
  <c r="B886" i="22"/>
  <c r="B887" i="22"/>
  <c r="B888" i="22"/>
  <c r="B889" i="22"/>
  <c r="B890" i="22"/>
  <c r="B891" i="22"/>
  <c r="B892" i="22"/>
  <c r="B893" i="22"/>
  <c r="B894" i="22"/>
  <c r="B895" i="22"/>
  <c r="B896" i="22"/>
  <c r="B897" i="22"/>
  <c r="B898" i="22"/>
  <c r="B899" i="22"/>
  <c r="B900" i="22"/>
  <c r="B901" i="22"/>
  <c r="B902" i="22"/>
  <c r="B903" i="22"/>
  <c r="B904" i="22"/>
  <c r="B905" i="22"/>
  <c r="B906" i="22"/>
  <c r="B907" i="22"/>
  <c r="B908" i="22"/>
  <c r="B909" i="22"/>
  <c r="B910" i="22"/>
  <c r="B911" i="22"/>
  <c r="B912" i="22"/>
  <c r="B913" i="22"/>
  <c r="B914" i="22"/>
  <c r="B915" i="22"/>
  <c r="B916" i="22"/>
  <c r="B917" i="22"/>
  <c r="B918" i="22"/>
  <c r="B919" i="22"/>
  <c r="B920" i="22"/>
  <c r="B921" i="22"/>
  <c r="B922" i="22"/>
  <c r="B923" i="22"/>
  <c r="B924" i="22"/>
  <c r="B925" i="22"/>
  <c r="B926" i="22"/>
  <c r="B927" i="22"/>
  <c r="B928" i="22"/>
  <c r="B929" i="22"/>
  <c r="B930" i="22"/>
  <c r="B931" i="22"/>
  <c r="B932" i="22"/>
  <c r="B933" i="22"/>
  <c r="B934" i="22"/>
  <c r="B935" i="22"/>
  <c r="B936" i="22"/>
  <c r="B937" i="22"/>
  <c r="B938" i="22"/>
  <c r="B939" i="22"/>
  <c r="B940" i="22"/>
  <c r="B941" i="22"/>
  <c r="B942" i="22"/>
  <c r="B943" i="22"/>
  <c r="B944" i="22"/>
  <c r="B945" i="22"/>
  <c r="B946" i="22"/>
  <c r="B947" i="22"/>
  <c r="B948" i="22"/>
  <c r="B949" i="22"/>
  <c r="B950" i="22"/>
  <c r="B951" i="22"/>
  <c r="B952" i="22"/>
  <c r="B953" i="22"/>
  <c r="B954" i="22"/>
  <c r="B955" i="22"/>
  <c r="B956" i="22"/>
  <c r="B957" i="22"/>
  <c r="B958" i="22"/>
  <c r="B959" i="22"/>
  <c r="B960" i="22"/>
  <c r="B961" i="22"/>
  <c r="B962" i="22"/>
  <c r="B963" i="22"/>
  <c r="B964" i="22"/>
  <c r="B965" i="22"/>
  <c r="B966" i="22"/>
  <c r="B967" i="22"/>
  <c r="B968" i="22"/>
  <c r="B969" i="22"/>
  <c r="B970" i="22"/>
  <c r="B971" i="22"/>
  <c r="B972" i="22"/>
  <c r="B973" i="22"/>
  <c r="B974" i="22"/>
  <c r="B975" i="22"/>
  <c r="B976" i="22"/>
  <c r="B977" i="22"/>
  <c r="B978" i="22"/>
  <c r="B979" i="22"/>
  <c r="B980" i="22"/>
  <c r="B981" i="22"/>
  <c r="B982" i="22"/>
  <c r="B983" i="22"/>
  <c r="B984" i="22"/>
  <c r="B985" i="22"/>
  <c r="B986" i="22"/>
  <c r="B987" i="22"/>
  <c r="B988" i="22"/>
  <c r="B989" i="22"/>
  <c r="B990" i="22"/>
  <c r="B991" i="22"/>
  <c r="B992" i="22"/>
  <c r="B993" i="22"/>
  <c r="B994" i="22"/>
  <c r="B995" i="22"/>
  <c r="B996" i="22"/>
  <c r="B997" i="22"/>
  <c r="B998" i="22"/>
  <c r="B999" i="22"/>
  <c r="B1000" i="22"/>
  <c r="B1001" i="22"/>
  <c r="B1002" i="22"/>
  <c r="B1003" i="22"/>
  <c r="B1004" i="22"/>
  <c r="B1005" i="22"/>
  <c r="B1006" i="22"/>
  <c r="B1007" i="22"/>
  <c r="B1008" i="22"/>
  <c r="B1009" i="22"/>
  <c r="B1010" i="22"/>
  <c r="B1011" i="22"/>
  <c r="B1012" i="22"/>
  <c r="B1013" i="22"/>
  <c r="B1014" i="22"/>
  <c r="B1015" i="22"/>
  <c r="B1016" i="22"/>
  <c r="B1017" i="22"/>
  <c r="B1018" i="22"/>
  <c r="B1019" i="22"/>
  <c r="B1020" i="22"/>
  <c r="B1021" i="22"/>
  <c r="B1022" i="22"/>
  <c r="B1023" i="22"/>
  <c r="B1024" i="22"/>
  <c r="B1025" i="22"/>
  <c r="B1026" i="22"/>
  <c r="B1027" i="22"/>
  <c r="B1028" i="22"/>
  <c r="B1029" i="22"/>
  <c r="B1030" i="22"/>
  <c r="B1031" i="22"/>
  <c r="B1032" i="22"/>
  <c r="B1033" i="22"/>
  <c r="B1034" i="22"/>
  <c r="B1035" i="22"/>
  <c r="B1036" i="22"/>
  <c r="B1037" i="22"/>
  <c r="B1038" i="22"/>
  <c r="B1039" i="22"/>
  <c r="B1040" i="22"/>
  <c r="B1041" i="22"/>
  <c r="B1042" i="22"/>
  <c r="B1043" i="22"/>
  <c r="B1044" i="22"/>
  <c r="B1045" i="22"/>
  <c r="B1046" i="22"/>
  <c r="B1047" i="22"/>
  <c r="B1048" i="22"/>
  <c r="B1049" i="22"/>
  <c r="B1050" i="22"/>
  <c r="B1051" i="22"/>
  <c r="B1052" i="22"/>
  <c r="B1053" i="22"/>
  <c r="B1054" i="22"/>
  <c r="B1055" i="22"/>
  <c r="B1056" i="22"/>
  <c r="B1057" i="22"/>
  <c r="B1058" i="22"/>
  <c r="B1059" i="22"/>
  <c r="B1060" i="22"/>
  <c r="B1061" i="22"/>
  <c r="B1062" i="22"/>
  <c r="B1063" i="22"/>
  <c r="B1064" i="22"/>
  <c r="B1065" i="22"/>
  <c r="B1066" i="22"/>
  <c r="B1067" i="22"/>
  <c r="B1068" i="22"/>
  <c r="B1069" i="22"/>
  <c r="B1070" i="22"/>
  <c r="B1071" i="22"/>
  <c r="B1072" i="22"/>
  <c r="B1073" i="22"/>
  <c r="B1074" i="22"/>
  <c r="B1075" i="22"/>
  <c r="B1076" i="22"/>
  <c r="B1077" i="22"/>
  <c r="B1078" i="22"/>
  <c r="B1079" i="22"/>
  <c r="B1080" i="22"/>
  <c r="B1081" i="22"/>
  <c r="B1082" i="22"/>
  <c r="B1083" i="22"/>
  <c r="B1084" i="22"/>
  <c r="B1085" i="22"/>
  <c r="B1086" i="22"/>
  <c r="B1087" i="22"/>
  <c r="B1088" i="22"/>
  <c r="B1089" i="22"/>
  <c r="B1090" i="22"/>
  <c r="B1091" i="22"/>
  <c r="B1092" i="22"/>
  <c r="B1093" i="22"/>
  <c r="B1094" i="22"/>
  <c r="B1095" i="22"/>
  <c r="B1096" i="22"/>
  <c r="B1097" i="22"/>
  <c r="B1098" i="22"/>
  <c r="B1099" i="22"/>
  <c r="B1100" i="22"/>
  <c r="B1101" i="22"/>
  <c r="B1102" i="22"/>
  <c r="B1103" i="22"/>
  <c r="B1104" i="22"/>
  <c r="B1105" i="22"/>
  <c r="B1106" i="22"/>
  <c r="B1107" i="22"/>
  <c r="B1108" i="22"/>
  <c r="B1109" i="22"/>
  <c r="B1110" i="22"/>
  <c r="B1111" i="22"/>
  <c r="B1112" i="22"/>
  <c r="B1113" i="22"/>
  <c r="B1114" i="22"/>
  <c r="B1115" i="22"/>
  <c r="B1116" i="22"/>
  <c r="B1117" i="22"/>
  <c r="B1118" i="22"/>
  <c r="B1119" i="22"/>
  <c r="B1120" i="22"/>
  <c r="B1121" i="22"/>
  <c r="B1122" i="22"/>
  <c r="B1123" i="22"/>
  <c r="B1124" i="22"/>
  <c r="B1125" i="22"/>
  <c r="B1126" i="22"/>
  <c r="B1127" i="22"/>
  <c r="B1128" i="22"/>
  <c r="B1129" i="22"/>
  <c r="B1130" i="22"/>
  <c r="B1131" i="22"/>
  <c r="B1132" i="22"/>
  <c r="B1133" i="22"/>
  <c r="B1134" i="22"/>
  <c r="B1135" i="22"/>
  <c r="B1136" i="22"/>
  <c r="B1137" i="22"/>
  <c r="B1138" i="22"/>
  <c r="B1139" i="22"/>
  <c r="B1140" i="22"/>
  <c r="B1141" i="22"/>
  <c r="B1142" i="22"/>
  <c r="B1143" i="22"/>
  <c r="B1144" i="22"/>
  <c r="B1145" i="22"/>
  <c r="B1146" i="22"/>
  <c r="B1147" i="22"/>
  <c r="B1148" i="22"/>
  <c r="B1149" i="22"/>
  <c r="B1150" i="22"/>
  <c r="B1151" i="22"/>
  <c r="B1152" i="22"/>
  <c r="B1153" i="22"/>
  <c r="B1154" i="22"/>
  <c r="B1155" i="22"/>
  <c r="B1156" i="22"/>
  <c r="B1157" i="22"/>
  <c r="B1158" i="22"/>
  <c r="B1159" i="22"/>
  <c r="B1160" i="22"/>
  <c r="B1161" i="22"/>
  <c r="B1162" i="22"/>
  <c r="B1163" i="22"/>
  <c r="B1164" i="22"/>
  <c r="B1165" i="22"/>
  <c r="B1166" i="22"/>
  <c r="B1167" i="22"/>
  <c r="B1168" i="22"/>
  <c r="B1169" i="22"/>
  <c r="B1170" i="22"/>
  <c r="B1171" i="22"/>
  <c r="B1172" i="22"/>
  <c r="B1173" i="22"/>
  <c r="B1174" i="22"/>
  <c r="B1175" i="22"/>
  <c r="B1176" i="22"/>
  <c r="B1177" i="22"/>
  <c r="B1178" i="22"/>
  <c r="B1179" i="22"/>
  <c r="B1180" i="22"/>
  <c r="B1181" i="22"/>
  <c r="B1182" i="22"/>
  <c r="B1183" i="22"/>
  <c r="B1184" i="22"/>
  <c r="B1185" i="22"/>
  <c r="B1186" i="22"/>
  <c r="B1187" i="22"/>
  <c r="B1188" i="22"/>
  <c r="B1189" i="22"/>
  <c r="B1190" i="22"/>
  <c r="B1191" i="22"/>
  <c r="B1192" i="22"/>
  <c r="B1193" i="22"/>
  <c r="B1194" i="22"/>
  <c r="B1195" i="22"/>
  <c r="B1196" i="22"/>
  <c r="B1197" i="22"/>
  <c r="B1198" i="22"/>
  <c r="B1199" i="22"/>
  <c r="B1200" i="22"/>
  <c r="B1201" i="22"/>
  <c r="B1202" i="22"/>
  <c r="B1203" i="22"/>
  <c r="B1204" i="22"/>
  <c r="B1205" i="22"/>
  <c r="B1206" i="22"/>
  <c r="B1207" i="22"/>
  <c r="B1208" i="22"/>
  <c r="B1209" i="22"/>
  <c r="B1210" i="22"/>
  <c r="B1211" i="22"/>
  <c r="B1212" i="22"/>
  <c r="B1213" i="22"/>
  <c r="B1214" i="22"/>
  <c r="B1215" i="22"/>
  <c r="B1216" i="22"/>
  <c r="B1217" i="22"/>
  <c r="B1218" i="22"/>
  <c r="B1219" i="22"/>
  <c r="B1220" i="22"/>
  <c r="B1221" i="22"/>
  <c r="B1222" i="22"/>
  <c r="B1223" i="22"/>
  <c r="B1224" i="22"/>
  <c r="B1225" i="22"/>
  <c r="B1226" i="22"/>
  <c r="B1227" i="22"/>
  <c r="B1228" i="22"/>
  <c r="B1229" i="22"/>
  <c r="B1230" i="22"/>
  <c r="B1231" i="22"/>
  <c r="B1232" i="22"/>
  <c r="B1233" i="22"/>
  <c r="B1234" i="22"/>
  <c r="B1235" i="22"/>
  <c r="B1236" i="22"/>
  <c r="B1237" i="22"/>
  <c r="B1238" i="22"/>
  <c r="B1239" i="22"/>
  <c r="B1240" i="22"/>
  <c r="B1241" i="22"/>
  <c r="B1242" i="22"/>
  <c r="B1243" i="22"/>
  <c r="B1244" i="22"/>
  <c r="B1245" i="22"/>
  <c r="B1246" i="22"/>
  <c r="B1247" i="22"/>
  <c r="B1248" i="22"/>
  <c r="B1249" i="22"/>
  <c r="B1250" i="22"/>
  <c r="B1251" i="22"/>
  <c r="B1252" i="22"/>
  <c r="B1253" i="22"/>
  <c r="B1254" i="22"/>
  <c r="B1255" i="22"/>
  <c r="B1256" i="22"/>
  <c r="B1257" i="22"/>
  <c r="B1258" i="22"/>
  <c r="B1259" i="22"/>
  <c r="B1260" i="22"/>
  <c r="B1261" i="22"/>
  <c r="B1262" i="22"/>
  <c r="B1263" i="22"/>
  <c r="B1264" i="22"/>
  <c r="B1265" i="22"/>
  <c r="B1266" i="22"/>
  <c r="B1267" i="22"/>
  <c r="B1268" i="22"/>
  <c r="B1269" i="22"/>
  <c r="B1270" i="22"/>
  <c r="B1271" i="22"/>
  <c r="B1272" i="22"/>
  <c r="B1273" i="22"/>
  <c r="B1274" i="22"/>
  <c r="B1275" i="22"/>
  <c r="B1276" i="22"/>
  <c r="B1277" i="22"/>
  <c r="B1278" i="22"/>
  <c r="B1279" i="22"/>
  <c r="B1280" i="22"/>
  <c r="B1281" i="22"/>
  <c r="B1282" i="22"/>
  <c r="B1283" i="22"/>
  <c r="B1284" i="22"/>
  <c r="B1285" i="22"/>
  <c r="B1286" i="22"/>
  <c r="B1287" i="22"/>
  <c r="B1288" i="22"/>
  <c r="B1289" i="22"/>
  <c r="B1290" i="22"/>
  <c r="B1291" i="22"/>
  <c r="B1292" i="22"/>
  <c r="B1293" i="22"/>
  <c r="B1294" i="22"/>
  <c r="B1295" i="22"/>
  <c r="B1296" i="22"/>
  <c r="B1297" i="22"/>
  <c r="B1298" i="22"/>
  <c r="B1299" i="22"/>
  <c r="B1300" i="22"/>
  <c r="B1301" i="22"/>
  <c r="B1302" i="22"/>
  <c r="B1303" i="22"/>
  <c r="B1304" i="22"/>
  <c r="B1305" i="22"/>
  <c r="B1306" i="22"/>
  <c r="B1307" i="22"/>
  <c r="B1308" i="22"/>
  <c r="B1309" i="22"/>
  <c r="B1310" i="22"/>
  <c r="B1311" i="22"/>
  <c r="B1312" i="22"/>
  <c r="B1313" i="22"/>
  <c r="B1314" i="22"/>
  <c r="B1315" i="22"/>
  <c r="B1316" i="22"/>
  <c r="B1317" i="22"/>
  <c r="B1318" i="22"/>
  <c r="B1319" i="22"/>
  <c r="B1320" i="22"/>
  <c r="B1321" i="22"/>
  <c r="B1322" i="22"/>
  <c r="B1323" i="22"/>
  <c r="B1324" i="22"/>
  <c r="B1325" i="22"/>
  <c r="B1326" i="22"/>
  <c r="B1327" i="22"/>
  <c r="B1328" i="22"/>
  <c r="B1329" i="22"/>
  <c r="B1330" i="22"/>
  <c r="B1331" i="22"/>
  <c r="B1332" i="22"/>
  <c r="B1333" i="22"/>
  <c r="B1334" i="22"/>
  <c r="B1335" i="22"/>
  <c r="B1336" i="22"/>
  <c r="B1337" i="22"/>
  <c r="B1338" i="22"/>
  <c r="B1339" i="22"/>
  <c r="B1340" i="22"/>
  <c r="B1341" i="22"/>
  <c r="B1342" i="22"/>
  <c r="B1343" i="22"/>
  <c r="B1344" i="22"/>
  <c r="B1345" i="22"/>
  <c r="B1346" i="22"/>
  <c r="B1347" i="22"/>
  <c r="B1348" i="22"/>
  <c r="B1349" i="22"/>
  <c r="B1350" i="22"/>
  <c r="B1351" i="22"/>
  <c r="B1352" i="22"/>
  <c r="B1353" i="22"/>
  <c r="B1354" i="22"/>
  <c r="B1355" i="22"/>
  <c r="B1356" i="22"/>
  <c r="B1357" i="22"/>
  <c r="B1358" i="22"/>
  <c r="B1359" i="22"/>
  <c r="B1360" i="22"/>
  <c r="B1361" i="22"/>
  <c r="B1362" i="22"/>
  <c r="B1363" i="22"/>
  <c r="B1364" i="22"/>
  <c r="B1365" i="22"/>
  <c r="B1366" i="22"/>
  <c r="B1367" i="22"/>
  <c r="B1368" i="22"/>
  <c r="B1369" i="22"/>
  <c r="B1370" i="22"/>
  <c r="B1371" i="22"/>
  <c r="B1372" i="22"/>
  <c r="B1373" i="22"/>
  <c r="B1374" i="22"/>
  <c r="B1375" i="22"/>
  <c r="B1376" i="22"/>
  <c r="B1377" i="22"/>
  <c r="B1378" i="22"/>
  <c r="B1379" i="22"/>
  <c r="B1380" i="22"/>
  <c r="B1381" i="22"/>
  <c r="B1382" i="22"/>
  <c r="B1383" i="22"/>
  <c r="B1384" i="22"/>
  <c r="B1385" i="22"/>
  <c r="B1386" i="22"/>
  <c r="B1387" i="22"/>
  <c r="B1388" i="22"/>
  <c r="B1389" i="22"/>
  <c r="B1390" i="22"/>
  <c r="B1391" i="22"/>
  <c r="B1392" i="22"/>
  <c r="B1393" i="22"/>
  <c r="B1394" i="22"/>
  <c r="B1395" i="22"/>
  <c r="B1396" i="22"/>
  <c r="B1397" i="22"/>
  <c r="B1398" i="22"/>
  <c r="B1399" i="22"/>
  <c r="B1400" i="22"/>
  <c r="B1401" i="22"/>
  <c r="B1402" i="22"/>
  <c r="B1403" i="22"/>
  <c r="B1404" i="22"/>
  <c r="B1405" i="22"/>
  <c r="B1406" i="22"/>
  <c r="B1407" i="22"/>
  <c r="B1408" i="22"/>
  <c r="B1409" i="22"/>
  <c r="B1410" i="22"/>
  <c r="B1411" i="22"/>
  <c r="B1412" i="22"/>
  <c r="B1413" i="22"/>
  <c r="B1414" i="22"/>
  <c r="B1415" i="22"/>
  <c r="B1416" i="22"/>
  <c r="B1417" i="22"/>
  <c r="B1418" i="22"/>
  <c r="B1419" i="22"/>
  <c r="B1420" i="22"/>
  <c r="B1421" i="22"/>
  <c r="B1422" i="22"/>
  <c r="B1423" i="22"/>
  <c r="B1424" i="22"/>
  <c r="B1425" i="22"/>
  <c r="B1426" i="22"/>
  <c r="B1427" i="22"/>
  <c r="B1428" i="22"/>
  <c r="B1429" i="22"/>
  <c r="B1430" i="22"/>
  <c r="B1431" i="22"/>
  <c r="B1432" i="22"/>
  <c r="B1433" i="22"/>
  <c r="B1434" i="22"/>
  <c r="B1435" i="22"/>
  <c r="B1436" i="22"/>
  <c r="B1437" i="22"/>
  <c r="B1438" i="22"/>
  <c r="B1439" i="22"/>
  <c r="B1440" i="22"/>
  <c r="B1441" i="22"/>
  <c r="B1442" i="22"/>
  <c r="B1443" i="22"/>
  <c r="B1444" i="22"/>
  <c r="B1445" i="22"/>
  <c r="B1446" i="22"/>
  <c r="B1447" i="22"/>
  <c r="B1448" i="22"/>
  <c r="B1449" i="22"/>
  <c r="B1450" i="22"/>
  <c r="B1451" i="22"/>
  <c r="B1452" i="22"/>
  <c r="B1453" i="22"/>
  <c r="B1454" i="22"/>
  <c r="B1455" i="22"/>
  <c r="B1456" i="22"/>
  <c r="B1457" i="22"/>
  <c r="B1458" i="22"/>
  <c r="B1459" i="22"/>
  <c r="B1460" i="22"/>
  <c r="B1461" i="22"/>
  <c r="B1462" i="22"/>
  <c r="B1463" i="22"/>
  <c r="B1464" i="22"/>
  <c r="B1465" i="22"/>
  <c r="B1466" i="22"/>
  <c r="B1467" i="22"/>
  <c r="B1468" i="22"/>
  <c r="B1469" i="22"/>
  <c r="B1470" i="22"/>
  <c r="B1471" i="22"/>
  <c r="B1472" i="22"/>
  <c r="B1473" i="22"/>
  <c r="B1474" i="22"/>
  <c r="B1475" i="22"/>
  <c r="B1476" i="22"/>
  <c r="B1477" i="22"/>
  <c r="B1478" i="22"/>
  <c r="B1479" i="22"/>
  <c r="B1480" i="22"/>
  <c r="B1481" i="22"/>
  <c r="B1482" i="22"/>
  <c r="B1483" i="22"/>
  <c r="B1484" i="22"/>
  <c r="B1485" i="22"/>
  <c r="B1486" i="22"/>
  <c r="B1487" i="22"/>
  <c r="B1488" i="22"/>
  <c r="B1489" i="22"/>
  <c r="B1490" i="22"/>
  <c r="B1491" i="22"/>
  <c r="B1492" i="22"/>
  <c r="B1493" i="22"/>
  <c r="B1494" i="22"/>
  <c r="B1495" i="22"/>
  <c r="B1496" i="22"/>
  <c r="B1497" i="22"/>
  <c r="B1498" i="22"/>
  <c r="B1499" i="22"/>
  <c r="B1500" i="22"/>
  <c r="B1501" i="22"/>
  <c r="B1502" i="22"/>
  <c r="B1503" i="22"/>
  <c r="B1504" i="22"/>
  <c r="B1505" i="22"/>
  <c r="B1506" i="22"/>
  <c r="B1507" i="22"/>
  <c r="B1508" i="22"/>
  <c r="B1509" i="22"/>
  <c r="B1510" i="22"/>
  <c r="B1511" i="22"/>
  <c r="B1512" i="22"/>
  <c r="B1513" i="22"/>
  <c r="B1514" i="22"/>
  <c r="B1515" i="22"/>
  <c r="B1516" i="22"/>
  <c r="B1517" i="22"/>
  <c r="B1518" i="22"/>
  <c r="B1519" i="22"/>
  <c r="B1520" i="22"/>
  <c r="B1521" i="22"/>
  <c r="B1522" i="22"/>
  <c r="B1523" i="22"/>
  <c r="B1524" i="22"/>
  <c r="B1525" i="22"/>
  <c r="B1526" i="22"/>
  <c r="B1527" i="22"/>
  <c r="B1528" i="22"/>
  <c r="B1529" i="22"/>
  <c r="B1530" i="22"/>
  <c r="B1531" i="22"/>
  <c r="B1532" i="22"/>
  <c r="B1533" i="22"/>
  <c r="B1534" i="22"/>
  <c r="B1535" i="22"/>
  <c r="B1536" i="22"/>
  <c r="B1537" i="22"/>
  <c r="B1538" i="22"/>
  <c r="B1539" i="22"/>
  <c r="B1540" i="22"/>
  <c r="B1541" i="22"/>
  <c r="B1542" i="22"/>
  <c r="B1543" i="22"/>
  <c r="B1544" i="22"/>
  <c r="B1545" i="22"/>
  <c r="B1546" i="22"/>
  <c r="B1547" i="22"/>
  <c r="B1548" i="22"/>
  <c r="B1549" i="22"/>
  <c r="B1550" i="22"/>
  <c r="B1551" i="22"/>
  <c r="B1552" i="22"/>
  <c r="B1553" i="22"/>
  <c r="B1554" i="22"/>
  <c r="B1555" i="22"/>
  <c r="B1556" i="22"/>
  <c r="B1557" i="22"/>
  <c r="B1558" i="22"/>
  <c r="B1559" i="22"/>
  <c r="B1560" i="22"/>
  <c r="B1561" i="22"/>
  <c r="B1562" i="22"/>
  <c r="B1563" i="22"/>
  <c r="B1564" i="22"/>
  <c r="B1565" i="22"/>
  <c r="B1566" i="22"/>
  <c r="B1567" i="22"/>
  <c r="B1568" i="22"/>
  <c r="B1569" i="22"/>
  <c r="B1570" i="22"/>
  <c r="B1571" i="22"/>
  <c r="B1572" i="22"/>
  <c r="B1573" i="22"/>
  <c r="B1574" i="22"/>
  <c r="B1575" i="22"/>
  <c r="B1576" i="22"/>
  <c r="B1577" i="22"/>
  <c r="B1578" i="22"/>
  <c r="B1579" i="22"/>
  <c r="B1580" i="22"/>
  <c r="B1581" i="22"/>
  <c r="B1582" i="22"/>
  <c r="B1583" i="22"/>
  <c r="B1584" i="22"/>
  <c r="B1585" i="22"/>
  <c r="B1586" i="22"/>
  <c r="B1587" i="22"/>
  <c r="B1588" i="22"/>
  <c r="B1589" i="22"/>
  <c r="B1590" i="22"/>
  <c r="B1591" i="22"/>
  <c r="B1592" i="22"/>
  <c r="B1593" i="22"/>
  <c r="B1594" i="22"/>
  <c r="B1595" i="22"/>
  <c r="B1596" i="22"/>
  <c r="B1597" i="22"/>
  <c r="B1598" i="22"/>
  <c r="B1599" i="22"/>
  <c r="B1600" i="22"/>
  <c r="B1601" i="22"/>
  <c r="B1602" i="22"/>
  <c r="B1603" i="22"/>
  <c r="B1604" i="22"/>
  <c r="B1605" i="22"/>
  <c r="B1606" i="22"/>
  <c r="B1607" i="22"/>
  <c r="B1608" i="22"/>
  <c r="B1609" i="22"/>
  <c r="B1610" i="22"/>
  <c r="B1611" i="22"/>
  <c r="B1612" i="22"/>
  <c r="B1613" i="22"/>
  <c r="B1614" i="22"/>
  <c r="B1615" i="22"/>
  <c r="B1616" i="22"/>
  <c r="B1617" i="22"/>
  <c r="B1618" i="22"/>
  <c r="B1619" i="22"/>
  <c r="B1620" i="22"/>
  <c r="B1621" i="22"/>
  <c r="B1622" i="22"/>
  <c r="B1623" i="22"/>
  <c r="B1624" i="22"/>
  <c r="B1625" i="22"/>
  <c r="B1626" i="22"/>
  <c r="B1627" i="22"/>
  <c r="B1628" i="22"/>
  <c r="B1629" i="22"/>
  <c r="B1630" i="22"/>
  <c r="B1631" i="22"/>
  <c r="B1632" i="22"/>
  <c r="B1633" i="22"/>
  <c r="B1634" i="22"/>
  <c r="B1635" i="22"/>
  <c r="B1636" i="22"/>
  <c r="B1637" i="22"/>
  <c r="B1638" i="22"/>
  <c r="B1639" i="22"/>
  <c r="B1640" i="22"/>
  <c r="B1641" i="22"/>
  <c r="B1642" i="22"/>
  <c r="B1643" i="22"/>
  <c r="B1644" i="22"/>
  <c r="B1645" i="22"/>
  <c r="B1646" i="22"/>
  <c r="B1647" i="22"/>
  <c r="B1648" i="22"/>
  <c r="B1649" i="22"/>
  <c r="B1650" i="22"/>
  <c r="B1651" i="22"/>
  <c r="B1652" i="22"/>
  <c r="B1653" i="22"/>
  <c r="B1654" i="22"/>
  <c r="B1655" i="22"/>
  <c r="B1656" i="22"/>
  <c r="B1657" i="22"/>
  <c r="B1658" i="22"/>
  <c r="B1659" i="22"/>
  <c r="B1660" i="22"/>
  <c r="B1661" i="22"/>
  <c r="B1662" i="22"/>
  <c r="B1663" i="22"/>
  <c r="B1664" i="22"/>
  <c r="B1665" i="22"/>
  <c r="B1666" i="22"/>
  <c r="B1667" i="22"/>
  <c r="B1668" i="22"/>
  <c r="B1669" i="22"/>
  <c r="B1670" i="22"/>
  <c r="B1671" i="22"/>
  <c r="B1672" i="22"/>
  <c r="B1673" i="22"/>
  <c r="B1674" i="22"/>
  <c r="B1675" i="22"/>
  <c r="B1676" i="22"/>
  <c r="B1677" i="22"/>
  <c r="B1678" i="22"/>
  <c r="B1679" i="22"/>
  <c r="B1680" i="22"/>
  <c r="B1681" i="22"/>
  <c r="B1682" i="22"/>
  <c r="B1683" i="22"/>
  <c r="B1684" i="22"/>
  <c r="B1685" i="22"/>
  <c r="B1686" i="22"/>
  <c r="B1687" i="22"/>
  <c r="B1688" i="22"/>
  <c r="B1689" i="22"/>
  <c r="B1690" i="22"/>
  <c r="B1691" i="22"/>
  <c r="B1692" i="22"/>
  <c r="B1693" i="22"/>
  <c r="B1694" i="22"/>
  <c r="B1695" i="22"/>
  <c r="B1696" i="22"/>
  <c r="B1697" i="22"/>
  <c r="B1698" i="22"/>
  <c r="B1699" i="22"/>
  <c r="B1700" i="22"/>
  <c r="B1701" i="22"/>
  <c r="B1702" i="22"/>
  <c r="B1703" i="22"/>
  <c r="B1704" i="22"/>
  <c r="B1705" i="22"/>
  <c r="B1706" i="22"/>
  <c r="B1707" i="22"/>
  <c r="B1708" i="22"/>
  <c r="B1709" i="22"/>
  <c r="B1710" i="22"/>
  <c r="B1711" i="22"/>
  <c r="B1712" i="22"/>
  <c r="B1713" i="22"/>
  <c r="B1714" i="22"/>
  <c r="B1715" i="22"/>
  <c r="B1716" i="22"/>
  <c r="B1717" i="22"/>
  <c r="B1718" i="22"/>
  <c r="B1719" i="22"/>
  <c r="B1720" i="22"/>
  <c r="B1721" i="22"/>
  <c r="B1722" i="22"/>
  <c r="B1723" i="22"/>
  <c r="B1724" i="22"/>
  <c r="B1725" i="22"/>
  <c r="B1726" i="22"/>
  <c r="B1727" i="22"/>
  <c r="B1728" i="22"/>
  <c r="B1729" i="22"/>
  <c r="B1730" i="22"/>
  <c r="B1731" i="22"/>
  <c r="B1732" i="22"/>
  <c r="B1733" i="22"/>
  <c r="B1734" i="22"/>
  <c r="B1735" i="22"/>
  <c r="B1736" i="22"/>
  <c r="B1737" i="22"/>
  <c r="B1738" i="22"/>
  <c r="B1739" i="22"/>
  <c r="B1740" i="22"/>
  <c r="B1741" i="22"/>
  <c r="B1742" i="22"/>
  <c r="B1743" i="22"/>
  <c r="B1744" i="22"/>
  <c r="B1745" i="22"/>
  <c r="B1746" i="22"/>
  <c r="B1747" i="22"/>
  <c r="B1748" i="22"/>
  <c r="B1749" i="22"/>
  <c r="B1750" i="22"/>
  <c r="B1751" i="22"/>
  <c r="B1752" i="22"/>
  <c r="B1753" i="22"/>
  <c r="B1754" i="22"/>
  <c r="B1755" i="22"/>
  <c r="B1756" i="22"/>
  <c r="B1757" i="22"/>
  <c r="B1758" i="22"/>
  <c r="B1759" i="22"/>
  <c r="B1760" i="22"/>
  <c r="B1761" i="22"/>
  <c r="B1762" i="22"/>
  <c r="B1763" i="22"/>
  <c r="B1764" i="22"/>
  <c r="B1765" i="22"/>
  <c r="B1766" i="22"/>
  <c r="B1767" i="22"/>
  <c r="B1768" i="22"/>
  <c r="B1769" i="22"/>
  <c r="B1770" i="22"/>
  <c r="B1771" i="22"/>
  <c r="B1772" i="22"/>
  <c r="B1773" i="22"/>
  <c r="B1774" i="22"/>
  <c r="B1775" i="22"/>
  <c r="B1776" i="22"/>
  <c r="B1777" i="22"/>
  <c r="B1778" i="22"/>
  <c r="B1779" i="22"/>
  <c r="B1780" i="22"/>
  <c r="B1781" i="22"/>
  <c r="B1782" i="22"/>
  <c r="B1783" i="22"/>
  <c r="B1784" i="22"/>
  <c r="B1785" i="22"/>
  <c r="B1786" i="22"/>
  <c r="B1787" i="22"/>
  <c r="B1788" i="22"/>
  <c r="B1789" i="22"/>
  <c r="B1790" i="22"/>
  <c r="B1791" i="22"/>
  <c r="B1792" i="22"/>
  <c r="B1793" i="22"/>
  <c r="B1794" i="22"/>
  <c r="B1795" i="22"/>
  <c r="B1796" i="22"/>
  <c r="B1797" i="22"/>
  <c r="B1798" i="22"/>
  <c r="B1799" i="22"/>
  <c r="B1800" i="22"/>
  <c r="B1801" i="22"/>
  <c r="B1802" i="22"/>
  <c r="B1803" i="22"/>
  <c r="B1804" i="22"/>
  <c r="B1805" i="22"/>
  <c r="B1806" i="22"/>
  <c r="B1807" i="22"/>
  <c r="B1808" i="22"/>
  <c r="B1809" i="22"/>
  <c r="B1810" i="22"/>
  <c r="B1811" i="22"/>
  <c r="B1812" i="22"/>
  <c r="B1813" i="22"/>
  <c r="B1814" i="22"/>
  <c r="B1815" i="22"/>
  <c r="B1816" i="22"/>
  <c r="B1817" i="22"/>
  <c r="B1818" i="22"/>
  <c r="B1819" i="22"/>
  <c r="B1820" i="22"/>
  <c r="B1821" i="22"/>
  <c r="B1822" i="22"/>
  <c r="B1823" i="22"/>
  <c r="B1824" i="22"/>
  <c r="B1825" i="22"/>
  <c r="B1826" i="22"/>
  <c r="B1827" i="22"/>
  <c r="B1828" i="22"/>
  <c r="B1829" i="22"/>
  <c r="B1830" i="22"/>
  <c r="B1831" i="22"/>
  <c r="B1832" i="22"/>
  <c r="B1833" i="22"/>
  <c r="B1834" i="22"/>
  <c r="B1835" i="22"/>
  <c r="B1836" i="22"/>
  <c r="B1837" i="22"/>
  <c r="B1838" i="22"/>
  <c r="B1839" i="22"/>
  <c r="B1840" i="22"/>
  <c r="B1841" i="22"/>
  <c r="B1842" i="22"/>
  <c r="B1843" i="22"/>
  <c r="B1844" i="22"/>
  <c r="B1845" i="22"/>
  <c r="B1846" i="22"/>
  <c r="B1847" i="22"/>
  <c r="B1848" i="22"/>
  <c r="B1849" i="22"/>
  <c r="B1850" i="22"/>
  <c r="B1851" i="22"/>
  <c r="B1852" i="22"/>
  <c r="B1853" i="22"/>
  <c r="B1854" i="22"/>
  <c r="B1855" i="22"/>
  <c r="B1856" i="22"/>
  <c r="B1857" i="22"/>
  <c r="B1858" i="22"/>
  <c r="B1859" i="22"/>
  <c r="B1860" i="22"/>
  <c r="B1861" i="22"/>
  <c r="B1862" i="22"/>
  <c r="B1863" i="22"/>
  <c r="B1864" i="22"/>
  <c r="B1865" i="22"/>
  <c r="B1866" i="22"/>
  <c r="B1867" i="22"/>
  <c r="B1868" i="22"/>
  <c r="B1869" i="22"/>
  <c r="B1870" i="22"/>
  <c r="B1871" i="22"/>
  <c r="B1872" i="22"/>
  <c r="B1873" i="22"/>
  <c r="B1874" i="22"/>
  <c r="B1875" i="22"/>
  <c r="B1876" i="22"/>
  <c r="B1877" i="22"/>
  <c r="B1878" i="22"/>
  <c r="B1879" i="22"/>
  <c r="B1880" i="22"/>
  <c r="B1881" i="22"/>
  <c r="B1882" i="22"/>
  <c r="B1883" i="22"/>
  <c r="B1884" i="22"/>
  <c r="B1885" i="22"/>
  <c r="B1886" i="22"/>
  <c r="B1887" i="22"/>
  <c r="B1888" i="22"/>
  <c r="B1889" i="22"/>
  <c r="B1890" i="22"/>
  <c r="B1891" i="22"/>
  <c r="B1892" i="22"/>
  <c r="B1893" i="22"/>
  <c r="B1894" i="22"/>
  <c r="B1895" i="22"/>
  <c r="B1896" i="22"/>
  <c r="B1897" i="22"/>
  <c r="B1898" i="22"/>
  <c r="B1899" i="22"/>
  <c r="B1900" i="22"/>
  <c r="B1901" i="22"/>
  <c r="B1902" i="22"/>
  <c r="B1903" i="22"/>
  <c r="B1904" i="22"/>
  <c r="B1905" i="22"/>
  <c r="B1906" i="22"/>
  <c r="B1907" i="22"/>
  <c r="B1908" i="22"/>
  <c r="B1909" i="22"/>
  <c r="B1910" i="22"/>
  <c r="B1911" i="22"/>
  <c r="B1912" i="22"/>
  <c r="B1913" i="22"/>
  <c r="B1914" i="22"/>
  <c r="B1915" i="22"/>
  <c r="B1916" i="22"/>
  <c r="B1917" i="22"/>
  <c r="B1918" i="22"/>
  <c r="B1919" i="22"/>
  <c r="B1920" i="22"/>
  <c r="B1921" i="22"/>
  <c r="B1922" i="22"/>
  <c r="B1923" i="22"/>
  <c r="B1924" i="22"/>
  <c r="B1925" i="22"/>
  <c r="B1926" i="22"/>
  <c r="B1927" i="22"/>
  <c r="B1928" i="22"/>
  <c r="B1929" i="22"/>
  <c r="B1930" i="22"/>
  <c r="B1931" i="22"/>
  <c r="B1932" i="22"/>
  <c r="B1933" i="22"/>
  <c r="B1934" i="22"/>
  <c r="B1935" i="22"/>
  <c r="B1936" i="22"/>
  <c r="B1937" i="22"/>
  <c r="B1938" i="22"/>
  <c r="B1939" i="22"/>
  <c r="B1940" i="22"/>
  <c r="B1941" i="22"/>
  <c r="B1942" i="22"/>
  <c r="B1943" i="22"/>
  <c r="B1944" i="22"/>
  <c r="B1945" i="22"/>
  <c r="B1946" i="22"/>
  <c r="B1947" i="22"/>
  <c r="B1948" i="22"/>
  <c r="B1949" i="22"/>
  <c r="B1950" i="22"/>
  <c r="B1951" i="22"/>
  <c r="B1952" i="22"/>
  <c r="B1953" i="22"/>
  <c r="B1954" i="22"/>
  <c r="B1955" i="22"/>
  <c r="B1956" i="22"/>
  <c r="B1957" i="22"/>
  <c r="B1958" i="22"/>
  <c r="B1959" i="22"/>
  <c r="B1960" i="22"/>
  <c r="B1961" i="22"/>
  <c r="B1962" i="22"/>
  <c r="B1963" i="22"/>
  <c r="B1964" i="22"/>
  <c r="B1965" i="22"/>
  <c r="B1966" i="22"/>
  <c r="B1967" i="22"/>
  <c r="B1968" i="22"/>
  <c r="B1969" i="22"/>
  <c r="B1970" i="22"/>
  <c r="B1971" i="22"/>
  <c r="B1972" i="22"/>
  <c r="B1973" i="22"/>
  <c r="B1974" i="22"/>
  <c r="B1975" i="22"/>
  <c r="B1976" i="22"/>
  <c r="B1977" i="22"/>
  <c r="B1978" i="22"/>
  <c r="B1979" i="22"/>
  <c r="B1980" i="22"/>
  <c r="B1981" i="22"/>
  <c r="B1982" i="22"/>
  <c r="B1983" i="22"/>
  <c r="B1984" i="22"/>
  <c r="B1985" i="22"/>
  <c r="B1986" i="22"/>
  <c r="B1987" i="22"/>
  <c r="B1988" i="22"/>
  <c r="B1989" i="22"/>
  <c r="B1990" i="22"/>
  <c r="B1991" i="22"/>
  <c r="B1992" i="22"/>
  <c r="B1993" i="22"/>
  <c r="B1994" i="22"/>
  <c r="B1995" i="22"/>
  <c r="B1996" i="22"/>
  <c r="B1997" i="22"/>
  <c r="B1998" i="22"/>
  <c r="B1999" i="22"/>
  <c r="B2000" i="22"/>
  <c r="B2001" i="22"/>
  <c r="B2002" i="22"/>
  <c r="B2003" i="22"/>
  <c r="B2004" i="22"/>
  <c r="B2005" i="22"/>
  <c r="B2006" i="22"/>
  <c r="B2007" i="22"/>
  <c r="B2008" i="22"/>
  <c r="B2009" i="22"/>
  <c r="B2010" i="22"/>
  <c r="B2011" i="22"/>
  <c r="B2012" i="22"/>
  <c r="B2013" i="22"/>
  <c r="B2014" i="22"/>
  <c r="B2015" i="22"/>
  <c r="B2016" i="22"/>
  <c r="B2017" i="22"/>
  <c r="B2018" i="22"/>
  <c r="B2019" i="22"/>
  <c r="B2020" i="22"/>
  <c r="B2021" i="22"/>
  <c r="B2022" i="22"/>
  <c r="B2023" i="22"/>
  <c r="B2024" i="22"/>
  <c r="B2025" i="22"/>
  <c r="B2026" i="22"/>
  <c r="B2027" i="22"/>
  <c r="B2028" i="22"/>
  <c r="B2029" i="22"/>
  <c r="B2030" i="22"/>
  <c r="B2031" i="22"/>
  <c r="B2032" i="22"/>
  <c r="B2033" i="22"/>
  <c r="B2034" i="22"/>
  <c r="B2035" i="22"/>
  <c r="B2036" i="22"/>
  <c r="B2037" i="22"/>
  <c r="B2038" i="22"/>
  <c r="B2039" i="22"/>
  <c r="B2040" i="22"/>
  <c r="B2041" i="22"/>
  <c r="B2042" i="22"/>
  <c r="B2043" i="22"/>
  <c r="B2044" i="22"/>
  <c r="B2045" i="22"/>
  <c r="B2046" i="22"/>
  <c r="B2047" i="22"/>
  <c r="B2048" i="22"/>
  <c r="B2049" i="22"/>
  <c r="B2050" i="22"/>
  <c r="B2051" i="22"/>
  <c r="B2052" i="22"/>
  <c r="B2053" i="22"/>
  <c r="B2054" i="22"/>
  <c r="B2055" i="22"/>
  <c r="B2056" i="22"/>
  <c r="B2057" i="22"/>
  <c r="B2058" i="22"/>
  <c r="B2059" i="22"/>
  <c r="B2060" i="22"/>
  <c r="B2061" i="22"/>
  <c r="B2062" i="22"/>
  <c r="B2063" i="22"/>
  <c r="B2064" i="22"/>
  <c r="B2065" i="22"/>
  <c r="B2066" i="22"/>
  <c r="B2067" i="22"/>
  <c r="B2068" i="22"/>
  <c r="B2069" i="22"/>
  <c r="B2070" i="22"/>
  <c r="B2071" i="22"/>
  <c r="B2072" i="22"/>
  <c r="B2073" i="22"/>
  <c r="B2074" i="22"/>
  <c r="B2075" i="22"/>
  <c r="B2076" i="22"/>
  <c r="B2077" i="22"/>
  <c r="B2078" i="22"/>
  <c r="B2079" i="22"/>
  <c r="B2080" i="22"/>
  <c r="B2081" i="22"/>
  <c r="B2082" i="22"/>
  <c r="B2083" i="22"/>
  <c r="B2084" i="22"/>
  <c r="B2085" i="22"/>
  <c r="B2086" i="22"/>
  <c r="B2087" i="22"/>
  <c r="B2088" i="22"/>
  <c r="B2089" i="22"/>
  <c r="B2090" i="22"/>
  <c r="B2091" i="22"/>
  <c r="B2092" i="22"/>
  <c r="B2093" i="22"/>
  <c r="B2094" i="22"/>
  <c r="B2095" i="22"/>
  <c r="B2096" i="22"/>
  <c r="B2097" i="22"/>
  <c r="B2098" i="22"/>
  <c r="B2099" i="22"/>
  <c r="B2100" i="22"/>
  <c r="B2101" i="22"/>
  <c r="B2102" i="22"/>
  <c r="B2103" i="22"/>
  <c r="B2104" i="22"/>
  <c r="B2105" i="22"/>
  <c r="B2106" i="22"/>
  <c r="B2107" i="22"/>
  <c r="B2108" i="22"/>
  <c r="B2109" i="22"/>
  <c r="B2110" i="22"/>
  <c r="B2111" i="22"/>
  <c r="B2112" i="22"/>
  <c r="B2113" i="22"/>
  <c r="B2114" i="22"/>
  <c r="B2115" i="22"/>
  <c r="B2116" i="22"/>
  <c r="B2117" i="22"/>
  <c r="B2118" i="22"/>
  <c r="B2119" i="22"/>
  <c r="B2120" i="22"/>
  <c r="B2121" i="22"/>
  <c r="B2122" i="22"/>
  <c r="B2123" i="22"/>
  <c r="B2124" i="22"/>
  <c r="B2125" i="22"/>
  <c r="B2126" i="22"/>
  <c r="B2127" i="22"/>
  <c r="B2128" i="22"/>
  <c r="B2129" i="22"/>
  <c r="B2130" i="22"/>
  <c r="B2131" i="22"/>
  <c r="B2132" i="22"/>
  <c r="B2133" i="22"/>
  <c r="B2134" i="22"/>
  <c r="B2135" i="22"/>
  <c r="B2136" i="22"/>
  <c r="B2137" i="22"/>
  <c r="B2138" i="22"/>
  <c r="B2139" i="22"/>
  <c r="B2140" i="22"/>
  <c r="B2141" i="22"/>
  <c r="B2142" i="22"/>
  <c r="B2143" i="22"/>
  <c r="B2144" i="22"/>
  <c r="B2145" i="22"/>
  <c r="B2146" i="22"/>
  <c r="B2147" i="22"/>
  <c r="B2148" i="22"/>
  <c r="B2149" i="22"/>
  <c r="B2150" i="22"/>
  <c r="B2151" i="22"/>
  <c r="B2152" i="22"/>
  <c r="B2153" i="22"/>
  <c r="B2154" i="22"/>
  <c r="B2155" i="22"/>
  <c r="B2156" i="22"/>
  <c r="B2157" i="22"/>
  <c r="B2158" i="22"/>
  <c r="B2159" i="22"/>
  <c r="B2160" i="22"/>
  <c r="B2161" i="22"/>
  <c r="B2162" i="22"/>
  <c r="B2163" i="22"/>
  <c r="B2164" i="22"/>
  <c r="B2165" i="22"/>
  <c r="B2166" i="22"/>
  <c r="B2167" i="22"/>
  <c r="B2168" i="22"/>
  <c r="B2169" i="22"/>
  <c r="B2170" i="22"/>
  <c r="B2171" i="22"/>
  <c r="B2172" i="22"/>
  <c r="B2173" i="22"/>
  <c r="B2174" i="22"/>
  <c r="B2175" i="22"/>
  <c r="B2176" i="22"/>
  <c r="B2177" i="22"/>
  <c r="B2178" i="22"/>
  <c r="B2179" i="22"/>
  <c r="B2180" i="22"/>
  <c r="B2181" i="22"/>
  <c r="B2182" i="22"/>
  <c r="B2183" i="22"/>
  <c r="B2184" i="22"/>
  <c r="B2185" i="22"/>
  <c r="B2186" i="22"/>
  <c r="B2187" i="22"/>
  <c r="B2188" i="22"/>
  <c r="B2189" i="22"/>
  <c r="B2190" i="22"/>
  <c r="B2191" i="22"/>
  <c r="B2192" i="22"/>
  <c r="B2193" i="22"/>
  <c r="B2194" i="22"/>
  <c r="B2195" i="22"/>
  <c r="B2196" i="22"/>
  <c r="B2197" i="22"/>
  <c r="B2198" i="22"/>
  <c r="B2199" i="22"/>
  <c r="B2200" i="22"/>
  <c r="B2201" i="22"/>
  <c r="B2202" i="22"/>
  <c r="B2203" i="22"/>
  <c r="B2204" i="22"/>
  <c r="B2205" i="22"/>
  <c r="B2206" i="22"/>
  <c r="B2207" i="22"/>
  <c r="B2208" i="22"/>
  <c r="B2209" i="22"/>
  <c r="B2210" i="22"/>
  <c r="B2211" i="22"/>
  <c r="B2212" i="22"/>
  <c r="B2213" i="22"/>
  <c r="B2214" i="22"/>
  <c r="B2215" i="22"/>
  <c r="B2216" i="22"/>
  <c r="B2217" i="22"/>
  <c r="B2218" i="22"/>
  <c r="B2219" i="22"/>
  <c r="B2220" i="22"/>
  <c r="B2221" i="22"/>
  <c r="B2222" i="22"/>
  <c r="B2223" i="22"/>
  <c r="B2224" i="22"/>
  <c r="B2225" i="22"/>
  <c r="B2226" i="22"/>
  <c r="B2227" i="22"/>
  <c r="B2228" i="22"/>
  <c r="B2229" i="22"/>
  <c r="B2230" i="22"/>
  <c r="B2231" i="22"/>
  <c r="B2232" i="22"/>
  <c r="B2233" i="22"/>
  <c r="B2234" i="22"/>
  <c r="B2235" i="22"/>
  <c r="B2236" i="22"/>
  <c r="B2237" i="22"/>
  <c r="B2238" i="22"/>
  <c r="B2239" i="22"/>
  <c r="B2240" i="22"/>
  <c r="B2241" i="22"/>
  <c r="B2242" i="22"/>
  <c r="B2243" i="22"/>
  <c r="B2244" i="22"/>
  <c r="B2245" i="22"/>
  <c r="B2246" i="22"/>
  <c r="B2247" i="22"/>
  <c r="B2248" i="22"/>
  <c r="B2249" i="22"/>
  <c r="B2250" i="22"/>
  <c r="B2251" i="22"/>
  <c r="B2252" i="22"/>
  <c r="B2253" i="22"/>
  <c r="B2254" i="22"/>
  <c r="B2255" i="22"/>
  <c r="B2256" i="22"/>
  <c r="B2257" i="22"/>
  <c r="B2258" i="22"/>
  <c r="B2259" i="22"/>
  <c r="B2260" i="22"/>
  <c r="B2261" i="22"/>
  <c r="B2262" i="22"/>
  <c r="B2263" i="22"/>
  <c r="B2264" i="22"/>
  <c r="B2265" i="22"/>
  <c r="B2266" i="22"/>
  <c r="B2267" i="22"/>
  <c r="B2268" i="22"/>
  <c r="B2269" i="22"/>
  <c r="B2270" i="22"/>
  <c r="B2271" i="22"/>
  <c r="B2272" i="22"/>
  <c r="B2273" i="22"/>
  <c r="B2274" i="22"/>
  <c r="B2275" i="22"/>
  <c r="B2276" i="22"/>
  <c r="B2277" i="22"/>
  <c r="B2278" i="22"/>
  <c r="B2279" i="22"/>
  <c r="B2280" i="22"/>
  <c r="B2281" i="22"/>
  <c r="B2282" i="22"/>
  <c r="B2283" i="22"/>
  <c r="B2284" i="22"/>
  <c r="B2285" i="22"/>
  <c r="B2286" i="22"/>
  <c r="B2287" i="22"/>
  <c r="B2288" i="22"/>
  <c r="B2289" i="22"/>
  <c r="B2290" i="22"/>
  <c r="B2291" i="22"/>
  <c r="B2292" i="22"/>
  <c r="B2293" i="22"/>
  <c r="B2294" i="22"/>
  <c r="B2295" i="22"/>
  <c r="B2296" i="22"/>
  <c r="B2297" i="22"/>
  <c r="B2298" i="22"/>
  <c r="B2299" i="22"/>
  <c r="B2300" i="22"/>
  <c r="B2301" i="22"/>
  <c r="B2302" i="22"/>
  <c r="B2303" i="22"/>
  <c r="B2304" i="22"/>
  <c r="B2305" i="22"/>
  <c r="B2306" i="22"/>
  <c r="B2307" i="22"/>
  <c r="B2308" i="22"/>
  <c r="B2309" i="22"/>
  <c r="B2310" i="22"/>
  <c r="B2311" i="22"/>
  <c r="B2312" i="22"/>
  <c r="B2313" i="22"/>
  <c r="B2314" i="22"/>
  <c r="B2315" i="22"/>
  <c r="B2316" i="22"/>
  <c r="B2317" i="22"/>
  <c r="B2318" i="22"/>
  <c r="B2319" i="22"/>
  <c r="B2320" i="22"/>
  <c r="B2321" i="22"/>
  <c r="B2322" i="22"/>
  <c r="B2323" i="22"/>
  <c r="B2324" i="22"/>
  <c r="B2325" i="22"/>
  <c r="B2326" i="22"/>
  <c r="B2327" i="22"/>
  <c r="B2328" i="22"/>
  <c r="B2329" i="22"/>
  <c r="B2330" i="22"/>
  <c r="B2331" i="22"/>
  <c r="B2332" i="22"/>
  <c r="B2333" i="22"/>
  <c r="B2334" i="22"/>
  <c r="B2335" i="22"/>
  <c r="B2336" i="22"/>
  <c r="B2337" i="22"/>
  <c r="B2338" i="22"/>
  <c r="B2339" i="22"/>
  <c r="B2340" i="22"/>
  <c r="B2341" i="22"/>
  <c r="B2342" i="22"/>
  <c r="B2343" i="22"/>
  <c r="B2344" i="22"/>
  <c r="B2345" i="22"/>
  <c r="B2346" i="22"/>
  <c r="B2347" i="22"/>
  <c r="B2348" i="22"/>
  <c r="B2349" i="22"/>
  <c r="B2350" i="22"/>
  <c r="B2351" i="22"/>
  <c r="B2352" i="22"/>
  <c r="B2353" i="22"/>
  <c r="B2354" i="22"/>
  <c r="B2355" i="22"/>
  <c r="B2356" i="22"/>
  <c r="B2357" i="22"/>
  <c r="B2358" i="22"/>
  <c r="B2359" i="22"/>
  <c r="B2360" i="22"/>
  <c r="B2361" i="22"/>
  <c r="B2362" i="22"/>
  <c r="B2363" i="22"/>
  <c r="B2364" i="22"/>
  <c r="B2365" i="22"/>
  <c r="B2366" i="22"/>
  <c r="B2367" i="22"/>
  <c r="B2368" i="22"/>
  <c r="B2369" i="22"/>
  <c r="B2370" i="22"/>
  <c r="B2371" i="22"/>
  <c r="B2372" i="22"/>
  <c r="B2373" i="22"/>
  <c r="B2374" i="22"/>
  <c r="B2375" i="22"/>
  <c r="B2376" i="22"/>
  <c r="B2377" i="22"/>
  <c r="B2378" i="22"/>
  <c r="B2379" i="22"/>
  <c r="B2380" i="22"/>
  <c r="B2381" i="22"/>
  <c r="B2382" i="22"/>
  <c r="B2383" i="22"/>
  <c r="B2384" i="22"/>
  <c r="B2385" i="22"/>
  <c r="B2386" i="22"/>
  <c r="B2387" i="22"/>
  <c r="B2388" i="22"/>
  <c r="B2389" i="22"/>
  <c r="B2390" i="22"/>
  <c r="B2391" i="22"/>
  <c r="B2392" i="22"/>
  <c r="B2393" i="22"/>
  <c r="B2394" i="22"/>
  <c r="B2395" i="22"/>
  <c r="B2396" i="22"/>
  <c r="B2397" i="22"/>
  <c r="B2398" i="22"/>
  <c r="B2399" i="22"/>
  <c r="B2400" i="22"/>
  <c r="B2401" i="22"/>
  <c r="B2402" i="22"/>
  <c r="B2403" i="22"/>
  <c r="B2404" i="22"/>
  <c r="B2405" i="22"/>
  <c r="B2406" i="22"/>
  <c r="B2407" i="22"/>
  <c r="B2408" i="22"/>
  <c r="B2409" i="22"/>
  <c r="B2410" i="22"/>
  <c r="B2411" i="22"/>
  <c r="B2412" i="22"/>
  <c r="B2413" i="22"/>
  <c r="B2414" i="22"/>
  <c r="B2415" i="22"/>
  <c r="B2416" i="22"/>
  <c r="B2417" i="22"/>
  <c r="B2418" i="22"/>
  <c r="B2419" i="22"/>
  <c r="B2420" i="22"/>
  <c r="B2421" i="22"/>
  <c r="B2422" i="22"/>
  <c r="B2423" i="22"/>
  <c r="B2424" i="22"/>
  <c r="B2425" i="22"/>
  <c r="B2426" i="22"/>
  <c r="B2427" i="22"/>
  <c r="B2428" i="22"/>
  <c r="B2429" i="22"/>
  <c r="B2430" i="22"/>
  <c r="B2431" i="22"/>
  <c r="B2432" i="22"/>
  <c r="B2433" i="22"/>
  <c r="B2434" i="22"/>
  <c r="B2435" i="22"/>
  <c r="B2436" i="22"/>
  <c r="B2437" i="22"/>
  <c r="B2438" i="22"/>
  <c r="B2439" i="22"/>
  <c r="B2440" i="22"/>
  <c r="B2441" i="22"/>
  <c r="B2442" i="22"/>
  <c r="B2443" i="22"/>
  <c r="B2444" i="22"/>
  <c r="B2445" i="22"/>
  <c r="B2446" i="22"/>
  <c r="B2447" i="22"/>
  <c r="B2448" i="22"/>
  <c r="B2449" i="22"/>
  <c r="B2450" i="22"/>
  <c r="B2451" i="22"/>
  <c r="B2452" i="22"/>
  <c r="B2453" i="22"/>
  <c r="B2454" i="22"/>
  <c r="B2455" i="22"/>
  <c r="B2456" i="22"/>
  <c r="B2457" i="22"/>
  <c r="B2458" i="22"/>
  <c r="B2459" i="22"/>
  <c r="B2460" i="22"/>
  <c r="B2461" i="22"/>
  <c r="B2462" i="22"/>
  <c r="B2463" i="22"/>
  <c r="B2464" i="22"/>
  <c r="B2465" i="22"/>
  <c r="B2466" i="22"/>
  <c r="B2467" i="22"/>
  <c r="B2468" i="22"/>
  <c r="B2469" i="22"/>
  <c r="B2470" i="22"/>
  <c r="B2471" i="22"/>
  <c r="B2472" i="22"/>
  <c r="B2473" i="22"/>
  <c r="B2474" i="22"/>
  <c r="B2475" i="22"/>
  <c r="B2476" i="22"/>
  <c r="B2477" i="22"/>
  <c r="B2478" i="22"/>
  <c r="B2479" i="22"/>
  <c r="B2480" i="22"/>
  <c r="B2481" i="22"/>
  <c r="B2482" i="22"/>
  <c r="B2483" i="22"/>
  <c r="B2484" i="22"/>
  <c r="B2485" i="22"/>
  <c r="B2486" i="22"/>
  <c r="B2487" i="22"/>
  <c r="B2488" i="22"/>
  <c r="B2489" i="22"/>
  <c r="B2490" i="22"/>
  <c r="B2491" i="22"/>
  <c r="B2492" i="22"/>
  <c r="B2493" i="22"/>
  <c r="B2494" i="22"/>
  <c r="B2495" i="22"/>
  <c r="B2496" i="22"/>
  <c r="B2497" i="22"/>
  <c r="B2498" i="22"/>
  <c r="B2499" i="22"/>
  <c r="B2500" i="22"/>
  <c r="B2501" i="22"/>
  <c r="B2502" i="22"/>
  <c r="B2503" i="22"/>
  <c r="B2504" i="22"/>
  <c r="B2505" i="22"/>
  <c r="B2506" i="22"/>
  <c r="B2507" i="22"/>
  <c r="B2508" i="22"/>
  <c r="B2509" i="22"/>
  <c r="B2510" i="22"/>
  <c r="B2511" i="22"/>
  <c r="B2512" i="22"/>
  <c r="B2513" i="22"/>
  <c r="B2514" i="22"/>
  <c r="B2515" i="22"/>
  <c r="B2516" i="22"/>
  <c r="B2517" i="22"/>
  <c r="B2518" i="22"/>
  <c r="B2519" i="22"/>
  <c r="B2520" i="22"/>
  <c r="B2521" i="22"/>
  <c r="B2522" i="22"/>
  <c r="B2523" i="22"/>
  <c r="B2524" i="22"/>
  <c r="B2525" i="22"/>
  <c r="B2526" i="22"/>
  <c r="B2527" i="22"/>
  <c r="B2528" i="22"/>
  <c r="B2529" i="22"/>
  <c r="B2530" i="22"/>
  <c r="B2531" i="22"/>
  <c r="B2532" i="22"/>
  <c r="B2533" i="22"/>
  <c r="B2534" i="22"/>
  <c r="B2535" i="22"/>
  <c r="B2536" i="22"/>
  <c r="B2537" i="22"/>
  <c r="B2538" i="22"/>
  <c r="B2539" i="22"/>
  <c r="B2540" i="22"/>
  <c r="B2541" i="22"/>
  <c r="B2542" i="22"/>
  <c r="B2543" i="22"/>
  <c r="B2544" i="22"/>
  <c r="B2545" i="22"/>
  <c r="B2546" i="22"/>
  <c r="B2547" i="22"/>
  <c r="B2548" i="22"/>
  <c r="B2549" i="22"/>
  <c r="B2550" i="22"/>
  <c r="B2551" i="22"/>
  <c r="B2552" i="22"/>
  <c r="B2553" i="22"/>
  <c r="B2554" i="22"/>
  <c r="B2555" i="22"/>
  <c r="B2556" i="22"/>
  <c r="B2557" i="22"/>
  <c r="B2558" i="22"/>
  <c r="B2559" i="22"/>
  <c r="B2560" i="22"/>
  <c r="B2561" i="22"/>
  <c r="B2562" i="22"/>
  <c r="B2563" i="22"/>
  <c r="B2564" i="22"/>
  <c r="B2565" i="22"/>
  <c r="B2566" i="22"/>
  <c r="B2567" i="22"/>
  <c r="B2568" i="22"/>
  <c r="B2569" i="22"/>
  <c r="B2570" i="22"/>
  <c r="B2571" i="22"/>
  <c r="B2572" i="22"/>
  <c r="B2573" i="22"/>
  <c r="B2574" i="22"/>
  <c r="B2575" i="22"/>
  <c r="B2576" i="22"/>
  <c r="B2577" i="22"/>
  <c r="B2578" i="22"/>
  <c r="B2579" i="22"/>
  <c r="B2580" i="22"/>
  <c r="B2581" i="22"/>
  <c r="B2582" i="22"/>
  <c r="B2583" i="22"/>
  <c r="B2584" i="22"/>
  <c r="B2585" i="22"/>
  <c r="B2586" i="22"/>
  <c r="B2587" i="22"/>
  <c r="B2588" i="22"/>
  <c r="B2589" i="22"/>
  <c r="B2590" i="22"/>
  <c r="B2591" i="22"/>
  <c r="B2592" i="22"/>
  <c r="B2593" i="22"/>
  <c r="B2594" i="22"/>
  <c r="B2595" i="22"/>
  <c r="B2596" i="22"/>
  <c r="B2597" i="22"/>
  <c r="B2598" i="22"/>
  <c r="B2599" i="22"/>
  <c r="B2600" i="22"/>
  <c r="B2601" i="22"/>
  <c r="B2602" i="22"/>
  <c r="B2603" i="22"/>
  <c r="B2604" i="22"/>
  <c r="B2605" i="22"/>
  <c r="B2606" i="22"/>
  <c r="B2607" i="22"/>
  <c r="B2608" i="22"/>
  <c r="B2609" i="22"/>
  <c r="B2610" i="22"/>
  <c r="B2611" i="22"/>
  <c r="B2612" i="22"/>
  <c r="B2613" i="22"/>
  <c r="B2614" i="22"/>
  <c r="B2615" i="22"/>
  <c r="B2616" i="22"/>
  <c r="B2617" i="22"/>
  <c r="B2618" i="22"/>
  <c r="B2619" i="22"/>
  <c r="B2620" i="22"/>
  <c r="B2621" i="22"/>
  <c r="B2622" i="22"/>
  <c r="B2623" i="22"/>
  <c r="B2624" i="22"/>
  <c r="B2625" i="22"/>
  <c r="B2626" i="22"/>
  <c r="B2627" i="22"/>
  <c r="B2628" i="22"/>
  <c r="B2629" i="22"/>
  <c r="B2630" i="22"/>
  <c r="B2631" i="22"/>
  <c r="B2632" i="22"/>
  <c r="B2633" i="22"/>
  <c r="B2634" i="22"/>
  <c r="B2635" i="22"/>
  <c r="B2636" i="22"/>
  <c r="B2637" i="22"/>
  <c r="B2638" i="22"/>
  <c r="B2639" i="22"/>
  <c r="B2640" i="22"/>
  <c r="B2641" i="22"/>
  <c r="B2642" i="22"/>
  <c r="B2643" i="22"/>
  <c r="B2644" i="22"/>
  <c r="B2645" i="22"/>
  <c r="B2646" i="22"/>
  <c r="B2647" i="22"/>
  <c r="B2648" i="22"/>
  <c r="B2649" i="22"/>
  <c r="B2650" i="22"/>
  <c r="B2651" i="22"/>
  <c r="B2652" i="22"/>
  <c r="B2653" i="22"/>
  <c r="B2654" i="22"/>
  <c r="B2655" i="22"/>
  <c r="B2656" i="22"/>
  <c r="B2657" i="22"/>
  <c r="B2658" i="22"/>
  <c r="B2659" i="22"/>
  <c r="B2660" i="22"/>
  <c r="B2661" i="22"/>
  <c r="B2662" i="22"/>
  <c r="B2663" i="22"/>
  <c r="B2664" i="22"/>
  <c r="B2665" i="22"/>
  <c r="B2666" i="22"/>
  <c r="B2667" i="22"/>
  <c r="B2668" i="22"/>
  <c r="B2669" i="22"/>
  <c r="B2670" i="22"/>
  <c r="B2671" i="22"/>
  <c r="B2672" i="22"/>
  <c r="B2673" i="22"/>
  <c r="B2674" i="22"/>
  <c r="B2675" i="22"/>
  <c r="B2676" i="22"/>
  <c r="B2677" i="22"/>
  <c r="B2678" i="22"/>
  <c r="B2679" i="22"/>
  <c r="B2680" i="22"/>
  <c r="B2681" i="22"/>
  <c r="B2682" i="22"/>
  <c r="B2683" i="22"/>
  <c r="B2684" i="22"/>
  <c r="B2685" i="22"/>
  <c r="B2686" i="22"/>
  <c r="B2687" i="22"/>
  <c r="B2688" i="22"/>
  <c r="B2689" i="22"/>
  <c r="B2690" i="22"/>
  <c r="B2691" i="22"/>
  <c r="B2692" i="22"/>
  <c r="B2693" i="22"/>
  <c r="B2694" i="22"/>
  <c r="B2695" i="22"/>
  <c r="B2696" i="22"/>
  <c r="B2697" i="22"/>
  <c r="B2698" i="22"/>
  <c r="B2699" i="22"/>
  <c r="B2700" i="22"/>
  <c r="B2701" i="22"/>
  <c r="B2702" i="22"/>
  <c r="B2703" i="22"/>
  <c r="B2704" i="22"/>
  <c r="B2705" i="22"/>
  <c r="B2706" i="22"/>
  <c r="B2707" i="22"/>
  <c r="B2708" i="22"/>
  <c r="B2709" i="22"/>
  <c r="B2710" i="22"/>
  <c r="B2711" i="22"/>
  <c r="B2712" i="22"/>
  <c r="B2713" i="22"/>
  <c r="B2714" i="22"/>
  <c r="B2715" i="22"/>
  <c r="B2716" i="22"/>
  <c r="B2717" i="22"/>
  <c r="B2718" i="22"/>
  <c r="B2719" i="22"/>
  <c r="B2720" i="22"/>
  <c r="B2721" i="22"/>
  <c r="B2722" i="22"/>
  <c r="B2723" i="22"/>
  <c r="B2724" i="22"/>
  <c r="B2725" i="22"/>
  <c r="B2726" i="22"/>
  <c r="B2727" i="22"/>
  <c r="B2728" i="22"/>
  <c r="B2729" i="22"/>
  <c r="B2730" i="22"/>
  <c r="B2731" i="22"/>
  <c r="B2732" i="22"/>
  <c r="B2733" i="22"/>
  <c r="B2734" i="22"/>
  <c r="B2735" i="22"/>
  <c r="B2736" i="22"/>
  <c r="B2737" i="22"/>
  <c r="B2738" i="22"/>
  <c r="B2739" i="22"/>
  <c r="B2740" i="22"/>
  <c r="B2741" i="22"/>
  <c r="B2742" i="22"/>
  <c r="B2743" i="22"/>
  <c r="B2744" i="22"/>
  <c r="B2745" i="22"/>
  <c r="B2746" i="22"/>
  <c r="B2747" i="22"/>
  <c r="B2748" i="22"/>
  <c r="B2749" i="22"/>
  <c r="B2750" i="22"/>
  <c r="B2751" i="22"/>
  <c r="B2752" i="22"/>
  <c r="B2753" i="22"/>
  <c r="B2754" i="22"/>
  <c r="B2755" i="22"/>
  <c r="B2756" i="22"/>
  <c r="B2757" i="22"/>
  <c r="B2758" i="22"/>
  <c r="B2759" i="22"/>
  <c r="B2760" i="22"/>
  <c r="B2761" i="22"/>
  <c r="B2762" i="22"/>
  <c r="B2763" i="22"/>
  <c r="B2764" i="22"/>
  <c r="B2765" i="22"/>
  <c r="B2766" i="22"/>
  <c r="B2767" i="22"/>
  <c r="B2768" i="22"/>
  <c r="B2769" i="22"/>
  <c r="B2770" i="22"/>
  <c r="B2771" i="22"/>
  <c r="B2772" i="22"/>
  <c r="B2773" i="22"/>
  <c r="B2774" i="22"/>
  <c r="B2775" i="22"/>
  <c r="B2776" i="22"/>
  <c r="B2777" i="22"/>
  <c r="B2778" i="22"/>
  <c r="B2779" i="22"/>
  <c r="B2780" i="22"/>
  <c r="B2781" i="22"/>
  <c r="B2782" i="22"/>
  <c r="B2783" i="22"/>
  <c r="B2784" i="22"/>
  <c r="B2785" i="22"/>
  <c r="B2786" i="22"/>
  <c r="B2787" i="22"/>
  <c r="B2788" i="22"/>
  <c r="B2789" i="22"/>
  <c r="B2790" i="22"/>
  <c r="B2791" i="22"/>
  <c r="B2792" i="22"/>
  <c r="B2793" i="22"/>
  <c r="B2794" i="22"/>
  <c r="B2795" i="22"/>
  <c r="B2796" i="22"/>
  <c r="B2797" i="22"/>
  <c r="B2798" i="22"/>
  <c r="B2799" i="22"/>
  <c r="B2800" i="22"/>
  <c r="B2801" i="22"/>
  <c r="B2802" i="22"/>
  <c r="B2803" i="22"/>
  <c r="B2804" i="22"/>
  <c r="B2805" i="22"/>
  <c r="B2806" i="22"/>
  <c r="B2807" i="22"/>
  <c r="B2808" i="22"/>
  <c r="B2809" i="22"/>
  <c r="B2810" i="22"/>
  <c r="B2811" i="22"/>
  <c r="B2812" i="22"/>
  <c r="B2813" i="22"/>
  <c r="B2814" i="22"/>
  <c r="B2815" i="22"/>
  <c r="B2816" i="22"/>
  <c r="B2817" i="22"/>
  <c r="B2818" i="22"/>
  <c r="B2819" i="22"/>
  <c r="B2820" i="22"/>
  <c r="B2821" i="22"/>
  <c r="B2822" i="22"/>
  <c r="B2823" i="22"/>
  <c r="B2824" i="22"/>
  <c r="B2825" i="22"/>
  <c r="B2826" i="22"/>
  <c r="B2827" i="22"/>
  <c r="B2828" i="22"/>
  <c r="B2829" i="22"/>
  <c r="B2830" i="22"/>
  <c r="B2831" i="22"/>
  <c r="B2832" i="22"/>
  <c r="B2833" i="22"/>
  <c r="B2834" i="22"/>
  <c r="B2835" i="22"/>
  <c r="B2836" i="22"/>
  <c r="B2837" i="22"/>
  <c r="B2838" i="22"/>
  <c r="B2839" i="22"/>
  <c r="B2840" i="22"/>
  <c r="B2841" i="22"/>
  <c r="B2842" i="22"/>
  <c r="B2843" i="22"/>
  <c r="B2844" i="22"/>
  <c r="B2845" i="22"/>
  <c r="B2846" i="22"/>
  <c r="B2847" i="22"/>
  <c r="B2848" i="22"/>
  <c r="B2849" i="22"/>
  <c r="B2850" i="22"/>
  <c r="B2851" i="22"/>
  <c r="B2852" i="22"/>
  <c r="B2853" i="22"/>
  <c r="B2854" i="22"/>
  <c r="B2855" i="22"/>
  <c r="B2856" i="22"/>
  <c r="B2857" i="22"/>
  <c r="B2858" i="22"/>
  <c r="B2859" i="22"/>
  <c r="B2860" i="22"/>
  <c r="B2861" i="22"/>
  <c r="B2862" i="22"/>
  <c r="B2863" i="22"/>
  <c r="B2864" i="22"/>
  <c r="B2865" i="22"/>
  <c r="B2866" i="22"/>
  <c r="B2867" i="22"/>
  <c r="B2868" i="22"/>
  <c r="B2869" i="22"/>
  <c r="B2870" i="22"/>
  <c r="B2871" i="22"/>
  <c r="B2872" i="22"/>
  <c r="B2873" i="22"/>
  <c r="B2874" i="22"/>
  <c r="B2875" i="22"/>
  <c r="B2876" i="22"/>
  <c r="B2877" i="22"/>
  <c r="B2878" i="22"/>
  <c r="B2879" i="22"/>
  <c r="B2880" i="22"/>
  <c r="B2881" i="22"/>
  <c r="B2882" i="22"/>
  <c r="B2883" i="22"/>
  <c r="B2884" i="22"/>
  <c r="B2885" i="22"/>
  <c r="B2886" i="22"/>
  <c r="B2887" i="22"/>
  <c r="B2888" i="22"/>
  <c r="B2889" i="22"/>
  <c r="B2890" i="22"/>
  <c r="B2891" i="22"/>
  <c r="B2892" i="22"/>
  <c r="B2893" i="22"/>
  <c r="B2894" i="22"/>
  <c r="B2895" i="22"/>
  <c r="B2896" i="22"/>
  <c r="B2897" i="22"/>
  <c r="B2898" i="22"/>
  <c r="B2899" i="22"/>
  <c r="B2900" i="22"/>
  <c r="B2901" i="22"/>
  <c r="B2902" i="22"/>
  <c r="B2903" i="22"/>
  <c r="B2904" i="22"/>
  <c r="B2905" i="22"/>
  <c r="B2906" i="22"/>
  <c r="B2907" i="22"/>
  <c r="B2908" i="22"/>
  <c r="B2909" i="22"/>
  <c r="B2910" i="22"/>
  <c r="B2911" i="22"/>
  <c r="B2912" i="22"/>
  <c r="B2913" i="22"/>
  <c r="B2914" i="22"/>
  <c r="B2915" i="22"/>
  <c r="B2916" i="22"/>
  <c r="B2917" i="22"/>
  <c r="B2918" i="22"/>
  <c r="B2919" i="22"/>
  <c r="B2920" i="22"/>
  <c r="B2921" i="22"/>
  <c r="B2922" i="22"/>
  <c r="B2923" i="22"/>
  <c r="B2924" i="22"/>
  <c r="B2925" i="22"/>
  <c r="B2926" i="22"/>
  <c r="B2927" i="22"/>
  <c r="B2928" i="22"/>
  <c r="B2929" i="22"/>
  <c r="B2930" i="22"/>
  <c r="B2931" i="22"/>
  <c r="B2932" i="22"/>
  <c r="B2933" i="22"/>
  <c r="B2934" i="22"/>
  <c r="B2935" i="22"/>
  <c r="B2936" i="22"/>
  <c r="B2937" i="22"/>
  <c r="B2938" i="22"/>
  <c r="B2939" i="22"/>
  <c r="B2940" i="22"/>
  <c r="B2941" i="22"/>
  <c r="B2942" i="22"/>
  <c r="B2943" i="22"/>
  <c r="B2944" i="22"/>
  <c r="B2945" i="22"/>
  <c r="B2946" i="22"/>
  <c r="B2947" i="22"/>
  <c r="B2948" i="22"/>
  <c r="B2949" i="22"/>
  <c r="B2950" i="22"/>
  <c r="B2951" i="22"/>
  <c r="B2952" i="22"/>
  <c r="B2953" i="22"/>
  <c r="B2954" i="22"/>
  <c r="B2955" i="22"/>
  <c r="B2956" i="22"/>
  <c r="B2957" i="22"/>
  <c r="B2958" i="22"/>
  <c r="B2959" i="22"/>
  <c r="B2960" i="22"/>
  <c r="B2961" i="22"/>
  <c r="B2962" i="22"/>
  <c r="B2963" i="22"/>
  <c r="B2964" i="22"/>
  <c r="B2965" i="22"/>
  <c r="B2966" i="22"/>
  <c r="B2967" i="22"/>
  <c r="B2968" i="22"/>
  <c r="B2969" i="22"/>
  <c r="B2970" i="22"/>
  <c r="B2971" i="22"/>
  <c r="B2972" i="22"/>
  <c r="B2973" i="22"/>
  <c r="B2974" i="22"/>
  <c r="B2975" i="22"/>
  <c r="B2976" i="22"/>
  <c r="B2977" i="22"/>
  <c r="B2978" i="22"/>
  <c r="B2979" i="22"/>
  <c r="B2980" i="22"/>
  <c r="B2981" i="22"/>
  <c r="B2982" i="22"/>
  <c r="B2983" i="22"/>
  <c r="B2984" i="22"/>
  <c r="B2985" i="22"/>
  <c r="B2986" i="22"/>
  <c r="B2987" i="22"/>
  <c r="B2988" i="22"/>
  <c r="B2989" i="22"/>
  <c r="B2990" i="22"/>
  <c r="B2991" i="22"/>
  <c r="B2992" i="22"/>
  <c r="B2993" i="22"/>
  <c r="B2994" i="22"/>
  <c r="B2995" i="22"/>
  <c r="B2996" i="22"/>
  <c r="B2997" i="22"/>
  <c r="B2998" i="22"/>
  <c r="B2999" i="22"/>
  <c r="B3000" i="22"/>
  <c r="B3001" i="22"/>
  <c r="L2" i="21"/>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L94" i="21"/>
  <c r="L95" i="21"/>
  <c r="L96" i="21"/>
  <c r="L97" i="21"/>
  <c r="L98" i="21"/>
  <c r="L99" i="21"/>
  <c r="L100" i="21"/>
  <c r="L101" i="21"/>
  <c r="L102" i="21"/>
  <c r="L103" i="21"/>
  <c r="L104" i="21"/>
  <c r="L105" i="21"/>
  <c r="L106" i="21"/>
  <c r="L107" i="21"/>
  <c r="L108" i="21"/>
  <c r="L109" i="21"/>
  <c r="L110" i="21"/>
  <c r="L111" i="21"/>
  <c r="L112" i="21"/>
  <c r="L113" i="21"/>
  <c r="L114" i="21"/>
  <c r="L115" i="21"/>
  <c r="L116" i="21"/>
  <c r="L117" i="21"/>
  <c r="L118" i="21"/>
  <c r="L119" i="21"/>
  <c r="L120" i="21"/>
  <c r="L121" i="21"/>
  <c r="L122" i="21"/>
  <c r="L123" i="21"/>
  <c r="L124" i="21"/>
  <c r="L125" i="21"/>
  <c r="L126" i="21"/>
  <c r="L127" i="21"/>
  <c r="L128" i="21"/>
  <c r="L129" i="21"/>
  <c r="L130" i="21"/>
  <c r="L131" i="21"/>
  <c r="L132" i="21"/>
  <c r="L133" i="21"/>
  <c r="L134" i="21"/>
  <c r="L135" i="21"/>
  <c r="L136" i="21"/>
  <c r="L137" i="21"/>
  <c r="L138" i="21"/>
  <c r="L139" i="21"/>
  <c r="L140" i="21"/>
  <c r="L141" i="21"/>
  <c r="L142" i="21"/>
  <c r="L143" i="21"/>
  <c r="L144" i="21"/>
  <c r="L145" i="21"/>
  <c r="L146" i="21"/>
  <c r="L147" i="21"/>
  <c r="L148" i="21"/>
  <c r="L149" i="21"/>
  <c r="L150" i="21"/>
  <c r="L151" i="21"/>
  <c r="L152" i="21"/>
  <c r="L153" i="21"/>
  <c r="L154" i="21"/>
  <c r="L155" i="21"/>
  <c r="L156" i="21"/>
  <c r="L157" i="21"/>
  <c r="L158" i="21"/>
  <c r="L159" i="21"/>
  <c r="L160" i="21"/>
  <c r="L161" i="21"/>
  <c r="L162" i="21"/>
  <c r="L163" i="21"/>
  <c r="L164" i="21"/>
  <c r="L165" i="21"/>
  <c r="L166" i="21"/>
  <c r="L167" i="21"/>
  <c r="L168" i="21"/>
  <c r="L169" i="21"/>
  <c r="L170" i="21"/>
  <c r="L171" i="21"/>
  <c r="L172" i="21"/>
  <c r="L173" i="21"/>
  <c r="L174" i="21"/>
  <c r="L175" i="21"/>
  <c r="L176" i="21"/>
  <c r="L177" i="21"/>
  <c r="L178" i="21"/>
  <c r="L179" i="21"/>
  <c r="L180" i="21"/>
  <c r="L181" i="21"/>
  <c r="L182" i="21"/>
  <c r="L183" i="21"/>
  <c r="L184" i="21"/>
  <c r="L185" i="21"/>
  <c r="L186" i="21"/>
  <c r="L187" i="21"/>
  <c r="L188" i="21"/>
  <c r="L189" i="21"/>
  <c r="L190" i="21"/>
  <c r="L191" i="21"/>
  <c r="L192" i="21"/>
  <c r="L193" i="21"/>
  <c r="L194" i="21"/>
  <c r="L195" i="21"/>
  <c r="L196" i="21"/>
  <c r="L197" i="21"/>
  <c r="L198" i="21"/>
  <c r="L199" i="21"/>
  <c r="L200" i="21"/>
  <c r="L201" i="21"/>
  <c r="L202" i="21"/>
  <c r="L203" i="21"/>
  <c r="L204" i="21"/>
  <c r="L205" i="21"/>
  <c r="L206" i="21"/>
  <c r="L207" i="21"/>
  <c r="L208" i="21"/>
  <c r="L209" i="21"/>
  <c r="L210" i="21"/>
  <c r="L211" i="21"/>
  <c r="L212" i="21"/>
  <c r="L213" i="21"/>
  <c r="L214" i="21"/>
  <c r="L215" i="21"/>
  <c r="L216" i="21"/>
  <c r="L217" i="21"/>
  <c r="L218" i="21"/>
  <c r="L219" i="21"/>
  <c r="L220" i="21"/>
  <c r="L221" i="21"/>
  <c r="L222" i="21"/>
  <c r="L223" i="21"/>
  <c r="L224" i="21"/>
  <c r="L225" i="21"/>
  <c r="L226" i="21"/>
  <c r="L227" i="21"/>
  <c r="L228" i="21"/>
  <c r="L229" i="21"/>
  <c r="L230" i="21"/>
  <c r="L231" i="21"/>
  <c r="L232" i="21"/>
  <c r="L233" i="21"/>
  <c r="L234" i="21"/>
  <c r="L235" i="21"/>
  <c r="L236" i="21"/>
  <c r="L237" i="21"/>
  <c r="L238" i="21"/>
  <c r="L239" i="21"/>
  <c r="L240" i="21"/>
  <c r="L241" i="21"/>
  <c r="L242" i="21"/>
  <c r="L243" i="21"/>
  <c r="L244" i="21"/>
  <c r="L245" i="21"/>
  <c r="L246" i="21"/>
  <c r="L247" i="21"/>
  <c r="L248" i="21"/>
  <c r="L249" i="21"/>
  <c r="L250" i="21"/>
  <c r="L251" i="21"/>
  <c r="L252" i="21"/>
  <c r="L253" i="21"/>
  <c r="L254" i="21"/>
  <c r="L255" i="21"/>
  <c r="L256" i="21"/>
  <c r="L257" i="21"/>
  <c r="L258" i="21"/>
  <c r="L259" i="21"/>
  <c r="L260" i="21"/>
  <c r="L261" i="21"/>
  <c r="L262" i="21"/>
  <c r="L263" i="21"/>
  <c r="L264" i="21"/>
  <c r="L265" i="21"/>
  <c r="L266" i="21"/>
  <c r="L267" i="21"/>
  <c r="L268" i="21"/>
  <c r="L269" i="21"/>
  <c r="L270" i="21"/>
  <c r="L271" i="21"/>
  <c r="L272" i="21"/>
  <c r="L273" i="21"/>
  <c r="L274" i="21"/>
  <c r="L275" i="21"/>
  <c r="L276" i="21"/>
  <c r="L277" i="21"/>
  <c r="L278" i="21"/>
  <c r="L279" i="21"/>
  <c r="L280" i="21"/>
  <c r="L281" i="21"/>
  <c r="L282" i="21"/>
  <c r="L283" i="21"/>
  <c r="L284" i="21"/>
  <c r="L285" i="21"/>
  <c r="L286" i="21"/>
  <c r="L287" i="21"/>
  <c r="L288" i="21"/>
  <c r="L289" i="21"/>
  <c r="L290" i="21"/>
  <c r="L291" i="21"/>
  <c r="L292" i="21"/>
  <c r="L293" i="21"/>
  <c r="L294" i="21"/>
  <c r="L295" i="21"/>
  <c r="L296" i="21"/>
  <c r="L297" i="21"/>
  <c r="L298" i="21"/>
  <c r="L299" i="21"/>
  <c r="L300" i="21"/>
  <c r="L301" i="21"/>
  <c r="L302" i="21"/>
  <c r="L303" i="21"/>
  <c r="L304" i="21"/>
  <c r="L305" i="21"/>
  <c r="L306" i="21"/>
  <c r="L307" i="21"/>
  <c r="L308" i="21"/>
  <c r="L309" i="21"/>
  <c r="L310" i="21"/>
  <c r="L311" i="21"/>
  <c r="L312" i="21"/>
  <c r="L313" i="21"/>
  <c r="L314" i="21"/>
  <c r="L315" i="21"/>
  <c r="L316" i="21"/>
  <c r="L317" i="21"/>
  <c r="L318" i="21"/>
  <c r="L319" i="21"/>
  <c r="L320" i="21"/>
  <c r="L321" i="21"/>
  <c r="L322" i="21"/>
  <c r="L323" i="21"/>
  <c r="L324" i="21"/>
  <c r="L325" i="21"/>
  <c r="L326" i="21"/>
  <c r="L327" i="21"/>
  <c r="L328" i="21"/>
  <c r="L329" i="21"/>
  <c r="L330" i="21"/>
  <c r="L331" i="21"/>
  <c r="L332" i="21"/>
  <c r="L333" i="21"/>
  <c r="L334" i="21"/>
  <c r="L335" i="21"/>
  <c r="L336" i="21"/>
  <c r="L337" i="21"/>
  <c r="L338" i="21"/>
  <c r="L339" i="21"/>
  <c r="L340" i="21"/>
  <c r="L341" i="21"/>
  <c r="L342" i="21"/>
  <c r="L343" i="21"/>
  <c r="L344" i="21"/>
  <c r="L345" i="21"/>
  <c r="L346" i="21"/>
  <c r="L347" i="21"/>
  <c r="L348" i="21"/>
  <c r="L349" i="21"/>
  <c r="L350" i="21"/>
  <c r="L351" i="21"/>
  <c r="L352" i="21"/>
  <c r="L353" i="21"/>
  <c r="L354" i="21"/>
  <c r="L355" i="21"/>
  <c r="L356" i="21"/>
  <c r="L357" i="21"/>
  <c r="L358" i="21"/>
  <c r="L359" i="21"/>
  <c r="L360" i="21"/>
  <c r="L361" i="21"/>
  <c r="L362" i="21"/>
  <c r="L363" i="21"/>
  <c r="L364" i="21"/>
  <c r="L365" i="21"/>
  <c r="L366" i="21"/>
  <c r="L367" i="21"/>
  <c r="L368" i="21"/>
  <c r="L369" i="21"/>
  <c r="L370" i="21"/>
  <c r="L371" i="21"/>
  <c r="L372" i="21"/>
  <c r="L373" i="21"/>
  <c r="L374" i="21"/>
  <c r="L375" i="21"/>
  <c r="L376" i="21"/>
  <c r="L377" i="21"/>
  <c r="L378" i="21"/>
  <c r="L379" i="21"/>
  <c r="L380" i="21"/>
  <c r="L381" i="21"/>
  <c r="L382" i="21"/>
  <c r="L383" i="21"/>
  <c r="L384" i="21"/>
  <c r="L385" i="21"/>
  <c r="L386" i="21"/>
  <c r="L387" i="21"/>
  <c r="L388" i="21"/>
  <c r="L389" i="21"/>
  <c r="L390" i="21"/>
  <c r="L391" i="21"/>
  <c r="L392" i="21"/>
  <c r="L393" i="21"/>
  <c r="L394" i="21"/>
  <c r="L395" i="21"/>
  <c r="L396" i="21"/>
  <c r="L397" i="21"/>
  <c r="L398" i="21"/>
  <c r="L399" i="21"/>
  <c r="L400" i="21"/>
  <c r="L401" i="21"/>
  <c r="L402" i="21"/>
  <c r="L403" i="21"/>
  <c r="L404" i="21"/>
  <c r="L405" i="21"/>
  <c r="L406" i="21"/>
  <c r="L407" i="21"/>
  <c r="L408" i="21"/>
  <c r="L409" i="21"/>
  <c r="L410" i="21"/>
  <c r="L411" i="21"/>
  <c r="L412" i="21"/>
  <c r="L413" i="21"/>
  <c r="L414" i="21"/>
  <c r="L415" i="21"/>
  <c r="L416" i="21"/>
  <c r="L417" i="21"/>
  <c r="L418" i="21"/>
  <c r="L419" i="21"/>
  <c r="L420" i="21"/>
  <c r="L421" i="21"/>
  <c r="L422" i="21"/>
  <c r="L423" i="21"/>
  <c r="L424" i="21"/>
  <c r="L425" i="21"/>
  <c r="L426" i="21"/>
  <c r="L427" i="21"/>
  <c r="L428" i="21"/>
  <c r="L429" i="21"/>
  <c r="L430" i="21"/>
  <c r="L431" i="21"/>
  <c r="L432" i="21"/>
  <c r="L433" i="21"/>
  <c r="L434" i="21"/>
  <c r="L435" i="21"/>
  <c r="L436" i="21"/>
  <c r="L437" i="21"/>
  <c r="L438" i="21"/>
  <c r="L439" i="21"/>
  <c r="L440" i="21"/>
  <c r="L441" i="21"/>
  <c r="L442" i="21"/>
  <c r="L443" i="21"/>
  <c r="L444" i="21"/>
  <c r="L445" i="21"/>
  <c r="L446" i="21"/>
  <c r="L447" i="21"/>
  <c r="L448" i="21"/>
  <c r="L449" i="21"/>
  <c r="L450" i="21"/>
  <c r="L451" i="21"/>
  <c r="L452" i="21"/>
  <c r="L453" i="21"/>
  <c r="L454" i="21"/>
  <c r="L455" i="21"/>
  <c r="L456" i="21"/>
  <c r="L457" i="21"/>
  <c r="L458" i="21"/>
  <c r="L459" i="21"/>
  <c r="L460" i="21"/>
  <c r="L461" i="21"/>
  <c r="L462" i="21"/>
  <c r="L463" i="21"/>
  <c r="L464" i="21"/>
  <c r="L465" i="21"/>
  <c r="L466" i="21"/>
  <c r="L467" i="21"/>
  <c r="L468" i="21"/>
  <c r="L469" i="21"/>
  <c r="L470" i="21"/>
  <c r="L471" i="21"/>
  <c r="L472" i="21"/>
  <c r="L473" i="21"/>
  <c r="L474" i="21"/>
  <c r="L475" i="21"/>
  <c r="L476" i="21"/>
  <c r="L477" i="21"/>
  <c r="L478" i="21"/>
  <c r="L479" i="21"/>
  <c r="L480" i="21"/>
  <c r="L481" i="21"/>
  <c r="L482" i="21"/>
  <c r="L483" i="21"/>
  <c r="L484" i="21"/>
  <c r="L485" i="21"/>
  <c r="L486" i="21"/>
  <c r="L487" i="21"/>
  <c r="L488" i="21"/>
  <c r="L489" i="21"/>
  <c r="L490" i="21"/>
  <c r="L491" i="21"/>
  <c r="L492" i="21"/>
  <c r="L493" i="21"/>
  <c r="L494" i="21"/>
  <c r="L495" i="21"/>
  <c r="L496" i="21"/>
  <c r="L497" i="21"/>
  <c r="L498" i="21"/>
  <c r="L499" i="21"/>
  <c r="L500" i="21"/>
  <c r="L501" i="21"/>
  <c r="L502" i="21"/>
  <c r="L503" i="21"/>
  <c r="L504" i="21"/>
  <c r="L505" i="21"/>
  <c r="L506" i="21"/>
  <c r="L507" i="21"/>
  <c r="L508" i="21"/>
  <c r="L509" i="21"/>
  <c r="L510" i="21"/>
  <c r="L511" i="21"/>
  <c r="L512" i="21"/>
  <c r="L513" i="21"/>
  <c r="L514" i="21"/>
  <c r="L515" i="21"/>
  <c r="L516" i="21"/>
  <c r="L517" i="21"/>
  <c r="L518" i="21"/>
  <c r="L519" i="21"/>
  <c r="L520" i="21"/>
  <c r="L521" i="21"/>
  <c r="L522" i="21"/>
  <c r="L523" i="21"/>
  <c r="L524" i="21"/>
  <c r="L525" i="21"/>
  <c r="L526" i="21"/>
  <c r="L527" i="21"/>
  <c r="L528" i="21"/>
  <c r="L529" i="21"/>
  <c r="L530" i="21"/>
  <c r="L531" i="21"/>
  <c r="L532" i="21"/>
  <c r="L533" i="21"/>
  <c r="L534" i="21"/>
  <c r="L535" i="21"/>
  <c r="L536" i="21"/>
  <c r="L537" i="21"/>
  <c r="L538" i="21"/>
  <c r="L539" i="21"/>
  <c r="L540" i="21"/>
  <c r="L541" i="21"/>
  <c r="L542" i="21"/>
  <c r="L543" i="21"/>
  <c r="L544" i="21"/>
  <c r="L545" i="21"/>
  <c r="L546" i="21"/>
  <c r="L547" i="21"/>
  <c r="L548" i="21"/>
  <c r="L549" i="21"/>
  <c r="L550" i="21"/>
  <c r="L551" i="21"/>
  <c r="L552" i="21"/>
  <c r="L553" i="21"/>
  <c r="L554" i="21"/>
  <c r="L555" i="21"/>
  <c r="L556" i="21"/>
  <c r="L557" i="21"/>
  <c r="L558" i="21"/>
  <c r="L559" i="21"/>
  <c r="L560" i="21"/>
  <c r="L561" i="21"/>
  <c r="L562" i="21"/>
  <c r="L563" i="21"/>
  <c r="L564" i="21"/>
  <c r="L565" i="21"/>
  <c r="L566" i="21"/>
  <c r="L567" i="21"/>
  <c r="L568" i="21"/>
  <c r="L569" i="21"/>
  <c r="L570" i="21"/>
  <c r="L571" i="21"/>
  <c r="L572" i="21"/>
  <c r="L573" i="21"/>
  <c r="L574" i="21"/>
  <c r="L575" i="21"/>
  <c r="L576" i="21"/>
  <c r="L577" i="21"/>
  <c r="L578" i="21"/>
  <c r="L579" i="21"/>
  <c r="L580" i="21"/>
  <c r="L581" i="21"/>
  <c r="L582" i="21"/>
  <c r="L583" i="21"/>
  <c r="L584" i="21"/>
  <c r="L585" i="21"/>
  <c r="L586" i="21"/>
  <c r="L587" i="21"/>
  <c r="L588" i="21"/>
  <c r="L589" i="21"/>
  <c r="L590" i="21"/>
  <c r="L591" i="21"/>
  <c r="L592" i="21"/>
  <c r="L593" i="21"/>
  <c r="L594" i="21"/>
  <c r="L595" i="21"/>
  <c r="L596" i="21"/>
  <c r="L597" i="21"/>
  <c r="L598" i="21"/>
  <c r="L599" i="21"/>
  <c r="L600" i="21"/>
  <c r="L601" i="21"/>
  <c r="L602" i="21"/>
  <c r="L603" i="21"/>
  <c r="L604" i="21"/>
  <c r="L605" i="21"/>
  <c r="L606" i="21"/>
  <c r="L607" i="21"/>
  <c r="L608" i="21"/>
  <c r="L609" i="21"/>
  <c r="L610" i="21"/>
  <c r="L611" i="21"/>
  <c r="L612" i="21"/>
  <c r="L613" i="21"/>
  <c r="L614" i="21"/>
  <c r="L615" i="21"/>
  <c r="L616" i="21"/>
  <c r="L617" i="21"/>
  <c r="L618" i="21"/>
  <c r="L619" i="21"/>
  <c r="L620" i="21"/>
  <c r="L621" i="21"/>
  <c r="L622" i="21"/>
  <c r="L623" i="21"/>
  <c r="L624" i="21"/>
  <c r="L625" i="21"/>
  <c r="L626" i="21"/>
  <c r="L627" i="21"/>
  <c r="L628" i="21"/>
  <c r="L629" i="21"/>
  <c r="L630" i="21"/>
  <c r="L631" i="21"/>
  <c r="L632" i="21"/>
  <c r="L633" i="21"/>
  <c r="L634" i="21"/>
  <c r="L635" i="21"/>
  <c r="L636" i="21"/>
  <c r="L637" i="21"/>
  <c r="L638" i="21"/>
  <c r="L639" i="21"/>
  <c r="L640" i="21"/>
  <c r="L641" i="21"/>
  <c r="L642" i="21"/>
  <c r="L643" i="21"/>
  <c r="L644" i="21"/>
  <c r="L645" i="21"/>
  <c r="L646" i="21"/>
  <c r="L647" i="21"/>
  <c r="L648" i="21"/>
  <c r="L649" i="21"/>
  <c r="L650" i="21"/>
  <c r="L651" i="21"/>
  <c r="L652" i="21"/>
  <c r="L653" i="21"/>
  <c r="L654" i="21"/>
  <c r="L655" i="21"/>
  <c r="L656" i="21"/>
  <c r="L657" i="21"/>
  <c r="L658" i="21"/>
  <c r="L659" i="21"/>
  <c r="L660" i="21"/>
  <c r="L661" i="21"/>
  <c r="L662" i="21"/>
  <c r="L663" i="21"/>
  <c r="L664" i="21"/>
  <c r="L665" i="21"/>
  <c r="L666" i="21"/>
  <c r="L667" i="21"/>
  <c r="L668" i="21"/>
  <c r="L669" i="21"/>
  <c r="L670" i="21"/>
  <c r="L671" i="21"/>
  <c r="L672" i="21"/>
  <c r="L673" i="21"/>
  <c r="L674" i="21"/>
  <c r="L675" i="21"/>
  <c r="L676" i="21"/>
  <c r="L677" i="21"/>
  <c r="L678" i="21"/>
  <c r="L679" i="21"/>
  <c r="L680" i="21"/>
  <c r="L681" i="21"/>
  <c r="L682" i="21"/>
  <c r="L683" i="21"/>
  <c r="L684" i="21"/>
  <c r="L685" i="21"/>
  <c r="L686" i="21"/>
  <c r="L687" i="21"/>
  <c r="L688" i="21"/>
  <c r="L689" i="21"/>
  <c r="L690" i="21"/>
  <c r="L691" i="21"/>
  <c r="L692" i="21"/>
  <c r="L693" i="21"/>
  <c r="L694" i="21"/>
  <c r="L695" i="21"/>
  <c r="L696" i="21"/>
  <c r="L697" i="21"/>
  <c r="L698" i="21"/>
  <c r="L699" i="21"/>
  <c r="L700" i="21"/>
  <c r="L701" i="21"/>
  <c r="L702" i="21"/>
  <c r="L703" i="21"/>
  <c r="L704" i="21"/>
  <c r="L705" i="21"/>
  <c r="L706" i="21"/>
  <c r="L707" i="21"/>
  <c r="L708" i="21"/>
  <c r="L709" i="21"/>
  <c r="L710" i="21"/>
  <c r="L711" i="21"/>
  <c r="L712" i="21"/>
  <c r="L713" i="21"/>
  <c r="L714" i="21"/>
  <c r="L715" i="21"/>
  <c r="L716" i="21"/>
  <c r="L717" i="21"/>
  <c r="L718" i="21"/>
  <c r="L719" i="21"/>
  <c r="L720" i="21"/>
  <c r="L721" i="21"/>
  <c r="L722" i="21"/>
  <c r="L723" i="21"/>
  <c r="L724" i="21"/>
  <c r="L725" i="21"/>
  <c r="L726" i="21"/>
  <c r="L727" i="21"/>
  <c r="L728" i="21"/>
  <c r="L729" i="21"/>
  <c r="L730" i="21"/>
  <c r="L731" i="21"/>
  <c r="L732" i="21"/>
  <c r="L733" i="21"/>
  <c r="L734" i="21"/>
  <c r="L735" i="21"/>
  <c r="L736" i="21"/>
  <c r="L737" i="21"/>
  <c r="L738" i="21"/>
  <c r="L739" i="21"/>
  <c r="L740" i="21"/>
  <c r="L741" i="21"/>
  <c r="L742" i="21"/>
  <c r="L743" i="21"/>
  <c r="L744" i="21"/>
  <c r="L745" i="21"/>
  <c r="L746" i="21"/>
  <c r="L747" i="21"/>
  <c r="L748" i="21"/>
  <c r="L749" i="21"/>
  <c r="L750" i="21"/>
  <c r="L751" i="21"/>
  <c r="L752" i="21"/>
  <c r="L753" i="21"/>
  <c r="L754" i="21"/>
  <c r="L755" i="21"/>
  <c r="L756" i="21"/>
  <c r="L757" i="21"/>
  <c r="L758" i="21"/>
  <c r="L759" i="21"/>
  <c r="L760" i="21"/>
  <c r="L761" i="21"/>
  <c r="L762" i="21"/>
  <c r="L763" i="21"/>
  <c r="L764" i="21"/>
  <c r="L765" i="21"/>
  <c r="L766" i="21"/>
  <c r="L767" i="21"/>
  <c r="L768" i="21"/>
  <c r="L769" i="21"/>
  <c r="L770" i="21"/>
  <c r="L771" i="21"/>
  <c r="L772" i="21"/>
  <c r="L773" i="21"/>
  <c r="L774" i="21"/>
  <c r="L775" i="21"/>
  <c r="L776" i="21"/>
  <c r="L777" i="21"/>
  <c r="L778" i="21"/>
  <c r="L779" i="21"/>
  <c r="L780" i="21"/>
  <c r="L781" i="21"/>
  <c r="L782" i="21"/>
  <c r="L783" i="21"/>
  <c r="L784" i="21"/>
  <c r="L785" i="21"/>
  <c r="L786" i="21"/>
  <c r="L787" i="21"/>
  <c r="L788" i="21"/>
  <c r="L789" i="21"/>
  <c r="L790" i="21"/>
  <c r="L791" i="21"/>
  <c r="L792" i="21"/>
  <c r="L793" i="21"/>
  <c r="L794" i="21"/>
  <c r="L795" i="21"/>
  <c r="L796" i="21"/>
  <c r="L797" i="21"/>
  <c r="L798" i="21"/>
  <c r="L799" i="21"/>
  <c r="L800" i="21"/>
  <c r="L801" i="21"/>
  <c r="L802" i="21"/>
  <c r="L803" i="21"/>
  <c r="L804" i="21"/>
  <c r="L805" i="21"/>
  <c r="L806" i="21"/>
  <c r="L807" i="21"/>
  <c r="L808" i="21"/>
  <c r="L809" i="21"/>
  <c r="L810" i="21"/>
  <c r="L811" i="21"/>
  <c r="L812" i="21"/>
  <c r="L813" i="21"/>
  <c r="L814" i="21"/>
  <c r="L815" i="21"/>
  <c r="L816" i="21"/>
  <c r="L817" i="21"/>
  <c r="L818" i="21"/>
  <c r="L819" i="21"/>
  <c r="L820" i="21"/>
  <c r="L821" i="21"/>
  <c r="L822" i="21"/>
  <c r="L823" i="21"/>
  <c r="L824" i="21"/>
  <c r="L825" i="21"/>
  <c r="L826" i="21"/>
  <c r="L827" i="21"/>
  <c r="L828" i="21"/>
  <c r="L829" i="21"/>
  <c r="L830" i="21"/>
  <c r="L831" i="21"/>
  <c r="L832" i="21"/>
  <c r="L833" i="21"/>
  <c r="L834" i="21"/>
  <c r="L835" i="21"/>
  <c r="L836" i="21"/>
  <c r="L837" i="21"/>
  <c r="L838" i="21"/>
  <c r="L839" i="21"/>
  <c r="L840" i="21"/>
  <c r="L841" i="21"/>
  <c r="L842" i="21"/>
  <c r="L843" i="21"/>
  <c r="L844" i="21"/>
  <c r="L845" i="21"/>
  <c r="L846" i="21"/>
  <c r="L847" i="21"/>
  <c r="L848" i="21"/>
  <c r="L849" i="21"/>
  <c r="L850" i="21"/>
  <c r="L851" i="21"/>
  <c r="L852" i="21"/>
  <c r="L853" i="21"/>
  <c r="L854" i="21"/>
  <c r="L855" i="21"/>
  <c r="L856" i="21"/>
  <c r="L857" i="21"/>
  <c r="L858" i="21"/>
  <c r="L859" i="21"/>
  <c r="L860" i="21"/>
  <c r="L861" i="21"/>
  <c r="L862" i="21"/>
  <c r="L863" i="21"/>
  <c r="L864" i="21"/>
  <c r="L865" i="21"/>
  <c r="L866" i="21"/>
  <c r="L867" i="21"/>
  <c r="L868" i="21"/>
  <c r="L869" i="21"/>
  <c r="L870" i="21"/>
  <c r="L871" i="21"/>
  <c r="L872" i="21"/>
  <c r="L873" i="21"/>
  <c r="L874" i="21"/>
  <c r="L875" i="21"/>
  <c r="L876" i="21"/>
  <c r="L877" i="21"/>
  <c r="L878" i="21"/>
  <c r="L879" i="21"/>
  <c r="L880" i="21"/>
  <c r="L881" i="21"/>
  <c r="L882" i="21"/>
  <c r="L883" i="21"/>
  <c r="L884" i="21"/>
  <c r="L885" i="21"/>
  <c r="L886" i="21"/>
  <c r="L887" i="21"/>
  <c r="L888" i="21"/>
  <c r="L889" i="21"/>
  <c r="L890" i="21"/>
  <c r="L891" i="21"/>
  <c r="L892" i="21"/>
  <c r="L893" i="21"/>
  <c r="L894" i="21"/>
  <c r="L895" i="21"/>
  <c r="L896" i="21"/>
  <c r="L897" i="21"/>
  <c r="L898" i="21"/>
  <c r="L899" i="21"/>
  <c r="L900" i="21"/>
  <c r="L901" i="21"/>
  <c r="L902" i="21"/>
  <c r="L903" i="21"/>
  <c r="L904" i="21"/>
  <c r="L905" i="21"/>
  <c r="L906" i="21"/>
  <c r="L907" i="21"/>
  <c r="L908" i="21"/>
  <c r="L909" i="21"/>
  <c r="L910" i="21"/>
  <c r="L911" i="21"/>
  <c r="L912" i="21"/>
  <c r="L913" i="21"/>
  <c r="L914" i="21"/>
  <c r="L915" i="21"/>
  <c r="L916" i="21"/>
  <c r="L917" i="21"/>
  <c r="L918" i="21"/>
  <c r="L919" i="21"/>
  <c r="L920" i="21"/>
  <c r="L921" i="21"/>
  <c r="L922" i="21"/>
  <c r="L923" i="21"/>
  <c r="L924" i="21"/>
  <c r="L925" i="21"/>
  <c r="L926" i="21"/>
  <c r="L927" i="21"/>
  <c r="L928" i="21"/>
  <c r="L929" i="21"/>
  <c r="L930" i="21"/>
  <c r="L931" i="21"/>
  <c r="L932" i="21"/>
  <c r="L933" i="21"/>
  <c r="L934" i="21"/>
  <c r="L935" i="21"/>
  <c r="L936" i="21"/>
  <c r="L937" i="21"/>
  <c r="L938" i="21"/>
  <c r="L939" i="21"/>
  <c r="L940" i="21"/>
  <c r="L941" i="21"/>
  <c r="L942" i="21"/>
  <c r="L943" i="21"/>
  <c r="L944" i="21"/>
  <c r="L945" i="21"/>
  <c r="L946" i="21"/>
  <c r="L947" i="21"/>
  <c r="L948" i="21"/>
  <c r="L949" i="21"/>
  <c r="L950" i="21"/>
  <c r="L951" i="21"/>
  <c r="L952" i="21"/>
  <c r="L953" i="21"/>
  <c r="L954" i="21"/>
  <c r="L955" i="21"/>
  <c r="L956" i="21"/>
  <c r="L957" i="21"/>
  <c r="L958" i="21"/>
  <c r="L959" i="21"/>
  <c r="L960" i="21"/>
  <c r="L961" i="21"/>
  <c r="L962" i="21"/>
  <c r="L963" i="21"/>
  <c r="L964" i="21"/>
  <c r="L965" i="21"/>
  <c r="L966" i="21"/>
  <c r="L967" i="21"/>
  <c r="L968" i="21"/>
  <c r="L969" i="21"/>
  <c r="L970" i="21"/>
  <c r="L971" i="21"/>
  <c r="L972" i="21"/>
  <c r="L973" i="21"/>
  <c r="L974" i="21"/>
  <c r="L975" i="21"/>
  <c r="L976" i="21"/>
  <c r="L977" i="21"/>
  <c r="L978" i="21"/>
  <c r="L979" i="21"/>
  <c r="L980" i="21"/>
  <c r="L981" i="21"/>
  <c r="L982" i="21"/>
  <c r="L983" i="21"/>
  <c r="L984" i="21"/>
  <c r="L985" i="21"/>
  <c r="L986" i="21"/>
  <c r="L987" i="21"/>
  <c r="L988" i="21"/>
  <c r="L989" i="21"/>
  <c r="L990" i="21"/>
  <c r="L991" i="21"/>
  <c r="L992" i="21"/>
  <c r="L993" i="21"/>
  <c r="L994" i="21"/>
  <c r="L995" i="21"/>
  <c r="L996" i="21"/>
  <c r="L997" i="21"/>
  <c r="L998" i="21"/>
  <c r="L999" i="21"/>
  <c r="L1000" i="21"/>
  <c r="L1001" i="21"/>
  <c r="L1002" i="21"/>
  <c r="L1003" i="21"/>
  <c r="L1004" i="21"/>
  <c r="L1005" i="21"/>
  <c r="L1006" i="21"/>
  <c r="L1007" i="21"/>
  <c r="L1008" i="21"/>
  <c r="L1009" i="21"/>
  <c r="L1010" i="21"/>
  <c r="L1011" i="21"/>
  <c r="L1012" i="21"/>
  <c r="L1013" i="21"/>
  <c r="L1014" i="21"/>
  <c r="L1015" i="21"/>
  <c r="L1016" i="21"/>
  <c r="L1017" i="21"/>
  <c r="L1018" i="21"/>
  <c r="L1019" i="21"/>
  <c r="L1020" i="21"/>
  <c r="L1021" i="21"/>
  <c r="L1022" i="21"/>
  <c r="L1023" i="21"/>
  <c r="L1024" i="21"/>
  <c r="L1025" i="21"/>
  <c r="L1026" i="21"/>
  <c r="L1027" i="21"/>
  <c r="L1028" i="21"/>
  <c r="L1029" i="21"/>
  <c r="L1030" i="21"/>
  <c r="L1031" i="21"/>
  <c r="L1032" i="21"/>
  <c r="L1033" i="21"/>
  <c r="L1034" i="21"/>
  <c r="L1035" i="21"/>
  <c r="L1036" i="21"/>
  <c r="L1037" i="21"/>
  <c r="L1038" i="21"/>
  <c r="L1039" i="21"/>
  <c r="L1040" i="21"/>
  <c r="L1041" i="21"/>
  <c r="L1042" i="21"/>
  <c r="L1043" i="21"/>
  <c r="L1044" i="21"/>
  <c r="L1045" i="21"/>
  <c r="L1046" i="21"/>
  <c r="L1047" i="21"/>
  <c r="L1048" i="21"/>
  <c r="L1049" i="21"/>
  <c r="L1050" i="21"/>
  <c r="L1051" i="21"/>
  <c r="L1052" i="21"/>
  <c r="L1053" i="21"/>
  <c r="L1054" i="21"/>
  <c r="L1055" i="21"/>
  <c r="L1056" i="21"/>
  <c r="L1057" i="21"/>
  <c r="L1058" i="21"/>
  <c r="L1059" i="21"/>
  <c r="L1060" i="21"/>
  <c r="L1061" i="21"/>
  <c r="L1062" i="21"/>
  <c r="L1063" i="21"/>
  <c r="L1064" i="21"/>
  <c r="L1065" i="21"/>
  <c r="L1066" i="21"/>
  <c r="L1067" i="21"/>
  <c r="L1068" i="21"/>
  <c r="L1069" i="21"/>
  <c r="L1070" i="21"/>
  <c r="L1071" i="21"/>
  <c r="L1072" i="21"/>
  <c r="L1073" i="21"/>
  <c r="L1074" i="21"/>
  <c r="L1075" i="21"/>
  <c r="L1076" i="21"/>
  <c r="L1077" i="21"/>
  <c r="L1078" i="21"/>
  <c r="L1079" i="21"/>
  <c r="L1080" i="21"/>
  <c r="L1081" i="21"/>
  <c r="L1082" i="21"/>
  <c r="L1083" i="21"/>
  <c r="L1084" i="21"/>
  <c r="L1085" i="21"/>
  <c r="L1086" i="21"/>
  <c r="L1087" i="21"/>
  <c r="L1088" i="21"/>
  <c r="L1089" i="21"/>
  <c r="L1090" i="21"/>
  <c r="L1091" i="21"/>
  <c r="L1092" i="21"/>
  <c r="L1093" i="21"/>
  <c r="L1094" i="21"/>
  <c r="L1095" i="21"/>
  <c r="L1096" i="21"/>
  <c r="L1097" i="21"/>
  <c r="L1098" i="21"/>
  <c r="L1099" i="21"/>
  <c r="L1100" i="21"/>
  <c r="L1101" i="21"/>
  <c r="L1102" i="21"/>
  <c r="L1103" i="21"/>
  <c r="L1104" i="21"/>
  <c r="L1105" i="21"/>
  <c r="L1106" i="21"/>
  <c r="L1107" i="21"/>
  <c r="L1108" i="21"/>
  <c r="L1109" i="21"/>
  <c r="L1110" i="21"/>
  <c r="L1111" i="21"/>
  <c r="L1112" i="21"/>
  <c r="L1113" i="21"/>
  <c r="L1114" i="21"/>
  <c r="L1115" i="21"/>
  <c r="L1116" i="21"/>
  <c r="L1117" i="21"/>
  <c r="L1118" i="21"/>
  <c r="L1119" i="21"/>
  <c r="L1120" i="21"/>
  <c r="L1121" i="21"/>
  <c r="L1122" i="21"/>
  <c r="L1123" i="21"/>
  <c r="L1124" i="21"/>
  <c r="L1125" i="21"/>
  <c r="L1126" i="21"/>
  <c r="L1127" i="21"/>
  <c r="L1128" i="21"/>
  <c r="L1129" i="21"/>
  <c r="L1130" i="21"/>
  <c r="L1131" i="21"/>
  <c r="L1132" i="21"/>
  <c r="L1133" i="21"/>
  <c r="L1134" i="21"/>
  <c r="L1135" i="21"/>
  <c r="L1136" i="21"/>
  <c r="L1137" i="21"/>
  <c r="L1138" i="21"/>
  <c r="L1139" i="21"/>
  <c r="L1140" i="21"/>
  <c r="L1141" i="21"/>
  <c r="L1142" i="21"/>
  <c r="L1143" i="21"/>
  <c r="L1144" i="21"/>
  <c r="L1145" i="21"/>
  <c r="L1146" i="21"/>
  <c r="L1147" i="21"/>
  <c r="L1148" i="21"/>
  <c r="L1149" i="21"/>
  <c r="L1150" i="21"/>
  <c r="L1151" i="21"/>
  <c r="L1152" i="21"/>
  <c r="L1153" i="21"/>
  <c r="L1154" i="21"/>
  <c r="L1155" i="21"/>
  <c r="L1156" i="21"/>
  <c r="L1157" i="21"/>
  <c r="L1158" i="21"/>
  <c r="L1159" i="21"/>
  <c r="L1160" i="21"/>
  <c r="L1161" i="21"/>
  <c r="L1162" i="21"/>
  <c r="L1163" i="21"/>
  <c r="L1164" i="21"/>
  <c r="L1165" i="21"/>
  <c r="L1166" i="21"/>
  <c r="L1167" i="21"/>
  <c r="L1168" i="21"/>
  <c r="L1169" i="21"/>
  <c r="L1170" i="21"/>
  <c r="L1171" i="21"/>
  <c r="L1172" i="21"/>
  <c r="L1173" i="21"/>
  <c r="L1174" i="21"/>
  <c r="L1175" i="21"/>
  <c r="L1176" i="21"/>
  <c r="L1177" i="21"/>
  <c r="L1178" i="21"/>
  <c r="L1179" i="21"/>
  <c r="L1180" i="21"/>
  <c r="L1181" i="21"/>
  <c r="L1182" i="21"/>
  <c r="L1183" i="21"/>
  <c r="L1184" i="21"/>
  <c r="L1185" i="21"/>
  <c r="L1186" i="21"/>
  <c r="L1187" i="21"/>
  <c r="L1188" i="21"/>
  <c r="L1189" i="21"/>
  <c r="L1190" i="21"/>
  <c r="L1191" i="21"/>
  <c r="L1192" i="21"/>
  <c r="L1193" i="21"/>
  <c r="L1194" i="21"/>
  <c r="L1195" i="21"/>
  <c r="L1196" i="21"/>
  <c r="L1197" i="21"/>
  <c r="L1198" i="21"/>
  <c r="L1199" i="21"/>
  <c r="L1200" i="21"/>
  <c r="L1201" i="21"/>
  <c r="L1202" i="21"/>
  <c r="L1203" i="21"/>
  <c r="L1204" i="21"/>
  <c r="L1205" i="21"/>
  <c r="L1206" i="21"/>
  <c r="L1207" i="21"/>
  <c r="L1208" i="21"/>
  <c r="L1209" i="21"/>
  <c r="L1210" i="21"/>
  <c r="L1211" i="21"/>
  <c r="L1212" i="21"/>
  <c r="L1213" i="21"/>
  <c r="L1214" i="21"/>
  <c r="L1215" i="21"/>
  <c r="L1216" i="21"/>
  <c r="L1217" i="21"/>
  <c r="L1218" i="21"/>
  <c r="L1219" i="21"/>
  <c r="L1220" i="21"/>
  <c r="L1221" i="21"/>
  <c r="L1222" i="21"/>
  <c r="L1223" i="21"/>
  <c r="L1224" i="21"/>
  <c r="L1225" i="21"/>
  <c r="L1226" i="21"/>
  <c r="L1227" i="21"/>
  <c r="L1228" i="21"/>
  <c r="L1229" i="21"/>
  <c r="L1230" i="21"/>
  <c r="L1231" i="21"/>
  <c r="L1232" i="21"/>
  <c r="L1233" i="21"/>
  <c r="L1234" i="21"/>
  <c r="L1235" i="21"/>
  <c r="L1236" i="21"/>
  <c r="L1237" i="21"/>
  <c r="L1238" i="21"/>
  <c r="L1239" i="21"/>
  <c r="L1240" i="21"/>
  <c r="L1241" i="21"/>
  <c r="L1242" i="21"/>
  <c r="L1243" i="21"/>
  <c r="L1244" i="21"/>
  <c r="L1245" i="21"/>
  <c r="L1246" i="21"/>
  <c r="L1247" i="21"/>
  <c r="L1248" i="21"/>
  <c r="L1249" i="21"/>
  <c r="L1250" i="21"/>
  <c r="L1251" i="21"/>
  <c r="L1252" i="21"/>
  <c r="L1253" i="21"/>
  <c r="L1254" i="21"/>
  <c r="L1255" i="21"/>
  <c r="L1256" i="21"/>
  <c r="L1257" i="21"/>
  <c r="L1258" i="21"/>
  <c r="L1259" i="21"/>
  <c r="L1260" i="21"/>
  <c r="L1261" i="21"/>
  <c r="L1262" i="21"/>
  <c r="L1263" i="21"/>
  <c r="L1264" i="21"/>
  <c r="L1265" i="21"/>
  <c r="L1266" i="21"/>
  <c r="L1267" i="21"/>
  <c r="L1268" i="21"/>
  <c r="L1269" i="21"/>
  <c r="L1270" i="21"/>
  <c r="L1271" i="21"/>
  <c r="L1272" i="21"/>
  <c r="L1273" i="21"/>
  <c r="L1274" i="21"/>
  <c r="L1275" i="21"/>
  <c r="L1276" i="21"/>
  <c r="L1277" i="21"/>
  <c r="L1278" i="21"/>
  <c r="L1279" i="21"/>
  <c r="L1280" i="21"/>
  <c r="L1281" i="21"/>
  <c r="L1282" i="21"/>
  <c r="L1283" i="21"/>
  <c r="L1284" i="21"/>
  <c r="L1285" i="21"/>
  <c r="L1286" i="21"/>
  <c r="L1287" i="21"/>
  <c r="L1288" i="21"/>
  <c r="L1289" i="21"/>
  <c r="L1290" i="21"/>
  <c r="L1291" i="21"/>
  <c r="L1292" i="21"/>
  <c r="L1293" i="21"/>
  <c r="L1294" i="21"/>
  <c r="L1295" i="21"/>
  <c r="L1296" i="21"/>
  <c r="L1297" i="21"/>
  <c r="L1298" i="21"/>
  <c r="L1299" i="21"/>
  <c r="L1300" i="21"/>
  <c r="L1301" i="21"/>
  <c r="L1302" i="21"/>
  <c r="L1303" i="21"/>
  <c r="L1304" i="21"/>
  <c r="L1305" i="21"/>
  <c r="L1306" i="21"/>
  <c r="L1307" i="21"/>
  <c r="L1308" i="21"/>
  <c r="L1309" i="21"/>
  <c r="L1310" i="21"/>
  <c r="L1311" i="21"/>
  <c r="L1312" i="21"/>
  <c r="L1313" i="21"/>
  <c r="L1314" i="21"/>
  <c r="L1315" i="21"/>
  <c r="L1316" i="21"/>
  <c r="L1317" i="21"/>
  <c r="L1318" i="21"/>
  <c r="L1319" i="21"/>
  <c r="L1320" i="21"/>
  <c r="L1321" i="21"/>
  <c r="L1322" i="21"/>
  <c r="L1323" i="21"/>
  <c r="L1324" i="21"/>
  <c r="L1325" i="21"/>
  <c r="L1326" i="21"/>
  <c r="L1327" i="21"/>
  <c r="L1328" i="21"/>
  <c r="L1329" i="21"/>
  <c r="L1330" i="21"/>
  <c r="L1331" i="21"/>
  <c r="L1332" i="21"/>
  <c r="L1333" i="21"/>
  <c r="L1334" i="21"/>
  <c r="L1335" i="21"/>
  <c r="L1336" i="21"/>
  <c r="L1337" i="21"/>
  <c r="L1338" i="21"/>
  <c r="L1339" i="21"/>
  <c r="L1340" i="21"/>
  <c r="L1341" i="21"/>
  <c r="L1342" i="21"/>
  <c r="L1343" i="21"/>
  <c r="L1344" i="21"/>
  <c r="L1345" i="21"/>
  <c r="L1346" i="21"/>
  <c r="L1347" i="21"/>
  <c r="L1348" i="21"/>
  <c r="L1349" i="21"/>
  <c r="L1350" i="21"/>
  <c r="L1351" i="21"/>
  <c r="L1352" i="21"/>
  <c r="L1353" i="21"/>
  <c r="L1354" i="21"/>
  <c r="L1355" i="21"/>
  <c r="L1356" i="21"/>
  <c r="L1357" i="21"/>
  <c r="L1358" i="21"/>
  <c r="L1359" i="21"/>
  <c r="L1360" i="21"/>
  <c r="L1361" i="21"/>
  <c r="L1362" i="21"/>
  <c r="L1363" i="21"/>
  <c r="L1364" i="21"/>
  <c r="L1365" i="21"/>
  <c r="L1366" i="21"/>
  <c r="L1367" i="21"/>
  <c r="L1368" i="21"/>
  <c r="L1369" i="21"/>
  <c r="L1370" i="21"/>
  <c r="L1371" i="21"/>
  <c r="L1372" i="21"/>
  <c r="L1373" i="21"/>
  <c r="L1374" i="21"/>
  <c r="L1375" i="21"/>
  <c r="L1376" i="21"/>
  <c r="L1377" i="21"/>
  <c r="L1378" i="21"/>
  <c r="L1379" i="21"/>
  <c r="L1380" i="21"/>
  <c r="L1381" i="21"/>
  <c r="L1382" i="21"/>
  <c r="L1383" i="21"/>
  <c r="L1384" i="21"/>
  <c r="L1385" i="21"/>
  <c r="L1386" i="21"/>
  <c r="L1387" i="21"/>
  <c r="L1388" i="21"/>
  <c r="L1389" i="21"/>
  <c r="L1390" i="21"/>
  <c r="L1391" i="21"/>
  <c r="L1392" i="21"/>
  <c r="L1393" i="21"/>
  <c r="L1394" i="21"/>
  <c r="L1395" i="21"/>
  <c r="L1396" i="21"/>
  <c r="L1397" i="21"/>
  <c r="L1398" i="21"/>
  <c r="L1399" i="21"/>
  <c r="L1400" i="21"/>
  <c r="L1401" i="21"/>
  <c r="L1402" i="21"/>
  <c r="L1403" i="21"/>
  <c r="L1404" i="21"/>
  <c r="L1405" i="21"/>
  <c r="L1406" i="21"/>
  <c r="L1407" i="21"/>
  <c r="L1408" i="21"/>
  <c r="L1409" i="21"/>
  <c r="L1410" i="21"/>
  <c r="L1411" i="21"/>
  <c r="L1412" i="21"/>
  <c r="L1413" i="21"/>
  <c r="L1414" i="21"/>
  <c r="L1415" i="21"/>
  <c r="L1416" i="21"/>
  <c r="L1417" i="21"/>
  <c r="L1418" i="21"/>
  <c r="L1419" i="21"/>
  <c r="L1420" i="21"/>
  <c r="L1421" i="21"/>
  <c r="L1422" i="21"/>
  <c r="L1423" i="21"/>
  <c r="L1424" i="21"/>
  <c r="L1425" i="21"/>
  <c r="L1426" i="21"/>
  <c r="L1427" i="21"/>
  <c r="L1428" i="21"/>
  <c r="L1429" i="21"/>
  <c r="L1430" i="21"/>
  <c r="L1431" i="21"/>
  <c r="L1432" i="21"/>
  <c r="L1433" i="21"/>
  <c r="L1434" i="21"/>
  <c r="L1435" i="21"/>
  <c r="L1436" i="21"/>
  <c r="L1437" i="21"/>
  <c r="L1438" i="21"/>
  <c r="L1439" i="21"/>
  <c r="L1440" i="21"/>
  <c r="L1441" i="21"/>
  <c r="L1442" i="21"/>
  <c r="L1443" i="21"/>
  <c r="L1444" i="21"/>
  <c r="L1445" i="21"/>
  <c r="L1446" i="21"/>
  <c r="L1447" i="21"/>
  <c r="L1448" i="21"/>
  <c r="L1449" i="21"/>
  <c r="L1450" i="21"/>
  <c r="L1451" i="21"/>
  <c r="L1452" i="21"/>
  <c r="L1453" i="21"/>
  <c r="L1454" i="21"/>
  <c r="L1455" i="21"/>
  <c r="L1456" i="21"/>
  <c r="L1457" i="21"/>
  <c r="L1458" i="21"/>
  <c r="L1459" i="21"/>
  <c r="L1460" i="21"/>
  <c r="L1461" i="21"/>
  <c r="L1462" i="21"/>
  <c r="L1463" i="21"/>
  <c r="L1464" i="21"/>
  <c r="L1465" i="21"/>
  <c r="L1466" i="21"/>
  <c r="L1467" i="21"/>
  <c r="L1468" i="21"/>
  <c r="L1469" i="21"/>
  <c r="L1470" i="21"/>
  <c r="L1471" i="21"/>
  <c r="L1472" i="21"/>
  <c r="L1473" i="21"/>
  <c r="L1474" i="21"/>
  <c r="L1475" i="21"/>
  <c r="L1476" i="21"/>
  <c r="L1477" i="21"/>
  <c r="L1478" i="21"/>
  <c r="L1479" i="21"/>
  <c r="L1480" i="21"/>
  <c r="L1481" i="21"/>
  <c r="L1482" i="21"/>
  <c r="L1483" i="21"/>
  <c r="L1484" i="21"/>
  <c r="L1485" i="21"/>
  <c r="L1486" i="21"/>
  <c r="L1487" i="21"/>
  <c r="L1488" i="21"/>
  <c r="L1489" i="21"/>
  <c r="L1490" i="21"/>
  <c r="L1491" i="21"/>
  <c r="L1492" i="21"/>
  <c r="L1493" i="21"/>
  <c r="L1494" i="21"/>
  <c r="L1495" i="21"/>
  <c r="L1496" i="21"/>
  <c r="L1497" i="21"/>
  <c r="L1498" i="21"/>
  <c r="L1499" i="21"/>
  <c r="L1500" i="21"/>
  <c r="L1501" i="21"/>
  <c r="L1502" i="21"/>
  <c r="L1503" i="21"/>
  <c r="L1504" i="21"/>
  <c r="L1505" i="21"/>
  <c r="L1506" i="21"/>
  <c r="L1507" i="21"/>
  <c r="L1508" i="21"/>
  <c r="L1509" i="21"/>
  <c r="L1510" i="21"/>
  <c r="L1511" i="21"/>
  <c r="L1512" i="21"/>
  <c r="L1513" i="21"/>
  <c r="L1514" i="21"/>
  <c r="L1515" i="21"/>
  <c r="L1516" i="21"/>
  <c r="L1517" i="21"/>
  <c r="L1518" i="21"/>
  <c r="L1519" i="21"/>
  <c r="L1520" i="21"/>
  <c r="L1521" i="21"/>
  <c r="L1522" i="21"/>
  <c r="L1523" i="21"/>
  <c r="L1524" i="21"/>
  <c r="L1525" i="21"/>
  <c r="L1526" i="21"/>
  <c r="L1527" i="21"/>
  <c r="L1528" i="21"/>
  <c r="L1529" i="21"/>
  <c r="L1530" i="21"/>
  <c r="L1531" i="21"/>
  <c r="L1532" i="21"/>
  <c r="L1533" i="21"/>
  <c r="L1534" i="21"/>
  <c r="L1535" i="21"/>
  <c r="L1536" i="21"/>
  <c r="L1537" i="21"/>
  <c r="L1538" i="21"/>
  <c r="L1539" i="21"/>
  <c r="L1540" i="21"/>
  <c r="L1541" i="21"/>
  <c r="L1542" i="21"/>
  <c r="L1543" i="21"/>
  <c r="L1544" i="21"/>
  <c r="L1545" i="21"/>
  <c r="L1546" i="21"/>
  <c r="L1547" i="21"/>
  <c r="L1548" i="21"/>
  <c r="L1549" i="21"/>
  <c r="L1550" i="21"/>
  <c r="L1551" i="21"/>
  <c r="L1552" i="21"/>
  <c r="L1553" i="21"/>
  <c r="L1554" i="21"/>
  <c r="L1555" i="21"/>
  <c r="L1556" i="21"/>
  <c r="L1557" i="21"/>
  <c r="L1558" i="21"/>
  <c r="L1559" i="21"/>
  <c r="L1560" i="21"/>
  <c r="L1561" i="21"/>
  <c r="L1562" i="21"/>
  <c r="L1563" i="21"/>
  <c r="L1564" i="21"/>
  <c r="L1565" i="21"/>
  <c r="L1566" i="21"/>
  <c r="L1567" i="21"/>
  <c r="L1568" i="21"/>
  <c r="L1569" i="21"/>
  <c r="L1570" i="21"/>
  <c r="L1571" i="21"/>
  <c r="L1572" i="21"/>
  <c r="L1573" i="21"/>
  <c r="L1574" i="21"/>
  <c r="L1575" i="21"/>
  <c r="L1576" i="21"/>
  <c r="L1577" i="21"/>
  <c r="L1578" i="21"/>
  <c r="L1579" i="21"/>
  <c r="L1580" i="21"/>
  <c r="L1581" i="21"/>
  <c r="L1582" i="21"/>
  <c r="L1583" i="21"/>
  <c r="L1584" i="21"/>
  <c r="L1585" i="21"/>
  <c r="L1586" i="21"/>
  <c r="L1587" i="21"/>
  <c r="L1588" i="21"/>
  <c r="L1589" i="21"/>
  <c r="L1590" i="21"/>
  <c r="L1591" i="21"/>
  <c r="L1592" i="21"/>
  <c r="L1593" i="21"/>
  <c r="L1594" i="21"/>
  <c r="L1595" i="21"/>
  <c r="L1596" i="21"/>
  <c r="L1597" i="21"/>
  <c r="L1598" i="21"/>
  <c r="L1599" i="21"/>
  <c r="L1600" i="21"/>
  <c r="L1601" i="21"/>
  <c r="L1602" i="21"/>
  <c r="L1603" i="21"/>
  <c r="L1604" i="21"/>
  <c r="L1605" i="21"/>
  <c r="L1606" i="21"/>
  <c r="L1607" i="21"/>
  <c r="L1608" i="21"/>
  <c r="L1609" i="21"/>
  <c r="L1610" i="21"/>
  <c r="L1611" i="21"/>
  <c r="L1612" i="21"/>
  <c r="L1613" i="21"/>
  <c r="L1614" i="21"/>
  <c r="L1615" i="21"/>
  <c r="L1616" i="21"/>
  <c r="L1617" i="21"/>
  <c r="L1618" i="21"/>
  <c r="L1619" i="21"/>
  <c r="L1620" i="21"/>
  <c r="L1621" i="21"/>
  <c r="L1622" i="21"/>
  <c r="L1623" i="21"/>
  <c r="L1624" i="21"/>
  <c r="L1625" i="21"/>
  <c r="L1626" i="21"/>
  <c r="L1627" i="21"/>
  <c r="L1628" i="21"/>
  <c r="L1629" i="21"/>
  <c r="L1630" i="21"/>
  <c r="L1631" i="21"/>
  <c r="L1632" i="21"/>
  <c r="L1633" i="21"/>
  <c r="L1634" i="21"/>
  <c r="L1635" i="21"/>
  <c r="L1636" i="21"/>
  <c r="L1637" i="21"/>
  <c r="L1638" i="21"/>
  <c r="L1639" i="21"/>
  <c r="L1640" i="21"/>
  <c r="L1641" i="21"/>
  <c r="L1642" i="21"/>
  <c r="L1643" i="21"/>
  <c r="L1644" i="21"/>
  <c r="L1645" i="21"/>
  <c r="L1646" i="21"/>
  <c r="L1647" i="21"/>
  <c r="L1648" i="21"/>
  <c r="L1649" i="21"/>
  <c r="L1650" i="21"/>
  <c r="L1651" i="21"/>
  <c r="L1652" i="21"/>
  <c r="L1653" i="21"/>
  <c r="L1654" i="21"/>
  <c r="L1655" i="21"/>
  <c r="L1656" i="21"/>
  <c r="L1657" i="21"/>
  <c r="L1658" i="21"/>
  <c r="L1659" i="21"/>
  <c r="L1660" i="21"/>
  <c r="L1661" i="21"/>
  <c r="L1662" i="21"/>
  <c r="L1663" i="21"/>
  <c r="L1664" i="21"/>
  <c r="L1665" i="21"/>
  <c r="L1666" i="21"/>
  <c r="L1667" i="21"/>
  <c r="L1668" i="21"/>
  <c r="L1669" i="21"/>
  <c r="L1670" i="21"/>
  <c r="L1671" i="21"/>
  <c r="L1672" i="21"/>
  <c r="L1673" i="21"/>
  <c r="L1674" i="21"/>
  <c r="L1675" i="21"/>
  <c r="L1676" i="21"/>
  <c r="L1677" i="21"/>
  <c r="L1678" i="21"/>
  <c r="L1679" i="21"/>
  <c r="L1680" i="21"/>
  <c r="L1681" i="21"/>
  <c r="L1682" i="21"/>
  <c r="L1683" i="21"/>
  <c r="L1684" i="21"/>
  <c r="L1685" i="21"/>
  <c r="L1686" i="21"/>
  <c r="L1687" i="21"/>
  <c r="L1688" i="21"/>
  <c r="L1689" i="21"/>
  <c r="L1690" i="21"/>
  <c r="L1691" i="21"/>
  <c r="L1692" i="21"/>
  <c r="L1693" i="21"/>
  <c r="L1694" i="21"/>
  <c r="L1695" i="21"/>
  <c r="L1696" i="21"/>
  <c r="L1697" i="21"/>
  <c r="L1698" i="21"/>
  <c r="L1699" i="21"/>
  <c r="L1700" i="21"/>
  <c r="L1701" i="21"/>
  <c r="L1702" i="21"/>
  <c r="L1703" i="21"/>
  <c r="L1704" i="21"/>
  <c r="L1705" i="21"/>
  <c r="L1706" i="21"/>
  <c r="L1707" i="21"/>
  <c r="L1708" i="21"/>
  <c r="L1709" i="21"/>
  <c r="L1710" i="21"/>
  <c r="L1711" i="21"/>
  <c r="L1712" i="21"/>
  <c r="L1713" i="21"/>
  <c r="L1714" i="21"/>
  <c r="L1715" i="21"/>
  <c r="L1716" i="21"/>
  <c r="L1717" i="21"/>
  <c r="L1718" i="21"/>
  <c r="L1719" i="21"/>
  <c r="L1720" i="21"/>
  <c r="L1721" i="21"/>
  <c r="L1722" i="21"/>
  <c r="L1723" i="21"/>
  <c r="L1724" i="21"/>
  <c r="L1725" i="21"/>
  <c r="L1726" i="21"/>
  <c r="L1727" i="21"/>
  <c r="L1728" i="21"/>
  <c r="L1729" i="21"/>
  <c r="L1730" i="21"/>
  <c r="L1731" i="21"/>
  <c r="L1732" i="21"/>
  <c r="L1733" i="21"/>
  <c r="L1734" i="21"/>
  <c r="L1735" i="21"/>
  <c r="L1736" i="21"/>
  <c r="L1737" i="21"/>
  <c r="L1738" i="21"/>
  <c r="L1739" i="21"/>
  <c r="L1740" i="21"/>
  <c r="L1741" i="21"/>
  <c r="L1742" i="21"/>
  <c r="L1743" i="21"/>
  <c r="L1744" i="21"/>
  <c r="L1745" i="21"/>
  <c r="L1746" i="21"/>
  <c r="L1747" i="21"/>
  <c r="L1748" i="21"/>
  <c r="L1749" i="21"/>
  <c r="L1750" i="21"/>
  <c r="L1751" i="21"/>
  <c r="L1752" i="21"/>
  <c r="L1753" i="21"/>
  <c r="L1754" i="21"/>
  <c r="L1755" i="21"/>
  <c r="L1756" i="21"/>
  <c r="L1757" i="21"/>
  <c r="L1758" i="21"/>
  <c r="L1759" i="21"/>
  <c r="L1760" i="21"/>
  <c r="L1761" i="21"/>
  <c r="L1762" i="21"/>
  <c r="L1763" i="21"/>
  <c r="L1764" i="21"/>
  <c r="L1765" i="21"/>
  <c r="L1766" i="21"/>
  <c r="L1767" i="21"/>
  <c r="L1768" i="21"/>
  <c r="L1769" i="21"/>
  <c r="L1770" i="21"/>
  <c r="L1771" i="21"/>
  <c r="L1772" i="21"/>
  <c r="L1773" i="21"/>
  <c r="L1774" i="21"/>
  <c r="L1775" i="21"/>
  <c r="L1776" i="21"/>
  <c r="L1777" i="21"/>
  <c r="L1778" i="21"/>
  <c r="L1779" i="21"/>
  <c r="L1780" i="21"/>
  <c r="L1781" i="21"/>
  <c r="L1782" i="21"/>
  <c r="L1783" i="21"/>
  <c r="L1784" i="21"/>
  <c r="L1785" i="21"/>
  <c r="L1786" i="21"/>
  <c r="L1787" i="21"/>
  <c r="L1788" i="21"/>
  <c r="L1789" i="21"/>
  <c r="L1790" i="21"/>
  <c r="L1791" i="21"/>
  <c r="L1792" i="21"/>
  <c r="L1793" i="21"/>
  <c r="L1794" i="21"/>
  <c r="L1795" i="21"/>
  <c r="L1796" i="21"/>
  <c r="L1797" i="21"/>
  <c r="L1798" i="21"/>
  <c r="L1799" i="21"/>
  <c r="L1800" i="21"/>
  <c r="L1801" i="21"/>
  <c r="L1802" i="21"/>
  <c r="L1803" i="21"/>
  <c r="L1804" i="21"/>
  <c r="L1805" i="21"/>
  <c r="L1806" i="21"/>
  <c r="L1807" i="21"/>
  <c r="L1808" i="21"/>
  <c r="L1809" i="21"/>
  <c r="L1810" i="21"/>
  <c r="L1811" i="21"/>
  <c r="L1812" i="21"/>
  <c r="L1813" i="21"/>
  <c r="L1814" i="21"/>
  <c r="L1815" i="21"/>
  <c r="L1816" i="21"/>
  <c r="L1817" i="21"/>
  <c r="L1818" i="21"/>
  <c r="L1819" i="21"/>
  <c r="L1820" i="21"/>
  <c r="L1821" i="21"/>
  <c r="L1822" i="21"/>
  <c r="L1823" i="21"/>
  <c r="L1824" i="21"/>
  <c r="L1825" i="21"/>
  <c r="L1826" i="21"/>
  <c r="L1827" i="21"/>
  <c r="L1828" i="21"/>
  <c r="L1829" i="21"/>
  <c r="L1830" i="21"/>
  <c r="L1831" i="21"/>
  <c r="L1832" i="21"/>
  <c r="L1833" i="21"/>
  <c r="L1834" i="21"/>
  <c r="L1835" i="21"/>
  <c r="L1836" i="21"/>
  <c r="L1837" i="21"/>
  <c r="L1838" i="21"/>
  <c r="L1839" i="21"/>
  <c r="L1840" i="21"/>
  <c r="L1841" i="21"/>
  <c r="L1842" i="21"/>
  <c r="L1843" i="21"/>
  <c r="L1844" i="21"/>
  <c r="L1845" i="21"/>
  <c r="L1846" i="21"/>
  <c r="L1847" i="21"/>
  <c r="L1848" i="21"/>
  <c r="L1849" i="21"/>
  <c r="L1850" i="21"/>
  <c r="L1851" i="21"/>
  <c r="L1852" i="21"/>
  <c r="L1853" i="21"/>
  <c r="L1854" i="21"/>
  <c r="L1855" i="21"/>
  <c r="L1856" i="21"/>
  <c r="L1857" i="21"/>
  <c r="L1858" i="21"/>
  <c r="L1859" i="21"/>
  <c r="L1860" i="21"/>
  <c r="L1861" i="21"/>
  <c r="L1862" i="21"/>
  <c r="L1863" i="21"/>
  <c r="L1864" i="21"/>
  <c r="L1865" i="21"/>
  <c r="L1866" i="21"/>
  <c r="L1867" i="21"/>
  <c r="L1868" i="21"/>
  <c r="L1869" i="21"/>
  <c r="L1870" i="21"/>
  <c r="L1871" i="21"/>
  <c r="L1872" i="21"/>
  <c r="L1873" i="21"/>
  <c r="L1874" i="21"/>
  <c r="L1875" i="21"/>
  <c r="L1876" i="21"/>
  <c r="L1877" i="21"/>
  <c r="L1878" i="21"/>
  <c r="L1879" i="21"/>
  <c r="L1880" i="21"/>
  <c r="L1881" i="21"/>
  <c r="L1882" i="21"/>
  <c r="L1883" i="21"/>
  <c r="L1884" i="21"/>
  <c r="L1885" i="21"/>
  <c r="L1886" i="21"/>
  <c r="L1887" i="21"/>
  <c r="L1888" i="21"/>
  <c r="L1889" i="21"/>
  <c r="L1890" i="21"/>
  <c r="L1891" i="21"/>
  <c r="L1892" i="21"/>
  <c r="L1893" i="21"/>
  <c r="L1894" i="21"/>
  <c r="L1895" i="21"/>
  <c r="L1896" i="21"/>
  <c r="L1897" i="21"/>
  <c r="L1898" i="21"/>
  <c r="L1899" i="21"/>
  <c r="L1900" i="21"/>
  <c r="L1901" i="21"/>
  <c r="L1902" i="21"/>
  <c r="L1903" i="21"/>
  <c r="L1904" i="21"/>
  <c r="L1905" i="21"/>
  <c r="L1906" i="21"/>
  <c r="L1907" i="21"/>
  <c r="L1908" i="21"/>
  <c r="L1909" i="21"/>
  <c r="L1910" i="21"/>
  <c r="L1911" i="21"/>
  <c r="L1912" i="21"/>
  <c r="L1913" i="21"/>
  <c r="L1914" i="21"/>
  <c r="L1915" i="21"/>
  <c r="L1916" i="21"/>
  <c r="L1917" i="21"/>
  <c r="L1918" i="21"/>
  <c r="L1919" i="21"/>
  <c r="L1920" i="21"/>
  <c r="L1921" i="21"/>
  <c r="L1922" i="21"/>
  <c r="L1923" i="21"/>
  <c r="L1924" i="21"/>
  <c r="L1925" i="21"/>
  <c r="L1926" i="21"/>
  <c r="L1927" i="21"/>
  <c r="L1928" i="21"/>
  <c r="L1929" i="21"/>
  <c r="L1930" i="21"/>
  <c r="L1931" i="21"/>
  <c r="L1932" i="21"/>
  <c r="L1933" i="21"/>
  <c r="L1934" i="21"/>
  <c r="L1935" i="21"/>
  <c r="L1936" i="21"/>
  <c r="L1937" i="21"/>
  <c r="L1938" i="21"/>
  <c r="L1939" i="21"/>
  <c r="L1940" i="21"/>
  <c r="L1941" i="21"/>
  <c r="L1942" i="21"/>
  <c r="L1943" i="21"/>
  <c r="L1944" i="21"/>
  <c r="L1945" i="21"/>
  <c r="L1946" i="21"/>
  <c r="L1947" i="21"/>
  <c r="L1948" i="21"/>
  <c r="L1949" i="21"/>
  <c r="L1950" i="21"/>
  <c r="L1951" i="21"/>
  <c r="L1952" i="21"/>
  <c r="L1953" i="21"/>
  <c r="L1954" i="21"/>
  <c r="L1955" i="21"/>
  <c r="L1956" i="21"/>
  <c r="L1957" i="21"/>
  <c r="L1958" i="21"/>
  <c r="L1959" i="21"/>
  <c r="L1960" i="21"/>
  <c r="L1961" i="21"/>
  <c r="L1962" i="21"/>
  <c r="L1963" i="21"/>
  <c r="L1964" i="21"/>
  <c r="L1965" i="21"/>
  <c r="L1966" i="21"/>
  <c r="L1967" i="21"/>
  <c r="L1968" i="21"/>
  <c r="L1969" i="21"/>
  <c r="L1970" i="21"/>
  <c r="L1971" i="21"/>
  <c r="L1972" i="21"/>
  <c r="L1973" i="21"/>
  <c r="L1974" i="21"/>
  <c r="L1975" i="21"/>
  <c r="L1976" i="21"/>
  <c r="L1977" i="21"/>
  <c r="L1978" i="21"/>
  <c r="L1979" i="21"/>
  <c r="L1980" i="21"/>
  <c r="L1981" i="21"/>
  <c r="L1982" i="21"/>
  <c r="L1983" i="21"/>
  <c r="L1984" i="21"/>
  <c r="L1985" i="21"/>
  <c r="L1986" i="21"/>
  <c r="L1987" i="21"/>
  <c r="L1988" i="21"/>
  <c r="L1989" i="21"/>
  <c r="L1990" i="21"/>
  <c r="L1991" i="21"/>
  <c r="L1992" i="21"/>
  <c r="L1993" i="21"/>
  <c r="L1994" i="21"/>
  <c r="L1995" i="21"/>
  <c r="L1996" i="21"/>
  <c r="L1997" i="21"/>
  <c r="L1998" i="21"/>
  <c r="L1999" i="21"/>
  <c r="L2000" i="21"/>
  <c r="T2" i="21"/>
  <c r="T3" i="21"/>
  <c r="T4" i="21"/>
  <c r="T5" i="21"/>
  <c r="T6" i="21"/>
  <c r="T7" i="21"/>
  <c r="T8" i="21"/>
  <c r="T9" i="21"/>
  <c r="T10" i="21"/>
  <c r="T11" i="21"/>
  <c r="T12" i="21"/>
  <c r="T13" i="21"/>
  <c r="T14" i="21"/>
  <c r="T15" i="21"/>
  <c r="T16" i="21"/>
  <c r="T17" i="21"/>
  <c r="T18" i="21"/>
  <c r="T19" i="21"/>
  <c r="T20" i="21"/>
  <c r="T21" i="21"/>
  <c r="T22" i="21"/>
  <c r="T23" i="21"/>
  <c r="T24" i="21"/>
  <c r="T25" i="21"/>
  <c r="T26" i="21"/>
  <c r="T27" i="21"/>
  <c r="T28" i="21"/>
  <c r="T29" i="21"/>
  <c r="T30" i="21"/>
  <c r="T31" i="21"/>
  <c r="T32" i="21"/>
  <c r="T33" i="21"/>
  <c r="T34" i="21"/>
  <c r="T35" i="21"/>
  <c r="T36" i="21"/>
  <c r="T37" i="21"/>
  <c r="T38" i="21"/>
  <c r="T39" i="21"/>
  <c r="T40" i="21"/>
  <c r="T41" i="21"/>
  <c r="T42" i="21"/>
  <c r="T43" i="21"/>
  <c r="T44" i="21"/>
  <c r="T45" i="21"/>
  <c r="T46" i="21"/>
  <c r="T47" i="21"/>
  <c r="T48" i="21"/>
  <c r="T49" i="21"/>
  <c r="T50" i="21"/>
  <c r="T51" i="21"/>
  <c r="T52" i="21"/>
  <c r="T53" i="21"/>
  <c r="T54" i="21"/>
  <c r="T55" i="21"/>
  <c r="T56" i="21"/>
  <c r="T57" i="21"/>
  <c r="T58" i="21"/>
  <c r="T59" i="21"/>
  <c r="T60" i="21"/>
  <c r="T61" i="21"/>
  <c r="T62" i="21"/>
  <c r="T63" i="21"/>
  <c r="T64" i="21"/>
  <c r="T65" i="21"/>
  <c r="T66" i="21"/>
  <c r="T67" i="21"/>
  <c r="T68" i="21"/>
  <c r="T69" i="21"/>
  <c r="T70" i="21"/>
  <c r="T71" i="21"/>
  <c r="T72" i="21"/>
  <c r="T73" i="21"/>
  <c r="T74" i="21"/>
  <c r="T75" i="21"/>
  <c r="T76" i="21"/>
  <c r="T77" i="21"/>
  <c r="T78" i="21"/>
  <c r="T79" i="21"/>
  <c r="T80" i="21"/>
  <c r="T81" i="21"/>
  <c r="T82" i="21"/>
  <c r="T83" i="21"/>
  <c r="T84" i="21"/>
  <c r="T85" i="21"/>
  <c r="T86" i="21"/>
  <c r="T87" i="21"/>
  <c r="T88" i="21"/>
  <c r="T89" i="21"/>
  <c r="T90" i="21"/>
  <c r="T91" i="21"/>
  <c r="T92" i="21"/>
  <c r="T93" i="21"/>
  <c r="T94" i="21"/>
  <c r="T95" i="21"/>
  <c r="T96" i="21"/>
  <c r="T97" i="21"/>
  <c r="T98" i="21"/>
  <c r="T99" i="21"/>
  <c r="T100" i="21"/>
  <c r="T101" i="21"/>
  <c r="T102" i="21"/>
  <c r="T103" i="21"/>
  <c r="T104" i="21"/>
  <c r="T105" i="21"/>
  <c r="T106" i="21"/>
  <c r="T107" i="21"/>
  <c r="T108" i="21"/>
  <c r="T109" i="21"/>
  <c r="T110" i="21"/>
  <c r="T111" i="21"/>
  <c r="T112" i="21"/>
  <c r="T113" i="21"/>
  <c r="T114" i="21"/>
  <c r="T115" i="21"/>
  <c r="T116" i="21"/>
  <c r="T117" i="21"/>
  <c r="T118" i="21"/>
  <c r="T119" i="21"/>
  <c r="T120" i="21"/>
  <c r="T121" i="21"/>
  <c r="T122" i="21"/>
  <c r="T123" i="21"/>
  <c r="T124" i="21"/>
  <c r="T125" i="21"/>
  <c r="T126" i="21"/>
  <c r="T127" i="21"/>
  <c r="T128" i="21"/>
  <c r="T129" i="21"/>
  <c r="T130" i="21"/>
  <c r="T131" i="21"/>
  <c r="T132" i="21"/>
  <c r="T133" i="21"/>
  <c r="T134" i="21"/>
  <c r="T135" i="21"/>
  <c r="T136" i="21"/>
  <c r="T137" i="21"/>
  <c r="T138" i="21"/>
  <c r="T139" i="21"/>
  <c r="T140" i="21"/>
  <c r="T141" i="21"/>
  <c r="T142" i="21"/>
  <c r="T143" i="21"/>
  <c r="T144" i="21"/>
  <c r="T145" i="21"/>
  <c r="T146" i="21"/>
  <c r="T147" i="21"/>
  <c r="T148" i="21"/>
  <c r="T149" i="21"/>
  <c r="T150" i="21"/>
  <c r="T151" i="21"/>
  <c r="T152" i="21"/>
  <c r="T153" i="21"/>
  <c r="T154" i="21"/>
  <c r="T155" i="21"/>
  <c r="T156" i="21"/>
  <c r="T157" i="21"/>
  <c r="T158" i="21"/>
  <c r="T159" i="21"/>
  <c r="T160" i="21"/>
  <c r="T161" i="21"/>
  <c r="T162" i="21"/>
  <c r="T163" i="21"/>
  <c r="T164" i="21"/>
  <c r="T165" i="21"/>
  <c r="T166" i="21"/>
  <c r="T167" i="21"/>
  <c r="T168" i="21"/>
  <c r="T169" i="21"/>
  <c r="T170" i="21"/>
  <c r="T171" i="21"/>
  <c r="T172" i="21"/>
  <c r="T173" i="21"/>
  <c r="T174" i="21"/>
  <c r="T175" i="21"/>
  <c r="T176" i="21"/>
  <c r="T177" i="21"/>
  <c r="T178" i="21"/>
  <c r="T179" i="21"/>
  <c r="T180" i="21"/>
  <c r="T181" i="21"/>
  <c r="T182" i="21"/>
  <c r="T183" i="21"/>
  <c r="T184" i="21"/>
  <c r="T185" i="21"/>
  <c r="T186" i="21"/>
  <c r="T187" i="21"/>
  <c r="T188" i="21"/>
  <c r="T189" i="21"/>
  <c r="T190" i="21"/>
  <c r="T191" i="21"/>
  <c r="T192" i="21"/>
  <c r="T193" i="21"/>
  <c r="T194" i="21"/>
  <c r="T195" i="21"/>
  <c r="T196" i="21"/>
  <c r="T197" i="21"/>
  <c r="T198" i="21"/>
  <c r="T199" i="21"/>
  <c r="T200" i="21"/>
  <c r="T201" i="21"/>
  <c r="T202" i="21"/>
  <c r="T203" i="21"/>
  <c r="T204" i="21"/>
  <c r="T205" i="21"/>
  <c r="T206" i="21"/>
  <c r="T207" i="21"/>
  <c r="T208" i="21"/>
  <c r="T209" i="21"/>
  <c r="T210" i="21"/>
  <c r="T211" i="21"/>
  <c r="T212" i="21"/>
  <c r="T213" i="21"/>
  <c r="T214" i="21"/>
  <c r="T215" i="21"/>
  <c r="T216" i="21"/>
  <c r="T217" i="21"/>
  <c r="T218" i="21"/>
  <c r="T219" i="21"/>
  <c r="T220" i="21"/>
  <c r="T221" i="21"/>
  <c r="T222" i="21"/>
  <c r="T223" i="21"/>
  <c r="T224" i="21"/>
  <c r="T225" i="21"/>
  <c r="T226" i="21"/>
  <c r="T227" i="21"/>
  <c r="T228" i="21"/>
  <c r="T229" i="21"/>
  <c r="T230" i="21"/>
  <c r="T231" i="21"/>
  <c r="T232" i="21"/>
  <c r="T233" i="21"/>
  <c r="T234" i="21"/>
  <c r="T235" i="21"/>
  <c r="T236" i="21"/>
  <c r="T237" i="21"/>
  <c r="T238" i="21"/>
  <c r="T239" i="21"/>
  <c r="T240" i="21"/>
  <c r="T241" i="21"/>
  <c r="T242" i="21"/>
  <c r="T243" i="21"/>
  <c r="T244" i="21"/>
  <c r="T245" i="21"/>
  <c r="T246" i="21"/>
  <c r="T247" i="21"/>
  <c r="T248" i="21"/>
  <c r="T249" i="21"/>
  <c r="T250" i="21"/>
  <c r="T251" i="21"/>
  <c r="T252" i="21"/>
  <c r="T253" i="21"/>
  <c r="T254" i="21"/>
  <c r="T255" i="21"/>
  <c r="T256" i="21"/>
  <c r="T257" i="21"/>
  <c r="T258" i="21"/>
  <c r="T259" i="21"/>
  <c r="T260" i="21"/>
  <c r="T261" i="21"/>
  <c r="T262" i="21"/>
  <c r="T263" i="21"/>
  <c r="T264" i="21"/>
  <c r="T265" i="21"/>
  <c r="T266" i="21"/>
  <c r="T267" i="21"/>
  <c r="T268" i="21"/>
  <c r="T269" i="21"/>
  <c r="T270" i="21"/>
  <c r="T271" i="21"/>
  <c r="T272" i="21"/>
  <c r="T273" i="21"/>
  <c r="T274" i="21"/>
  <c r="T275" i="21"/>
  <c r="T276" i="21"/>
  <c r="T277" i="21"/>
  <c r="T278" i="21"/>
  <c r="T279" i="21"/>
  <c r="T280" i="21"/>
  <c r="T281" i="21"/>
  <c r="T282" i="21"/>
  <c r="T283" i="21"/>
  <c r="T284" i="21"/>
  <c r="T285" i="21"/>
  <c r="T286" i="21"/>
  <c r="T287" i="21"/>
  <c r="T288" i="21"/>
  <c r="T289" i="21"/>
  <c r="T290" i="21"/>
  <c r="T291" i="21"/>
  <c r="T292" i="21"/>
  <c r="T293" i="21"/>
  <c r="T294" i="21"/>
  <c r="T295" i="21"/>
  <c r="T296" i="21"/>
  <c r="T297" i="21"/>
  <c r="T298" i="21"/>
  <c r="T299" i="21"/>
  <c r="T300" i="21"/>
  <c r="T301" i="21"/>
  <c r="T302" i="21"/>
  <c r="T303" i="21"/>
  <c r="T304" i="21"/>
  <c r="T305" i="21"/>
  <c r="T306" i="21"/>
  <c r="T307" i="21"/>
  <c r="T308" i="21"/>
  <c r="T309" i="21"/>
  <c r="T310" i="21"/>
  <c r="T311" i="21"/>
  <c r="T312" i="21"/>
  <c r="T313" i="21"/>
  <c r="T314" i="21"/>
  <c r="T315" i="21"/>
  <c r="T316" i="21"/>
  <c r="T317" i="21"/>
  <c r="T318" i="21"/>
  <c r="T319" i="21"/>
  <c r="T320" i="21"/>
  <c r="T321" i="21"/>
  <c r="T322" i="21"/>
  <c r="T323" i="21"/>
  <c r="T324" i="21"/>
  <c r="T325" i="21"/>
  <c r="T326" i="21"/>
  <c r="T327" i="21"/>
  <c r="T328" i="21"/>
  <c r="T329" i="21"/>
  <c r="T330" i="21"/>
  <c r="T331" i="21"/>
  <c r="T332" i="21"/>
  <c r="T333" i="21"/>
  <c r="T334" i="21"/>
  <c r="T335" i="21"/>
  <c r="T336" i="21"/>
  <c r="T337" i="21"/>
  <c r="T338" i="21"/>
  <c r="T339" i="21"/>
  <c r="T340" i="21"/>
  <c r="T341" i="21"/>
  <c r="T342" i="21"/>
  <c r="T343" i="21"/>
  <c r="T344" i="21"/>
  <c r="T345" i="21"/>
  <c r="T346" i="21"/>
  <c r="T347" i="21"/>
  <c r="T348" i="21"/>
  <c r="T349" i="21"/>
  <c r="T350" i="21"/>
  <c r="T351" i="21"/>
  <c r="T352" i="21"/>
  <c r="T353" i="21"/>
  <c r="T354" i="21"/>
  <c r="T355" i="21"/>
  <c r="T356" i="21"/>
  <c r="T357" i="21"/>
  <c r="T358" i="21"/>
  <c r="T359" i="21"/>
  <c r="T360" i="21"/>
  <c r="T361" i="21"/>
  <c r="T362" i="21"/>
  <c r="T363" i="21"/>
  <c r="T364" i="21"/>
  <c r="T365" i="21"/>
  <c r="T366" i="21"/>
  <c r="T367" i="21"/>
  <c r="T368" i="21"/>
  <c r="T369" i="21"/>
  <c r="T370" i="21"/>
  <c r="T371" i="21"/>
  <c r="T372" i="21"/>
  <c r="T373" i="21"/>
  <c r="T374" i="21"/>
  <c r="T375" i="21"/>
  <c r="T376" i="21"/>
  <c r="T377" i="21"/>
  <c r="T378" i="21"/>
  <c r="T379" i="21"/>
  <c r="T380" i="21"/>
  <c r="T381" i="21"/>
  <c r="T382" i="21"/>
  <c r="T383" i="21"/>
  <c r="T384" i="21"/>
  <c r="T385" i="21"/>
  <c r="T386" i="21"/>
  <c r="T387" i="21"/>
  <c r="T388" i="21"/>
  <c r="T389" i="21"/>
  <c r="T390" i="21"/>
  <c r="T391" i="21"/>
  <c r="T392" i="21"/>
  <c r="T393" i="21"/>
  <c r="T394" i="21"/>
  <c r="T395" i="21"/>
  <c r="T396" i="21"/>
  <c r="T397" i="21"/>
  <c r="T398" i="21"/>
  <c r="T399" i="21"/>
  <c r="T400" i="21"/>
  <c r="T401" i="21"/>
  <c r="T402" i="21"/>
  <c r="T403" i="21"/>
  <c r="T404" i="21"/>
  <c r="T405" i="21"/>
  <c r="T406" i="21"/>
  <c r="T407" i="21"/>
  <c r="T408" i="21"/>
  <c r="T409" i="21"/>
  <c r="T410" i="21"/>
  <c r="T411" i="21"/>
  <c r="T412" i="21"/>
  <c r="T413" i="21"/>
  <c r="T414" i="21"/>
  <c r="T415" i="21"/>
  <c r="T416" i="21"/>
  <c r="T417" i="21"/>
  <c r="T418" i="21"/>
  <c r="T419" i="21"/>
  <c r="T420" i="21"/>
  <c r="T421" i="21"/>
  <c r="T422" i="21"/>
  <c r="T423" i="21"/>
  <c r="T424" i="21"/>
  <c r="T425" i="21"/>
  <c r="T426" i="21"/>
  <c r="T427" i="21"/>
  <c r="T428" i="21"/>
  <c r="T429" i="21"/>
  <c r="T430" i="21"/>
  <c r="T431" i="21"/>
  <c r="T432" i="21"/>
  <c r="T433" i="21"/>
  <c r="T434" i="21"/>
  <c r="T435" i="21"/>
  <c r="T436" i="21"/>
  <c r="T437" i="21"/>
  <c r="T438" i="21"/>
  <c r="T439" i="21"/>
  <c r="T440" i="21"/>
  <c r="T441" i="21"/>
  <c r="T442" i="21"/>
  <c r="T443" i="21"/>
  <c r="T444" i="21"/>
  <c r="T445" i="21"/>
  <c r="T446" i="21"/>
  <c r="T447" i="21"/>
  <c r="T448" i="21"/>
  <c r="T449" i="21"/>
  <c r="T450" i="21"/>
  <c r="T451" i="21"/>
  <c r="T452" i="21"/>
  <c r="T453" i="21"/>
  <c r="T454" i="21"/>
  <c r="T455" i="21"/>
  <c r="T456" i="21"/>
  <c r="T457" i="21"/>
  <c r="T458" i="21"/>
  <c r="T459" i="21"/>
  <c r="T460" i="21"/>
  <c r="T461" i="21"/>
  <c r="T462" i="21"/>
  <c r="T463" i="21"/>
  <c r="T464" i="21"/>
  <c r="T465" i="21"/>
  <c r="T466" i="21"/>
  <c r="T467" i="21"/>
  <c r="T468" i="21"/>
  <c r="T469" i="21"/>
  <c r="T470" i="21"/>
  <c r="T471" i="21"/>
  <c r="T472" i="21"/>
  <c r="T473" i="21"/>
  <c r="T474" i="21"/>
  <c r="T475" i="21"/>
  <c r="T476" i="21"/>
  <c r="T477" i="21"/>
  <c r="T478" i="21"/>
  <c r="T479" i="21"/>
  <c r="T480" i="21"/>
  <c r="T481" i="21"/>
  <c r="T482" i="21"/>
  <c r="T483" i="21"/>
  <c r="T484" i="21"/>
  <c r="T485" i="21"/>
  <c r="T486" i="21"/>
  <c r="T487" i="21"/>
  <c r="T488" i="21"/>
  <c r="T489" i="21"/>
  <c r="T490" i="21"/>
  <c r="T491" i="21"/>
  <c r="T492" i="21"/>
  <c r="T493" i="21"/>
  <c r="T494" i="21"/>
  <c r="T495" i="21"/>
  <c r="T496" i="21"/>
  <c r="T497" i="21"/>
  <c r="T498" i="21"/>
  <c r="T499" i="21"/>
  <c r="T500" i="21"/>
  <c r="T501" i="21"/>
  <c r="T502" i="21"/>
  <c r="T503" i="21"/>
  <c r="T504" i="21"/>
  <c r="T505" i="21"/>
  <c r="T506" i="21"/>
  <c r="T507" i="21"/>
  <c r="T508" i="21"/>
  <c r="T509" i="21"/>
  <c r="T510" i="21"/>
  <c r="T511" i="21"/>
  <c r="T512" i="21"/>
  <c r="T513" i="21"/>
  <c r="T514" i="21"/>
  <c r="T515" i="21"/>
  <c r="T516" i="21"/>
  <c r="T517" i="21"/>
  <c r="T518" i="21"/>
  <c r="T519" i="21"/>
  <c r="T520" i="21"/>
  <c r="T521" i="21"/>
  <c r="T522" i="21"/>
  <c r="T523" i="21"/>
  <c r="T524" i="21"/>
  <c r="T525" i="21"/>
  <c r="T526" i="21"/>
  <c r="T527" i="21"/>
  <c r="T528" i="21"/>
  <c r="T529" i="21"/>
  <c r="T530" i="21"/>
  <c r="T531" i="21"/>
  <c r="T532" i="21"/>
  <c r="T533" i="21"/>
  <c r="T534" i="21"/>
  <c r="T535" i="21"/>
  <c r="T536" i="21"/>
  <c r="T537" i="21"/>
  <c r="T538" i="21"/>
  <c r="T539" i="21"/>
  <c r="T540" i="21"/>
  <c r="T541" i="21"/>
  <c r="T542" i="21"/>
  <c r="T543" i="21"/>
  <c r="T544" i="21"/>
  <c r="T545" i="21"/>
  <c r="T546" i="21"/>
  <c r="T547" i="21"/>
  <c r="T548" i="21"/>
  <c r="T549" i="21"/>
  <c r="T550" i="21"/>
  <c r="T551" i="21"/>
  <c r="T552" i="21"/>
  <c r="T553" i="21"/>
  <c r="T554" i="21"/>
  <c r="T555" i="21"/>
  <c r="T556" i="21"/>
  <c r="T557" i="21"/>
  <c r="T558" i="21"/>
  <c r="T559" i="21"/>
  <c r="T560" i="21"/>
  <c r="T561" i="21"/>
  <c r="T562" i="21"/>
  <c r="T563" i="21"/>
  <c r="T564" i="21"/>
  <c r="T565" i="21"/>
  <c r="T566" i="21"/>
  <c r="T567" i="21"/>
  <c r="T568" i="21"/>
  <c r="T569" i="21"/>
  <c r="T570" i="21"/>
  <c r="T571" i="21"/>
  <c r="T572" i="21"/>
  <c r="T573" i="21"/>
  <c r="T574" i="21"/>
  <c r="T575" i="21"/>
  <c r="T576" i="21"/>
  <c r="T577" i="21"/>
  <c r="T578" i="21"/>
  <c r="T579" i="21"/>
  <c r="T580" i="21"/>
  <c r="T581" i="21"/>
  <c r="T582" i="21"/>
  <c r="T583" i="21"/>
  <c r="T584" i="21"/>
  <c r="T585" i="21"/>
  <c r="T586" i="21"/>
  <c r="T587" i="21"/>
  <c r="T588" i="21"/>
  <c r="T589" i="21"/>
  <c r="T590" i="21"/>
  <c r="T591" i="21"/>
  <c r="T592" i="21"/>
  <c r="T593" i="21"/>
  <c r="T594" i="21"/>
  <c r="T595" i="21"/>
  <c r="T596" i="21"/>
  <c r="T597" i="21"/>
  <c r="T598" i="21"/>
  <c r="T599" i="21"/>
  <c r="T600" i="21"/>
  <c r="T601" i="21"/>
  <c r="T602" i="21"/>
  <c r="T603" i="21"/>
  <c r="T604" i="21"/>
  <c r="T605" i="21"/>
  <c r="T606" i="21"/>
  <c r="T607" i="21"/>
  <c r="T608" i="21"/>
  <c r="T609" i="21"/>
  <c r="T610" i="21"/>
  <c r="T611" i="21"/>
  <c r="T612" i="21"/>
  <c r="T613" i="21"/>
  <c r="T614" i="21"/>
  <c r="T615" i="21"/>
  <c r="T616" i="21"/>
  <c r="T617" i="21"/>
  <c r="T618" i="21"/>
  <c r="T619" i="21"/>
  <c r="T620" i="21"/>
  <c r="T621" i="21"/>
  <c r="T622" i="21"/>
  <c r="T623" i="21"/>
  <c r="T624" i="21"/>
  <c r="T625" i="21"/>
  <c r="T626" i="21"/>
  <c r="T627" i="21"/>
  <c r="T628" i="21"/>
  <c r="T629" i="21"/>
  <c r="T630" i="21"/>
  <c r="T631" i="21"/>
  <c r="T632" i="21"/>
  <c r="T633" i="21"/>
  <c r="T634" i="21"/>
  <c r="T635" i="21"/>
  <c r="T636" i="21"/>
  <c r="T637" i="21"/>
  <c r="T638" i="21"/>
  <c r="T639" i="21"/>
  <c r="T640" i="21"/>
  <c r="T641" i="21"/>
  <c r="T642" i="21"/>
  <c r="T643" i="21"/>
  <c r="T644" i="21"/>
  <c r="T645" i="21"/>
  <c r="T646" i="21"/>
  <c r="T647" i="21"/>
  <c r="T648" i="21"/>
  <c r="T649" i="21"/>
  <c r="T650" i="21"/>
  <c r="T651" i="21"/>
  <c r="T652" i="21"/>
  <c r="T653" i="21"/>
  <c r="T654" i="21"/>
  <c r="T655" i="21"/>
  <c r="T656" i="21"/>
  <c r="T657" i="21"/>
  <c r="T658" i="21"/>
  <c r="T659" i="21"/>
  <c r="T660" i="21"/>
  <c r="T661" i="21"/>
  <c r="T662" i="21"/>
  <c r="T663" i="21"/>
  <c r="T664" i="21"/>
  <c r="T665" i="21"/>
  <c r="T666" i="21"/>
  <c r="T667" i="21"/>
  <c r="T668" i="21"/>
  <c r="T669" i="21"/>
  <c r="T670" i="21"/>
  <c r="T671" i="21"/>
  <c r="T672" i="21"/>
  <c r="T673" i="21"/>
  <c r="T674" i="21"/>
  <c r="T675" i="21"/>
  <c r="T676" i="21"/>
  <c r="T677" i="21"/>
  <c r="T678" i="21"/>
  <c r="T679" i="21"/>
  <c r="T680" i="21"/>
  <c r="T681" i="21"/>
  <c r="T682" i="21"/>
  <c r="T683" i="21"/>
  <c r="T684" i="21"/>
  <c r="T685" i="21"/>
  <c r="T686" i="21"/>
  <c r="T687" i="21"/>
  <c r="T688" i="21"/>
  <c r="T689" i="21"/>
  <c r="T690" i="21"/>
  <c r="T691" i="21"/>
  <c r="T692" i="21"/>
  <c r="T693" i="21"/>
  <c r="T694" i="21"/>
  <c r="T695" i="21"/>
  <c r="T696" i="21"/>
  <c r="T697" i="21"/>
  <c r="T698" i="21"/>
  <c r="T699" i="21"/>
  <c r="T700" i="21"/>
  <c r="T701" i="21"/>
  <c r="T702" i="21"/>
  <c r="T703" i="21"/>
  <c r="T704" i="21"/>
  <c r="T705" i="21"/>
  <c r="T706" i="21"/>
  <c r="T707" i="21"/>
  <c r="T708" i="21"/>
  <c r="T709" i="21"/>
  <c r="T710" i="21"/>
  <c r="T711" i="21"/>
  <c r="T712" i="21"/>
  <c r="T713" i="21"/>
  <c r="T714" i="21"/>
  <c r="T715" i="21"/>
  <c r="T716" i="21"/>
  <c r="T717" i="21"/>
  <c r="T718" i="21"/>
  <c r="T719" i="21"/>
  <c r="T720" i="21"/>
  <c r="T721" i="21"/>
  <c r="T722" i="21"/>
  <c r="T723" i="21"/>
  <c r="T724" i="21"/>
  <c r="T725" i="21"/>
  <c r="T726" i="21"/>
  <c r="T727" i="21"/>
  <c r="T728" i="21"/>
  <c r="T729" i="21"/>
  <c r="T730" i="21"/>
  <c r="T731" i="21"/>
  <c r="T732" i="21"/>
  <c r="T733" i="21"/>
  <c r="T734" i="21"/>
  <c r="T735" i="21"/>
  <c r="T736" i="21"/>
  <c r="T737" i="21"/>
  <c r="T738" i="21"/>
  <c r="T739" i="21"/>
  <c r="T740" i="21"/>
  <c r="T741" i="21"/>
  <c r="T742" i="21"/>
  <c r="T743" i="21"/>
  <c r="T744" i="21"/>
  <c r="T745" i="21"/>
  <c r="T746" i="21"/>
  <c r="T747" i="21"/>
  <c r="T748" i="21"/>
  <c r="T749" i="21"/>
  <c r="T750" i="21"/>
  <c r="T751" i="21"/>
  <c r="T752" i="21"/>
  <c r="T753" i="21"/>
  <c r="T754" i="21"/>
  <c r="T755" i="21"/>
  <c r="T756" i="21"/>
  <c r="T757" i="21"/>
  <c r="T758" i="21"/>
  <c r="T759" i="21"/>
  <c r="T760" i="21"/>
  <c r="T761" i="21"/>
  <c r="T762" i="21"/>
  <c r="T763" i="21"/>
  <c r="T764" i="21"/>
  <c r="T765" i="21"/>
  <c r="T766" i="21"/>
  <c r="T767" i="21"/>
  <c r="T768" i="21"/>
  <c r="T769" i="21"/>
  <c r="T770" i="21"/>
  <c r="T771" i="21"/>
  <c r="T772" i="21"/>
  <c r="T773" i="21"/>
  <c r="T774" i="21"/>
  <c r="T775" i="21"/>
  <c r="T776" i="21"/>
  <c r="T777" i="21"/>
  <c r="T778" i="21"/>
  <c r="T779" i="21"/>
  <c r="T780" i="21"/>
  <c r="T781" i="21"/>
  <c r="T782" i="21"/>
  <c r="T783" i="21"/>
  <c r="T784" i="21"/>
  <c r="T785" i="21"/>
  <c r="T786" i="21"/>
  <c r="T787" i="21"/>
  <c r="T788" i="21"/>
  <c r="T789" i="21"/>
  <c r="T790" i="21"/>
  <c r="T791" i="21"/>
  <c r="T792" i="21"/>
  <c r="T793" i="21"/>
  <c r="T794" i="21"/>
  <c r="T795" i="21"/>
  <c r="T796" i="21"/>
  <c r="T797" i="21"/>
  <c r="T798" i="21"/>
  <c r="T799" i="21"/>
  <c r="T800" i="21"/>
  <c r="T801" i="21"/>
  <c r="T802" i="21"/>
  <c r="T803" i="21"/>
  <c r="T804" i="21"/>
  <c r="T805" i="21"/>
  <c r="T806" i="21"/>
  <c r="T807" i="21"/>
  <c r="T808" i="21"/>
  <c r="T809" i="21"/>
  <c r="T810" i="21"/>
  <c r="T811" i="21"/>
  <c r="T812" i="21"/>
  <c r="T813" i="21"/>
  <c r="T814" i="21"/>
  <c r="T815" i="21"/>
  <c r="T816" i="21"/>
  <c r="T817" i="21"/>
  <c r="T818" i="21"/>
  <c r="T819" i="21"/>
  <c r="T820" i="21"/>
  <c r="T821" i="21"/>
  <c r="T822" i="21"/>
  <c r="T823" i="21"/>
  <c r="T824" i="21"/>
  <c r="T825" i="21"/>
  <c r="T826" i="21"/>
  <c r="T827" i="21"/>
  <c r="T828" i="21"/>
  <c r="T829" i="21"/>
  <c r="T830" i="21"/>
  <c r="T831" i="21"/>
  <c r="T832" i="21"/>
  <c r="T833" i="21"/>
  <c r="T834" i="21"/>
  <c r="T835" i="21"/>
  <c r="T836" i="21"/>
  <c r="T837" i="21"/>
  <c r="T838" i="21"/>
  <c r="T839" i="21"/>
  <c r="T840" i="21"/>
  <c r="T841" i="21"/>
  <c r="T842" i="21"/>
  <c r="T843" i="21"/>
  <c r="T844" i="21"/>
  <c r="T845" i="21"/>
  <c r="T846" i="21"/>
  <c r="T847" i="21"/>
  <c r="T848" i="21"/>
  <c r="T849" i="21"/>
  <c r="T850" i="21"/>
  <c r="T851" i="21"/>
  <c r="T852" i="21"/>
  <c r="T853" i="21"/>
  <c r="T854" i="21"/>
  <c r="T855" i="21"/>
  <c r="T856" i="21"/>
  <c r="T857" i="21"/>
  <c r="T858" i="21"/>
  <c r="T859" i="21"/>
  <c r="T860" i="21"/>
  <c r="T861" i="21"/>
  <c r="T862" i="21"/>
  <c r="T863" i="21"/>
  <c r="T864" i="21"/>
  <c r="T865" i="21"/>
  <c r="T866" i="21"/>
  <c r="T867" i="21"/>
  <c r="T868" i="21"/>
  <c r="T869" i="21"/>
  <c r="T870" i="21"/>
  <c r="T871" i="21"/>
  <c r="T872" i="21"/>
  <c r="T873" i="21"/>
  <c r="T874" i="21"/>
  <c r="T875" i="21"/>
  <c r="T876" i="21"/>
  <c r="T877" i="21"/>
  <c r="T878" i="21"/>
  <c r="T879" i="21"/>
  <c r="T880" i="21"/>
  <c r="T881" i="21"/>
  <c r="T882" i="21"/>
  <c r="T883" i="21"/>
  <c r="T884" i="21"/>
  <c r="T885" i="21"/>
  <c r="T886" i="21"/>
  <c r="T887" i="21"/>
  <c r="T888" i="21"/>
  <c r="T889" i="21"/>
  <c r="T890" i="21"/>
  <c r="T891" i="21"/>
  <c r="T892" i="21"/>
  <c r="T893" i="21"/>
  <c r="T894" i="21"/>
  <c r="T895" i="21"/>
  <c r="T896" i="21"/>
  <c r="T897" i="21"/>
  <c r="T898" i="21"/>
  <c r="T899" i="21"/>
  <c r="T900" i="21"/>
  <c r="T901" i="21"/>
  <c r="T902" i="21"/>
  <c r="T903" i="21"/>
  <c r="T904" i="21"/>
  <c r="T905" i="21"/>
  <c r="T906" i="21"/>
  <c r="T907" i="21"/>
  <c r="T908" i="21"/>
  <c r="T909" i="21"/>
  <c r="T910" i="21"/>
  <c r="T911" i="21"/>
  <c r="T912" i="21"/>
  <c r="T913" i="21"/>
  <c r="T914" i="21"/>
  <c r="T915" i="21"/>
  <c r="T916" i="21"/>
  <c r="T917" i="21"/>
  <c r="T918" i="21"/>
  <c r="T919" i="21"/>
  <c r="T920" i="21"/>
  <c r="T921" i="21"/>
  <c r="T922" i="21"/>
  <c r="T923" i="21"/>
  <c r="T924" i="21"/>
  <c r="T925" i="21"/>
  <c r="T926" i="21"/>
  <c r="T927" i="21"/>
  <c r="T928" i="21"/>
  <c r="T929" i="21"/>
  <c r="T930" i="21"/>
  <c r="T931" i="21"/>
  <c r="T932" i="21"/>
  <c r="T933" i="21"/>
  <c r="T934" i="21"/>
  <c r="T935" i="21"/>
  <c r="T936" i="21"/>
  <c r="T937" i="21"/>
  <c r="T938" i="21"/>
  <c r="T939" i="21"/>
  <c r="T940" i="21"/>
  <c r="T941" i="21"/>
  <c r="T942" i="21"/>
  <c r="T943" i="21"/>
  <c r="T944" i="21"/>
  <c r="T945" i="21"/>
  <c r="T946" i="21"/>
  <c r="T947" i="21"/>
  <c r="T948" i="21"/>
  <c r="T949" i="21"/>
  <c r="T950" i="21"/>
  <c r="T951" i="21"/>
  <c r="T952" i="21"/>
  <c r="T953" i="21"/>
  <c r="T954" i="21"/>
  <c r="T955" i="21"/>
  <c r="T956" i="21"/>
  <c r="T957" i="21"/>
  <c r="T958" i="21"/>
  <c r="T959" i="21"/>
  <c r="T960" i="21"/>
  <c r="T961" i="21"/>
  <c r="T962" i="21"/>
  <c r="T963" i="21"/>
  <c r="T964" i="21"/>
  <c r="T965" i="21"/>
  <c r="T966" i="21"/>
  <c r="T967" i="21"/>
  <c r="T968" i="21"/>
  <c r="T969" i="21"/>
  <c r="T970" i="21"/>
  <c r="T971" i="21"/>
  <c r="T972" i="21"/>
  <c r="T973" i="21"/>
  <c r="T974" i="21"/>
  <c r="T975" i="21"/>
  <c r="T976" i="21"/>
  <c r="T977" i="21"/>
  <c r="T978" i="21"/>
  <c r="T979" i="21"/>
  <c r="T980" i="21"/>
  <c r="T981" i="21"/>
  <c r="T982" i="21"/>
  <c r="T983" i="21"/>
  <c r="T984" i="21"/>
  <c r="T985" i="21"/>
  <c r="T986" i="21"/>
  <c r="T987" i="21"/>
  <c r="T988" i="21"/>
  <c r="T989" i="21"/>
  <c r="T990" i="21"/>
  <c r="T991" i="21"/>
  <c r="T992" i="21"/>
  <c r="T993" i="21"/>
  <c r="T994" i="21"/>
  <c r="T995" i="21"/>
  <c r="T996" i="21"/>
  <c r="T997" i="21"/>
  <c r="T998" i="21"/>
  <c r="T999" i="21"/>
  <c r="T1000" i="21"/>
  <c r="T1001" i="21"/>
  <c r="T1002" i="21"/>
  <c r="T1003" i="21"/>
  <c r="T1004" i="21"/>
  <c r="T1005" i="21"/>
  <c r="T1006" i="21"/>
  <c r="T1007" i="21"/>
  <c r="T1008" i="21"/>
  <c r="T1009" i="21"/>
  <c r="T1010" i="21"/>
  <c r="T1011" i="21"/>
  <c r="T1012" i="21"/>
  <c r="T1013" i="21"/>
  <c r="T1014" i="21"/>
  <c r="T1015" i="21"/>
  <c r="T1016" i="21"/>
  <c r="T1017" i="21"/>
  <c r="T1018" i="21"/>
  <c r="T1019" i="21"/>
  <c r="T1020" i="21"/>
  <c r="T1021" i="21"/>
  <c r="T1022" i="21"/>
  <c r="T1023" i="21"/>
  <c r="T1024" i="21"/>
  <c r="T1025" i="21"/>
  <c r="T1026" i="21"/>
  <c r="T1027" i="21"/>
  <c r="T1028" i="21"/>
  <c r="T1029" i="21"/>
  <c r="T1030" i="21"/>
  <c r="T1031" i="21"/>
  <c r="T1032" i="21"/>
  <c r="T1033" i="21"/>
  <c r="T1034" i="21"/>
  <c r="T1035" i="21"/>
  <c r="T1036" i="21"/>
  <c r="T1037" i="21"/>
  <c r="T1038" i="21"/>
  <c r="T1039" i="21"/>
  <c r="T1040" i="21"/>
  <c r="T1041" i="21"/>
  <c r="T1042" i="21"/>
  <c r="T1043" i="21"/>
  <c r="T1044" i="21"/>
  <c r="T1045" i="21"/>
  <c r="T1046" i="21"/>
  <c r="T1047" i="21"/>
  <c r="T1048" i="21"/>
  <c r="T1049" i="21"/>
  <c r="T1050" i="21"/>
  <c r="T1051" i="21"/>
  <c r="T1052" i="21"/>
  <c r="T1053" i="21"/>
  <c r="T1054" i="21"/>
  <c r="T1055" i="21"/>
  <c r="T1056" i="21"/>
  <c r="T1057" i="21"/>
  <c r="T1058" i="21"/>
  <c r="T1059" i="21"/>
  <c r="T1060" i="21"/>
  <c r="T1061" i="21"/>
  <c r="T1062" i="21"/>
  <c r="T1063" i="21"/>
  <c r="T1064" i="21"/>
  <c r="T1065" i="21"/>
  <c r="T1066" i="21"/>
  <c r="T1067" i="21"/>
  <c r="T1068" i="21"/>
  <c r="T1069" i="21"/>
  <c r="T1070" i="21"/>
  <c r="T1071" i="21"/>
  <c r="T1072" i="21"/>
  <c r="T1073" i="21"/>
  <c r="T1074" i="21"/>
  <c r="T1075" i="21"/>
  <c r="T1076" i="21"/>
  <c r="T1077" i="21"/>
  <c r="T1078" i="21"/>
  <c r="T1079" i="21"/>
  <c r="T1080" i="21"/>
  <c r="T1081" i="21"/>
  <c r="T1082" i="21"/>
  <c r="T1083" i="21"/>
  <c r="T1084" i="21"/>
  <c r="T1085" i="21"/>
  <c r="T1086" i="21"/>
  <c r="T1087" i="21"/>
  <c r="T1088" i="21"/>
  <c r="T1089" i="21"/>
  <c r="T1090" i="21"/>
  <c r="T1091" i="21"/>
  <c r="T1092" i="21"/>
  <c r="T1093" i="21"/>
  <c r="T1094" i="21"/>
  <c r="T1095" i="21"/>
  <c r="T1096" i="21"/>
  <c r="T1097" i="21"/>
  <c r="T1098" i="21"/>
  <c r="T1099" i="21"/>
  <c r="T1100" i="21"/>
  <c r="T1101" i="21"/>
  <c r="T1102" i="21"/>
  <c r="T1103" i="21"/>
  <c r="T1104" i="21"/>
  <c r="T1105" i="21"/>
  <c r="T1106" i="21"/>
  <c r="T1107" i="21"/>
  <c r="T1108" i="21"/>
  <c r="T1109" i="21"/>
  <c r="T1110" i="21"/>
  <c r="T1111" i="21"/>
  <c r="T1112" i="21"/>
  <c r="T1113" i="21"/>
  <c r="T1114" i="21"/>
  <c r="T1115" i="21"/>
  <c r="T1116" i="21"/>
  <c r="T1117" i="21"/>
  <c r="T1118" i="21"/>
  <c r="T1119" i="21"/>
  <c r="T1120" i="21"/>
  <c r="T1121" i="21"/>
  <c r="T1122" i="21"/>
  <c r="T1123" i="21"/>
  <c r="T1124" i="21"/>
  <c r="T1125" i="21"/>
  <c r="T1126" i="21"/>
  <c r="T1127" i="21"/>
  <c r="T1128" i="21"/>
  <c r="T1129" i="21"/>
  <c r="T1130" i="21"/>
  <c r="T1131" i="21"/>
  <c r="T1132" i="21"/>
  <c r="T1133" i="21"/>
  <c r="T1134" i="21"/>
  <c r="T1135" i="21"/>
  <c r="T1136" i="21"/>
  <c r="T1137" i="21"/>
  <c r="T1138" i="21"/>
  <c r="T1139" i="21"/>
  <c r="T1140" i="21"/>
  <c r="T1141" i="21"/>
  <c r="T1142" i="21"/>
  <c r="T1143" i="21"/>
  <c r="T1144" i="21"/>
  <c r="T1145" i="21"/>
  <c r="T1146" i="21"/>
  <c r="T1147" i="21"/>
  <c r="T1148" i="21"/>
  <c r="T1149" i="21"/>
  <c r="T1150" i="21"/>
  <c r="T1151" i="21"/>
  <c r="T1152" i="21"/>
  <c r="T1153" i="21"/>
  <c r="T1154" i="21"/>
  <c r="T1155" i="21"/>
  <c r="T1156" i="21"/>
  <c r="T1157" i="21"/>
  <c r="T1158" i="21"/>
  <c r="T1159" i="21"/>
  <c r="T1160" i="21"/>
  <c r="T1161" i="21"/>
  <c r="T1162" i="21"/>
  <c r="T1163" i="21"/>
  <c r="T1164" i="21"/>
  <c r="T1165" i="21"/>
  <c r="T1166" i="21"/>
  <c r="T1167" i="21"/>
  <c r="T1168" i="21"/>
  <c r="T1169" i="21"/>
  <c r="T1170" i="21"/>
  <c r="T1171" i="21"/>
  <c r="T1172" i="21"/>
  <c r="T1173" i="21"/>
  <c r="T1174" i="21"/>
  <c r="T1175" i="21"/>
  <c r="T1176" i="21"/>
  <c r="T1177" i="21"/>
  <c r="T1178" i="21"/>
  <c r="T1179" i="21"/>
  <c r="T1180" i="21"/>
  <c r="T1181" i="21"/>
  <c r="T1182" i="21"/>
  <c r="T1183" i="21"/>
  <c r="T1184" i="21"/>
  <c r="T1185" i="21"/>
  <c r="T1186" i="21"/>
  <c r="T1187" i="21"/>
  <c r="T1188" i="21"/>
  <c r="T1189" i="21"/>
  <c r="T1190" i="21"/>
  <c r="T1191" i="21"/>
  <c r="T1192" i="21"/>
  <c r="T1193" i="21"/>
  <c r="T1194" i="21"/>
  <c r="T1195" i="21"/>
  <c r="T1196" i="21"/>
  <c r="T1197" i="21"/>
  <c r="T1198" i="21"/>
  <c r="T1199" i="21"/>
  <c r="T1200" i="21"/>
  <c r="T1201" i="21"/>
  <c r="T1202" i="21"/>
  <c r="T1203" i="21"/>
  <c r="T1204" i="21"/>
  <c r="T1205" i="21"/>
  <c r="T1206" i="21"/>
  <c r="T1207" i="21"/>
  <c r="T1208" i="21"/>
  <c r="T1209" i="21"/>
  <c r="T1210" i="21"/>
  <c r="T1211" i="21"/>
  <c r="T1212" i="21"/>
  <c r="T1213" i="21"/>
  <c r="T1214" i="21"/>
  <c r="T1215" i="21"/>
  <c r="T1216" i="21"/>
  <c r="T1217" i="21"/>
  <c r="T1218" i="21"/>
  <c r="T1219" i="21"/>
  <c r="T1220" i="21"/>
  <c r="T1221" i="21"/>
  <c r="T1222" i="21"/>
  <c r="T1223" i="21"/>
  <c r="T1224" i="21"/>
  <c r="T1225" i="21"/>
  <c r="T1226" i="21"/>
  <c r="T1227" i="21"/>
  <c r="T1228" i="21"/>
  <c r="T1229" i="21"/>
  <c r="T1230" i="21"/>
  <c r="T1231" i="21"/>
  <c r="T1232" i="21"/>
  <c r="T1233" i="21"/>
  <c r="T1234" i="21"/>
  <c r="T1235" i="21"/>
  <c r="T1236" i="21"/>
  <c r="T1237" i="21"/>
  <c r="T1238" i="21"/>
  <c r="T1239" i="21"/>
  <c r="T1240" i="21"/>
  <c r="T1241" i="21"/>
  <c r="T1242" i="21"/>
  <c r="T1243" i="21"/>
  <c r="T1244" i="21"/>
  <c r="T1245" i="21"/>
  <c r="T1246" i="21"/>
  <c r="T1247" i="21"/>
  <c r="T1248" i="21"/>
  <c r="T1249" i="21"/>
  <c r="T1250" i="21"/>
  <c r="T1251" i="21"/>
  <c r="T1252" i="21"/>
  <c r="T1253" i="21"/>
  <c r="T1254" i="21"/>
  <c r="T1255" i="21"/>
  <c r="T1256" i="21"/>
  <c r="T1257" i="21"/>
  <c r="T1258" i="21"/>
  <c r="T1259" i="21"/>
  <c r="T1260" i="21"/>
  <c r="T1261" i="21"/>
  <c r="T1262" i="21"/>
  <c r="T1263" i="21"/>
  <c r="T1264" i="21"/>
  <c r="T1265" i="21"/>
  <c r="T1266" i="21"/>
  <c r="T1267" i="21"/>
  <c r="T1268" i="21"/>
  <c r="T1269" i="21"/>
  <c r="T1270" i="21"/>
  <c r="T1271" i="21"/>
  <c r="T1272" i="21"/>
  <c r="T1273" i="21"/>
  <c r="T1274" i="21"/>
  <c r="T1275" i="21"/>
  <c r="T1276" i="21"/>
  <c r="T1277" i="21"/>
  <c r="T1278" i="21"/>
  <c r="T1279" i="21"/>
  <c r="T1280" i="21"/>
  <c r="T1281" i="21"/>
  <c r="T1282" i="21"/>
  <c r="T1283" i="21"/>
  <c r="T1284" i="21"/>
  <c r="T1285" i="21"/>
  <c r="T1286" i="21"/>
  <c r="T1287" i="21"/>
  <c r="T1288" i="21"/>
  <c r="T1289" i="21"/>
  <c r="T1290" i="21"/>
  <c r="T1291" i="21"/>
  <c r="T1292" i="21"/>
  <c r="T1293" i="21"/>
  <c r="T1294" i="21"/>
  <c r="T1295" i="21"/>
  <c r="T1296" i="21"/>
  <c r="T1297" i="21"/>
  <c r="T1298" i="21"/>
  <c r="T1299" i="21"/>
  <c r="T1300" i="21"/>
  <c r="T1301" i="21"/>
  <c r="T1302" i="21"/>
  <c r="T1303" i="21"/>
  <c r="T1304" i="21"/>
  <c r="T1305" i="21"/>
  <c r="T1306" i="21"/>
  <c r="T1307" i="21"/>
  <c r="T1308" i="21"/>
  <c r="T1309" i="21"/>
  <c r="T1310" i="21"/>
  <c r="T1311" i="21"/>
  <c r="T1312" i="21"/>
  <c r="T1313" i="21"/>
  <c r="T1314" i="21"/>
  <c r="T1315" i="21"/>
  <c r="T1316" i="21"/>
  <c r="T1317" i="21"/>
  <c r="T1318" i="21"/>
  <c r="T1319" i="21"/>
  <c r="T1320" i="21"/>
  <c r="T1321" i="21"/>
  <c r="T1322" i="21"/>
  <c r="T1323" i="21"/>
  <c r="T1324" i="21"/>
  <c r="T1325" i="21"/>
  <c r="T1326" i="21"/>
  <c r="T1327" i="21"/>
  <c r="T1328" i="21"/>
  <c r="T1329" i="21"/>
  <c r="T1330" i="21"/>
  <c r="T1331" i="21"/>
  <c r="T1332" i="21"/>
  <c r="T1333" i="21"/>
  <c r="T1334" i="21"/>
  <c r="T1335" i="21"/>
  <c r="T1336" i="21"/>
  <c r="T1337" i="21"/>
  <c r="T1338" i="21"/>
  <c r="T1339" i="21"/>
  <c r="T1340" i="21"/>
  <c r="T1341" i="21"/>
  <c r="T1342" i="21"/>
  <c r="T1343" i="21"/>
  <c r="T1344" i="21"/>
  <c r="T1345" i="21"/>
  <c r="T1346" i="21"/>
  <c r="T1347" i="21"/>
  <c r="T1348" i="21"/>
  <c r="T1349" i="21"/>
  <c r="T1350" i="21"/>
  <c r="T1351" i="21"/>
  <c r="T1352" i="21"/>
  <c r="T1353" i="21"/>
  <c r="T1354" i="21"/>
  <c r="T1355" i="21"/>
  <c r="T1356" i="21"/>
  <c r="T1357" i="21"/>
  <c r="T1358" i="21"/>
  <c r="T1359" i="21"/>
  <c r="T1360" i="21"/>
  <c r="T1361" i="21"/>
  <c r="T1362" i="21"/>
  <c r="T1363" i="21"/>
  <c r="T1364" i="21"/>
  <c r="T1365" i="21"/>
  <c r="T1366" i="21"/>
  <c r="T1367" i="21"/>
  <c r="T1368" i="21"/>
  <c r="T1369" i="21"/>
  <c r="T1370" i="21"/>
  <c r="T1371" i="21"/>
  <c r="T1372" i="21"/>
  <c r="T1373" i="21"/>
  <c r="T1374" i="21"/>
  <c r="T1375" i="21"/>
  <c r="T1376" i="21"/>
  <c r="T1377" i="21"/>
  <c r="T1378" i="21"/>
  <c r="T1379" i="21"/>
  <c r="T1380" i="21"/>
  <c r="T1381" i="21"/>
  <c r="T1382" i="21"/>
  <c r="T1383" i="21"/>
  <c r="T1384" i="21"/>
  <c r="T1385" i="21"/>
  <c r="T1386" i="21"/>
  <c r="T1387" i="21"/>
  <c r="T1388" i="21"/>
  <c r="T1389" i="21"/>
  <c r="T1390" i="21"/>
  <c r="T1391" i="21"/>
  <c r="T1392" i="21"/>
  <c r="T1393" i="21"/>
  <c r="T1394" i="21"/>
  <c r="T1395" i="21"/>
  <c r="T1396" i="21"/>
  <c r="T1397" i="21"/>
  <c r="T1398" i="21"/>
  <c r="T1399" i="21"/>
  <c r="T1400" i="21"/>
  <c r="T1401" i="21"/>
  <c r="T1402" i="21"/>
  <c r="T1403" i="21"/>
  <c r="T1404" i="21"/>
  <c r="T1405" i="21"/>
  <c r="T1406" i="21"/>
  <c r="T1407" i="21"/>
  <c r="T1408" i="21"/>
  <c r="T1409" i="21"/>
  <c r="T1410" i="21"/>
  <c r="T1411" i="21"/>
  <c r="T1412" i="21"/>
  <c r="T1413" i="21"/>
  <c r="T1414" i="21"/>
  <c r="T1415" i="21"/>
  <c r="T1416" i="21"/>
  <c r="T1417" i="21"/>
  <c r="T1418" i="21"/>
  <c r="T1419" i="21"/>
  <c r="T1420" i="21"/>
  <c r="T1421" i="21"/>
  <c r="T1422" i="21"/>
  <c r="T1423" i="21"/>
  <c r="T1424" i="21"/>
  <c r="T1425" i="21"/>
  <c r="T1426" i="21"/>
  <c r="T1427" i="21"/>
  <c r="T1428" i="21"/>
  <c r="T1429" i="21"/>
  <c r="T1430" i="21"/>
  <c r="T1431" i="21"/>
  <c r="T1432" i="21"/>
  <c r="T1433" i="21"/>
  <c r="T1434" i="21"/>
  <c r="T1435" i="21"/>
  <c r="T1436" i="21"/>
  <c r="T1437" i="21"/>
  <c r="T1438" i="21"/>
  <c r="T1439" i="21"/>
  <c r="T1440" i="21"/>
  <c r="T1441" i="21"/>
  <c r="T1442" i="21"/>
  <c r="T1443" i="21"/>
  <c r="T1444" i="21"/>
  <c r="T1445" i="21"/>
  <c r="T1446" i="21"/>
  <c r="T1447" i="21"/>
  <c r="T1448" i="21"/>
  <c r="T1449" i="21"/>
  <c r="T1450" i="21"/>
  <c r="T1451" i="21"/>
  <c r="T1452" i="21"/>
  <c r="T1453" i="21"/>
  <c r="T1454" i="21"/>
  <c r="T1455" i="21"/>
  <c r="T1456" i="21"/>
  <c r="T1457" i="21"/>
  <c r="T1458" i="21"/>
  <c r="T1459" i="21"/>
  <c r="T1460" i="21"/>
  <c r="T1461" i="21"/>
  <c r="T1462" i="21"/>
  <c r="T1463" i="21"/>
  <c r="T1464" i="21"/>
  <c r="T1465" i="21"/>
  <c r="T1466" i="21"/>
  <c r="T1467" i="21"/>
  <c r="T1468" i="21"/>
  <c r="T1469" i="21"/>
  <c r="T1470" i="21"/>
  <c r="T1471" i="21"/>
  <c r="T1472" i="21"/>
  <c r="T1473" i="21"/>
  <c r="T1474" i="21"/>
  <c r="T1475" i="21"/>
  <c r="T1476" i="21"/>
  <c r="T1477" i="21"/>
  <c r="T1478" i="21"/>
  <c r="T1479" i="21"/>
  <c r="T1480" i="21"/>
  <c r="T1481" i="21"/>
  <c r="T1482" i="21"/>
  <c r="T1483" i="21"/>
  <c r="T1484" i="21"/>
  <c r="T1485" i="21"/>
  <c r="T1486" i="21"/>
  <c r="T1487" i="21"/>
  <c r="T1488" i="21"/>
  <c r="T1489" i="21"/>
  <c r="T1490" i="21"/>
  <c r="T1491" i="21"/>
  <c r="T1492" i="21"/>
  <c r="T1493" i="21"/>
  <c r="T1494" i="21"/>
  <c r="T1495" i="21"/>
  <c r="T1496" i="21"/>
  <c r="T1497" i="21"/>
  <c r="T1498" i="21"/>
  <c r="T1499" i="21"/>
  <c r="T1500" i="21"/>
  <c r="T1501" i="21"/>
  <c r="T1502" i="21"/>
  <c r="T1503" i="21"/>
  <c r="T1504" i="21"/>
  <c r="T1505" i="21"/>
  <c r="T1506" i="21"/>
  <c r="T1507" i="21"/>
  <c r="T1508" i="21"/>
  <c r="T1509" i="21"/>
  <c r="T1510" i="21"/>
  <c r="T1511" i="21"/>
  <c r="T1512" i="21"/>
  <c r="T1513" i="21"/>
  <c r="T1514" i="21"/>
  <c r="T1515" i="21"/>
  <c r="T1516" i="21"/>
  <c r="T1517" i="21"/>
  <c r="T1518" i="21"/>
  <c r="T1519" i="21"/>
  <c r="T1520" i="21"/>
  <c r="T1521" i="21"/>
  <c r="T1522" i="21"/>
  <c r="T1523" i="21"/>
  <c r="T1524" i="21"/>
  <c r="T1525" i="21"/>
  <c r="T1526" i="21"/>
  <c r="T1527" i="21"/>
  <c r="T1528" i="21"/>
  <c r="T1529" i="21"/>
  <c r="T1530" i="21"/>
  <c r="T1531" i="21"/>
  <c r="T1532" i="21"/>
  <c r="T1533" i="21"/>
  <c r="T1534" i="21"/>
  <c r="T1535" i="21"/>
  <c r="T1536" i="21"/>
  <c r="T1537" i="21"/>
  <c r="T1538" i="21"/>
  <c r="T1539" i="21"/>
  <c r="T1540" i="21"/>
  <c r="T1541" i="21"/>
  <c r="T1542" i="21"/>
  <c r="T1543" i="21"/>
  <c r="T1544" i="21"/>
  <c r="T1545" i="21"/>
  <c r="T1546" i="21"/>
  <c r="T1547" i="21"/>
  <c r="T1548" i="21"/>
  <c r="T1549" i="21"/>
  <c r="T1550" i="21"/>
  <c r="T1551" i="21"/>
  <c r="T1552" i="21"/>
  <c r="T1553" i="21"/>
  <c r="T1554" i="21"/>
  <c r="T1555" i="21"/>
  <c r="T1556" i="21"/>
  <c r="T1557" i="21"/>
  <c r="T1558" i="21"/>
  <c r="T1559" i="21"/>
  <c r="T1560" i="21"/>
  <c r="T1561" i="21"/>
  <c r="T1562" i="21"/>
  <c r="T1563" i="21"/>
  <c r="T1564" i="21"/>
  <c r="T1565" i="21"/>
  <c r="T1566" i="21"/>
  <c r="T1567" i="21"/>
  <c r="T1568" i="21"/>
  <c r="T1569" i="21"/>
  <c r="T1570" i="21"/>
  <c r="T1571" i="21"/>
  <c r="T1572" i="21"/>
  <c r="T1573" i="21"/>
  <c r="T1574" i="21"/>
  <c r="T1575" i="21"/>
  <c r="T1576" i="21"/>
  <c r="T1577" i="21"/>
  <c r="T1578" i="21"/>
  <c r="T1579" i="21"/>
  <c r="T1580" i="21"/>
  <c r="T1581" i="21"/>
  <c r="T1582" i="21"/>
  <c r="T1583" i="21"/>
  <c r="T1584" i="21"/>
  <c r="T1585" i="21"/>
  <c r="T1586" i="21"/>
  <c r="T1587" i="21"/>
  <c r="T1588" i="21"/>
  <c r="T1589" i="21"/>
  <c r="T1590" i="21"/>
  <c r="T1591" i="21"/>
  <c r="T1592" i="21"/>
  <c r="T1593" i="21"/>
  <c r="T1594" i="21"/>
  <c r="T1595" i="21"/>
  <c r="T1596" i="21"/>
  <c r="T1597" i="21"/>
  <c r="T1598" i="21"/>
  <c r="T1599" i="21"/>
  <c r="T1600" i="21"/>
  <c r="T1601" i="21"/>
  <c r="T1602" i="21"/>
  <c r="T1603" i="21"/>
  <c r="T1604" i="21"/>
  <c r="T1605" i="21"/>
  <c r="T1606" i="21"/>
  <c r="T1607" i="21"/>
  <c r="T1608" i="21"/>
  <c r="T1609" i="21"/>
  <c r="T1610" i="21"/>
  <c r="T1611" i="21"/>
  <c r="T1612" i="21"/>
  <c r="T1613" i="21"/>
  <c r="T1614" i="21"/>
  <c r="T1615" i="21"/>
  <c r="T1616" i="21"/>
  <c r="T1617" i="21"/>
  <c r="T1618" i="21"/>
  <c r="T1619" i="21"/>
  <c r="T1620" i="21"/>
  <c r="T1621" i="21"/>
  <c r="T1622" i="21"/>
  <c r="T1623" i="21"/>
  <c r="T1624" i="21"/>
  <c r="T1625" i="21"/>
  <c r="T1626" i="21"/>
  <c r="T1627" i="21"/>
  <c r="T1628" i="21"/>
  <c r="T1629" i="21"/>
  <c r="T1630" i="21"/>
  <c r="T1631" i="21"/>
  <c r="T1632" i="21"/>
  <c r="T1633" i="21"/>
  <c r="T1634" i="21"/>
  <c r="T1635" i="21"/>
  <c r="T1636" i="21"/>
  <c r="T1637" i="21"/>
  <c r="T1638" i="21"/>
  <c r="T1639" i="21"/>
  <c r="T1640" i="21"/>
  <c r="T1641" i="21"/>
  <c r="T1642" i="21"/>
  <c r="T1643" i="21"/>
  <c r="T1644" i="21"/>
  <c r="T1645" i="21"/>
  <c r="T1646" i="21"/>
  <c r="T1647" i="21"/>
  <c r="T1648" i="21"/>
  <c r="T1649" i="21"/>
  <c r="T1650" i="21"/>
  <c r="T1651" i="21"/>
  <c r="T1652" i="21"/>
  <c r="T1653" i="21"/>
  <c r="T1654" i="21"/>
  <c r="T1655" i="21"/>
  <c r="T1656" i="21"/>
  <c r="T1657" i="21"/>
  <c r="T1658" i="21"/>
  <c r="T1659" i="21"/>
  <c r="T1660" i="21"/>
  <c r="T1661" i="21"/>
  <c r="T1662" i="21"/>
  <c r="T1663" i="21"/>
  <c r="T1664" i="21"/>
  <c r="T1665" i="21"/>
  <c r="T1666" i="21"/>
  <c r="T1667" i="21"/>
  <c r="T1668" i="21"/>
  <c r="T1669" i="21"/>
  <c r="T1670" i="21"/>
  <c r="T1671" i="21"/>
  <c r="T1672" i="21"/>
  <c r="T1673" i="21"/>
  <c r="T1674" i="21"/>
  <c r="T1675" i="21"/>
  <c r="T1676" i="21"/>
  <c r="T1677" i="21"/>
  <c r="T1678" i="21"/>
  <c r="T1679" i="21"/>
  <c r="T1680" i="21"/>
  <c r="T1681" i="21"/>
  <c r="T1682" i="21"/>
  <c r="T1683" i="21"/>
  <c r="T1684" i="21"/>
  <c r="T1685" i="21"/>
  <c r="T1686" i="21"/>
  <c r="T1687" i="21"/>
  <c r="T1688" i="21"/>
  <c r="T1689" i="21"/>
  <c r="T1690" i="21"/>
  <c r="T1691" i="21"/>
  <c r="T1692" i="21"/>
  <c r="T1693" i="21"/>
  <c r="T1694" i="21"/>
  <c r="T1695" i="21"/>
  <c r="T1696" i="21"/>
  <c r="T1697" i="21"/>
  <c r="T1698" i="21"/>
  <c r="T1699" i="21"/>
  <c r="T1700" i="21"/>
  <c r="T1701" i="21"/>
  <c r="T1702" i="21"/>
  <c r="T1703" i="21"/>
  <c r="T1704" i="21"/>
  <c r="T1705" i="21"/>
  <c r="T1706" i="21"/>
  <c r="T1707" i="21"/>
  <c r="T1708" i="21"/>
  <c r="T1709" i="21"/>
  <c r="T1710" i="21"/>
  <c r="T1711" i="21"/>
  <c r="T1712" i="21"/>
  <c r="T1713" i="21"/>
  <c r="T1714" i="21"/>
  <c r="T1715" i="21"/>
  <c r="T1716" i="21"/>
  <c r="T1717" i="21"/>
  <c r="T1718" i="21"/>
  <c r="T1719" i="21"/>
  <c r="T1720" i="21"/>
  <c r="T1721" i="21"/>
  <c r="T1722" i="21"/>
  <c r="T1723" i="21"/>
  <c r="T1724" i="21"/>
  <c r="T1725" i="21"/>
  <c r="T1726" i="21"/>
  <c r="T1727" i="21"/>
  <c r="T1728" i="21"/>
  <c r="T1729" i="21"/>
  <c r="T1730" i="21"/>
  <c r="T1731" i="21"/>
  <c r="T1732" i="21"/>
  <c r="T1733" i="21"/>
  <c r="T1734" i="21"/>
  <c r="T1735" i="21"/>
  <c r="T1736" i="21"/>
  <c r="T1737" i="21"/>
  <c r="T1738" i="21"/>
  <c r="T1739" i="21"/>
  <c r="T1740" i="21"/>
  <c r="T1741" i="21"/>
  <c r="T1742" i="21"/>
  <c r="T1743" i="21"/>
  <c r="T1744" i="21"/>
  <c r="T1745" i="21"/>
  <c r="T1746" i="21"/>
  <c r="T1747" i="21"/>
  <c r="T1748" i="21"/>
  <c r="T1749" i="21"/>
  <c r="T1750" i="21"/>
  <c r="T1751" i="21"/>
  <c r="T1752" i="21"/>
  <c r="T1753" i="21"/>
  <c r="T1754" i="21"/>
  <c r="T1755" i="21"/>
  <c r="T1756" i="21"/>
  <c r="T1757" i="21"/>
  <c r="T1758" i="21"/>
  <c r="T1759" i="21"/>
  <c r="T1760" i="21"/>
  <c r="T1761" i="21"/>
  <c r="T1762" i="21"/>
  <c r="T1763" i="21"/>
  <c r="T1764" i="21"/>
  <c r="T1765" i="21"/>
  <c r="T1766" i="21"/>
  <c r="T1767" i="21"/>
  <c r="T1768" i="21"/>
  <c r="T1769" i="21"/>
  <c r="T1770" i="21"/>
  <c r="T1771" i="21"/>
  <c r="T1772" i="21"/>
  <c r="T1773" i="21"/>
  <c r="T1774" i="21"/>
  <c r="T1775" i="21"/>
  <c r="T1776" i="21"/>
  <c r="T1777" i="21"/>
  <c r="T1778" i="21"/>
  <c r="T1779" i="21"/>
  <c r="T1780" i="21"/>
  <c r="T1781" i="21"/>
  <c r="T1782" i="21"/>
  <c r="T1783" i="21"/>
  <c r="T1784" i="21"/>
  <c r="T1785" i="21"/>
  <c r="T1786" i="21"/>
  <c r="T1787" i="21"/>
  <c r="T1788" i="21"/>
  <c r="T1789" i="21"/>
  <c r="T1790" i="21"/>
  <c r="T1791" i="21"/>
  <c r="T1792" i="21"/>
  <c r="T1793" i="21"/>
  <c r="T1794" i="21"/>
  <c r="T1795" i="21"/>
  <c r="T1796" i="21"/>
  <c r="T1797" i="21"/>
  <c r="T1798" i="21"/>
  <c r="T1799" i="21"/>
  <c r="T1800" i="21"/>
  <c r="T1801" i="21"/>
  <c r="T1802" i="21"/>
  <c r="T1803" i="21"/>
  <c r="T1804" i="21"/>
  <c r="T1805" i="21"/>
  <c r="T1806" i="21"/>
  <c r="T1807" i="21"/>
  <c r="T1808" i="21"/>
  <c r="T1809" i="21"/>
  <c r="T1810" i="21"/>
  <c r="T1811" i="21"/>
  <c r="T1812" i="21"/>
  <c r="T1813" i="21"/>
  <c r="T1814" i="21"/>
  <c r="T1815" i="21"/>
  <c r="T1816" i="21"/>
  <c r="T1817" i="21"/>
  <c r="T1818" i="21"/>
  <c r="T1819" i="21"/>
  <c r="T1820" i="21"/>
  <c r="T1821" i="21"/>
  <c r="T1822" i="21"/>
  <c r="T1823" i="21"/>
  <c r="T1824" i="21"/>
  <c r="T1825" i="21"/>
  <c r="T1826" i="21"/>
  <c r="T1827" i="21"/>
  <c r="T1828" i="21"/>
  <c r="T1829" i="21"/>
  <c r="T1830" i="21"/>
  <c r="T1831" i="21"/>
  <c r="T1832" i="21"/>
  <c r="T1833" i="21"/>
  <c r="T1834" i="21"/>
  <c r="T1835" i="21"/>
  <c r="T1836" i="21"/>
  <c r="T1837" i="21"/>
  <c r="T1838" i="21"/>
  <c r="T1839" i="21"/>
  <c r="T1840" i="21"/>
  <c r="T1841" i="21"/>
  <c r="T1842" i="21"/>
  <c r="T1843" i="21"/>
  <c r="T1844" i="21"/>
  <c r="T1845" i="21"/>
  <c r="T1846" i="21"/>
  <c r="T1847" i="21"/>
  <c r="T1848" i="21"/>
  <c r="T1849" i="21"/>
  <c r="T1850" i="21"/>
  <c r="T1851" i="21"/>
  <c r="T1852" i="21"/>
  <c r="T1853" i="21"/>
  <c r="T1854" i="21"/>
  <c r="T1855" i="21"/>
  <c r="T1856" i="21"/>
  <c r="T1857" i="21"/>
  <c r="T1858" i="21"/>
  <c r="T1859" i="21"/>
  <c r="T1860" i="21"/>
  <c r="T1861" i="21"/>
  <c r="T1862" i="21"/>
  <c r="T1863" i="21"/>
  <c r="T1864" i="21"/>
  <c r="T1865" i="21"/>
  <c r="T1866" i="21"/>
  <c r="T1867" i="21"/>
  <c r="T1868" i="21"/>
  <c r="T1869" i="21"/>
  <c r="T1870" i="21"/>
  <c r="T1871" i="21"/>
  <c r="T1872" i="21"/>
  <c r="T1873" i="21"/>
  <c r="T1874" i="21"/>
  <c r="T1875" i="21"/>
  <c r="T1876" i="21"/>
  <c r="T1877" i="21"/>
  <c r="T1878" i="21"/>
  <c r="T1879" i="21"/>
  <c r="T1880" i="21"/>
  <c r="T1881" i="21"/>
  <c r="T1882" i="21"/>
  <c r="T1883" i="21"/>
  <c r="T1884" i="21"/>
  <c r="T1885" i="21"/>
  <c r="T1886" i="21"/>
  <c r="T1887" i="21"/>
  <c r="T1888" i="21"/>
  <c r="T1889" i="21"/>
  <c r="T1890" i="21"/>
  <c r="T1891" i="21"/>
  <c r="T1892" i="21"/>
  <c r="T1893" i="21"/>
  <c r="T1894" i="21"/>
  <c r="T1895" i="21"/>
  <c r="T1896" i="21"/>
  <c r="T1897" i="21"/>
  <c r="T1898" i="21"/>
  <c r="T1899" i="21"/>
  <c r="T1900" i="21"/>
  <c r="T1901" i="21"/>
  <c r="T1902" i="21"/>
  <c r="T1903" i="21"/>
  <c r="T1904" i="21"/>
  <c r="T1905" i="21"/>
  <c r="T1906" i="21"/>
  <c r="T1907" i="21"/>
  <c r="T1908" i="21"/>
  <c r="T1909" i="21"/>
  <c r="T1910" i="21"/>
  <c r="T1911" i="21"/>
  <c r="T1912" i="21"/>
  <c r="T1913" i="21"/>
  <c r="T1914" i="21"/>
  <c r="T1915" i="21"/>
  <c r="T1916" i="21"/>
  <c r="T1917" i="21"/>
  <c r="T1918" i="21"/>
  <c r="T1919" i="21"/>
  <c r="T1920" i="21"/>
  <c r="T1921" i="21"/>
  <c r="T1922" i="21"/>
  <c r="T1923" i="21"/>
  <c r="T1924" i="21"/>
  <c r="T1925" i="21"/>
  <c r="T1926" i="21"/>
  <c r="T1927" i="21"/>
  <c r="T1928" i="21"/>
  <c r="T1929" i="21"/>
  <c r="T1930" i="21"/>
  <c r="T1931" i="21"/>
  <c r="T1932" i="21"/>
  <c r="T1933" i="21"/>
  <c r="T1934" i="21"/>
  <c r="T1935" i="21"/>
  <c r="T1936" i="21"/>
  <c r="T1937" i="21"/>
  <c r="T1938" i="21"/>
  <c r="T1939" i="21"/>
  <c r="T1940" i="21"/>
  <c r="T1941" i="21"/>
  <c r="T1942" i="21"/>
  <c r="T1943" i="21"/>
  <c r="T1944" i="21"/>
  <c r="T1945" i="21"/>
  <c r="T1946" i="21"/>
  <c r="T1947" i="21"/>
  <c r="T1948" i="21"/>
  <c r="T1949" i="21"/>
  <c r="T1950" i="21"/>
  <c r="T1951" i="21"/>
  <c r="T1952" i="21"/>
  <c r="T1953" i="21"/>
  <c r="T1954" i="21"/>
  <c r="T1955" i="21"/>
  <c r="T1956" i="21"/>
  <c r="T1957" i="21"/>
  <c r="T1958" i="21"/>
  <c r="T1959" i="21"/>
  <c r="T1960" i="21"/>
  <c r="T1961" i="21"/>
  <c r="T1962" i="21"/>
  <c r="T1963" i="21"/>
  <c r="T1964" i="21"/>
  <c r="T1965" i="21"/>
  <c r="T1966" i="21"/>
  <c r="T1967" i="21"/>
  <c r="T1968" i="21"/>
  <c r="T1969" i="21"/>
  <c r="T1970" i="21"/>
  <c r="T1971" i="21"/>
  <c r="T1972" i="21"/>
  <c r="T1973" i="21"/>
  <c r="T1974" i="21"/>
  <c r="T1975" i="21"/>
  <c r="T1976" i="21"/>
  <c r="T1977" i="21"/>
  <c r="T1978" i="21"/>
  <c r="T1979" i="21"/>
  <c r="T1980" i="21"/>
  <c r="T1981" i="21"/>
  <c r="T1982" i="21"/>
  <c r="T1983" i="21"/>
  <c r="T1984" i="21"/>
  <c r="T1985" i="21"/>
  <c r="T1986" i="21"/>
  <c r="T1987" i="21"/>
  <c r="T1988" i="21"/>
  <c r="T1989" i="21"/>
  <c r="T1990" i="21"/>
  <c r="T1991" i="21"/>
  <c r="T1992" i="21"/>
  <c r="T1993" i="21"/>
  <c r="T1994" i="21"/>
  <c r="T1995" i="21"/>
  <c r="T1996" i="21"/>
  <c r="T1997" i="21"/>
  <c r="T1998" i="21"/>
  <c r="T1999" i="21"/>
  <c r="T2000" i="21"/>
  <c r="B2010" i="21"/>
  <c r="B2009" i="21"/>
  <c r="B2008" i="21"/>
  <c r="B2007" i="21"/>
  <c r="B2006" i="21"/>
  <c r="B2005" i="21"/>
  <c r="B2012" i="21" l="1"/>
  <c r="B2013" i="21" a="1"/>
  <c r="B2013" i="21" s="1"/>
  <c r="B2018" i="21"/>
  <c r="B2017" i="21"/>
  <c r="B2016" i="21"/>
  <c r="B2015" i="21"/>
  <c r="B2014" i="21"/>
  <c r="B2011" i="2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157DFE-ABE0-43D9-8628-8042B5B739D5}" keepAlive="1" name="Query - esraa_powerbi_alexandria" description="Connection to the 'esraa_powerbi_alexandria' query in the workbook." type="5" refreshedVersion="8" background="1" saveData="1">
    <dbPr connection="Provider=Microsoft.Mashup.OleDb.1;Data Source=$Workbook$;Location=esraa_powerbi_alexandria;Extended Properties=&quot;&quot;" command="SELECT * FROM [esraa_powerbi_alexandria]"/>
  </connection>
  <connection id="2" xr16:uid="{AF66818A-FF8D-4B4C-B2FB-BF812853D4C2}" keepAlive="1" name="Query - Sales" description="Connection to the 'Sales' query in the workbook." type="5" refreshedVersion="8" background="1" saveData="1">
    <dbPr connection="Provider=Microsoft.Mashup.OleDb.1;Data Source=$Workbook$;Location=Sales;Extended Properties=&quot;&quot;" command="SELECT * FROM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<sst xmlns="http://schemas.openxmlformats.org/spreadsheetml/2006/main" count="30286" uniqueCount="1642">
  <si>
    <t>Product</t>
  </si>
  <si>
    <t>Quantity</t>
  </si>
  <si>
    <t>Class</t>
  </si>
  <si>
    <t>Unit Cost</t>
  </si>
  <si>
    <t>Unit Price</t>
  </si>
  <si>
    <t>COGS</t>
  </si>
  <si>
    <t>Sales</t>
  </si>
  <si>
    <t>Marasa Matrouh</t>
  </si>
  <si>
    <t>Alexandria</t>
  </si>
  <si>
    <t>Nokia Lumia  - 4G</t>
  </si>
  <si>
    <t>Smartphones</t>
  </si>
  <si>
    <t>Alex</t>
  </si>
  <si>
    <t>Samsung Galaxy Note 10.1</t>
  </si>
  <si>
    <t>Tablets</t>
  </si>
  <si>
    <t>Zagazig</t>
  </si>
  <si>
    <t>Delta</t>
  </si>
  <si>
    <t>Samsung Galaxy Note3 (32GB) - 4G</t>
  </si>
  <si>
    <t>Mansoura</t>
  </si>
  <si>
    <t>Samsung Galaxy S3 (16GB) - 3G</t>
  </si>
  <si>
    <t>Ismailia</t>
  </si>
  <si>
    <t>Canal</t>
  </si>
  <si>
    <t>Minia</t>
  </si>
  <si>
    <t>Upper Egypt</t>
  </si>
  <si>
    <t>Samsung Galaxy S4 (16GB) - 4G</t>
  </si>
  <si>
    <t>Portsaied</t>
  </si>
  <si>
    <t>iPhone 5S (64GB)</t>
  </si>
  <si>
    <t>Cairo</t>
  </si>
  <si>
    <t>G. Cairo</t>
  </si>
  <si>
    <t>Giza</t>
  </si>
  <si>
    <t>iPhone 5C (16GB)</t>
  </si>
  <si>
    <t>iPhone 5C (32GB)</t>
  </si>
  <si>
    <t>Aswan</t>
  </si>
  <si>
    <t>iPhone 5S (32GB)</t>
  </si>
  <si>
    <t xml:space="preserve">Samsung Galaxy S4 Zoom - 3G  </t>
  </si>
  <si>
    <t>iPhone 5S (16GB)</t>
  </si>
  <si>
    <t>HTC ONE (32GB) Dual Sim - 3G</t>
  </si>
  <si>
    <t>Samsung Galaxy Note3 (32GB) - 3G</t>
  </si>
  <si>
    <t>Sony Xperia Z</t>
  </si>
  <si>
    <t>Samsung Galaxy S4  (16GB) - 3G</t>
  </si>
  <si>
    <t>Microsoft Surface Pro 2</t>
  </si>
  <si>
    <t>HTC One - (32GB) - 4G</t>
  </si>
  <si>
    <t>Row ID</t>
  </si>
  <si>
    <t>Ship Mode</t>
  </si>
  <si>
    <t>Segment</t>
  </si>
  <si>
    <t>City</t>
  </si>
  <si>
    <t>State</t>
  </si>
  <si>
    <t>Region</t>
  </si>
  <si>
    <t>Category</t>
  </si>
  <si>
    <t>Sub-Category</t>
  </si>
  <si>
    <t>Product Name</t>
  </si>
  <si>
    <t>Discount</t>
  </si>
  <si>
    <t>Profit</t>
  </si>
  <si>
    <t>Second Class</t>
  </si>
  <si>
    <t>Consumer</t>
  </si>
  <si>
    <t>Henderson</t>
  </si>
  <si>
    <t>Kentucky</t>
  </si>
  <si>
    <t>South</t>
  </si>
  <si>
    <t>Furniture</t>
  </si>
  <si>
    <t>Bookcases</t>
  </si>
  <si>
    <t>Bush Somerset Collection Bookcase</t>
  </si>
  <si>
    <t>Chairs</t>
  </si>
  <si>
    <t>Hon Deluxe Fabric Upholstered Stacking Chairs, Rounded Back</t>
  </si>
  <si>
    <t>Corporate</t>
  </si>
  <si>
    <t>Los Angeles</t>
  </si>
  <si>
    <t>California</t>
  </si>
  <si>
    <t>West</t>
  </si>
  <si>
    <t>Office Supplies</t>
  </si>
  <si>
    <t>Labels</t>
  </si>
  <si>
    <t>Self-Adhesive Address Labels for Typewriters by Universal</t>
  </si>
  <si>
    <t>Standard Class</t>
  </si>
  <si>
    <t>Fort Lauderdale</t>
  </si>
  <si>
    <t>Florida</t>
  </si>
  <si>
    <t>Tables</t>
  </si>
  <si>
    <t>Bretford CR4500 Series Slim Rectangular Table</t>
  </si>
  <si>
    <t>Storage</t>
  </si>
  <si>
    <t>Eldon Fold 'N Roll Cart System</t>
  </si>
  <si>
    <t>Furnishings</t>
  </si>
  <si>
    <t>Eldon Expressions Wood and Plastic Desk Accessories, Cherry Wood</t>
  </si>
  <si>
    <t>Art</t>
  </si>
  <si>
    <t>Newell 322</t>
  </si>
  <si>
    <t>Technology</t>
  </si>
  <si>
    <t>Phones</t>
  </si>
  <si>
    <t>Mitel 5320 IP Phone VoIP phone</t>
  </si>
  <si>
    <t>Binders</t>
  </si>
  <si>
    <t>DXL Angle-View Binders with Locking Rings by Samsill</t>
  </si>
  <si>
    <t>Appliances</t>
  </si>
  <si>
    <t>Belkin F5C206VTEL 6 Outlet Surge</t>
  </si>
  <si>
    <t>Chromcraft Rectangular Conference Tables</t>
  </si>
  <si>
    <t>Konftel 250 Conference phone - Charcoal black</t>
  </si>
  <si>
    <t>Concord</t>
  </si>
  <si>
    <t>North Carolina</t>
  </si>
  <si>
    <t>Paper</t>
  </si>
  <si>
    <t>Xerox 1967</t>
  </si>
  <si>
    <t>Seattle</t>
  </si>
  <si>
    <t>Washington</t>
  </si>
  <si>
    <t>Fellowes PB200 Plastic Comb Binding Machine</t>
  </si>
  <si>
    <t>Home Office</t>
  </si>
  <si>
    <t>Fort Worth</t>
  </si>
  <si>
    <t>Texas</t>
  </si>
  <si>
    <t>Central</t>
  </si>
  <si>
    <t>Holmes Replacement Filter for HEPA Air Cleaner, Very Large Room, HEPA Filter</t>
  </si>
  <si>
    <t>Storex DuraTech Recycled Plastic Frosted Binders</t>
  </si>
  <si>
    <t>Madison</t>
  </si>
  <si>
    <t>Wisconsin</t>
  </si>
  <si>
    <t>Stur-D-Stor Shelving, Vertical 5-Shelf: 72"H x 36"W x 18 1/2"D</t>
  </si>
  <si>
    <t>West Jordan</t>
  </si>
  <si>
    <t>Utah</t>
  </si>
  <si>
    <t>Fellowes Super Stor/Drawer</t>
  </si>
  <si>
    <t>San Francisco</t>
  </si>
  <si>
    <t>Newell 341</t>
  </si>
  <si>
    <t>Cisco SPA 501G IP Phone</t>
  </si>
  <si>
    <t>Wilson Jones Hanging View Binder, White, 1"</t>
  </si>
  <si>
    <t>Fremont</t>
  </si>
  <si>
    <t>Nebraska</t>
  </si>
  <si>
    <t>Newell 318</t>
  </si>
  <si>
    <t>Acco Six-Outlet Power Strip, 4' Cord Length</t>
  </si>
  <si>
    <t>Philadelphia</t>
  </si>
  <si>
    <t>Pennsylvania</t>
  </si>
  <si>
    <t>East</t>
  </si>
  <si>
    <t>Global Deluxe Stacking Chair, Gray</t>
  </si>
  <si>
    <t>Orem</t>
  </si>
  <si>
    <t>Wilson Jones Active Use Binders</t>
  </si>
  <si>
    <t>Accessories</t>
  </si>
  <si>
    <t>Imation 8GB Mini TravelDrive USB 2.0 Flash Drive</t>
  </si>
  <si>
    <t>Riverside Palais Royal Lawyers Bookcase, Royale Cherry Finish</t>
  </si>
  <si>
    <t>Avery Recycled Flexi-View Covers for Binding Systems</t>
  </si>
  <si>
    <t>Howard Miller 13-3/4" Diameter Brushed Chrome Round Wall Clock</t>
  </si>
  <si>
    <t>Envelopes</t>
  </si>
  <si>
    <t>Poly String Tie Envelopes</t>
  </si>
  <si>
    <t>BOSTON Model 1800 Electric Pencil Sharpeners, Putty/Woodgrain</t>
  </si>
  <si>
    <t>Acco Pressboard Covers with Storage Hooks, 14 7/8" x 11", Executive Red</t>
  </si>
  <si>
    <t>Lumber Crayons</t>
  </si>
  <si>
    <t>Houston</t>
  </si>
  <si>
    <t>Easy-staple paper</t>
  </si>
  <si>
    <t>First Class</t>
  </si>
  <si>
    <t>Richardson</t>
  </si>
  <si>
    <t>GE 30524EE4</t>
  </si>
  <si>
    <t>Electrix Architect's Clamp-On Swing Arm Lamp, Black</t>
  </si>
  <si>
    <t>#10-4 1/8" x 9 1/2" Premium Diagonal Seam Envelopes</t>
  </si>
  <si>
    <t>Atlantic Metals Mobile 3-Shelf Bookcases, Custom Colors</t>
  </si>
  <si>
    <t>Global Fabric Manager's Chair, Dark Gray</t>
  </si>
  <si>
    <t>Plantronics HL10 Handset Lifter</t>
  </si>
  <si>
    <t>Naperville</t>
  </si>
  <si>
    <t>Illinois</t>
  </si>
  <si>
    <t>Panasonic Kx-TS550</t>
  </si>
  <si>
    <t>Eldon Base for stackable storage shelf, platinum</t>
  </si>
  <si>
    <t>Melbourne</t>
  </si>
  <si>
    <t>Advantus 10-Drawer Portable Organizer, Chrome Metal Frame, Smoke Drawers</t>
  </si>
  <si>
    <t>Eagan</t>
  </si>
  <si>
    <t>Minnesota</t>
  </si>
  <si>
    <t>Verbatim 25 GB 6x Blu-ray Single Layer Recordable Disc, 25/Pack</t>
  </si>
  <si>
    <t>Wilson Jones Leather-Like Binders with DublLock Round Rings</t>
  </si>
  <si>
    <t>Westland</t>
  </si>
  <si>
    <t>Michigan</t>
  </si>
  <si>
    <t>Gould Plastics 9-Pocket Panel Bin, 18-3/8w x 5-1/4d x 20-1/2h, Black</t>
  </si>
  <si>
    <t>Dover</t>
  </si>
  <si>
    <t>Delaware</t>
  </si>
  <si>
    <t>Imation 8gb Micro Traveldrive Usb 2.0 Flash Drive</t>
  </si>
  <si>
    <t>LF Elite 3D Dazzle Designer Hard Case Cover, Lf Stylus Pen and Wiper For Apple Iphone 5c Mini Lite</t>
  </si>
  <si>
    <t>New Albany</t>
  </si>
  <si>
    <t>Indiana</t>
  </si>
  <si>
    <t>C-Line Peel &amp; Stick Add-On Filing Pockets, 8-3/4 x 5-1/8, 10/Pack</t>
  </si>
  <si>
    <t>Avery 485</t>
  </si>
  <si>
    <t>Longer-Life Soft White Bulbs</t>
  </si>
  <si>
    <t>Global Leather Task Chair, Black</t>
  </si>
  <si>
    <t>New York City</t>
  </si>
  <si>
    <t>New York</t>
  </si>
  <si>
    <t>Fasteners</t>
  </si>
  <si>
    <t>Advantus Push Pins</t>
  </si>
  <si>
    <t>AT&amp;T CL83451 4-Handset Telephone</t>
  </si>
  <si>
    <t>Troy</t>
  </si>
  <si>
    <t>Home/Office Personal File Carts</t>
  </si>
  <si>
    <t>Xerox 232</t>
  </si>
  <si>
    <t>Novimex Turbo Task Chair</t>
  </si>
  <si>
    <t>Array Parchment Paper, Assorted Colors</t>
  </si>
  <si>
    <t>Plastic Binding Combs</t>
  </si>
  <si>
    <t>Prang Dustless Chalk Sticks</t>
  </si>
  <si>
    <t>Verbatim 25 GB 6x Blu-ray Single Layer Recordable Disc, 3/Pack</t>
  </si>
  <si>
    <t>Acco PRESSTEX Data Binder with Storage Hooks, Dark Blue, 14 7/8" X 11"</t>
  </si>
  <si>
    <t>Xerox 1943</t>
  </si>
  <si>
    <t>Luxo Economy Swing Arm Lamp</t>
  </si>
  <si>
    <t>Chicago</t>
  </si>
  <si>
    <t>Global Value Mid-Back Manager's Chair, Gray</t>
  </si>
  <si>
    <t>Gilbert</t>
  </si>
  <si>
    <t>Arizona</t>
  </si>
  <si>
    <t>Hunt BOSTON Model 1606 High-Volume Electric Pencil Sharpener, Beige</t>
  </si>
  <si>
    <t>netTALK DUO VoIP Telephone Service</t>
  </si>
  <si>
    <t>Springfield</t>
  </si>
  <si>
    <t>Virginia</t>
  </si>
  <si>
    <t>Snap-A-Way Black Print Carbonless Ruled Speed Letter, Triplicate</t>
  </si>
  <si>
    <t>Avery Binding System Hidden Tab Executive Style Index Sets</t>
  </si>
  <si>
    <t>Jackson</t>
  </si>
  <si>
    <t>Telephone Message Books with Fax/Mobile Section, 5 1/2" x 3 3/16"</t>
  </si>
  <si>
    <t>Memphis</t>
  </si>
  <si>
    <t>Tennessee</t>
  </si>
  <si>
    <t>High-Back Leather Manager's Chair</t>
  </si>
  <si>
    <t>Tenex Traditional Chairmats for Medium Pile Carpet, Standard Lip, 36" x 48"</t>
  </si>
  <si>
    <t>Safco Industrial Wire Shelving System</t>
  </si>
  <si>
    <t>Economy Binders</t>
  </si>
  <si>
    <t>6" Cubicle Wall Clock, Black</t>
  </si>
  <si>
    <t>SimpliFile Personal File, Black Granite, 15w x 6-15/16d x 11-1/4h</t>
  </si>
  <si>
    <t>Eldon Expressions Desk Accessory, Wood Pencil Holder, Oak</t>
  </si>
  <si>
    <t>Decatur</t>
  </si>
  <si>
    <t>Alabama</t>
  </si>
  <si>
    <t>1.7 Cubic Foot Compact "Cube" Office Refrigerators</t>
  </si>
  <si>
    <t>Avery Heavy-Duty EZD  Binder With Locking Rings</t>
  </si>
  <si>
    <t>Premium Writing Pencils, Soft, #2 by Central Association for the Blind</t>
  </si>
  <si>
    <t>Sortfiler Multipurpose Personal File Organizer, Black</t>
  </si>
  <si>
    <t>Durham</t>
  </si>
  <si>
    <t>Jet-Pak Recycled Peel 'N' Seal Padded Mailers</t>
  </si>
  <si>
    <t>Safco Industrial Wire Shelving</t>
  </si>
  <si>
    <t>Columbia</t>
  </si>
  <si>
    <t>South Carolina</t>
  </si>
  <si>
    <t>Novimex Swivel Fabric Task Chair</t>
  </si>
  <si>
    <t>Rochester</t>
  </si>
  <si>
    <t>Logitech LS21 Speaker System - PC Multimedia - 2.1-CH - Wired</t>
  </si>
  <si>
    <t>Avery 511</t>
  </si>
  <si>
    <t>Eldon Portable Mobile Manager</t>
  </si>
  <si>
    <t>Turquoise Lead Holder with Pocket Clip</t>
  </si>
  <si>
    <t>Xerox 1995</t>
  </si>
  <si>
    <t>Minneapolis</t>
  </si>
  <si>
    <t>Xerox 1999</t>
  </si>
  <si>
    <t>Seth Thomas 13 1/2" Wall Clock</t>
  </si>
  <si>
    <t>Ibico Standard Transparent Covers</t>
  </si>
  <si>
    <t>Portland</t>
  </si>
  <si>
    <t>Oregon</t>
  </si>
  <si>
    <t>Flexible Leather- Look Classic Collection Ring Binder</t>
  </si>
  <si>
    <t>9-3/4 Diameter Round Wall Clock</t>
  </si>
  <si>
    <t>Trimflex Flexible Post Binders</t>
  </si>
  <si>
    <t>Saint Paul</t>
  </si>
  <si>
    <t>Fellowes Basic Home/Office Series Surge Protectors</t>
  </si>
  <si>
    <t>Avery Personal Creations Heavyweight Cards</t>
  </si>
  <si>
    <t>SanDisk Ultra 64 GB MicroSDHC Class 10 Memory Card</t>
  </si>
  <si>
    <t>Avery Hidden Tab Dividers for Binding Systems</t>
  </si>
  <si>
    <t>Universal Premium White Copier/Laser Paper (20Lb. and 87 Bright)</t>
  </si>
  <si>
    <t>Aurora</t>
  </si>
  <si>
    <t>Colorado</t>
  </si>
  <si>
    <t>Logitech K350 2.4Ghz Wireless Keyboard</t>
  </si>
  <si>
    <t>Deflect-o DuraMat Lighweight, Studded, Beveled Mat for Low Pile Carpeting</t>
  </si>
  <si>
    <t>Avery Trapezoid Ring Binder, 3" Capacity, Black, 1040 sheets</t>
  </si>
  <si>
    <t>Charlotte</t>
  </si>
  <si>
    <t>Memorex Mini Travel Drive 8 GB USB 2.0 Flash Drive</t>
  </si>
  <si>
    <t>Speck Products Candyshell Flip Case</t>
  </si>
  <si>
    <t>Newell Chalk Holder</t>
  </si>
  <si>
    <t>Orland Park</t>
  </si>
  <si>
    <t>Logitech Gaming G510s - Keyboard</t>
  </si>
  <si>
    <t>Magnifier Swing Arm Lamp</t>
  </si>
  <si>
    <t>Urbandale</t>
  </si>
  <si>
    <t>Iowa</t>
  </si>
  <si>
    <t>Hunt PowerHouse Electric Pencil Sharpener, Blue</t>
  </si>
  <si>
    <t>Avery Durable Plastic 1" Binders</t>
  </si>
  <si>
    <t>Columbus</t>
  </si>
  <si>
    <t>Ohio</t>
  </si>
  <si>
    <t>OIC Colored Binder Clips, Assorted Sizes</t>
  </si>
  <si>
    <t>Redi-Strip #10 Envelopes, 4 1/8 x 9 1/2</t>
  </si>
  <si>
    <t>Xerox 1921</t>
  </si>
  <si>
    <t>Tyvek  Top-Opening Peel &amp; Seel Envelopes, Plain White</t>
  </si>
  <si>
    <t>Hon Racetrack Conference Tables</t>
  </si>
  <si>
    <t>Bristol</t>
  </si>
  <si>
    <t>GBC DocuBind 300 Electric Binding Machine</t>
  </si>
  <si>
    <t>Wilmington</t>
  </si>
  <si>
    <t>Artistic Insta-Plaque</t>
  </si>
  <si>
    <t>Companion Letter/Legal File, Black</t>
  </si>
  <si>
    <t>Globe Weis Peel &amp; Seel First Class Envelopes</t>
  </si>
  <si>
    <t>KLD Oscar II Style Snap-on Ultra Thin Side Flip Synthetic Leather Cover Case for HTC One HTC M7</t>
  </si>
  <si>
    <t>Global Deluxe High-Back Manager's Chair</t>
  </si>
  <si>
    <t>Bloomington</t>
  </si>
  <si>
    <t>Bevis 44 x 96 Conference Tables</t>
  </si>
  <si>
    <t>Phoenix</t>
  </si>
  <si>
    <t>Avery Durable Slant Ring Binders, No Labels</t>
  </si>
  <si>
    <t>Trav-L-File Heavy-Duty Shuttle II, Black</t>
  </si>
  <si>
    <t>Global Task Chair, Black</t>
  </si>
  <si>
    <t>Eldon Cleatmat Plus Chair Mats for High Pile Carpets</t>
  </si>
  <si>
    <t>Anker 36W 4-Port USB Wall Charger Travel Power Adapter for iPhone 5s 5c 5</t>
  </si>
  <si>
    <t>Xerox 1916</t>
  </si>
  <si>
    <t>Staples</t>
  </si>
  <si>
    <t>Roseville</t>
  </si>
  <si>
    <t>Xerox 195</t>
  </si>
  <si>
    <t>Xerox 1880</t>
  </si>
  <si>
    <t>Sanford Colorific Colored Pencils, 12/Box</t>
  </si>
  <si>
    <t>Ideal Clamps</t>
  </si>
  <si>
    <t>GBC Wire Binding Strips</t>
  </si>
  <si>
    <t>Supplies</t>
  </si>
  <si>
    <t>Fiskars Softgrip Scissors</t>
  </si>
  <si>
    <t>Newell 343</t>
  </si>
  <si>
    <t>Convenience Packs of Business Envelopes</t>
  </si>
  <si>
    <t>Xerox 1911</t>
  </si>
  <si>
    <t>Independence</t>
  </si>
  <si>
    <t>Missouri</t>
  </si>
  <si>
    <t>Sanyo 2.5 Cubic Foot Mid-Size Office Refrigerators</t>
  </si>
  <si>
    <t>Pasadena</t>
  </si>
  <si>
    <t>Newark</t>
  </si>
  <si>
    <t>Seth Thomas 14" Putty-Colored Wall Clock</t>
  </si>
  <si>
    <t>Franklin</t>
  </si>
  <si>
    <t>Plantronics Cordless Phone Headset with In-line Volume - M214C</t>
  </si>
  <si>
    <t>Anker Astro 15000mAh USB Portable Charger</t>
  </si>
  <si>
    <t>GBC Prestige Therm-A-Bind Covers</t>
  </si>
  <si>
    <t>Scottsdale</t>
  </si>
  <si>
    <t>Belkin 7 Outlet SurgeMaster Surge Protector with Phone Protection</t>
  </si>
  <si>
    <t>Jabra BIZ 2300 Duo QD Duo Corded Headset</t>
  </si>
  <si>
    <t>San Jose</t>
  </si>
  <si>
    <t>Southworth 25% Cotton Antique Laid Paper &amp; Envelopes</t>
  </si>
  <si>
    <t>Xerox 1883</t>
  </si>
  <si>
    <t>Tenex Personal Project File with Scoop Front Design, Black</t>
  </si>
  <si>
    <t>Newell 311</t>
  </si>
  <si>
    <t>Edmond</t>
  </si>
  <si>
    <t>Oklahoma</t>
  </si>
  <si>
    <t>Avery 519</t>
  </si>
  <si>
    <t>Avaya 5420 Digital phone</t>
  </si>
  <si>
    <t>Xerox 1920</t>
  </si>
  <si>
    <t>Lenovo 17-Key USB Numeric Keypad</t>
  </si>
  <si>
    <t>Carlsbad</t>
  </si>
  <si>
    <t>New Mexico</t>
  </si>
  <si>
    <t>Staple envelope</t>
  </si>
  <si>
    <t>Wilson Jones International Size A4 Ring Binders</t>
  </si>
  <si>
    <t>San Antonio</t>
  </si>
  <si>
    <t>BIC Brite Liner Highlighters</t>
  </si>
  <si>
    <t>Machines</t>
  </si>
  <si>
    <t>Lexmark MX611dhe Monochrome Laser Printer</t>
  </si>
  <si>
    <t>Space Solutions HD Industrial Steel Shelving.</t>
  </si>
  <si>
    <t>SAFCO Arco Folding Chair</t>
  </si>
  <si>
    <t>Sanford Liquid Accent Highlighters</t>
  </si>
  <si>
    <t>Kensington 7 Outlet MasterPiece Power Center</t>
  </si>
  <si>
    <t>JBL Micro Wireless Portable Bluetooth Speaker</t>
  </si>
  <si>
    <t>Adams Phone Message Book, Professional, 400 Message Capacity, 5 3/6” x 11”</t>
  </si>
  <si>
    <t>Xerox 1913</t>
  </si>
  <si>
    <t>Global Value Steno Chair, Gray</t>
  </si>
  <si>
    <t>Kensington 7 Outlet MasterPiece HOMEOFFICE Power Control Center</t>
  </si>
  <si>
    <t>Avery 51</t>
  </si>
  <si>
    <t>Acco 7-Outlet Masterpiece Power Center, Wihtout Fax/Phone Line Protection</t>
  </si>
  <si>
    <t>Padded Folding Chairs, Black, 4/Carton</t>
  </si>
  <si>
    <t>Acme Rosewood Handle Letter Opener</t>
  </si>
  <si>
    <t>Sanford Colorific Eraseable Coloring Pencils, 12 Count</t>
  </si>
  <si>
    <t>Tenex File Box, Personal Filing Tote with Lid, Black</t>
  </si>
  <si>
    <t>Imation Secure+ Hardware Encrypted USB 2.0 Flash Drive; 16GB</t>
  </si>
  <si>
    <t>Monroe</t>
  </si>
  <si>
    <t>Louisiana</t>
  </si>
  <si>
    <t>AT&amp;T TR1909W</t>
  </si>
  <si>
    <t>Nokia Lumia 521 (T-Mobile)</t>
  </si>
  <si>
    <t>HP Standard 104 key PS/2 Keyboard</t>
  </si>
  <si>
    <t>Fairfield</t>
  </si>
  <si>
    <t>Connecticut</t>
  </si>
  <si>
    <t>Avery Poly Binder Pockets</t>
  </si>
  <si>
    <t>SanDisk Ultra 32 GB MicroSDHC Class 10 Memory Card</t>
  </si>
  <si>
    <t>Grand Prairie</t>
  </si>
  <si>
    <t>Personal Filing Tote with Lid, Black/Gray</t>
  </si>
  <si>
    <t>Atlantic Metals Mobile 4-Shelf Bookcases, Custom Colors</t>
  </si>
  <si>
    <t>I Need's 3d Hello Kitty Hybrid Silicone Case Cover for HTC One X 4g with 3d Hello Kitty Stylus Pen Green/pink</t>
  </si>
  <si>
    <t>Xerox 205</t>
  </si>
  <si>
    <t>4009 Highlighters by Sanford</t>
  </si>
  <si>
    <t>Redlands</t>
  </si>
  <si>
    <t>Hamilton</t>
  </si>
  <si>
    <t>Binney &amp; Smith Crayola Metallic Colored Pencils, 8-Color Set</t>
  </si>
  <si>
    <t>Binney &amp; Smith inkTank Erasable Desk Highlighter, Chisel Tip, Yellow, 12/Box</t>
  </si>
  <si>
    <t>Westfield</t>
  </si>
  <si>
    <t>New Jersey</t>
  </si>
  <si>
    <t>Decoflex Hanging Personal Folder File</t>
  </si>
  <si>
    <t>Pressboard Covers with Storage Hooks, 9 1/2" x 11", Light Blue</t>
  </si>
  <si>
    <t>Wirebound Message Books, 5-1/2 x 4 Forms, 2 or 4 Forms per Page</t>
  </si>
  <si>
    <t>Akron</t>
  </si>
  <si>
    <t>Southworth 25% Cotton Linen-Finish Paper &amp; Envelopes</t>
  </si>
  <si>
    <t>Denver</t>
  </si>
  <si>
    <t>BoxOffice By Design Rectangular and Half-Moon Meeting Room Tables</t>
  </si>
  <si>
    <t>Bravo II Megaboss 12-Amp Hard Body Upright, Replacement Belts, 2 Belts per Pack</t>
  </si>
  <si>
    <t>Dallas</t>
  </si>
  <si>
    <t>Eureka Sanitaire  Commercial Upright</t>
  </si>
  <si>
    <t>Eldon 200 Class Desk Accessories, Burgundy</t>
  </si>
  <si>
    <t>Whittier</t>
  </si>
  <si>
    <t>Nortel Business Series Terminal T7208 Digital phone</t>
  </si>
  <si>
    <t>Saginaw</t>
  </si>
  <si>
    <t>Tennsco Lockers, Gray</t>
  </si>
  <si>
    <t>Panasonic KX-TG6844B Expandable Digital Cordless Telephone</t>
  </si>
  <si>
    <t>Advantus Push Pins, Aluminum Head</t>
  </si>
  <si>
    <t>Gould Plastics 18-Pocket Panel Bin, 34w x 5-1/4d x 20-1/2h</t>
  </si>
  <si>
    <t>Memorex Micro Travel Drive 8 GB</t>
  </si>
  <si>
    <t>Medina</t>
  </si>
  <si>
    <t>Avery 505</t>
  </si>
  <si>
    <t>O'Sullivan 2-Door Barrister Bookcase in Odessa Pine</t>
  </si>
  <si>
    <t>Cisco 9971 IP Video Phone Charcoal</t>
  </si>
  <si>
    <t>Sony Micro Vault Click 16 GB USB 2.0 Flash Drive</t>
  </si>
  <si>
    <t>Adtran 1202752G1</t>
  </si>
  <si>
    <t>Dublin</t>
  </si>
  <si>
    <t>OIC Bulk Pack Metal Binder Clips</t>
  </si>
  <si>
    <t>While You Were Out Pads, 50 per Pad, 4 x 5 1/4, Green Cycle</t>
  </si>
  <si>
    <t>Executive Impressions 14" Two-Color Numerals Wall Clock</t>
  </si>
  <si>
    <t>Swingline SM12-08 MicroCut Jam Free Shredder</t>
  </si>
  <si>
    <t>Stanley Bostitch Contemporary Electric Pencil Sharpeners</t>
  </si>
  <si>
    <t>Detroit</t>
  </si>
  <si>
    <t>Sanford Uni-Blazer View Highlighters, Chisel Tip, Yellow</t>
  </si>
  <si>
    <t>Bevis 36 x 72 Conference Tables</t>
  </si>
  <si>
    <t>Rogers Deluxe File Chest</t>
  </si>
  <si>
    <t>Global Low Back Tilter Chair</t>
  </si>
  <si>
    <t>Global Push Button Manager's Chair, Indigo</t>
  </si>
  <si>
    <t>GBC Instant Index System for Binding Systems</t>
  </si>
  <si>
    <t>Tampa</t>
  </si>
  <si>
    <t>Bush Advantage Collection Round Conference Table</t>
  </si>
  <si>
    <t>Bretford Rectangular Conference Table Tops</t>
  </si>
  <si>
    <t>Tenex Contemporary Contur Chairmats for Low and Medium Pile Carpet, Computer, 39" x 49"</t>
  </si>
  <si>
    <t>Logitech P710e Mobile Speakerphone</t>
  </si>
  <si>
    <t>Santa Clara</t>
  </si>
  <si>
    <t>Xerox 4200 Series MultiUse Premium Copy Paper (20Lb. and 84 Bright)</t>
  </si>
  <si>
    <t>Xerox 1957</t>
  </si>
  <si>
    <t>Luxo Professional Fluorescent Magnifier Lamp with Clamp-Mount Base</t>
  </si>
  <si>
    <t>Staple-based wall hangings</t>
  </si>
  <si>
    <t>PureGear Roll-On Screen Protector</t>
  </si>
  <si>
    <t>KI Conference Tables</t>
  </si>
  <si>
    <t>Eldon 100 Class Desk Accessories</t>
  </si>
  <si>
    <t>Lakeville</t>
  </si>
  <si>
    <t>Safco Steel Mobile File Cart</t>
  </si>
  <si>
    <t>Adams Telephone Message Book w/Frequently-Called Numbers Space, 400 Messages per Book</t>
  </si>
  <si>
    <t>Honeywell Enviracaire Portable HEPA Air Cleaner for 17' x 22' Room</t>
  </si>
  <si>
    <t>Global Leather Highback Executive Chair with Pneumatic Height Adjustment, Black</t>
  </si>
  <si>
    <t>San Diego</t>
  </si>
  <si>
    <t>Wirebound Message Books, Two 4 1/4" x 5" Forms per Page</t>
  </si>
  <si>
    <t>Fellowes Personal Hanging Folder Files, Navy</t>
  </si>
  <si>
    <t>Tyvek Side-Opening Peel &amp; Seel Expanding Envelopes</t>
  </si>
  <si>
    <t>Belkin 19" Vented Equipment Shelf, Black</t>
  </si>
  <si>
    <t>Logitech Mobile Speakerphone P710e - speaker phone</t>
  </si>
  <si>
    <t>Sabrent 4-Port USB 2.0 Hub</t>
  </si>
  <si>
    <t>Safco Industrial Shelving</t>
  </si>
  <si>
    <t>Acco 3-Hole Punch</t>
  </si>
  <si>
    <t>Eureka Disposable Bags for Sanitaire Vibra Groomer I Upright Vac</t>
  </si>
  <si>
    <t>Xerox WorkCentre 6505DN Laser Multifunction Printer</t>
  </si>
  <si>
    <t>Cisco Small Business SPA 502G VoIP phone</t>
  </si>
  <si>
    <t>Brentwood</t>
  </si>
  <si>
    <t>Microsoft Sculpt Comfort Mouse</t>
  </si>
  <si>
    <t>Chapel Hill</t>
  </si>
  <si>
    <t>Quartet Omega Colored Chalk, 12/Pack</t>
  </si>
  <si>
    <t>Morristown</t>
  </si>
  <si>
    <t>Bagged Rubber Bands</t>
  </si>
  <si>
    <t>Cincinnati</t>
  </si>
  <si>
    <t>Safco Commercial Shelving</t>
  </si>
  <si>
    <t>Recycled Interoffice Envelopes with String and Button Closure, 10 x 13</t>
  </si>
  <si>
    <t>Adjustable Depth Letter/Legal Cart</t>
  </si>
  <si>
    <t>Logitech 910-002974 M325 Wireless Mouse for Web Scrolling</t>
  </si>
  <si>
    <t>Regeneration Desk Collection</t>
  </si>
  <si>
    <t>Presstex Flexible Ring Binders</t>
  </si>
  <si>
    <t>Inglewood</t>
  </si>
  <si>
    <t>Ampad Gold Fibre Wirebound Steno Books, 6" x 9", Gregg Ruled</t>
  </si>
  <si>
    <t>Newell 330</t>
  </si>
  <si>
    <t>Post-it “Important Message” Note Pad, Neon Colors, 50 Sheets/Pad</t>
  </si>
  <si>
    <t>Adams Write n' Stick Phone Message Book, 11" X 5 1/4", 200 Messages</t>
  </si>
  <si>
    <t>Eldon Simplefile Box Office</t>
  </si>
  <si>
    <t>Avery 489</t>
  </si>
  <si>
    <t>Round Ring Binders</t>
  </si>
  <si>
    <t>Bose SoundLink Bluetooth Speaker</t>
  </si>
  <si>
    <t>Bevis Round Bullnose 29" High Table Top</t>
  </si>
  <si>
    <t>Microsoft Arc Touch Mouse</t>
  </si>
  <si>
    <t>Xerox 216</t>
  </si>
  <si>
    <t>Tamarac</t>
  </si>
  <si>
    <t>GBC VeloBinder Electric Binding Machine</t>
  </si>
  <si>
    <t>Premier Automatic Letter Opener</t>
  </si>
  <si>
    <t>Advantus SlideClip Paper Clips</t>
  </si>
  <si>
    <t>Avery 512</t>
  </si>
  <si>
    <t>Logitech Wireless Gaming Headset G930</t>
  </si>
  <si>
    <t>Bush Westfield Collection Bookcases, Medium Cherry Finish</t>
  </si>
  <si>
    <t>Colorado Springs</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</si>
  <si>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</si>
  <si>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</si>
  <si>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</si>
  <si>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</si>
  <si>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</si>
  <si>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Belleville</t>
  </si>
  <si>
    <t>Xerox 223</t>
  </si>
  <si>
    <t>Tennsco Stur-D-Stor Boltless Shelving, 5 Shelves, 24" Deep, Sand</t>
  </si>
  <si>
    <t>Xerox 1939</t>
  </si>
  <si>
    <t>Floodlight Indoor Halogen Bulbs, 1 Bulb per Pack, 60 Watts</t>
  </si>
  <si>
    <t>Avery Premier Heavy-Duty Binder with Round Locking Rings</t>
  </si>
  <si>
    <t>BPI Conference Tables</t>
  </si>
  <si>
    <t>Electrix 20W Halogen Replacement Bulb for Zoom-In Desk Lamp</t>
  </si>
  <si>
    <t>Taylor</t>
  </si>
  <si>
    <t>Newell 350</t>
  </si>
  <si>
    <t>Lakewood</t>
  </si>
  <si>
    <t>GBC Clear Cover, 8-1/2 x 11, unpunched, 25 covers per pack</t>
  </si>
  <si>
    <t>Boston Heavy-Duty Trimline Electric Pencil Sharpeners</t>
  </si>
  <si>
    <t>Arlington</t>
  </si>
  <si>
    <t>Faber Castell Col-Erase Pencils</t>
  </si>
  <si>
    <t>Arvada</t>
  </si>
  <si>
    <t>C-Line Cubicle Keepers Polyproplyene Holder With Velcro Backings</t>
  </si>
  <si>
    <t>Hon 4070 Series Pagoda Armless Upholstered Stacking Chairs</t>
  </si>
  <si>
    <t>Eldon Expressions Desk Accessory, Wood Photo Frame, Mahogany</t>
  </si>
  <si>
    <t>Avery 509</t>
  </si>
  <si>
    <t>Hackensack</t>
  </si>
  <si>
    <t>Deflect-o SuperTray Unbreakable Stackable Tray, Letter, Black</t>
  </si>
  <si>
    <t>Saint Petersburg</t>
  </si>
  <si>
    <t>AT&amp;T 1070 Corded Phone</t>
  </si>
  <si>
    <t>Xerox 21</t>
  </si>
  <si>
    <t>Boston School Pro Electric Pencil Sharpener, 1670</t>
  </si>
  <si>
    <t>DMI Arturo Collection Mission-style Design Wood Chair</t>
  </si>
  <si>
    <t>Canon imageCLASS MF7460 Monochrome Digital Laser Multifunction Copier</t>
  </si>
  <si>
    <t>NETGEAR N750 Dual Band Wi-Fi Gigabit Router</t>
  </si>
  <si>
    <t>Long Beach</t>
  </si>
  <si>
    <t>OIC Binder Clips</t>
  </si>
  <si>
    <t>Hesperia</t>
  </si>
  <si>
    <t>Logitech Wireless Headset h800</t>
  </si>
  <si>
    <t>Murfreesboro</t>
  </si>
  <si>
    <t>Telescoping Adjustable Floor Lamp</t>
  </si>
  <si>
    <t>Aastra 57i VoIP phone</t>
  </si>
  <si>
    <t>File Shuttle II and Handi-File, Black</t>
  </si>
  <si>
    <t>Hon 2090 “Pillow Soft” Series Mid Back Swivel/Tilt Chairs</t>
  </si>
  <si>
    <t>Round Specialty Laser Printer Labels</t>
  </si>
  <si>
    <t>GBC Premium Transparent Covers with Diagonal Lined Pattern</t>
  </si>
  <si>
    <t>AT&amp;T 841000 Phone</t>
  </si>
  <si>
    <t>Ibico Recycled Grain-Textured Covers</t>
  </si>
  <si>
    <t>Wilson Jones Custom Binder Spines &amp; Labels</t>
  </si>
  <si>
    <t>Storex Dura Pro Binders</t>
  </si>
  <si>
    <t>Copiers</t>
  </si>
  <si>
    <t>Hewlett Packard LaserJet 3310 Copier</t>
  </si>
  <si>
    <t>Avery Non-Stick Binders</t>
  </si>
  <si>
    <t>Tuff Stuff Recycled Round Ring Binders</t>
  </si>
  <si>
    <t>Hon 5100 Series Wood Tables</t>
  </si>
  <si>
    <t>Layton</t>
  </si>
  <si>
    <t>OIC Binder Clips, Mini, 1/4" Capacity, Black</t>
  </si>
  <si>
    <t>Newell 314</t>
  </si>
  <si>
    <t>Square Credit Card Reader, 4 1/2" x 4 1/2" x 1", White</t>
  </si>
  <si>
    <t>Austin</t>
  </si>
  <si>
    <t>Lowell</t>
  </si>
  <si>
    <t>Massachusetts</t>
  </si>
  <si>
    <t>BIC Brite Liner Highlighters, Chisel Tip</t>
  </si>
  <si>
    <t>Xerox 1881</t>
  </si>
  <si>
    <t>Acco Hanging Data Binders</t>
  </si>
  <si>
    <t>GBC DocuBind P400 Electric Binding System</t>
  </si>
  <si>
    <t>Sauder Barrister Bookcases</t>
  </si>
  <si>
    <t>#10 Gummed Flap White Envelopes, 100/Box</t>
  </si>
  <si>
    <t>Dixon Prang Watercolor Pencils, 10-Color Set with Brush</t>
  </si>
  <si>
    <t>Adams Phone Message Book, 200 Message Capacity, 8 1/16” x 11”</t>
  </si>
  <si>
    <t>Georgia</t>
  </si>
  <si>
    <t>Belkin 8 Outlet SurgeMaster II Gold Surge Protector with Phone Protection</t>
  </si>
  <si>
    <t>Avery Address/Shipping Labels for Typewriters, 4" x 2"</t>
  </si>
  <si>
    <t>Global Ergonomic Managers Chair</t>
  </si>
  <si>
    <t>Newell 333</t>
  </si>
  <si>
    <t>Eldon Wave Desk Accessories</t>
  </si>
  <si>
    <t>Same Day</t>
  </si>
  <si>
    <t>Manchester</t>
  </si>
  <si>
    <t>Wilson Jones “Snap” Scratch Pad Binder Tool for Ring Binders</t>
  </si>
  <si>
    <t>Staple remover</t>
  </si>
  <si>
    <t>Pizazz Global Quick File</t>
  </si>
  <si>
    <t>Harlingen</t>
  </si>
  <si>
    <t>Xerox 1930</t>
  </si>
  <si>
    <t>File Shuttle I and Handi-File</t>
  </si>
  <si>
    <t>Tucson</t>
  </si>
  <si>
    <t>NETGEAR AC1750 Dual Band Gigabit Smart WiFi Router</t>
  </si>
  <si>
    <t>Newell 324</t>
  </si>
  <si>
    <t>Microsoft Natural Keyboard Elite</t>
  </si>
  <si>
    <t>Quincy</t>
  </si>
  <si>
    <t>Xerox 1960</t>
  </si>
  <si>
    <t>Office Impressions End Table, 20-1/2"H x 24"W x 20"D</t>
  </si>
  <si>
    <t>Holmes Odor Grabber</t>
  </si>
  <si>
    <t>Akro-Mils 12-Gallon Tote</t>
  </si>
  <si>
    <t>GBC Twin Loop Wire Binding Elements, 9/16" Spine, Black</t>
  </si>
  <si>
    <t>Southworth Structures Collection</t>
  </si>
  <si>
    <t>Square Ring Data Binders, Rigid 75 Pt. Covers, 11" x 14-7/8"</t>
  </si>
  <si>
    <t>Sony 32GB Class 10 Micro SDHC R40 Memory Card</t>
  </si>
  <si>
    <t>Pembroke Pines</t>
  </si>
  <si>
    <t>Hon Practical Foundations 30 x 60 Training Table, Light Gray/Charcoal</t>
  </si>
  <si>
    <t>Logitech Media Keyboard K200</t>
  </si>
  <si>
    <t>Lexmark MarkNet N8150 Wireless Print Server</t>
  </si>
  <si>
    <t>3M Hangers With Command Adhesive</t>
  </si>
  <si>
    <t>Crayola Colored Pencils</t>
  </si>
  <si>
    <t>Angle-D Binders with Locking Rings, Label Holders</t>
  </si>
  <si>
    <t>Des Moines</t>
  </si>
  <si>
    <t>Nortel Meridian M3904 Professional Digital phone</t>
  </si>
  <si>
    <t>Canon PC1080F Personal Copier</t>
  </si>
  <si>
    <t>Peoria</t>
  </si>
  <si>
    <t>Wilson Jones Century Plastic Molded Ring Binders</t>
  </si>
  <si>
    <t>Las Vegas</t>
  </si>
  <si>
    <t>Nevada</t>
  </si>
  <si>
    <t>Tuf-Vin Binders</t>
  </si>
  <si>
    <t>Warwick</t>
  </si>
  <si>
    <t>Rhode Island</t>
  </si>
  <si>
    <t>2300 Heavy-Duty Transfer File Systems by Perma</t>
  </si>
  <si>
    <t>Xerox 1958</t>
  </si>
  <si>
    <t>Acme 10" Easy Grip Assistive Scissors</t>
  </si>
  <si>
    <t>Super Decoflex Portable Personal File</t>
  </si>
  <si>
    <t>Contico 72"H Heavy-Duty Storage System</t>
  </si>
  <si>
    <t>Sony 64GB Class 10 Micro SDHC R40 Memory Card</t>
  </si>
  <si>
    <t>Miami</t>
  </si>
  <si>
    <t>Xerox 1974</t>
  </si>
  <si>
    <t>Avery Hi-Liter EverBold Pen Style Fluorescent Highlighters, 4/Pack</t>
  </si>
  <si>
    <t>Staple holder</t>
  </si>
  <si>
    <t>Sharp AL-1530CS Digital Copier</t>
  </si>
  <si>
    <t>Wirebound Message Book, 4 per Page</t>
  </si>
  <si>
    <t>Bevis Round Conference Table Top, X-Base</t>
  </si>
  <si>
    <t>Wirebound Service Call Books, 5 1/2" x 4"</t>
  </si>
  <si>
    <t>Self-Adhesive Removable Labels</t>
  </si>
  <si>
    <t>Xerox 1908</t>
  </si>
  <si>
    <t>O'Sullivan 4-Shelf Bookcase in Odessa Pine</t>
  </si>
  <si>
    <t>Novimex High-Tech Fabric Mesh Task Chair</t>
  </si>
  <si>
    <t>Xerox 191</t>
  </si>
  <si>
    <t>Huntington Beach</t>
  </si>
  <si>
    <t>Bulldog Vacuum Base Pencil Sharpener</t>
  </si>
  <si>
    <t>Bevis Steel Folding Chairs</t>
  </si>
  <si>
    <t>Richmond</t>
  </si>
  <si>
    <t>Xerox 1987</t>
  </si>
  <si>
    <t>American Pencil</t>
  </si>
  <si>
    <t>White Envelopes, White Envelopes with Clear Poly Window</t>
  </si>
  <si>
    <t>Louisville</t>
  </si>
  <si>
    <t>KeyTronic 6101 Series - Keyboard - Black</t>
  </si>
  <si>
    <t>Lawrence</t>
  </si>
  <si>
    <t>Westinghouse Mesh Shade Clip-On Gooseneck Lamp, Black</t>
  </si>
  <si>
    <t>Crate-A-Files</t>
  </si>
  <si>
    <t>Mississippi</t>
  </si>
  <si>
    <t>Hon Multipurpose Stacking Arm Chairs</t>
  </si>
  <si>
    <t>Canton</t>
  </si>
  <si>
    <t>Coloredge Poster Frame</t>
  </si>
  <si>
    <t>GBC VeloBinder Manual Binding System</t>
  </si>
  <si>
    <t>New Rochelle</t>
  </si>
  <si>
    <t>Epson WorkForce WF-2530 All-in-One Printer, Copier Scanner</t>
  </si>
  <si>
    <t>Design Ebony Sketching Pencil</t>
  </si>
  <si>
    <t>Gastonia</t>
  </si>
  <si>
    <t>GBC ProClick 150 Presentation Binding System</t>
  </si>
  <si>
    <t>Woodgrain Magazine Files by Perma</t>
  </si>
  <si>
    <t>Letter Size Cart</t>
  </si>
  <si>
    <t>Jacksonville</t>
  </si>
  <si>
    <t>Insertable Tab Post Binder Dividers</t>
  </si>
  <si>
    <t>Belkin QODE FastFit Bluetooth Keyboard</t>
  </si>
  <si>
    <t>Canon Color ImageCLASS MF8580Cdw Wireless Laser All-In-One Printer, Copier, Scanner</t>
  </si>
  <si>
    <t>Xerox 1897</t>
  </si>
  <si>
    <t>Global Deluxe Steno Chair</t>
  </si>
  <si>
    <t>Aluminum Document Frame</t>
  </si>
  <si>
    <t>Fellowes Bankers Box Staxonsteel Drawer File/Stacking System</t>
  </si>
  <si>
    <t>Eldon Mobile Mega Data Cart  Mega Stackable  Add-On Trays</t>
  </si>
  <si>
    <t>Xerox Color Copier Paper, 11" x 17", Ream</t>
  </si>
  <si>
    <t>Office Star - Ergonomically Designed Knee Chair</t>
  </si>
  <si>
    <t>Avery 520</t>
  </si>
  <si>
    <t>GE General Purpose, Extra Long Life, Showcase &amp; Floodlight Incandescent Bulbs</t>
  </si>
  <si>
    <t>Auburn</t>
  </si>
  <si>
    <t>Newell 345</t>
  </si>
  <si>
    <t>Fellowes Bankers Box Recycled Super Stor/Drawer</t>
  </si>
  <si>
    <t>Boston 1645 Deluxe Heavier-Duty Electric Pencil Sharpener</t>
  </si>
  <si>
    <t>50 Colored Long Pencils</t>
  </si>
  <si>
    <t>Newell 342</t>
  </si>
  <si>
    <t>Belkin Grip Candy Sheer Case / Cover for iPhone 5 and 5S</t>
  </si>
  <si>
    <t>Deluxe Rollaway Locking File with Drawer</t>
  </si>
  <si>
    <t>Norman</t>
  </si>
  <si>
    <t>Memorex Mini Travel Drive 16 GB USB 2.0 Flash Drive</t>
  </si>
  <si>
    <t>Global Geo Office Task Chair, Gray</t>
  </si>
  <si>
    <t>Hon 4700 Series Mobuis Mid-Back Task Chairs with Adjustable Arms</t>
  </si>
  <si>
    <t>3M Office Air Cleaner</t>
  </si>
  <si>
    <t>Logitech G700s Rechargeable Gaming Mouse</t>
  </si>
  <si>
    <t>Acco D-Ring Binder w/DublLock</t>
  </si>
  <si>
    <t>Bush Advantage Collection Racetrack Conference Table</t>
  </si>
  <si>
    <t>Poly Designer Cover &amp; Back</t>
  </si>
  <si>
    <t>Premier Electric Letter Opener</t>
  </si>
  <si>
    <t>Fellowes Premier Superior Surge Suppressor, 10-Outlet, With Phone and Remote</t>
  </si>
  <si>
    <t>Park Ridge</t>
  </si>
  <si>
    <t>Amarillo</t>
  </si>
  <si>
    <t>Bush Mission Pointe Library</t>
  </si>
  <si>
    <t>Cardinal Hold-It CD Pocket</t>
  </si>
  <si>
    <t>Lindenhurst</t>
  </si>
  <si>
    <t>Eaton Premium Continuous-Feed Paper, 25% Cotton, Letter Size, White, 1000 Shts/Box</t>
  </si>
  <si>
    <t>SAFCO Boltless Steel Shelving</t>
  </si>
  <si>
    <t>Sauder Mission Library with Doors, Fruitwood Finish</t>
  </si>
  <si>
    <t>Samsung Galaxy Note 3</t>
  </si>
  <si>
    <t>Decoflex Hanging Personal Folder File, Blue</t>
  </si>
  <si>
    <t>Recycled Desk Saver Line "While You Were Out" Book, 5 1/2" X 4"</t>
  </si>
  <si>
    <t>Xerox 1912</t>
  </si>
  <si>
    <t>Cisco SPA525G2 IP Phone - Wireless</t>
  </si>
  <si>
    <t>Prang Colored Pencils</t>
  </si>
  <si>
    <t>Fellowes Strictly Business Drawer File, Letter/Legal Size</t>
  </si>
  <si>
    <t>Imation USB 2.0 Swivel Flash Drive USB flash drive - 4 GB - Pink</t>
  </si>
  <si>
    <t>Logitech G602 Wireless Gaming Mouse</t>
  </si>
  <si>
    <t>Alphabetical Labels for Top Tab Filing</t>
  </si>
  <si>
    <t>O'Sullivan Living Dimensions 2-Shelf Bookcases</t>
  </si>
  <si>
    <t>iHome FM Clock Radio with Lightning Dock</t>
  </si>
  <si>
    <t>Apple iPhone 5S</t>
  </si>
  <si>
    <t>Huntsville</t>
  </si>
  <si>
    <t>Square Credit Card Reader</t>
  </si>
  <si>
    <t>Logitech M510 Wireless Mouse</t>
  </si>
  <si>
    <t>Fellowes Officeware Wire Shelving</t>
  </si>
  <si>
    <t>Colored Envelopes</t>
  </si>
  <si>
    <t>Sony Micro Vault Click 8 GB USB 2.0 Flash Drive</t>
  </si>
  <si>
    <t>Balt Solid Wood Rectangular Table</t>
  </si>
  <si>
    <t>Fayetteville</t>
  </si>
  <si>
    <t>Arkansas</t>
  </si>
  <si>
    <t>Strathmore #10 Envelopes, Ultimate White</t>
  </si>
  <si>
    <t>Costa Mesa</t>
  </si>
  <si>
    <t>Clear Mylar Reinforcing Strips</t>
  </si>
  <si>
    <t>Howard Miller 14-1/2" Diameter Chrome Round Wall Clock</t>
  </si>
  <si>
    <t>Deflect-O Glasstique Clear Desk Accessories</t>
  </si>
  <si>
    <t>Parker</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</si>
  <si>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</si>
  <si>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</si>
  <si>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</si>
  <si>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</si>
  <si>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</si>
  <si>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Atlanta</t>
  </si>
  <si>
    <t>Rogers Handheld Barrel Pencil Sharpener</t>
  </si>
  <si>
    <t>Newell 344</t>
  </si>
  <si>
    <t>Personal File Boxes with Fold-Down Carry Handle</t>
  </si>
  <si>
    <t>Fellowes PB500 Electric Punch Plastic Comb Binding Machine with Manual Bind</t>
  </si>
  <si>
    <t>Gladstone</t>
  </si>
  <si>
    <t>Executive Impressions Supervisor Wall Clock</t>
  </si>
  <si>
    <t>SanDisk Cruzer 32 GB USB Flash Drive</t>
  </si>
  <si>
    <t>Newell 327</t>
  </si>
  <si>
    <t>Newell 317</t>
  </si>
  <si>
    <t>Great Falls</t>
  </si>
  <si>
    <t>Montana</t>
  </si>
  <si>
    <t>Canon Image Class D660 Copier</t>
  </si>
  <si>
    <t>Advantus Rolling Storage Box</t>
  </si>
  <si>
    <t>Great White Multi-Use Recycled Paper (20Lb. and 84 Bright)</t>
  </si>
  <si>
    <t>Tennsco Single-Tier Lockers</t>
  </si>
  <si>
    <t>Carina Double Wide Media Storage Towers in Natural &amp; Black</t>
  </si>
  <si>
    <t>XtraLife ClearVue Slant-D Ring Binders by Cardinal</t>
  </si>
  <si>
    <t>Motorola HK250 Universal Bluetooth Headset</t>
  </si>
  <si>
    <t>Imation 16GB Mini TravelDrive USB 2.0 Flash Drive</t>
  </si>
  <si>
    <t>Lakeland</t>
  </si>
  <si>
    <t>Global Commerce Series High-Back Swivel/Tilt Chairs</t>
  </si>
  <si>
    <t>Eldon Gobal File Keepers</t>
  </si>
  <si>
    <t>Martin Yale Chadless Opener Electric Letter Opener</t>
  </si>
  <si>
    <t>White Business Envelopes with Contemporary Seam, Recycled White Business Envelopes</t>
  </si>
  <si>
    <t>Safco Contoured Stacking Chairs</t>
  </si>
  <si>
    <t>Tenex Chairmats For Use With Carpeted Floors</t>
  </si>
  <si>
    <t>Montgomery</t>
  </si>
  <si>
    <t>Panasonic KX-TG9471B</t>
  </si>
  <si>
    <t>Mesa</t>
  </si>
  <si>
    <t>Sterilite Officeware Hinged File Box</t>
  </si>
  <si>
    <t>Premier Elliptical Ring Binder, Black</t>
  </si>
  <si>
    <t>Cardinal Poly Pocket Divider Pockets for Ring Binders</t>
  </si>
  <si>
    <t>Eureka The Boss Cordless Rechargeable Stick Vac</t>
  </si>
  <si>
    <t>Situations Contoured Folding Chairs, 4/Set</t>
  </si>
  <si>
    <t>Green Bay</t>
  </si>
  <si>
    <t>Enermax Aurora Lite Keyboard</t>
  </si>
  <si>
    <t>LG Electronics Tone+ HBS-730 Bluetooth Headset</t>
  </si>
  <si>
    <t>SanDisk Cruzer 64 GB USB Flash Drive</t>
  </si>
  <si>
    <t>Xblue XB-1670-86 X16 Small Office Telephone - Titanium</t>
  </si>
  <si>
    <t>Deflect-o EconoMat Studded, No Bevel Mat for Low Pile Carpeting</t>
  </si>
  <si>
    <t>Avery Printable Repositionable Plastic Tabs</t>
  </si>
  <si>
    <t>Xerox 1898</t>
  </si>
  <si>
    <t>HON 5400 Series Task Chairs for Big and Tall</t>
  </si>
  <si>
    <t>Howard Miller 11-1/2" Diameter Grantwood Wall Clock</t>
  </si>
  <si>
    <t>Advantus T-Pin Paper Clips</t>
  </si>
  <si>
    <t>Anaheim</t>
  </si>
  <si>
    <t>Tennsco 16-Compartment Lockers with Coat Rack</t>
  </si>
  <si>
    <t>Zebra Zazzle Fluorescent Highlighters</t>
  </si>
  <si>
    <t>Avery 473</t>
  </si>
  <si>
    <t>Bretford “Just In Time” Height-Adjustable Multi-Task Work Tables</t>
  </si>
  <si>
    <t>Xerox 226</t>
  </si>
  <si>
    <t>GBC Prepunched Paper, 19-Hole, for Binding Systems, 24-lb</t>
  </si>
  <si>
    <t>Sanitaire Vibra Groomer IR Commercial Upright Vacuum, Replacement Belts</t>
  </si>
  <si>
    <t>Advantus Panel Wall Acrylic Frame</t>
  </si>
  <si>
    <t>Alliance Big Bands Rubber Bands, 12/Pack</t>
  </si>
  <si>
    <t>Cisco SPA301</t>
  </si>
  <si>
    <t>Personal Creations Ink Jet Cards and Labels</t>
  </si>
  <si>
    <t>GBC White Gloss Covers, Plain Front</t>
  </si>
  <si>
    <t>Xerox 222</t>
  </si>
  <si>
    <t>Hon Every-Day Series Multi-Task Chairs</t>
  </si>
  <si>
    <t>Cush Cases Heavy Duty Rugged Cover Case for Samsung Galaxy S5 - Purple</t>
  </si>
  <si>
    <t>Marysville</t>
  </si>
  <si>
    <t>Newell 332</t>
  </si>
  <si>
    <t>Rediform S.O.S. Phone Message Books</t>
  </si>
  <si>
    <t>Acme Value Line Scissors</t>
  </si>
  <si>
    <t>Contract Clock, 14", Brown</t>
  </si>
  <si>
    <t>Martin-Yale Premier Letter Opener</t>
  </si>
  <si>
    <t>AT&amp;T SB67148 SynJ</t>
  </si>
  <si>
    <t>Recycled Pressboard Report Cover with Reinforced Top Hinge</t>
  </si>
  <si>
    <t>Dot Matrix Printer Tape Reel Labels, White, 5000/Box</t>
  </si>
  <si>
    <t>Salem</t>
  </si>
  <si>
    <t>i.Sound Portable Power - 8000 mAh</t>
  </si>
  <si>
    <t>Xerox 225</t>
  </si>
  <si>
    <t>Xerox 1894</t>
  </si>
  <si>
    <t>Laredo</t>
  </si>
  <si>
    <t>Newell 312</t>
  </si>
  <si>
    <t>Fellowes Superior 10 Outlet Split Surge Protector</t>
  </si>
  <si>
    <t>Dana Halogen Swing-Arm Architect Lamp</t>
  </si>
  <si>
    <t>Acme Stainless Steel Office Snips</t>
  </si>
  <si>
    <t>Mophie Juice Pack Helium for iPhone</t>
  </si>
  <si>
    <t>GE 2-Jack Phone Line Splitter</t>
  </si>
  <si>
    <t>Hot File 7-Pocket, Floor Stand</t>
  </si>
  <si>
    <t>Xerox 1889</t>
  </si>
  <si>
    <t>Angle-D Ring Binders</t>
  </si>
  <si>
    <t>Motorola L804</t>
  </si>
  <si>
    <t>Avery 493</t>
  </si>
  <si>
    <t>Xerox 1972</t>
  </si>
  <si>
    <t>Cisco 8x8 Inc. 6753i IP Business Phone System</t>
  </si>
  <si>
    <t>Grove City</t>
  </si>
  <si>
    <t>Prestige Round Ring Binders</t>
  </si>
  <si>
    <t>DAX Metal Frame, Desktop, Stepped-Edge</t>
  </si>
  <si>
    <t>DAX Value U-Channel Document Frames, Easel Back</t>
  </si>
  <si>
    <t>Recycled Easel Ring Binders</t>
  </si>
  <si>
    <t>Grandstream GXP1160 VoIP phone</t>
  </si>
  <si>
    <t>Cardinal Slant-D Ring Binder, Heavy Gauge Vinyl</t>
  </si>
  <si>
    <t>Dearborn</t>
  </si>
  <si>
    <t>Global Manager's Adjustable Task Chair, Storm</t>
  </si>
  <si>
    <t>Honeywell Enviracaire Portable HEPA Air Cleaner for up to 10 x 16 Room</t>
  </si>
  <si>
    <t>Mini 13-1/2 Capacity Data Binder Rack, Pearl</t>
  </si>
  <si>
    <t>Master Caster Door Stop, Brown</t>
  </si>
  <si>
    <t>Belkin Premiere Surge Master II 8-outlet surge protector</t>
  </si>
  <si>
    <t>Acco Pressboard Covers with Storage Hooks, 9 1/2" x 11", Executive Red</t>
  </si>
  <si>
    <t>Tennsco Regal Shelving Units</t>
  </si>
  <si>
    <t>Imation 32GB Pocket Pro USB 3.0 Flash Drive - 32 GB - Black - 1 P ...</t>
  </si>
  <si>
    <t>Jabra SPEAK 410</t>
  </si>
  <si>
    <t>Verbatim 25 GB 6x Blu-ray Single Layer Recordable Disc, 1/Pack</t>
  </si>
  <si>
    <t>Warner Robins</t>
  </si>
  <si>
    <t>Office Star - Mesh Screen back chair with Vinyl seat</t>
  </si>
  <si>
    <t>Premium Transparent Presentation Covers by GBC</t>
  </si>
  <si>
    <t>Tripp Lite TLP810NET Broadband Surge for Modem/Fax</t>
  </si>
  <si>
    <t>Vallejo</t>
  </si>
  <si>
    <t>Wilson Jones Turn Tabs Binder Tool for Ring Binders</t>
  </si>
  <si>
    <t>Eldon 200 Class Desk Accessories</t>
  </si>
  <si>
    <t>Mission Viejo</t>
  </si>
  <si>
    <t>Economy Rollaway Files</t>
  </si>
  <si>
    <t>Avery 480</t>
  </si>
  <si>
    <t>Rochester Hills</t>
  </si>
  <si>
    <t>Plainfield</t>
  </si>
  <si>
    <t>Xerox 1993</t>
  </si>
  <si>
    <t>Eureka The Boss Plus 12-Amp Hard Box Upright Vacuum, Red</t>
  </si>
  <si>
    <t>Sierra Vista</t>
  </si>
  <si>
    <t>Belkin F9H710-06 7 Outlet SurgeMaster Surge Protector</t>
  </si>
  <si>
    <t>Vancouver</t>
  </si>
  <si>
    <t>First Data FD10 PIN Pad</t>
  </si>
  <si>
    <t>Sony 16GB Class 10 Micro SDHC R40 Memory Card</t>
  </si>
  <si>
    <t>Tripp Lite Isotel 8 Ultra 8 Outlet Metal Surge</t>
  </si>
  <si>
    <t>Avery Durable Poly Binders</t>
  </si>
  <si>
    <t>Airmail Envelopes</t>
  </si>
  <si>
    <t>Space Solutions Commercial Steel Shelving</t>
  </si>
  <si>
    <t>Acme Tagit Stainless Steel Antibacterial Scissors</t>
  </si>
  <si>
    <t>ClearOne Communications CHAT 70 OC Speaker Phone</t>
  </si>
  <si>
    <t>Cleveland</t>
  </si>
  <si>
    <t>Master Giant Foot Doorstop, Safety Yellow</t>
  </si>
  <si>
    <t>12-1/2 Diameter Round Wall Clock</t>
  </si>
  <si>
    <t>Chromcraft Bull-Nose Wood Round Conference Table Top, Wood Base</t>
  </si>
  <si>
    <t>Adams Telephone Message Book W/Dividers/Space For Phone Numbers, 5 1/4"X8 1/2", 200/Messages</t>
  </si>
  <si>
    <t>Newell 331</t>
  </si>
  <si>
    <t>Kensington 6 Outlet Guardian Standard Surge Protector</t>
  </si>
  <si>
    <t>Southworth 100% Résumé Paper, 24lb.</t>
  </si>
  <si>
    <t>Tyler</t>
  </si>
  <si>
    <t>Hoover Portapower Portable Vacuum</t>
  </si>
  <si>
    <t>Verbatim 25 GB 6x Blu-ray Single Layer Recordable Disc, 10/Pack</t>
  </si>
  <si>
    <t>Howard Miller 13-1/2" Diameter Rosebrook Wall Clock</t>
  </si>
  <si>
    <t>Ibico Hi-Tech Manual Binding System</t>
  </si>
  <si>
    <t>Avery Hanging File Binders</t>
  </si>
  <si>
    <t>Fellowes Neat Ideas Storage Cubes</t>
  </si>
  <si>
    <t>Burlington</t>
  </si>
  <si>
    <t>Cubify CubeX 3D Printer Triple Head Print</t>
  </si>
  <si>
    <t>Avery 516</t>
  </si>
  <si>
    <t>Bush Andora Bookcase, Maple/Graphite Gray Finish</t>
  </si>
  <si>
    <t>Waynesboro</t>
  </si>
  <si>
    <t>Luxo Professional Magnifying Clamp-On Fluorescent Lamps</t>
  </si>
  <si>
    <t>Recycled Eldon Regeneration Jumbo File</t>
  </si>
  <si>
    <t>Imation Bio 8GB USB Flash Drive Imation Corp</t>
  </si>
  <si>
    <t>Xerox 1977</t>
  </si>
  <si>
    <t>Chester</t>
  </si>
  <si>
    <t>Avery 490</t>
  </si>
  <si>
    <t>Avery 4027 File Folder Labels for Dot Matrix Printers, 5000 Labels per Box, White</t>
  </si>
  <si>
    <t>Binney &amp; Smith Crayola Metallic Crayons, 16-Color Pack</t>
  </si>
  <si>
    <t>GBC Linen Binding Covers</t>
  </si>
  <si>
    <t>Tenex "The Solids" Textured Chair Mats</t>
  </si>
  <si>
    <t>Laminate Occasional Tables</t>
  </si>
  <si>
    <t>Cary</t>
  </si>
  <si>
    <t>Xerox 220</t>
  </si>
  <si>
    <t>Fellowes 8 Outlet Superior Workstation Surge Protector</t>
  </si>
  <si>
    <t>O'Sullivan Living Dimensions 5-Shelf Bookcases</t>
  </si>
  <si>
    <t>Palm Coast</t>
  </si>
  <si>
    <t>#10- 4 1/8" x 9 1/2" Security-Tint Envelopes</t>
  </si>
  <si>
    <t>Mount Vernon</t>
  </si>
  <si>
    <t>Bionaire Personal Warm Mist Humidifier/Vaporizer</t>
  </si>
  <si>
    <t>Logitech Wireless Performance Mouse MX for PC and Mac</t>
  </si>
  <si>
    <t>Cardinal Holdit Business Card Pockets</t>
  </si>
  <si>
    <t>Howard Miller 13" Diameter Pewter Finish Round Wall Clock</t>
  </si>
  <si>
    <t>Tops Green Bar Computer Printout Paper</t>
  </si>
  <si>
    <t>Chromcraft Bull-Nose Wood Oval Conference Tables &amp; Bases</t>
  </si>
  <si>
    <t>Recycled Data-Pak for Archival Bound Computer Printouts, 12-1/2 x 12-1/2 x 16</t>
  </si>
  <si>
    <t>Seth Thomas 16" Steel Case Clock</t>
  </si>
  <si>
    <t>Hialeah</t>
  </si>
  <si>
    <t>Acme Softgrip Scissors</t>
  </si>
  <si>
    <t>Manila Recycled Extra-Heavyweight Clasp Envelopes, 6" x 9"</t>
  </si>
  <si>
    <t>ClearSounds CSC500 Amplified Spirit Phone Corded phone</t>
  </si>
  <si>
    <t>Oceanside</t>
  </si>
  <si>
    <t>Xerox 1964</t>
  </si>
  <si>
    <t>Bevis Traditional Conference Table Top, Plinth Base</t>
  </si>
  <si>
    <t>Personal Folder Holder, Ebony</t>
  </si>
  <si>
    <t>Logitech Illuminated - Keyboard</t>
  </si>
  <si>
    <t>O'Sullivan Cherrywood Estates Traditional Bookcase</t>
  </si>
  <si>
    <t>Acco Translucent Poly Ring Binders</t>
  </si>
  <si>
    <t>Logitech Wireless Touch Keyboard K400</t>
  </si>
  <si>
    <t>Avery 508</t>
  </si>
  <si>
    <t>GBC Standard Plastic Binding Systems Combs</t>
  </si>
  <si>
    <t>Xerox 196</t>
  </si>
  <si>
    <t>Fiskars 8" Scissors, 2/Pack</t>
  </si>
  <si>
    <t>Evanston</t>
  </si>
  <si>
    <t>Belkin iPhone and iPad Lightning Cable</t>
  </si>
  <si>
    <t>Trenton</t>
  </si>
  <si>
    <t>GBC Durable Plastic Covers</t>
  </si>
  <si>
    <t>Nu-Dell Leatherette Frames</t>
  </si>
  <si>
    <t>Avery Durable Binders</t>
  </si>
  <si>
    <t>Hewlett Packard 610 Color Digital Copier / Printer</t>
  </si>
  <si>
    <t>Chromcraft Round Conference Tables</t>
  </si>
  <si>
    <t>Cottage Grove</t>
  </si>
  <si>
    <t>Avery 476</t>
  </si>
  <si>
    <t>Bossier City</t>
  </si>
  <si>
    <t>Brown Kraft Recycled Envelopes</t>
  </si>
  <si>
    <t>Plantronics S12 Corded Telephone Headset System</t>
  </si>
  <si>
    <t>3-ring staple pack</t>
  </si>
  <si>
    <t>Fellowes Stor/Drawer Steel Plus Storage Drawers</t>
  </si>
  <si>
    <t>Electrix Halogen Magnifier Lamp</t>
  </si>
  <si>
    <t>Hon 4070 Series Pagoda Round Back Stacking Chairs</t>
  </si>
  <si>
    <t>Cardinal EasyOpen D-Ring Binders</t>
  </si>
  <si>
    <t>GBC Instant Report Kit</t>
  </si>
  <si>
    <t>Boston 19500 Mighty Mite Electric Pencil Sharpener</t>
  </si>
  <si>
    <t>C-Line Magnetic Cubicle Keepers, Clear Polypropylene</t>
  </si>
  <si>
    <t>Dixon My First Ticonderoga Pencil, #2</t>
  </si>
  <si>
    <t>Hon GuestStacker Chair</t>
  </si>
  <si>
    <t>Xerox 1927</t>
  </si>
  <si>
    <t>Safco Value Mate Series Steel Bookcases, Baked Enamel Finish on Steel, Gray</t>
  </si>
  <si>
    <t>Microsoft Natural Ergonomic Keyboard 4000</t>
  </si>
  <si>
    <t>Cameo Buff Policy Envelopes</t>
  </si>
  <si>
    <t>Lancaster</t>
  </si>
  <si>
    <t>Heavy-Duty E-Z-D Binders</t>
  </si>
  <si>
    <t>Lifetime Advantage Folding Chairs, 4/Carton</t>
  </si>
  <si>
    <t>Acco PRESSTEX Data Binder with Storage Hooks, Dark Blue, 9 1/2" X 11"</t>
  </si>
  <si>
    <t>Office Star - Contemporary Task Swivel Chair</t>
  </si>
  <si>
    <t>Asheville</t>
  </si>
  <si>
    <t>Cisco Unified IP Phone 7945G VoIP phone</t>
  </si>
  <si>
    <t>Avery 499</t>
  </si>
  <si>
    <t>Xerox 1887</t>
  </si>
  <si>
    <t>Smead Alpha-Z Color-Coded Second Alphabetical Labels and Starter Set</t>
  </si>
  <si>
    <t>Lake Elsinore</t>
  </si>
  <si>
    <t>Executive Impressions 14" Contract Wall Clock</t>
  </si>
  <si>
    <t>Belkin 7 Outlet SurgeMaster II</t>
  </si>
  <si>
    <t>Xerox 218</t>
  </si>
  <si>
    <t>Eldon Stackable Tray, Side-Load, Legal, Smoke</t>
  </si>
  <si>
    <t>Model L Table or Wall-Mount Pencil Sharpener</t>
  </si>
  <si>
    <t>ClearOne CHATAttach 160 - speaker phone</t>
  </si>
  <si>
    <t>Omaha</t>
  </si>
  <si>
    <t xml:space="preserve">Kensington SlimBlade Notebook Wireless Mouse with Nano Receiver </t>
  </si>
  <si>
    <t>Edmonds</t>
  </si>
  <si>
    <t>Newell 32</t>
  </si>
  <si>
    <t>Belkin F9G930V10-GRY 9 Outlet Surge</t>
  </si>
  <si>
    <t>Santa Ana</t>
  </si>
  <si>
    <t>Razer Tiamat Over Ear 7.1 Surround Sound PC Gaming Headset</t>
  </si>
  <si>
    <t>Milwaukee</t>
  </si>
  <si>
    <t>Xerox 1968</t>
  </si>
  <si>
    <t>Self-Adhesive Ring Binder Labels</t>
  </si>
  <si>
    <t>Global Leather Executive Chair</t>
  </si>
  <si>
    <t>GBC Recycled Grain Textured Covers</t>
  </si>
  <si>
    <t>Xerox 1941</t>
  </si>
  <si>
    <t>Razer Kraken PRO Over Ear PC and Music Headset</t>
  </si>
  <si>
    <t>Kingston Digital DataTraveler 32GB USB 2.0</t>
  </si>
  <si>
    <t>Advantus Plastic Paper Clips</t>
  </si>
  <si>
    <t>Acme Forged Steel Scissors with Black Enamel Handles</t>
  </si>
  <si>
    <t>Security-Tint Envelopes</t>
  </si>
  <si>
    <t>Florence</t>
  </si>
  <si>
    <t>Global Airflow Leather Mesh Back Chair, Black</t>
  </si>
  <si>
    <t>Fellowes Smart Surge Ten-Outlet Protector, Platinum</t>
  </si>
  <si>
    <t>Pyle PMP37LED</t>
  </si>
  <si>
    <t>Clarity 53712</t>
  </si>
  <si>
    <t>Boston 16801 Nautilus Battery Pencil Sharpener</t>
  </si>
  <si>
    <t>Holmes Replacement Filter for HEPA Air Cleaner, Large Room</t>
  </si>
  <si>
    <t>Zebra GX420t Direct Thermal/Thermal Transfer Printer</t>
  </si>
  <si>
    <t>GBC ProClick Punch Binding System</t>
  </si>
  <si>
    <t>Adams Telephone Message Books, 5 1/4” x 11”</t>
  </si>
  <si>
    <t>Newell 335</t>
  </si>
  <si>
    <t>O'Sullivan 3-Shelf Heavy-Duty Bookcases</t>
  </si>
  <si>
    <t>Fellowes Binding Cases</t>
  </si>
  <si>
    <t>Ibico Plastic and Wire Spiral Binding Combs</t>
  </si>
  <si>
    <t>Acme Preferred Stainless Steel Scissors</t>
  </si>
  <si>
    <t>Avery 486</t>
  </si>
  <si>
    <t>Lorain</t>
  </si>
  <si>
    <t>Linden 10" Round Wall Clock, Black</t>
  </si>
  <si>
    <t>Linden</t>
  </si>
  <si>
    <t>Maxell DVD-RAM Discs</t>
  </si>
  <si>
    <t>Salinas</t>
  </si>
  <si>
    <t>DIXON Oriole Pencils</t>
  </si>
  <si>
    <t>Xerox 202</t>
  </si>
  <si>
    <t>Xerox 1884</t>
  </si>
  <si>
    <t>Acme Box Cutter Scissors</t>
  </si>
  <si>
    <t>Staple magnet</t>
  </si>
  <si>
    <t>New Brunswick</t>
  </si>
  <si>
    <t>Deluxe Chalkboard Eraser Cleaner</t>
  </si>
  <si>
    <t>Logitech MX Performance Wireless Mouse</t>
  </si>
  <si>
    <t>Newell 337</t>
  </si>
  <si>
    <t>Logitech B530 USB Headset - headset - Full size, Binaural</t>
  </si>
  <si>
    <t>Avery 482</t>
  </si>
  <si>
    <t>Howard Miller 11-1/2" Diameter Ridgewood Wall Clock</t>
  </si>
  <si>
    <t>Avery 483</t>
  </si>
  <si>
    <t>Large Capacity Hanging Post Binders</t>
  </si>
  <si>
    <t>GBC Ibimaster 500 Manual ProClick Binding System</t>
  </si>
  <si>
    <t>New Hampshire</t>
  </si>
  <si>
    <t>Southworth 100% Cotton The Best Paper</t>
  </si>
  <si>
    <t>Xerox 1910</t>
  </si>
  <si>
    <t>Logitech G19 Programmable Gaming Keyboard</t>
  </si>
  <si>
    <t>Acco Pressboard Covers with Storage Hooks, 14 7/8" x 11", Light Blue</t>
  </si>
  <si>
    <t>Lock-Up Easel 'Spel-Binder'</t>
  </si>
  <si>
    <t>Dax Clear Box Frame</t>
  </si>
  <si>
    <t>Fellowes Black Plastic Comb Bindings</t>
  </si>
  <si>
    <t>Eldon Shelf Savers Cubes and Bins</t>
  </si>
  <si>
    <t>Maryland</t>
  </si>
  <si>
    <t xml:space="preserve">Anker Ultrathin Bluetooth Wireless Keyboard Aluminum Cover with Stand </t>
  </si>
  <si>
    <t>Ampad Poly Cover Wirebound Steno Book, 6" x 9" Assorted Colors, Gregg Ruled</t>
  </si>
  <si>
    <t>Fluorescent Highlighters by Dixon</t>
  </si>
  <si>
    <t>Nortel Networks T7316 E Nt8 B27</t>
  </si>
  <si>
    <t>Binding Machine Supplies</t>
  </si>
  <si>
    <t>Things To Do Today Pad</t>
  </si>
  <si>
    <t>Wilson Jones Hanging Recycled Pressboard Data Binders</t>
  </si>
  <si>
    <t>Garland</t>
  </si>
  <si>
    <t>Permanent Self-Adhesive File Folder Labels for Typewriters by Universal</t>
  </si>
  <si>
    <t>Deluxe Heavy-Duty Vinyl Round Ring Binder</t>
  </si>
  <si>
    <t>Xerox 1923</t>
  </si>
  <si>
    <t>Xerox 1931</t>
  </si>
  <si>
    <t>Bush Westfield Collection Bookcases, Fully Assembled</t>
  </si>
  <si>
    <t>Gear Head AU3700S Headset</t>
  </si>
  <si>
    <t>Wilson Jones Legal Size Ring Binders</t>
  </si>
  <si>
    <t>Polycom CX600 IP Phone VoIP phone</t>
  </si>
  <si>
    <t>Maxell iVDR EX 500GB Cartridge</t>
  </si>
  <si>
    <t>Fellowes High-Stak Drawer Files</t>
  </si>
  <si>
    <t>Norwich</t>
  </si>
  <si>
    <t>Lesro Sheffield Collection Coffee Table, End Table, Center Table, Corner Table</t>
  </si>
  <si>
    <t>Acco Perma 4000 Stacking Storage Drawers</t>
  </si>
  <si>
    <t>Maxell 4.7GB DVD-R</t>
  </si>
  <si>
    <t>OtterBox Commuter Series Case - iPhone 5 &amp; 5s</t>
  </si>
  <si>
    <t>Kensington 4 Outlet MasterPiece Compact Power Control Center</t>
  </si>
  <si>
    <t>Xerox 1985</t>
  </si>
  <si>
    <t>Hypercom P1300 Pinpad</t>
  </si>
  <si>
    <t>Toledo</t>
  </si>
  <si>
    <t>Sanford Prismacolor Professional Thick Lead Art Pencils, 36-Color Set</t>
  </si>
  <si>
    <t>RSVP Cards &amp; Envelopes, Blank White, 8-1/2" X 11", 24 Cards/25 Envelopes/Set</t>
  </si>
  <si>
    <t>Wirebound Message Books, 2 7/8" x 5", 3 Forms per Page</t>
  </si>
  <si>
    <t>JM Magazine Binder</t>
  </si>
  <si>
    <t>Farmington</t>
  </si>
  <si>
    <t>Riverside</t>
  </si>
  <si>
    <t>Xerox 213</t>
  </si>
  <si>
    <t>Fellowes 8 Outlet Superior Workstation Surge Protector w/o Phone/Fax/Modem Protection</t>
  </si>
  <si>
    <t>Message Book, Standard Line "While You Were Out", 5 1/2" X 4", 200 Sets/Book</t>
  </si>
  <si>
    <t>Torrance</t>
  </si>
  <si>
    <t>Acco Pressboard Covers with Storage Hooks, 14 7/8" x 11", Dark Blue</t>
  </si>
  <si>
    <t>Standard Rollaway File with Lock</t>
  </si>
  <si>
    <t>Avery Trapezoid Extra Heavy Duty 4" Binders</t>
  </si>
  <si>
    <t>Bevis Boat-Shaped Conference Table</t>
  </si>
  <si>
    <t>Deflect-o RollaMat Studded, Beveled Mat for Medium Pile Carpeting</t>
  </si>
  <si>
    <t>Riverside Furniture Oval Coffee Table, Oval End Table, End Table with Drawer</t>
  </si>
  <si>
    <t>Xerox 210</t>
  </si>
  <si>
    <t>Round Rock</t>
  </si>
  <si>
    <t>Avery Durable Slant Ring Binders</t>
  </si>
  <si>
    <t>Universal Ultra Bright White Copier/Laser Paper, 8 1/2" x 11", Ream</t>
  </si>
  <si>
    <t>Luxo Professional Combination Clamp-On Lamps</t>
  </si>
  <si>
    <t>Zipper Ring Binder Pockets</t>
  </si>
  <si>
    <t>Boca Raton</t>
  </si>
  <si>
    <t>Avery File Folder Labels</t>
  </si>
  <si>
    <t>Color-Coded Legal Exhibit Labels</t>
  </si>
  <si>
    <t>Xerox 212</t>
  </si>
  <si>
    <t>Computer Printout Paper with Letter-Trim Fine Perforations</t>
  </si>
  <si>
    <t>Office Impressions Heavy Duty Welded Shelving &amp; Multimedia Storage Drawers</t>
  </si>
  <si>
    <t>DAX Black Cherry Wood-Tone Poster Frame</t>
  </si>
  <si>
    <t>Wilson Jones Easy Flow II Sheet Lifters</t>
  </si>
  <si>
    <t>Xerox 188</t>
  </si>
  <si>
    <t>BIC Brite Liner Grip Highlighters, Assorted, 5/Pack</t>
  </si>
  <si>
    <t>Samsung Galaxy S III - 16GB - pebble blue (T-Mobile)</t>
  </si>
  <si>
    <t>#10- 4 1/8" x 9 1/2" Recycled Envelopes</t>
  </si>
  <si>
    <t>Wasp CCD Handheld Bar Code Reader</t>
  </si>
  <si>
    <t>Acco Suede Grain Vinyl Round Ring Binder</t>
  </si>
  <si>
    <t>Bulldog Table or Wall-Mount Pencil Sharpener</t>
  </si>
  <si>
    <t>Xerox 1979</t>
  </si>
  <si>
    <t>Virginia Beach</t>
  </si>
  <si>
    <t>Fellowes PB300 Plastic Comb Binding Machine</t>
  </si>
  <si>
    <t>Plantronics Voyager Pro Legend</t>
  </si>
  <si>
    <t>Laser &amp; Ink Jet Business Envelopes</t>
  </si>
  <si>
    <t>Portable Personal File Box</t>
  </si>
  <si>
    <t>Magna Visual Magnetic Picture Hangers</t>
  </si>
  <si>
    <t>Plantronics CS510 - Over-the-Head monaural Wireless Headset System</t>
  </si>
  <si>
    <t>Murrieta</t>
  </si>
  <si>
    <t>Fellowes Super Stor/Drawer Files</t>
  </si>
  <si>
    <t>UniKeep View Case Binders</t>
  </si>
  <si>
    <t>Eldon Delta Triangular Chair Mat, 52" x 58", Clear</t>
  </si>
  <si>
    <t>Olympia</t>
  </si>
  <si>
    <t>Project Tote Personal File</t>
  </si>
  <si>
    <t>Enermax Acrylux Wireless Keyboard</t>
  </si>
  <si>
    <t>G.E. Halogen Desk Lamp Bulbs</t>
  </si>
  <si>
    <t>OtterBox Commuter Series Case - Samsung Galaxy S4</t>
  </si>
  <si>
    <t xml:space="preserve">Iceberg Mobile Mega Data/Printer Cart </t>
  </si>
  <si>
    <t>District of Columbia</t>
  </si>
  <si>
    <t>Staples in misc. colors</t>
  </si>
  <si>
    <t>Global Comet Stacking Arm Chair</t>
  </si>
  <si>
    <t>Cisco SPA525G2 5-Line IP Phone</t>
  </si>
  <si>
    <t>Peel &amp; Seel Envelopes</t>
  </si>
  <si>
    <t>GBC Plastic Binding Combs</t>
  </si>
  <si>
    <t>Xerox 2</t>
  </si>
  <si>
    <t>Xerox 1935</t>
  </si>
  <si>
    <t>Cyber Acoustics AC-202b Speech Recognition Stereo Headset</t>
  </si>
  <si>
    <t>Cisco SPA508G</t>
  </si>
  <si>
    <t>Avery 514</t>
  </si>
  <si>
    <t>Southworth 25% Cotton Granite Paper &amp; Envelopes</t>
  </si>
  <si>
    <t>Jefferson City</t>
  </si>
  <si>
    <t>Eldon Advantage Chair Mats for Low to Medium Pile Carpets</t>
  </si>
  <si>
    <t>Aluminum Screw Posts</t>
  </si>
  <si>
    <t>Newell 336</t>
  </si>
  <si>
    <t>Saint Peters</t>
  </si>
  <si>
    <t>Maxell 4.7GB DVD+RW 3/Pack</t>
  </si>
  <si>
    <t>Atlantic Metals Mobile 5-Shelf Bookcases, Custom Colors</t>
  </si>
  <si>
    <t>Quartet Alpha White Chalk, 12/Pack</t>
  </si>
  <si>
    <t>Belkin F9S820V06 8 Outlet Surge</t>
  </si>
  <si>
    <t>Rockford</t>
  </si>
  <si>
    <t>Global Stack Chair without Arms, Black</t>
  </si>
  <si>
    <t>Eldon Antistatic Chair Mats for Low to Medium Pile Carpets</t>
  </si>
  <si>
    <t>Important Message Pads, 50 4-1/4 x 5-1/2 Forms per Pad</t>
  </si>
  <si>
    <t>Howard Miller 12" Round Wall Clock</t>
  </si>
  <si>
    <t>DIXON Ticonderoga Erasable Checking Pencils</t>
  </si>
  <si>
    <t>Eldon Advantage Foldable Chair Mats for Low Pile Carpets</t>
  </si>
  <si>
    <t>Avery Round Ring Poly Binders</t>
  </si>
  <si>
    <t>Avery Hole Reinforcements</t>
  </si>
  <si>
    <t>Wilson Jones Ledger-Size, Piano-Hinge Binder, 2", Blue</t>
  </si>
  <si>
    <t>Stockwell Gold Paper Clips</t>
  </si>
  <si>
    <t>Super Bands, 12/Pack</t>
  </si>
  <si>
    <t>Plantronics 81402</t>
  </si>
  <si>
    <t>Assorted Color Push Pins</t>
  </si>
  <si>
    <t>GBC Velobind Prepunched Cover Sets, Regency Series</t>
  </si>
  <si>
    <t>Brownsville</t>
  </si>
  <si>
    <t>3M Organizer Strips</t>
  </si>
  <si>
    <t>Avery Durable Slant Ring Binders With Label Holder</t>
  </si>
  <si>
    <t>Micropad Numeric Keypads</t>
  </si>
  <si>
    <t>Newell 328</t>
  </si>
  <si>
    <t>Belkin 8 Outlet SurgeMaster II Gold Surge Protector</t>
  </si>
  <si>
    <t>Global High-Back Leather Tilter, Burgundy</t>
  </si>
  <si>
    <t>Yonkers</t>
  </si>
  <si>
    <t>Ativa V4110MDD Micro-Cut Shredder</t>
  </si>
  <si>
    <t>Xerox 224</t>
  </si>
  <si>
    <t>Oakland</t>
  </si>
  <si>
    <t>Avery 488</t>
  </si>
  <si>
    <t>Innergie mMini Combo Duo USB Travel Charging Kit</t>
  </si>
  <si>
    <t>Stanley Contemporary Battery Pencil Sharpeners</t>
  </si>
  <si>
    <t>AT&amp;T 1080 Corded phone</t>
  </si>
  <si>
    <t>Clinton</t>
  </si>
  <si>
    <t>Xerox 1950</t>
  </si>
  <si>
    <t>Fellowes Mobile File Cart, Black</t>
  </si>
  <si>
    <t>GBC Recycled VeloBinder Covers</t>
  </si>
  <si>
    <t>Hon 4060 Series Tables</t>
  </si>
  <si>
    <t>Newell 326</t>
  </si>
  <si>
    <t>Logitech ClearChat Comfort/USB Headset H390</t>
  </si>
  <si>
    <t>Newell 346</t>
  </si>
  <si>
    <t>Rediform Wirebound "Phone Memo" Message Book, 11 x 5-3/4</t>
  </si>
  <si>
    <t>GBC Standard Recycled Report Covers, Clear Plastic Sheets</t>
  </si>
  <si>
    <t>Recycled Interoffice Envelopes with Re-Use-A-Seal Closure, 10 x 13</t>
  </si>
  <si>
    <t>invisibleSHIELD by ZAGG Smudge-Free Screen Protector</t>
  </si>
  <si>
    <t>Xerox 1905</t>
  </si>
  <si>
    <t>Encinitas</t>
  </si>
  <si>
    <t>Bush Saratoga Collection 5-Shelf Bookcase, Hanover Cherry, *Special Order</t>
  </si>
  <si>
    <t>Roswell</t>
  </si>
  <si>
    <t>Ampad Evidence Wirebond Steno Books, 6" x 9"</t>
  </si>
  <si>
    <t>Jonesboro</t>
  </si>
  <si>
    <t>Apple iPhone 5C</t>
  </si>
  <si>
    <t>Newell 351</t>
  </si>
  <si>
    <t>KI Adjustable-Height Table</t>
  </si>
  <si>
    <t>Xerox 1945</t>
  </si>
  <si>
    <t>Antioch</t>
  </si>
  <si>
    <t>Avery 502</t>
  </si>
  <si>
    <t>Homestead</t>
  </si>
  <si>
    <t>Steel Personal Filing/Posting Tote</t>
  </si>
  <si>
    <t>La Porte</t>
  </si>
  <si>
    <t>Tyvek  Top-Opening Peel &amp; Seel  Envelopes, Gray</t>
  </si>
  <si>
    <t>Xerox 1896</t>
  </si>
  <si>
    <t>Cardinal Slant-D Ring Binders</t>
  </si>
  <si>
    <t>Stockwell Push Pins</t>
  </si>
  <si>
    <t>Star Micronics TSP800 TSP847IIU Receipt Printer</t>
  </si>
  <si>
    <t>Lansing</t>
  </si>
  <si>
    <t>Hoover Shoulder Vac Commercial Portable Vacuum</t>
  </si>
  <si>
    <t>Acco Expandable Hanging Binders</t>
  </si>
  <si>
    <t>Shocksock Galaxy S4 Armband</t>
  </si>
  <si>
    <t>Brother DCP1000 Digital 3 in 1 Multifunction Machine</t>
  </si>
  <si>
    <t>Cuyahoga Falls</t>
  </si>
  <si>
    <t>Eldon Regeneration Recycled Desk Accessories, Smoke</t>
  </si>
  <si>
    <t>Reno</t>
  </si>
  <si>
    <t>Crayola Anti Dust Chalk, 12/Pack</t>
  </si>
  <si>
    <t>Harrisonburg</t>
  </si>
  <si>
    <t>SAFCO Commercial Wire Shelving, 72h</t>
  </si>
  <si>
    <t>Chromcraft 48" x 96" Racetrack Double Pedestal Table</t>
  </si>
  <si>
    <t>Hon Deluxe Fabric Upholstered Stacking Chairs</t>
  </si>
  <si>
    <t>Belkin 325VA UPS Surge Protector, 6'</t>
  </si>
  <si>
    <t>Escondido</t>
  </si>
  <si>
    <t>PowerGen Dual USB Car Charger</t>
  </si>
  <si>
    <t>Cardinal HOLDit! Binder Insert Strips,Extra Strips</t>
  </si>
  <si>
    <t>C-Line Cubicle Keepers Polyproplyene Holder w/Velcro Back, 8-1/2x11, 25/Bx</t>
  </si>
  <si>
    <t>Xerox 1996</t>
  </si>
  <si>
    <t>Iris Project Case</t>
  </si>
  <si>
    <t>Royal Oak</t>
  </si>
  <si>
    <t>Geographics Note Cards, Blank, White, 8 1/2" x 11"</t>
  </si>
  <si>
    <t>ACCOHIDE Binder by Acco</t>
  </si>
  <si>
    <t>Avery 3 1/2" Diskette Storage Pages, 10/Pack</t>
  </si>
  <si>
    <t>Staple-on labels</t>
  </si>
  <si>
    <t>Rockville</t>
  </si>
  <si>
    <t>Harbour Creations Steel Folding Chair</t>
  </si>
  <si>
    <t>Wireless Extenders zBoost YX545 SOHO Signal Booster</t>
  </si>
  <si>
    <t>OIC #2 Pencils, Medium Soft</t>
  </si>
  <si>
    <t>Sannysis Cute Owl Design Soft Skin Case Cover for Samsung Galaxy S4</t>
  </si>
  <si>
    <t>Peel &amp; Stick Add-On Corner Pockets</t>
  </si>
  <si>
    <t>Carina 42"Hx23 3/4"W Media Storage Unit</t>
  </si>
  <si>
    <t>Toshiba IPT2010-SD IP Telephone</t>
  </si>
  <si>
    <t>GuestStacker Chair with Chrome Finish Legs</t>
  </si>
  <si>
    <t>Xerox 1924</t>
  </si>
  <si>
    <t>Coral Springs</t>
  </si>
  <si>
    <t>Ultra Door Push Plate</t>
  </si>
  <si>
    <t>Kensington Orbit Wireless Mobile Trackball for PC and Mac</t>
  </si>
  <si>
    <t>Global Chrome Stack Chair</t>
  </si>
  <si>
    <t>Sauder Facets Collection Locker/File Cabinet, Sky Alder Finish</t>
  </si>
  <si>
    <t>Newell 315</t>
  </si>
  <si>
    <t>Pressboard Data Binders by Wilson Jones</t>
  </si>
  <si>
    <t>Wilson Jones Standard D-Ring Binders</t>
  </si>
  <si>
    <t>Eldon Expressions Punched Metal &amp; Wood Desk Accessories, Pewter &amp; Cherry</t>
  </si>
  <si>
    <t>Samsung Galaxy Note 2</t>
  </si>
  <si>
    <t>GE DSL Phone Line Filter</t>
  </si>
  <si>
    <t>Carina Media Storage Towers in Natural &amp; Black</t>
  </si>
  <si>
    <t>Fellowes Econo/Stor Drawers</t>
  </si>
  <si>
    <t>SANFORD Liquid Accent Tank-Style Highlighters</t>
  </si>
  <si>
    <t>Buffalo</t>
  </si>
  <si>
    <t>Blue String-Tie &amp; Button Interoffice Envelopes, 10 x 13</t>
  </si>
  <si>
    <t>Canon Imageclass D680 Copier / Fax</t>
  </si>
  <si>
    <t>Boynton Beach</t>
  </si>
  <si>
    <t>24-Hour Round Wall Clock</t>
  </si>
  <si>
    <t>Eldon Radial Chair Mat for Low to Medium Pile Carpets</t>
  </si>
  <si>
    <t>Eldon Image Series Desk Accessories, Ebony</t>
  </si>
  <si>
    <t>Sanford 52201 APSCO Electric Pencil Sharpener</t>
  </si>
  <si>
    <t>Samsung Replacement EH64AVFWE Premium Headset</t>
  </si>
  <si>
    <t>GBC DocuBind P100 Manual Binding Machine</t>
  </si>
  <si>
    <t>Gulfport</t>
  </si>
  <si>
    <t>Fashion Color Clasp Envelopes</t>
  </si>
  <si>
    <t>Fresno</t>
  </si>
  <si>
    <t>Hon Non-Folding Utility Tables</t>
  </si>
  <si>
    <t>Bestar Classic Bookcase</t>
  </si>
  <si>
    <t>Office Star - Contemporary Swivel Chair with Padded Adjustable Arms and Flex Back</t>
  </si>
  <si>
    <t>Sanford Pocket Accent Highlighters</t>
  </si>
  <si>
    <t>Mitel MiVoice 5330e IP Phone</t>
  </si>
  <si>
    <t>Westinghouse Clip-On Gooseneck Lamps</t>
  </si>
  <si>
    <t>Howard Miller Distant Time Traveler Alarm Clock</t>
  </si>
  <si>
    <t>Tennsco Double-Tier Lockers</t>
  </si>
  <si>
    <t>Wilson SignalBoost 841262 DB PRO Amplifier Kit</t>
  </si>
  <si>
    <t>Greenville</t>
  </si>
  <si>
    <t>XtraLife ClearVue Slant-D Ring Binder, White, 3"</t>
  </si>
  <si>
    <t>Pencil and Crayon Sharpener</t>
  </si>
  <si>
    <t>Ampad Phone Message Book, Recycled, 400 Message Capacity, 5 ¾” x 11”</t>
  </si>
  <si>
    <t>Fellowes Bankers Box Stor/Drawer Steel Plus</t>
  </si>
  <si>
    <t>Performers Binder/Pad Holder, Black</t>
  </si>
  <si>
    <t>Office Star Flex Back Scooter Chair with White Frame</t>
  </si>
  <si>
    <t>Logitech G13 Programmable Gameboard with LCD Display</t>
  </si>
  <si>
    <t>Panasonic KP-380BK Classic Electric Pencil Sharpener</t>
  </si>
  <si>
    <t>Macon</t>
  </si>
  <si>
    <t>Memorex Froggy Flash Drive 4 GB</t>
  </si>
  <si>
    <t>Maxell 74 Minute CD-R Spindle, 50/Pack</t>
  </si>
  <si>
    <t>Cedar Rapids</t>
  </si>
  <si>
    <t>Geemarc AmpliPOWER60</t>
  </si>
  <si>
    <t>Avery 48</t>
  </si>
  <si>
    <t>Avery Arch Ring Binders</t>
  </si>
  <si>
    <t>Xerox 1915</t>
  </si>
  <si>
    <t>Avery Reinforcements for Hole-Punch Pages</t>
  </si>
  <si>
    <t>Providence</t>
  </si>
  <si>
    <t>Colorific Watercolor Pencils</t>
  </si>
  <si>
    <t>BIC Liqua Brite Liner</t>
  </si>
  <si>
    <t>ACCOHIDE 3-Ring Binder, Blue, 1"</t>
  </si>
  <si>
    <t>Xerox 1973</t>
  </si>
  <si>
    <t>Pueblo</t>
  </si>
  <si>
    <t>GBC Binding covers</t>
  </si>
  <si>
    <t>Sauder Cornerstone Collection Library</t>
  </si>
  <si>
    <t>Westinghouse Floor Lamp with Metal Mesh Shade, Black</t>
  </si>
  <si>
    <t>Blue Parrot B250XT Professional Grade Wireless Bluetooth Headset with</t>
  </si>
  <si>
    <t>Belkin 6 Outlet Metallic Surge Strip</t>
  </si>
  <si>
    <t>Hon Valutask Swivel Chairs</t>
  </si>
  <si>
    <t>Avery 517</t>
  </si>
  <si>
    <t>Avery 477</t>
  </si>
  <si>
    <t>Eureka Recycled Copy Paper 8 1/2" x 11", Ream</t>
  </si>
  <si>
    <t>Seth Thomas 12" Clock w/ Goldtone Case</t>
  </si>
  <si>
    <t>Memorex Froggy Flash Drive 8 GB</t>
  </si>
  <si>
    <t>Deltona</t>
  </si>
  <si>
    <t>Murray</t>
  </si>
  <si>
    <t>Acco 6 Outlet Guardian Premium Surge Suppressor</t>
  </si>
  <si>
    <t>Avoid Verbal Orders Carbonless Minifold Book</t>
  </si>
  <si>
    <t>Fellowes Presentation Covers for Comb Binding Machines</t>
  </si>
  <si>
    <t>Panasonic KP-310 Heavy-Duty Electric Pencil Sharpener</t>
  </si>
  <si>
    <t>Holmes Cool Mist Humidifier for the Whole House with 8-Gallon Output per Day, Extended Life Filter</t>
  </si>
  <si>
    <t>Middletown</t>
  </si>
  <si>
    <t>SAFCO Commercial Wire Shelving, Black</t>
  </si>
  <si>
    <t>Tensor Computer Mounted Lamp</t>
  </si>
  <si>
    <t>Polycom SoundPoint IP 450 VoIP phone</t>
  </si>
  <si>
    <t>Rediform S.O.S. 1-Up Phone Message Bk, 4-1/4x3-1/16 Bk, 1 Form/Pg, 40 Messages/Bk, 3/Pk</t>
  </si>
  <si>
    <t>Cisco CP-7937G Unified IP Conference Station Phone</t>
  </si>
  <si>
    <t>Freeport</t>
  </si>
  <si>
    <t>Boston 16701 Slimline Battery Pencil Sharpener</t>
  </si>
  <si>
    <t>Avery 494</t>
  </si>
  <si>
    <t>Memo Book, 100 Message Capacity, 5 3/8” x 11”</t>
  </si>
  <si>
    <t>Newell 35</t>
  </si>
  <si>
    <t>Wilson Jones 14 Line Acrylic Coated Pressboard Data Binders</t>
  </si>
  <si>
    <t>Avery Non-Stick Heavy Duty View Round Locking Ring Binders</t>
  </si>
  <si>
    <t>Hanging Personal Folder File</t>
  </si>
  <si>
    <t>Xerox 1909</t>
  </si>
  <si>
    <t>Leather Task Chair, Black</t>
  </si>
  <si>
    <t>It's Hot Message Books with Stickers, 2 3/4" x 5"</t>
  </si>
  <si>
    <t>Digium D40 VoIP phone</t>
  </si>
  <si>
    <t>DYMO CardScan Personal V9 Business Card Scanner</t>
  </si>
  <si>
    <t>Case Logic 2.4GHz Wireless Keyboard</t>
  </si>
  <si>
    <t>Pico Rivera</t>
  </si>
  <si>
    <t>Logitech Desktop MK120 Mouse and keyboard Combo</t>
  </si>
  <si>
    <t>Pressboard Data Binder, Crimson, 12" X 8 1/2"</t>
  </si>
  <si>
    <t>Provo</t>
  </si>
  <si>
    <t>Lesro Round Back Collection Coffee Table, End Table</t>
  </si>
  <si>
    <t>Pleasant Grove</t>
  </si>
  <si>
    <t>Hoover WindTunnel Plus Canister Vacuum</t>
  </si>
  <si>
    <t>Xerox 1934</t>
  </si>
  <si>
    <t>Newell 329</t>
  </si>
  <si>
    <t>Panasonic KX T7731-B Digital phone</t>
  </si>
  <si>
    <t>Safco Wire Cube Shelving System, For Use as 4 or 5 14" Cubes, Black</t>
  </si>
  <si>
    <t>Smyrna</t>
  </si>
  <si>
    <t>White Computer Printout Paper by Universal</t>
  </si>
  <si>
    <t>Revere Boxed Rubber Bands by Revere</t>
  </si>
  <si>
    <t>Eldon 200 Class Desk Accessories, Black</t>
  </si>
  <si>
    <t>Ames Color-File Green Diamond Border X-ray Mailers</t>
  </si>
  <si>
    <t>Bevis Oval Conference Table, Walnut</t>
  </si>
  <si>
    <t>Hon 61000 Series Interactive Training Tables</t>
  </si>
  <si>
    <t>Acco PRESSTEX Data Binder with Storage Hooks, Light Blue, 9 1/2" X 11"</t>
  </si>
  <si>
    <t>Xerox 217</t>
  </si>
  <si>
    <t>Bush Andora Conference Table, Maple/Graphite Gray Finish</t>
  </si>
  <si>
    <t>Xerox 189</t>
  </si>
  <si>
    <t>Panasonic KP-150 Electric Pencil Sharpener</t>
  </si>
  <si>
    <t>GBC Recycled Regency Composition Covers</t>
  </si>
  <si>
    <t>DAX Executive Solid Wood Document Frame, Desktop or Hang, Mahogany, 5 x 7</t>
  </si>
  <si>
    <t>ShoreTel ShorePhone IP 230 VoIP phone</t>
  </si>
  <si>
    <t>Petty Cash Envelope</t>
  </si>
  <si>
    <t>3M Replacement Filter for Office Air Cleaner for 20' x 33' Room</t>
  </si>
  <si>
    <t>Samsung Rugby III</t>
  </si>
  <si>
    <t>Acco Four Pocket Poly Ring Binder with Label Holder, Smoke, 1"</t>
  </si>
  <si>
    <t>Canvas Sectional Post Binders</t>
  </si>
  <si>
    <t>Strathmore Photo Mount Cards</t>
  </si>
  <si>
    <t>Parma</t>
  </si>
  <si>
    <t>Xerox 203</t>
  </si>
  <si>
    <t>Plantronics Audio 995 Wireless Stereo Headset</t>
  </si>
  <si>
    <t>Xerox 1948</t>
  </si>
  <si>
    <t>Global Super Steno Chair</t>
  </si>
  <si>
    <t>OtterBox Defender Series Case - Samsung Galaxy S4</t>
  </si>
  <si>
    <t>Wilson Jones Suede Grain Vinyl Binders</t>
  </si>
  <si>
    <t>OtterBox Defender Series Case - iPhone 5c</t>
  </si>
  <si>
    <t>Wilson Jones DublLock D-Ring Binders</t>
  </si>
  <si>
    <t>Mobile</t>
  </si>
  <si>
    <t>Surelock Post Binders</t>
  </si>
  <si>
    <t>Hewlett-Packard Deskjet 3050a All-in-One Color Inkjet Printer</t>
  </si>
  <si>
    <t>Ibico Plastic Spiral Binding Combs</t>
  </si>
  <si>
    <t>Iceberg OfficeWorks 42" Round Tables</t>
  </si>
  <si>
    <t>New Bedford</t>
  </si>
  <si>
    <t>Irving</t>
  </si>
  <si>
    <t>DAX Wood Document Frame</t>
  </si>
  <si>
    <t>Wilson Jones Heavy-Duty Casebound Ring Binders with Metal Hinges</t>
  </si>
  <si>
    <t>Vineland</t>
  </si>
  <si>
    <t>Glendale</t>
  </si>
  <si>
    <t>Global Executive Mid-Back Manager's Chair</t>
  </si>
  <si>
    <t>Xerox 1946</t>
  </si>
  <si>
    <t>Newell 320</t>
  </si>
  <si>
    <t>Eldon Image Series Desk Accessories, Burgundy</t>
  </si>
  <si>
    <t>Niagara Falls</t>
  </si>
  <si>
    <t>Newell 340</t>
  </si>
  <si>
    <t>Avery 506</t>
  </si>
  <si>
    <t>Thomasville</t>
  </si>
  <si>
    <t>Westminster</t>
  </si>
  <si>
    <t>Xerox 192</t>
  </si>
  <si>
    <t>HP Office Recycled Paper (20Lb. and 87 Bright)</t>
  </si>
  <si>
    <t>X-Rack File for Hanging Folders</t>
  </si>
  <si>
    <t>Xerox 199</t>
  </si>
  <si>
    <t>WD My Passport Ultra 500GB Portable External Hard Drive</t>
  </si>
  <si>
    <t>Cisco IP Phone 7961G-GE VoIP phone</t>
  </si>
  <si>
    <t>Logitech Trackman Marble Mouse</t>
  </si>
  <si>
    <t>Adams Telephone Message Book W/Dividers/Space For Phone Numbers, 5 1/4"X8 1/2", 300/Messages</t>
  </si>
  <si>
    <t>Coppell</t>
  </si>
  <si>
    <t>Acco Perma 3000 Stacking Storage Drawers</t>
  </si>
  <si>
    <t>Xerox 197</t>
  </si>
  <si>
    <t>iKross Bluetooth Portable Keyboard + Cell Phone Stand Holder + Brush for Apple iPhone 5S 5C 5, 4S 4</t>
  </si>
  <si>
    <t>Hon 2111 Invitation Series Corner Table</t>
  </si>
  <si>
    <t>Lexmark X 9575 Professional All-in-One Color Printer</t>
  </si>
  <si>
    <t>Ibico Covers for Plastic or Wire Binding Elements</t>
  </si>
  <si>
    <t>Pomona</t>
  </si>
  <si>
    <t>North Las Vegas</t>
  </si>
  <si>
    <t>Newell 325</t>
  </si>
  <si>
    <t>Xerox 1970</t>
  </si>
  <si>
    <t>Allentown</t>
  </si>
  <si>
    <t>12 Colored Short Pencils</t>
  </si>
  <si>
    <t>Master Caster Door Stop, Large Neon Orange</t>
  </si>
  <si>
    <t>Rubber Band Ball</t>
  </si>
  <si>
    <t>Loose Memo Sheets</t>
  </si>
  <si>
    <t>Xerox 1988</t>
  </si>
  <si>
    <t>Tempe</t>
  </si>
  <si>
    <t>Neat Ideas Personal Hanging Folder Files, Black</t>
  </si>
  <si>
    <t>Belkin OmniView SE Rackmount Kit</t>
  </si>
  <si>
    <t>Laguna Niguel</t>
  </si>
  <si>
    <t>Bridgeton</t>
  </si>
  <si>
    <t>Rogers Jumbo File, Granite</t>
  </si>
  <si>
    <t>Commercial WindTunnel Clean Air Upright Vacuum, Replacement Belts, Filtration Bags</t>
  </si>
  <si>
    <t>Everett</t>
  </si>
  <si>
    <t>Watertown</t>
  </si>
  <si>
    <t>Tenex Personal Self-Stacking Standard File Box, Black/Gray</t>
  </si>
  <si>
    <t>Hoover Commercial Soft Guard Upright Vacuum And Disposable Filtration Bags</t>
  </si>
  <si>
    <t>Appleton</t>
  </si>
  <si>
    <t>Avery 481</t>
  </si>
  <si>
    <t>Bellevue</t>
  </si>
  <si>
    <t>Newell 310</t>
  </si>
  <si>
    <t>Newell 319</t>
  </si>
  <si>
    <t>Avery 518</t>
  </si>
  <si>
    <t>Sensible Storage WireTech Storage Systems</t>
  </si>
  <si>
    <t>Allen</t>
  </si>
  <si>
    <t>Kingston Digital DataTraveler 16GB USB 2.0</t>
  </si>
  <si>
    <t>GBC Imprintable Covers</t>
  </si>
  <si>
    <t>Newell 347</t>
  </si>
  <si>
    <t>Pastel Pink Envelopes</t>
  </si>
  <si>
    <t>Belkin F8E887 USB Wired Ergonomic Keyboard</t>
  </si>
  <si>
    <t>El Paso</t>
  </si>
  <si>
    <t>ARKON Windshield Dashboard Air Vent Car Mount Holder</t>
  </si>
  <si>
    <t>Xerox 1949</t>
  </si>
  <si>
    <t>Conquest 14 Commercial Heavy-Duty Upright Vacuum, Collection System, Accessory Kit</t>
  </si>
  <si>
    <t>Xerox 1886</t>
  </si>
  <si>
    <t>Acco Clips to Go Binder Clips, 24 Clips in Two Sizes</t>
  </si>
  <si>
    <t>Grapevine</t>
  </si>
  <si>
    <t>Dixon Ticonderoga Erasable Colored Pencil Set, 12-Color</t>
  </si>
  <si>
    <t>Pyle PRT45 Retro Home Telephone</t>
  </si>
  <si>
    <t>Spiral Phone Message Books with Labels by Adams</t>
  </si>
  <si>
    <t>Sauder Inglewood Library Bookcases</t>
  </si>
  <si>
    <t>Carrollton</t>
  </si>
  <si>
    <t>Xerox 1901</t>
  </si>
  <si>
    <t>Acme Elite Stainless Steel Scissors</t>
  </si>
  <si>
    <t>Tenex 46" x 60" Computer Anti-Static Chairmat, Rectangular Shaped</t>
  </si>
  <si>
    <t>Prang Drawing Pencil Set</t>
  </si>
  <si>
    <t>BOSTON Ranger #55 Pencil Sharpener, Black</t>
  </si>
  <si>
    <t>Newell 307</t>
  </si>
  <si>
    <t>Panasonic KP-4ABK Battery-Operated Pencil Sharpener</t>
  </si>
  <si>
    <t>Avery Binder Labels</t>
  </si>
  <si>
    <t>VTech DS6151</t>
  </si>
  <si>
    <t>V7 USB Numeric Keypad</t>
  </si>
  <si>
    <t>Peel-Off China Markers</t>
  </si>
  <si>
    <t>Acco Perma 2700 Stacking Storage Drawers</t>
  </si>
  <si>
    <t>Wirebound Message Books, Four 2 3/4 x 5 White Forms per Page</t>
  </si>
  <si>
    <t>Kent</t>
  </si>
  <si>
    <t>GE 48" Fluorescent Tube, Cool White Energy Saver, 34 Watts, 30/Box</t>
  </si>
  <si>
    <t>Micro Innovations USB RF Wireless Keyboard with Mouse</t>
  </si>
  <si>
    <t>Plantronics Savi W720 Multi-Device Wireless Headset System</t>
  </si>
  <si>
    <t>Lafayette</t>
  </si>
  <si>
    <t>Stacking Tray, Side-Loading, Legal, Smoke</t>
  </si>
  <si>
    <t>Smead Adjustable Mobile File Trolley with Lockable Top</t>
  </si>
  <si>
    <t>Tigard</t>
  </si>
  <si>
    <t>Jawbone MINI JAMBOX Wireless Bluetooth Speaker</t>
  </si>
  <si>
    <t>Weyerhaeuser First Choice Laser/Copy Paper (20Lb. and 88 Bright)</t>
  </si>
  <si>
    <t>Skokie</t>
  </si>
  <si>
    <t>Canon PC940 Copier</t>
  </si>
  <si>
    <t>Multicolor Computer Printout Paper</t>
  </si>
  <si>
    <t>Brites Rubber Bands, 1 1/2 oz. Box</t>
  </si>
  <si>
    <t>Catalog Binders with Expanding Posts</t>
  </si>
  <si>
    <t>Grandstream GXP2100 Mainstream Business Phone</t>
  </si>
  <si>
    <t>Xerox 1940</t>
  </si>
  <si>
    <t>Xerox 1986</t>
  </si>
  <si>
    <t>Binder Clips by OIC</t>
  </si>
  <si>
    <t>Wilson Jones 1" Hanging DublLock Ring Binders</t>
  </si>
  <si>
    <t>RCA Visys Integrated PBX 8-Line Router</t>
  </si>
  <si>
    <t>GBC VeloBind Cover Sets</t>
  </si>
  <si>
    <t>Colored Push Pins</t>
  </si>
  <si>
    <t>Logitech G105 Gaming Keyboard</t>
  </si>
  <si>
    <t>Xerox 1925</t>
  </si>
  <si>
    <t>QVS USB Car Charger 2-Port 2.1Amp for iPod/iPhone/iPad/iPad 2/iPad 3</t>
  </si>
  <si>
    <t>Plano</t>
  </si>
  <si>
    <t>Suffolk</t>
  </si>
  <si>
    <t>DAX Natural Wood-Tone Poster Frame</t>
  </si>
  <si>
    <t>StarTech.com 10/100 VDSL2 Ethernet Extender Kit</t>
  </si>
  <si>
    <t>Acco Smartsocket Table Surge Protector, 6 Color-Coded Adapter Outlets</t>
  </si>
  <si>
    <t>GBC ProClick Spines for 32-Hole Punch</t>
  </si>
  <si>
    <t>Indianapolis</t>
  </si>
  <si>
    <t>Memorex Mini Travel Drive 4 GB USB 2.0 Flash Drive</t>
  </si>
  <si>
    <t>Bayonne</t>
  </si>
  <si>
    <t>Memorex Micro Travel Drive 16 GB</t>
  </si>
  <si>
    <t>Avery 497</t>
  </si>
  <si>
    <t>Avery 500</t>
  </si>
  <si>
    <t>"While you Were Out" Message Book, One Form per Page</t>
  </si>
  <si>
    <t>Rediform Voice Mail Log Books</t>
  </si>
  <si>
    <t>O'Sullivan Manor Hill 2-Door Library in Brianna Oak</t>
  </si>
  <si>
    <t>Nu-Dell Float Frame 11 x 14 1/2</t>
  </si>
  <si>
    <t>Logitech G600 MMO Gaming Mouse</t>
  </si>
  <si>
    <t>Sauder Facets Collection Library, Sky Alder Finish</t>
  </si>
  <si>
    <t>Avanti 4.4 Cu. Ft. Refrigerator</t>
  </si>
  <si>
    <t>Hoover Replacement Belt for Commercial Guardsman Heavy-Duty Upright Vacuum</t>
  </si>
  <si>
    <t>Fellowes Advanced 8 Outlet Surge Suppressor with Phone/Fax Protection</t>
  </si>
  <si>
    <t>SAFCO PlanMaster Heigh-Adjustable Drafting Table Base, 43w x 30d x 30-37h, Black</t>
  </si>
  <si>
    <t>White GlueTop Scratch Pads</t>
  </si>
  <si>
    <t>Holmes HEPA Air Purifier</t>
  </si>
  <si>
    <t>TRENDnet 56K USB 2.0 Phone, Internet and Fax Modem</t>
  </si>
  <si>
    <t>Xerox 231</t>
  </si>
  <si>
    <t>Hon 2111 Invitation Series Straight Table</t>
  </si>
  <si>
    <t>Xerox 1962</t>
  </si>
  <si>
    <t>Wilson Electronics DB Pro Signal Booster</t>
  </si>
  <si>
    <t>Sauder Camden County Barrister Bookcase, Planked Cherry Finish</t>
  </si>
  <si>
    <t>DXL Angle-View Binders with Locking Rings, Black</t>
  </si>
  <si>
    <t>Sauder Camden County Collection Libraries, Planked Cherry Finish</t>
  </si>
  <si>
    <t>Advantus Panel Wall Certificate Holder - 8.5x11</t>
  </si>
  <si>
    <t>Avery 478</t>
  </si>
  <si>
    <t>Greensboro</t>
  </si>
  <si>
    <t>Baltimore</t>
  </si>
  <si>
    <t>Acco Data Flex Cable Posts For Top &amp; Bottom Load Binders, 6" Capacity</t>
  </si>
  <si>
    <t>Recycled Steel Personal File for Standard File Folders</t>
  </si>
  <si>
    <t>Blackstonian Pencils</t>
  </si>
  <si>
    <t>Xerox 1919</t>
  </si>
  <si>
    <t>Tops Wirebound Message Log Books</t>
  </si>
  <si>
    <t>AT&amp;T CL82213</t>
  </si>
  <si>
    <t>Kenosha</t>
  </si>
  <si>
    <t>Maxell LTO Ultrium - 800 GB</t>
  </si>
  <si>
    <t>Office Star - Professional Matrix Back Chair with 2-to-1 Synchro Tilt and Mesh Fabric Seat</t>
  </si>
  <si>
    <t>Hunt BOSTON Vista Battery-Operated Pencil Sharpener, Black</t>
  </si>
  <si>
    <t>Olathe</t>
  </si>
  <si>
    <t>Kansas</t>
  </si>
  <si>
    <t>GE 30522EE2</t>
  </si>
  <si>
    <t>Ink Jet Note and Greeting Cards, 8-1/2" x 5-1/2" Card Size</t>
  </si>
  <si>
    <t>Logitech Wireless Marathon Mouse M705</t>
  </si>
  <si>
    <t>Tulsa</t>
  </si>
  <si>
    <t>Mediabridge Sport Armband iPhone 5s</t>
  </si>
  <si>
    <t>DAX Cubicle Frames - 8x10</t>
  </si>
  <si>
    <t>Xerox 1929</t>
  </si>
  <si>
    <t>Avery 501</t>
  </si>
  <si>
    <t>Avery 513</t>
  </si>
  <si>
    <t>Harmony Air Purifier</t>
  </si>
  <si>
    <t>Electrix Incandescent Magnifying Lamp, Black</t>
  </si>
  <si>
    <t>Honeywell Enviracaire Portable Air Cleaner for up to 8 x 10 Room</t>
  </si>
  <si>
    <t>Global Stack Chair with Arms, Black</t>
  </si>
  <si>
    <t>Xerox 206</t>
  </si>
  <si>
    <t>Redmond</t>
  </si>
  <si>
    <t>Seth Thomas 14" Day/Date Wall Clock</t>
  </si>
  <si>
    <t>Raleigh</t>
  </si>
  <si>
    <t>Samsung Galaxy S4 Mini</t>
  </si>
  <si>
    <t>Apple iPhone 5</t>
  </si>
  <si>
    <t>Muskogee</t>
  </si>
  <si>
    <t>Polycom VVX 310 VoIP phone</t>
  </si>
  <si>
    <t>Bady BDG101FRU Card Printer</t>
  </si>
  <si>
    <t>Xerox 1998</t>
  </si>
  <si>
    <t>Meriden</t>
  </si>
  <si>
    <t>Honeywell Quietcare HEPA Air Cleaner</t>
  </si>
  <si>
    <t>Bowling Green</t>
  </si>
  <si>
    <t>Hon Olson Stacker Stools</t>
  </si>
  <si>
    <t>Dana Fluorescent Magnifying Lamp, White, 36"</t>
  </si>
  <si>
    <t>Flat Face Poster Frame</t>
  </si>
  <si>
    <t>South Bend</t>
  </si>
  <si>
    <t>Multi-Use Personal File Cart and Caster Set, Three Stacking Bins</t>
  </si>
  <si>
    <t>Xerox 1981</t>
  </si>
  <si>
    <t>Tops White Computer Printout Paper</t>
  </si>
  <si>
    <t>Wilson Jones Elliptical Ring 3 1/2" Capacity Binders, 800 sheets</t>
  </si>
  <si>
    <t>Classic Ivory Antique Telephone ZL1810</t>
  </si>
  <si>
    <t>Sauder Forest Hills Library with Doors, Woodland Oak Finish</t>
  </si>
  <si>
    <t>Executive Impressions 8-1/2" Career Panel/Partition Cubicle Clock</t>
  </si>
  <si>
    <t>Jabra SPEAK 410 Multidevice Speakerphone</t>
  </si>
  <si>
    <t>Xerox 211</t>
  </si>
  <si>
    <t>Tennsco Industrial Shelving</t>
  </si>
  <si>
    <t>Newell 334</t>
  </si>
  <si>
    <t>Hon 30" x 60" Table with Locking Drawer</t>
  </si>
  <si>
    <t>Spokane</t>
  </si>
  <si>
    <t>Safco Drafting Table</t>
  </si>
  <si>
    <t>Keller</t>
  </si>
  <si>
    <t>Avery 510</t>
  </si>
  <si>
    <t>Ultra Door Pull Handle</t>
  </si>
  <si>
    <t>Avery Hi-Liter Fluorescent Desk Style Markers</t>
  </si>
  <si>
    <t>Port Orange</t>
  </si>
  <si>
    <t>Medford</t>
  </si>
  <si>
    <t>IBM Multi-Purpose Copy Paper, 8 1/2 x 11", Case</t>
  </si>
  <si>
    <t>Charlottesville</t>
  </si>
  <si>
    <t>Newell 309</t>
  </si>
  <si>
    <t>Missoula</t>
  </si>
  <si>
    <t>GBC DocuBind TL300 Electric Binding System</t>
  </si>
  <si>
    <t>Jiffy Padded Mailers with Self-Seal Closure</t>
  </si>
  <si>
    <t>GBC DocuBind 200 Manual Binding Machine</t>
  </si>
  <si>
    <t>SKILCRAFT Telephone Shoulder Rest, 2" x 6.5" x 2.5", Black</t>
  </si>
  <si>
    <t>Global Comet Stacking Armless Chair</t>
  </si>
  <si>
    <t>Apopka</t>
  </si>
  <si>
    <t>Pressboard Hanging Data Binders for Unburst Sheets</t>
  </si>
  <si>
    <t>Hand-Finished Solid Wood Document Frame</t>
  </si>
  <si>
    <t>DAX Charcoal/Nickel-Tone Document Frame, 5 x 7</t>
  </si>
  <si>
    <t>Xerox 1891</t>
  </si>
  <si>
    <t>Hewlett-Packard Deskjet 5550 Printer</t>
  </si>
  <si>
    <t>Avery 474</t>
  </si>
  <si>
    <t>Panasonic KX T7736-B Digital phone</t>
  </si>
  <si>
    <t>GBC DocuBind TL200 Manual Binding Machine</t>
  </si>
  <si>
    <t>Global Commerce Series Low-Back Swivel/Tilt Chairs</t>
  </si>
  <si>
    <t>Reading</t>
  </si>
  <si>
    <t>Cisco SPA 502G IP Phone</t>
  </si>
  <si>
    <t>Avaya 4621SW VoIP phone</t>
  </si>
  <si>
    <t>Xerox 214</t>
  </si>
  <si>
    <t>Motorola Moto X</t>
  </si>
  <si>
    <t>O'Sullivan 2-Shelf Heavy-Duty Bookcases</t>
  </si>
  <si>
    <t>Enermax Briskie RF Wireless Keyboard and Mouse Combo</t>
  </si>
  <si>
    <t>Broomfield</t>
  </si>
  <si>
    <t>GBC Twin Loop Wire Binding Elements</t>
  </si>
  <si>
    <t>Perma STOR-ALL Hanging File Box, 13 1/8"W x 12 1/4"D x 10 1/2"H</t>
  </si>
  <si>
    <t>BIC Brite Liner Grip Highlighters</t>
  </si>
  <si>
    <t>WD My Passport Ultra 2TB Portable External Hard Drive</t>
  </si>
  <si>
    <t>Holmes Replacement Filter for HEPA Air Cleaner, Medium Room</t>
  </si>
  <si>
    <t>Imation Clip USB flash drive - 8 GB</t>
  </si>
  <si>
    <t>Newell 3-Hole Punched Plastic Slotted Magazine Holders for Binders</t>
  </si>
  <si>
    <t>Acco 6 Outlet Guardian Standard Surge Suppressor</t>
  </si>
  <si>
    <t>Paterson</t>
  </si>
  <si>
    <t>Acme Hot Forged Carbon Steel Scissors with Nickel-Plated Handles, 3 7/8" Cut, 8"L</t>
  </si>
  <si>
    <t>Avery Heavy-Duty EZD View Binder with Locking Rings</t>
  </si>
  <si>
    <t>Belkin Standard 104 key USB Keyboard</t>
  </si>
  <si>
    <t>Avaya IP Phone 1140E VoIP phone</t>
  </si>
  <si>
    <t>Global Wood Trimmed Manager's Task Chair, Khaki</t>
  </si>
  <si>
    <t>Newell 321</t>
  </si>
  <si>
    <t>Oklahoma City</t>
  </si>
  <si>
    <t>Jabra Supreme Plus Driver Edition Headset</t>
  </si>
  <si>
    <t>Binder Posts</t>
  </si>
  <si>
    <t>Bevis Round Conference Table Top &amp; Single Column Base</t>
  </si>
  <si>
    <t>Xerox 1978</t>
  </si>
  <si>
    <t>Eldon Spacemaker Box, Quick-Snap Lid, Clear</t>
  </si>
  <si>
    <t>Plymouth Boxed Rubber Bands by Plymouth</t>
  </si>
  <si>
    <t>3.6 Cubic Foot Counter Height Office Refrigerator</t>
  </si>
  <si>
    <t>Chesapeake</t>
  </si>
  <si>
    <t>Code</t>
  </si>
  <si>
    <t>A</t>
  </si>
  <si>
    <t>D</t>
  </si>
  <si>
    <t>B</t>
  </si>
  <si>
    <t>C</t>
  </si>
  <si>
    <t>Total_sales</t>
  </si>
  <si>
    <t>Total_proift</t>
  </si>
  <si>
    <t>Count_quantity</t>
  </si>
  <si>
    <t>second_high_sale</t>
  </si>
  <si>
    <t>fourth_low_Sale</t>
  </si>
  <si>
    <t>Max_profit</t>
  </si>
  <si>
    <t>Total_off_high_sales</t>
  </si>
  <si>
    <t>Count_of_high_sales</t>
  </si>
  <si>
    <t>Average_3_top_profit_value</t>
  </si>
  <si>
    <t>Max_new_sales</t>
  </si>
  <si>
    <t>Min_new_sales</t>
  </si>
  <si>
    <t>Average_new_sales</t>
  </si>
  <si>
    <t>Total_new_sales_for_califorinia</t>
  </si>
  <si>
    <t>Average_new_sales_for_texas</t>
  </si>
  <si>
    <t>spark_line</t>
  </si>
  <si>
    <t>Sum of Profit</t>
  </si>
  <si>
    <t>Average of Profit</t>
  </si>
  <si>
    <t>Grand Total</t>
  </si>
  <si>
    <t>Region/segment</t>
  </si>
  <si>
    <t>Sales after disscount</t>
  </si>
  <si>
    <t>Cost price</t>
  </si>
  <si>
    <t>Profit after discount</t>
  </si>
  <si>
    <t>New sales</t>
  </si>
  <si>
    <t>Sales status</t>
  </si>
  <si>
    <t xml:space="preserve"> Quantity</t>
  </si>
  <si>
    <t>Day</t>
  </si>
  <si>
    <t>Month</t>
  </si>
  <si>
    <t>Year</t>
  </si>
  <si>
    <t>segment/category/product</t>
  </si>
  <si>
    <t>sales after disscount</t>
  </si>
  <si>
    <t>profit after disscount</t>
  </si>
  <si>
    <t>Sum of profit after disscount</t>
  </si>
  <si>
    <t>Total profit</t>
  </si>
  <si>
    <t>Total quantity</t>
  </si>
  <si>
    <t>Sum of Sales</t>
  </si>
  <si>
    <t>Total sales</t>
  </si>
  <si>
    <t xml:space="preserve"> </t>
  </si>
  <si>
    <t>F-101</t>
  </si>
  <si>
    <t>O-102</t>
  </si>
  <si>
    <t>T-103</t>
  </si>
  <si>
    <t>Month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</si>
</sst>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_-* #,##0.00_-;\-* #,##0.00_-;_-* &quot;-&quot;??_-;_-@_-"/>
    <numFmt numFmtId="165" formatCode="0.0"/>
    <numFmt numFmtId="166" formatCode="_([$EGP]\ * #,##0_);_([$EGP]\ * \(#,##0\);_([$EGP]\ * &quot;-&quot;_);_(@_)"/>
    <numFmt numFmtId="168" formatCode="_(&quot;$&quot;* #,##0_);_(&quot;$&quot;* \(#,##0\);_(&quot;$&quot;* &quot;-&quot;??_);_(@_)"/>
  </numFmts>
  <fonts count="10">
    <font>
      <sz val="11"/>
      <color theme="1"/>
      <name val="Calibri"/>
      <family val="2"/>
      <scheme val="minor"/>
    </font>
    <font>
      <sz val="11"/>
      <color theme="1"/>
      <name val="Calibri"/>
      <family val="2"/>
      <scheme val="minor"/>
    </font>
    <font>
      <sz val="11"/>
      <color theme="1"/>
      <name val="خط النص الأساسي"/>
      <family val="2"/>
      <charset val="178"/>
    </font>
    <font>
      <sz val="12"/>
      <color theme="1"/>
      <name val="Calibri"/>
      <family val="2"/>
      <charset val="178"/>
      <scheme val="minor"/>
    </font>
    <font>
      <b/>
      <u/>
      <sz val="12"/>
      <color theme="1"/>
      <name val="Calibri"/>
      <family val="2"/>
      <scheme val="minor"/>
    </font>
    <font>
      <sz val="8"/>
      <name val="Calibri"/>
      <family val="2"/>
      <scheme val="minor"/>
    </font>
    <font>
      <sz val="12"/>
      <color theme="1"/>
      <name val="Calibri"/>
      <family val="2"/>
      <scheme val="minor"/>
    </font>
    <font>
      <b/>
      <sz val="14"/>
      <color theme="1"/>
      <name val="Times New Roman"/>
      <family val="1"/>
    </font>
    <font>
      <b/>
      <sz val="18"/>
      <color theme="0"/>
      <name val="Times New Roman"/>
      <family val="1"/>
    </font>
    <font>
      <b/>
      <sz val="22"/>
      <color theme="0"/>
      <name val="Times New Roman"/>
      <family val="1"/>
    </font>
  </fonts>
  <fills count="6">
    <fill>
      <patternFill patternType="none"/>
    </fill>
    <fill>
      <patternFill patternType="gray125"/>
    </fill>
    <fill>
      <patternFill patternType="solid">
        <fgColor theme="7" tint="0.59999389629810485"/>
        <bgColor indexed="64"/>
      </patternFill>
    </fill>
    <fill>
      <patternFill patternType="solid">
        <fgColor theme="3" tint="0.79998168889431442"/>
        <bgColor indexed="64"/>
      </patternFill>
    </fill>
    <fill>
      <patternFill patternType="solid">
        <fgColor rgb="FF5A557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6">
    <xf numFmtId="0" fontId="0" fillId="0" borderId="0"/>
    <xf numFmtId="0" fontId="1" fillId="0" borderId="0"/>
    <xf numFmtId="164" fontId="2" fillId="0" borderId="0" applyFont="0" applyFill="0" applyBorder="0" applyAlignment="0" applyProtection="0"/>
    <xf numFmtId="0" fontId="2" fillId="0" borderId="0"/>
    <xf numFmtId="0" fontId="3" fillId="0" borderId="0"/>
    <xf numFmtId="44" fontId="1" fillId="0" borderId="0" applyFont="0" applyFill="0" applyBorder="0" applyAlignment="0" applyProtection="0"/>
  </cellStyleXfs>
  <cellXfs count="28">
    <xf numFmtId="0" fontId="0" fillId="0" borderId="0" xfId="0"/>
    <xf numFmtId="0" fontId="4" fillId="0" borderId="1" xfId="0" applyFont="1" applyBorder="1" applyAlignment="1">
      <alignment horizontal="center"/>
    </xf>
    <xf numFmtId="165" fontId="0" fillId="2" borderId="1" xfId="0" applyNumberFormat="1" applyFill="1" applyBorder="1" applyAlignment="1">
      <alignment horizontal="center"/>
    </xf>
    <xf numFmtId="0" fontId="0" fillId="2" borderId="1" xfId="0" applyFill="1" applyBorder="1" applyAlignment="1">
      <alignment horizontal="center"/>
    </xf>
    <xf numFmtId="0" fontId="0" fillId="0" borderId="0" xfId="0" applyAlignment="1">
      <alignment horizontal="center" vertical="center"/>
    </xf>
    <xf numFmtId="1" fontId="0" fillId="2" borderId="1" xfId="0" applyNumberFormat="1" applyFill="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 fontId="0" fillId="0" borderId="0" xfId="0" applyNumberFormat="1"/>
    <xf numFmtId="0" fontId="0" fillId="3" borderId="0" xfId="0" applyFill="1"/>
    <xf numFmtId="166" fontId="0" fillId="0" borderId="0" xfId="5" applyNumberFormat="1" applyFont="1"/>
    <xf numFmtId="166" fontId="0" fillId="0" borderId="0" xfId="0" applyNumberFormat="1"/>
    <xf numFmtId="0" fontId="6"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 fontId="0" fillId="0" borderId="0" xfId="0" applyNumberFormat="1" applyAlignment="1">
      <alignment horizontal="center" vertical="center"/>
    </xf>
    <xf numFmtId="0" fontId="0" fillId="4" borderId="0" xfId="0" applyFill="1"/>
    <xf numFmtId="0" fontId="0" fillId="0" borderId="0" xfId="0" applyNumberFormat="1"/>
    <xf numFmtId="0" fontId="7" fillId="0" borderId="0" xfId="0" applyFont="1" applyAlignment="1">
      <alignment horizontal="left" indent="2"/>
    </xf>
    <xf numFmtId="0" fontId="0" fillId="5" borderId="0" xfId="0" applyFill="1"/>
    <xf numFmtId="168" fontId="8" fillId="0" borderId="0" xfId="0" applyNumberFormat="1" applyFont="1"/>
    <xf numFmtId="0" fontId="9" fillId="0" borderId="0" xfId="0" applyNumberFormat="1" applyFont="1"/>
  </cellXfs>
  <cellStyles count="6">
    <cellStyle name="Comma 2" xfId="2" xr:uid="{C1CA0BE0-E014-42AA-9F21-A9AD573C39DC}"/>
    <cellStyle name="Currency" xfId="5" builtinId="4"/>
    <cellStyle name="Normal" xfId="0" builtinId="0"/>
    <cellStyle name="Normal 2" xfId="1" xr:uid="{23BF9983-9694-4A20-BAD6-FDF80AA21FCB}"/>
    <cellStyle name="Normal 3" xfId="4" xr:uid="{B56B8742-FC5D-4086-9112-AFC078492952}"/>
    <cellStyle name="عادي 2" xfId="3" xr:uid="{EBB29002-DDAC-4FCF-A6E5-AEDB88080ACA}"/>
  </cellStyles>
  <dxfs count="156">
    <dxf>
      <numFmt numFmtId="1" formatCode="0"/>
    </dxf>
    <dxf>
      <numFmt numFmtId="1" formatCode="0"/>
    </dxf>
    <dxf>
      <font>
        <b/>
      </font>
    </dxf>
    <dxf>
      <font>
        <name val="Times New Roman"/>
        <family val="1"/>
        <scheme val="none"/>
      </font>
    </dxf>
    <dxf>
      <font>
        <sz val="14"/>
      </font>
    </dxf>
    <dxf>
      <font>
        <color theme="1"/>
      </font>
    </dxf>
    <dxf>
      <numFmt numFmtId="1" formatCode="0"/>
    </dxf>
    <dxf>
      <numFmt numFmtId="166" formatCode="_([$EGP]\ * #,##0_);_([$EGP]\ * \(#,##0\);_([$EGP]\ * &quot;-&quot;_);_(@_)"/>
    </dxf>
    <dxf>
      <numFmt numFmtId="1" formatCode="0"/>
    </dxf>
    <dxf>
      <font>
        <color theme="0"/>
      </font>
    </dxf>
    <dxf>
      <font>
        <b/>
        <sz val="18"/>
        <name val="Times New Roman"/>
        <family val="1"/>
        <scheme val="none"/>
      </font>
      <numFmt numFmtId="168" formatCode="_(&quot;$&quot;* #,##0_);_(&quot;$&quot;* \(#,##0\);_(&quot;$&quot;* &quot;-&quot;??_);_(@_)"/>
    </dxf>
    <dxf>
      <font>
        <color theme="1"/>
      </font>
    </dxf>
    <dxf>
      <numFmt numFmtId="0" formatCode="General"/>
    </dxf>
    <dxf>
      <font>
        <sz val="22"/>
      </font>
    </dxf>
    <dxf>
      <font>
        <color theme="0"/>
      </font>
    </dxf>
    <dxf>
      <numFmt numFmtId="1" formatCode="0"/>
    </dxf>
    <dxf>
      <numFmt numFmtId="168" formatCode="_(&quot;$&quot;* #,##0_);_(&quot;$&quot;* \(#,##0\);_(&quot;$&quot;* &quot;-&quot;??_);_(@_)"/>
    </dxf>
    <dxf>
      <font>
        <color theme="0"/>
      </font>
    </dxf>
    <dxf>
      <font>
        <b/>
        <sz val="18"/>
        <name val="Times New Roman"/>
        <family val="1"/>
        <scheme val="none"/>
      </font>
    </dxf>
    <dxf>
      <numFmt numFmtId="1" formatCode="0"/>
    </dxf>
    <dxf>
      <numFmt numFmtId="168" formatCode="_(&quot;$&quot;* #,##0_);_(&quot;$&quot;* \(#,##0\);_(&quot;$&quot;* &quot;-&quot;??_);_(@_)"/>
    </dxf>
    <dxf>
      <font>
        <color theme="0"/>
      </font>
    </dxf>
    <dxf>
      <font>
        <b/>
      </font>
    </dxf>
    <dxf>
      <font>
        <sz val="18"/>
      </font>
    </dxf>
    <dxf>
      <font>
        <name val="Times New Roman"/>
        <family val="1"/>
        <scheme val="none"/>
      </font>
    </dxf>
    <dxf>
      <numFmt numFmtId="1" formatCode="0"/>
    </dxf>
    <dxf>
      <numFmt numFmtId="168" formatCode="_(&quot;$&quot;* #,##0_);_(&quot;$&quot;* \(#,##0\);_(&quot;$&quot;* &quot;-&quot;??_);_(@_)"/>
    </dxf>
    <dxf>
      <font>
        <color theme="0"/>
      </font>
    </dxf>
    <dxf>
      <font>
        <b/>
        <sz val="18"/>
        <name val="Times New Roman"/>
        <family val="1"/>
        <scheme val="none"/>
      </font>
    </dxf>
    <dxf>
      <font>
        <b/>
      </font>
    </dxf>
    <dxf>
      <font>
        <name val="Times New Roman"/>
        <family val="1"/>
        <scheme val="none"/>
      </font>
    </dxf>
    <dxf>
      <font>
        <sz val="14"/>
      </font>
    </dxf>
    <dxf>
      <font>
        <color theme="1"/>
      </font>
    </dxf>
    <dxf>
      <numFmt numFmtId="1" formatCode="0"/>
    </dxf>
    <dxf>
      <numFmt numFmtId="168" formatCode="_(&quot;$&quot;* #,##0_);_(&quot;$&quot;* \(#,##0\);_(&quot;$&quot;* &quot;-&quot;??_);_(@_)"/>
    </dxf>
    <dxf>
      <font>
        <color theme="0"/>
      </font>
    </dxf>
    <dxf>
      <font>
        <b/>
      </font>
    </dxf>
    <dxf>
      <font>
        <sz val="18"/>
      </font>
    </dxf>
    <dxf>
      <font>
        <name val="Times New Roman"/>
        <family val="1"/>
        <scheme val="none"/>
      </font>
    </dxf>
    <dxf>
      <numFmt numFmtId="1" formatCode="0"/>
    </dxf>
    <dxf>
      <numFmt numFmtId="1" formatCode="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dxf>
    <dxf>
      <numFmt numFmtId="1" formatCode="0"/>
    </dxf>
    <dxf>
      <font>
        <b/>
      </font>
    </dxf>
    <dxf>
      <font>
        <name val="Times New Roman"/>
        <family val="1"/>
        <scheme val="none"/>
      </font>
    </dxf>
    <dxf>
      <font>
        <sz val="14"/>
      </font>
    </dxf>
    <dxf>
      <font>
        <color theme="1"/>
      </font>
    </dxf>
    <dxf>
      <numFmt numFmtId="1" formatCode="0"/>
    </dxf>
    <dxf>
      <numFmt numFmtId="166" formatCode="_([$EGP]\ * #,##0_);_([$EGP]\ * \(#,##0\);_([$EGP]\ * &quot;-&quot;_);_(@_)"/>
    </dxf>
    <dxf>
      <numFmt numFmtId="1" formatCode="0"/>
    </dxf>
    <dxf>
      <font>
        <color theme="0"/>
      </font>
    </dxf>
    <dxf>
      <font>
        <b/>
        <sz val="18"/>
        <name val="Times New Roman"/>
        <family val="1"/>
        <scheme val="none"/>
      </font>
      <numFmt numFmtId="168" formatCode="_(&quot;$&quot;* #,##0_);_(&quot;$&quot;* \(#,##0\);_(&quot;$&quot;* &quot;-&quot;??_);_(@_)"/>
    </dxf>
    <dxf>
      <font>
        <color theme="1"/>
      </font>
    </dxf>
    <dxf>
      <numFmt numFmtId="0" formatCode="General"/>
    </dxf>
    <dxf>
      <font>
        <sz val="22"/>
      </font>
    </dxf>
    <dxf>
      <font>
        <color theme="0"/>
      </font>
    </dxf>
    <dxf>
      <numFmt numFmtId="1" formatCode="0"/>
    </dxf>
    <dxf>
      <numFmt numFmtId="168" formatCode="_(&quot;$&quot;* #,##0_);_(&quot;$&quot;* \(#,##0\);_(&quot;$&quot;* &quot;-&quot;??_);_(@_)"/>
    </dxf>
    <dxf>
      <font>
        <color theme="0"/>
      </font>
    </dxf>
    <dxf>
      <font>
        <b/>
        <sz val="18"/>
        <name val="Times New Roman"/>
        <family val="1"/>
        <scheme val="none"/>
      </font>
    </dxf>
    <dxf>
      <numFmt numFmtId="1" formatCode="0"/>
    </dxf>
    <dxf>
      <numFmt numFmtId="168" formatCode="_(&quot;$&quot;* #,##0_);_(&quot;$&quot;* \(#,##0\);_(&quot;$&quot;* &quot;-&quot;??_);_(@_)"/>
    </dxf>
    <dxf>
      <font>
        <color theme="0"/>
      </font>
    </dxf>
    <dxf>
      <font>
        <b/>
      </font>
    </dxf>
    <dxf>
      <font>
        <sz val="18"/>
      </font>
    </dxf>
    <dxf>
      <font>
        <name val="Times New Roman"/>
        <family val="1"/>
        <scheme val="none"/>
      </font>
    </dxf>
    <dxf>
      <numFmt numFmtId="0" formatCode="General"/>
    </dxf>
    <dxf>
      <font>
        <b/>
        <i val="0"/>
        <color rgb="FFFF0000"/>
      </font>
      <fill>
        <patternFill patternType="solid">
          <bgColor theme="8" tint="0.39994506668294322"/>
        </patternFill>
      </fill>
    </dxf>
    <dxf>
      <font>
        <b/>
        <i/>
      </font>
      <fill>
        <patternFill>
          <bgColor rgb="FFFFFF00"/>
        </patternFill>
      </fill>
      <border>
        <vertical/>
        <horizontal/>
      </border>
    </dxf>
    <dxf>
      <font>
        <color rgb="FF9C0006"/>
      </font>
      <fill>
        <patternFill>
          <bgColor rgb="FFFFC7CE"/>
        </patternFill>
      </fill>
    </dxf>
    <dxf>
      <font>
        <color rgb="FF9C0006"/>
      </font>
      <fill>
        <patternFill>
          <bgColor rgb="FFFFC7CE"/>
        </patternFill>
      </fill>
    </dxf>
    <dxf>
      <font>
        <color theme="0"/>
      </font>
    </dxf>
    <dxf>
      <font>
        <sz val="22"/>
      </font>
    </dxf>
    <dxf>
      <numFmt numFmtId="0" formatCode="General"/>
    </dxf>
    <dxf>
      <font>
        <color theme="1"/>
      </font>
    </dxf>
    <dxf>
      <font>
        <b/>
        <sz val="18"/>
        <name val="Times New Roman"/>
        <family val="1"/>
        <scheme val="none"/>
      </font>
      <numFmt numFmtId="168" formatCode="_(&quot;$&quot;* #,##0_);_(&quot;$&quot;* \(#,##0\);_(&quot;$&quot;* &quot;-&quot;??_);_(@_)"/>
    </dxf>
    <dxf>
      <font>
        <b/>
        <sz val="18"/>
        <name val="Times New Roman"/>
        <family val="1"/>
        <scheme val="none"/>
      </font>
    </dxf>
    <dxf>
      <font>
        <name val="Times New Roman"/>
        <family val="1"/>
        <scheme val="none"/>
      </font>
    </dxf>
    <dxf>
      <font>
        <sz val="18"/>
      </font>
    </dxf>
    <dxf>
      <font>
        <b/>
      </font>
    </dxf>
    <dxf>
      <font>
        <color theme="1"/>
      </font>
    </dxf>
    <dxf>
      <font>
        <sz val="14"/>
      </font>
    </dxf>
    <dxf>
      <font>
        <color theme="0"/>
      </font>
    </dxf>
    <dxf>
      <font>
        <color theme="0"/>
      </font>
    </dxf>
    <dxf>
      <numFmt numFmtId="168" formatCode="_(&quot;$&quot;* #,##0_);_(&quot;$&quot;* \(#,##0\);_(&quot;$&quot;* &quot;-&quot;??_);_(@_)"/>
    </dxf>
    <dxf>
      <font>
        <color theme="0"/>
      </font>
    </dxf>
    <dxf>
      <numFmt numFmtId="168" formatCode="_(&quot;$&quot;* #,##0_);_(&quot;$&quot;* \(#,##0\);_(&quot;$&quot;* &quot;-&quot;??_);_(@_)"/>
    </dxf>
    <dxf>
      <numFmt numFmtId="1" formatCode="0"/>
    </dxf>
    <dxf>
      <numFmt numFmtId="1" formatCode="0"/>
    </dxf>
    <dxf>
      <numFmt numFmtId="1" formatCode="0"/>
    </dxf>
    <dxf>
      <numFmt numFmtId="166" formatCode="_([$EGP]\ * #,##0_);_([$EGP]\ * \(#,##0\);_([$EGP]\ * &quot;-&quot;_);_(@_)"/>
    </dxf>
    <dxf>
      <numFmt numFmtId="1" formatCode="0"/>
    </dxf>
    <dxf>
      <font>
        <name val="Times New Roman"/>
        <family val="1"/>
        <scheme val="none"/>
      </font>
    </dxf>
    <dxf>
      <font>
        <b/>
      </font>
    </dxf>
    <dxf>
      <numFmt numFmtId="1" formatCode="0"/>
    </dxf>
    <dxf>
      <numFmt numFmtId="1" formatCode="0"/>
    </dxf>
    <dxf>
      <numFmt numFmtId="0" formatCode="General"/>
    </dxf>
    <dxf>
      <numFmt numFmtId="0" formatCode="General"/>
    </dxf>
    <dxf>
      <numFmt numFmtId="0" formatCode="General"/>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s>
  <tableStyles count="1" defaultTableStyle="TableStyleMedium2" defaultPivotStyle="PivotStyleLight16">
    <tableStyle name="Slicer Style 1" pivot="0" table="0" count="1" xr9:uid="{B6871FF0-8158-42B2-8F29-21E2BC645813}"/>
  </tableStyles>
  <colors>
    <mruColors>
      <color rgb="FF5A5571"/>
      <color rgb="FF6600FF"/>
      <color rgb="FFCA80AA"/>
      <color rgb="FFFF9933"/>
      <color rgb="FFFF6600"/>
      <color rgb="FFFF0066"/>
      <color rgb="FFE6AF00"/>
      <color rgb="FFFFD24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Data.xlsx]Database!PivotTable2</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Database!$E$3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Database!$D$4:$D$9</c:f>
              <c:strCache>
                <c:ptCount val="5"/>
                <c:pt idx="0">
                  <c:v>Canal</c:v>
                </c:pt>
                <c:pt idx="1">
                  <c:v>Alexandria</c:v>
                </c:pt>
                <c:pt idx="2">
                  <c:v>Delta</c:v>
                </c:pt>
                <c:pt idx="3">
                  <c:v>G. Cairo</c:v>
                </c:pt>
                <c:pt idx="4">
                  <c:v>Upper Egypt</c:v>
                </c:pt>
              </c:strCache>
            </c:strRef>
          </c:cat>
          <c:val>
            <c:numRef>
              <c:f>Database!$E$4:$E$9</c:f>
              <c:numCache>
                <c:formatCode>General</c:formatCode>
                <c:ptCount val="5"/>
                <c:pt idx="0">
                  <c:v>2259252</c:v>
                </c:pt>
                <c:pt idx="1">
                  <c:v>2205450</c:v>
                </c:pt>
                <c:pt idx="2">
                  <c:v>2173176</c:v>
                </c:pt>
                <c:pt idx="3">
                  <c:v>2164122</c:v>
                </c:pt>
                <c:pt idx="4">
                  <c:v>2115702</c:v>
                </c:pt>
              </c:numCache>
            </c:numRef>
          </c:val>
          <c:extLst>
            <c:ext xmlns:c16="http://schemas.microsoft.com/office/drawing/2014/chart" uri="{C3380CC4-5D6E-409C-BE32-E72D297353CC}">
              <c16:uniqueId val="{00000000-501B-427A-8139-EFE87E4D57D0}"/>
            </c:ext>
          </c:extLst>
        </c:ser>
        <c:dLbls>
          <c:showLegendKey val="0"/>
          <c:showVal val="0"/>
          <c:showCatName val="0"/>
          <c:showSerName val="0"/>
          <c:showPercent val="0"/>
          <c:showBubbleSize val="0"/>
        </c:dLbls>
        <c:gapWidth val="100"/>
        <c:overlap val="-24"/>
        <c:axId val="984439384"/>
        <c:axId val="984443648"/>
      </c:barChart>
      <c:catAx>
        <c:axId val="9844393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4443648"/>
        <c:crosses val="autoZero"/>
        <c:auto val="1"/>
        <c:lblAlgn val="ctr"/>
        <c:lblOffset val="100"/>
        <c:noMultiLvlLbl val="0"/>
      </c:catAx>
      <c:valAx>
        <c:axId val="9844436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4439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[Updated Data.xlsx]Database!PivotTable1</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tint val="30000"/>
                  <a:satMod val="103000"/>
                  <a:lumMod val="102000"/>
                  <a:tint val="94000"/>
                </a:schemeClr>
              </a:gs>
              <a:gs pos="50000">
                <a:schemeClr val="accent1">
                  <a:tint val="30000"/>
                  <a:satMod val="110000"/>
                  <a:lumMod val="100000"/>
                  <a:shade val="100000"/>
                </a:schemeClr>
              </a:gs>
              <a:gs pos="100000">
                <a:schemeClr val="accent1">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tint val="84000"/>
                  <a:satMod val="103000"/>
                  <a:lumMod val="102000"/>
                  <a:tint val="94000"/>
                </a:schemeClr>
              </a:gs>
              <a:gs pos="50000">
                <a:schemeClr val="accent1">
                  <a:tint val="84000"/>
                  <a:satMod val="110000"/>
                  <a:lumMod val="100000"/>
                  <a:shade val="100000"/>
                </a:schemeClr>
              </a:gs>
              <a:gs pos="100000">
                <a:schemeClr val="accent1">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tint val="37000"/>
                  <a:satMod val="103000"/>
                  <a:lumMod val="102000"/>
                  <a:tint val="94000"/>
                </a:schemeClr>
              </a:gs>
              <a:gs pos="50000">
                <a:schemeClr val="accent1">
                  <a:tint val="37000"/>
                  <a:satMod val="110000"/>
                  <a:lumMod val="100000"/>
                  <a:shade val="100000"/>
                </a:schemeClr>
              </a:gs>
              <a:gs pos="100000">
                <a:schemeClr val="accent1">
                  <a:tint val="3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Database!$B$3</c:f>
              <c:strCache>
                <c:ptCount val="1"/>
                <c:pt idx="0">
                  <c:v>Total</c:v>
                </c:pt>
              </c:strCache>
            </c:strRef>
          </c:tx>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401-4845-B665-C17EB392A1CC}"/>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401-4845-B665-C17EB392A1CC}"/>
              </c:ext>
            </c:extLst>
          </c:dPt>
          <c:dPt>
            <c:idx val="2"/>
            <c:bubble3D val="0"/>
            <c:spPr>
              <a:gradFill rotWithShape="1">
                <a:gsLst>
                  <a:gs pos="0">
                    <a:schemeClr val="accent1">
                      <a:tint val="30000"/>
                      <a:satMod val="103000"/>
                      <a:lumMod val="102000"/>
                      <a:tint val="94000"/>
                    </a:schemeClr>
                  </a:gs>
                  <a:gs pos="50000">
                    <a:schemeClr val="accent1">
                      <a:tint val="30000"/>
                      <a:satMod val="110000"/>
                      <a:lumMod val="100000"/>
                      <a:shade val="100000"/>
                    </a:schemeClr>
                  </a:gs>
                  <a:gs pos="100000">
                    <a:schemeClr val="accent1">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401-4845-B665-C17EB392A1CC}"/>
              </c:ext>
            </c:extLst>
          </c:dPt>
          <c:dPt>
            <c:idx val="3"/>
            <c:bubble3D val="0"/>
            <c:spPr>
              <a:gradFill rotWithShape="1">
                <a:gsLst>
                  <a:gs pos="0">
                    <a:schemeClr val="accent1">
                      <a:tint val="84000"/>
                      <a:satMod val="103000"/>
                      <a:lumMod val="102000"/>
                      <a:tint val="94000"/>
                    </a:schemeClr>
                  </a:gs>
                  <a:gs pos="50000">
                    <a:schemeClr val="accent1">
                      <a:tint val="84000"/>
                      <a:satMod val="110000"/>
                      <a:lumMod val="100000"/>
                      <a:shade val="100000"/>
                    </a:schemeClr>
                  </a:gs>
                  <a:gs pos="100000">
                    <a:schemeClr val="accent1">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401-4845-B665-C17EB392A1CC}"/>
              </c:ext>
            </c:extLst>
          </c:dPt>
          <c:dPt>
            <c:idx val="4"/>
            <c:bubble3D val="0"/>
            <c:spPr>
              <a:gradFill rotWithShape="1">
                <a:gsLst>
                  <a:gs pos="0">
                    <a:schemeClr val="accent1">
                      <a:tint val="37000"/>
                      <a:satMod val="103000"/>
                      <a:lumMod val="102000"/>
                      <a:tint val="94000"/>
                    </a:schemeClr>
                  </a:gs>
                  <a:gs pos="50000">
                    <a:schemeClr val="accent1">
                      <a:tint val="37000"/>
                      <a:satMod val="110000"/>
                      <a:lumMod val="100000"/>
                      <a:shade val="100000"/>
                    </a:schemeClr>
                  </a:gs>
                  <a:gs pos="100000">
                    <a:schemeClr val="accent1">
                      <a:tint val="3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401-4845-B665-C17EB392A1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Database!$A$4:$A$9</c:f>
              <c:strCache>
                <c:ptCount val="5"/>
                <c:pt idx="0">
                  <c:v>Alexandria</c:v>
                </c:pt>
                <c:pt idx="1">
                  <c:v>Canal</c:v>
                </c:pt>
                <c:pt idx="2">
                  <c:v>Delta</c:v>
                </c:pt>
                <c:pt idx="3">
                  <c:v>G. Cairo</c:v>
                </c:pt>
                <c:pt idx="4">
                  <c:v>Upper Egypt</c:v>
                </c:pt>
              </c:strCache>
            </c:strRef>
          </c:cat>
          <c:val>
            <c:numRef>
              <c:f>Database!$B$4:$B$9</c:f>
              <c:numCache>
                <c:formatCode>0</c:formatCode>
                <c:ptCount val="5"/>
                <c:pt idx="0">
                  <c:v>3669.6339434276206</c:v>
                </c:pt>
                <c:pt idx="1">
                  <c:v>3721.9967051070839</c:v>
                </c:pt>
                <c:pt idx="2">
                  <c:v>3580.1911037891268</c:v>
                </c:pt>
                <c:pt idx="3">
                  <c:v>3624.994974874372</c:v>
                </c:pt>
                <c:pt idx="4">
                  <c:v>3598.1326530612246</c:v>
                </c:pt>
              </c:numCache>
            </c:numRef>
          </c:val>
          <c:extLst>
            <c:ext xmlns:c16="http://schemas.microsoft.com/office/drawing/2014/chart" uri="{C3380CC4-5D6E-409C-BE32-E72D297353CC}">
              <c16:uniqueId val="{00000000-BB28-49EE-A6EF-C2F38699B5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Data.xlsx]Database!PivotTable3</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Database!$H$3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Database!$G$4:$G$204</c:f>
              <c:multiLvlStrCache>
                <c:ptCount val="170"/>
                <c:lvl>
                  <c:pt idx="0">
                    <c:v>Sony Xperia Z</c:v>
                  </c:pt>
                  <c:pt idx="1">
                    <c:v>Microsoft Surface Pro 2</c:v>
                  </c:pt>
                  <c:pt idx="2">
                    <c:v>Samsung Galaxy Note 10.1</c:v>
                  </c:pt>
                  <c:pt idx="3">
                    <c:v>Nokia Lumia  - 4G</c:v>
                  </c:pt>
                  <c:pt idx="4">
                    <c:v>Samsung Galaxy Note3 (32GB) - 3G</c:v>
                  </c:pt>
                  <c:pt idx="5">
                    <c:v>HTC One - (32GB) - 4G</c:v>
                  </c:pt>
                  <c:pt idx="6">
                    <c:v>iPhone 5C (16GB)</c:v>
                  </c:pt>
                  <c:pt idx="7">
                    <c:v>Samsung Galaxy S3 (16GB) - 3G</c:v>
                  </c:pt>
                  <c:pt idx="8">
                    <c:v>iPhone 5S (32GB)</c:v>
                  </c:pt>
                  <c:pt idx="9">
                    <c:v>iPhone 5S (64GB)</c:v>
                  </c:pt>
                  <c:pt idx="10">
                    <c:v>Samsung Galaxy S4  (16GB) - 3G</c:v>
                  </c:pt>
                  <c:pt idx="11">
                    <c:v>Samsung Galaxy S4 (16GB) - 4G</c:v>
                  </c:pt>
                  <c:pt idx="12">
                    <c:v>Samsung Galaxy S4 Zoom - 3G  </c:v>
                  </c:pt>
                  <c:pt idx="13">
                    <c:v>iPhone 5S (16GB)</c:v>
                  </c:pt>
                  <c:pt idx="14">
                    <c:v>HTC ONE (32GB) Dual Sim - 3G</c:v>
                  </c:pt>
                  <c:pt idx="15">
                    <c:v>iPhone 5C (32GB)</c:v>
                  </c:pt>
                  <c:pt idx="16">
                    <c:v>Samsung Galaxy Note3 (32GB) - 4G</c:v>
                  </c:pt>
                  <c:pt idx="17">
                    <c:v>Samsung Galaxy Note 10.1</c:v>
                  </c:pt>
                  <c:pt idx="18">
                    <c:v>Sony Xperia Z</c:v>
                  </c:pt>
                  <c:pt idx="19">
                    <c:v>Microsoft Surface Pro 2</c:v>
                  </c:pt>
                  <c:pt idx="20">
                    <c:v>iPhone 5C (32GB)</c:v>
                  </c:pt>
                  <c:pt idx="21">
                    <c:v>HTC ONE (32GB) Dual Sim - 3G</c:v>
                  </c:pt>
                  <c:pt idx="22">
                    <c:v>Samsung Galaxy S4 (16GB) - 4G</c:v>
                  </c:pt>
                  <c:pt idx="23">
                    <c:v>Samsung Galaxy S4  (16GB) - 3G</c:v>
                  </c:pt>
                  <c:pt idx="24">
                    <c:v>Nokia Lumia  - 4G</c:v>
                  </c:pt>
                  <c:pt idx="25">
                    <c:v>Samsung Galaxy Note3 (32GB) - 3G</c:v>
                  </c:pt>
                  <c:pt idx="26">
                    <c:v>HTC One - (32GB) - 4G</c:v>
                  </c:pt>
                  <c:pt idx="27">
                    <c:v>iPhone 5C (16GB)</c:v>
                  </c:pt>
                  <c:pt idx="28">
                    <c:v>iPhone 5S (32GB)</c:v>
                  </c:pt>
                  <c:pt idx="29">
                    <c:v>iPhone 5S (64GB)</c:v>
                  </c:pt>
                  <c:pt idx="30">
                    <c:v>Samsung Galaxy S3 (16GB) - 3G</c:v>
                  </c:pt>
                  <c:pt idx="31">
                    <c:v>Samsung Galaxy Note3 (32GB) - 4G</c:v>
                  </c:pt>
                  <c:pt idx="32">
                    <c:v>iPhone 5S (16GB)</c:v>
                  </c:pt>
                  <c:pt idx="33">
                    <c:v>Samsung Galaxy S4 Zoom - 3G  </c:v>
                  </c:pt>
                  <c:pt idx="34">
                    <c:v>Samsung Galaxy Note 10.1</c:v>
                  </c:pt>
                  <c:pt idx="35">
                    <c:v>Microsoft Surface Pro 2</c:v>
                  </c:pt>
                  <c:pt idx="36">
                    <c:v>Sony Xperia Z</c:v>
                  </c:pt>
                  <c:pt idx="37">
                    <c:v>Samsung Galaxy S4  (16GB) - 3G</c:v>
                  </c:pt>
                  <c:pt idx="38">
                    <c:v>Samsung Galaxy S3 (16GB) - 3G</c:v>
                  </c:pt>
                  <c:pt idx="39">
                    <c:v>iPhone 5C (32GB)</c:v>
                  </c:pt>
                  <c:pt idx="40">
                    <c:v>Samsung Galaxy S4 (16GB) - 4G</c:v>
                  </c:pt>
                  <c:pt idx="41">
                    <c:v>iPhone 5C (16GB)</c:v>
                  </c:pt>
                  <c:pt idx="42">
                    <c:v>iPhone 5S (64GB)</c:v>
                  </c:pt>
                  <c:pt idx="43">
                    <c:v>Nokia Lumia  - 4G</c:v>
                  </c:pt>
                  <c:pt idx="44">
                    <c:v>Samsung Galaxy Note3 (32GB) - 3G</c:v>
                  </c:pt>
                  <c:pt idx="45">
                    <c:v>HTC ONE (32GB) Dual Sim - 3G</c:v>
                  </c:pt>
                  <c:pt idx="46">
                    <c:v>iPhone 5S (16GB)</c:v>
                  </c:pt>
                  <c:pt idx="47">
                    <c:v>iPhone 5S (32GB)</c:v>
                  </c:pt>
                  <c:pt idx="48">
                    <c:v>Samsung Galaxy S4 Zoom - 3G  </c:v>
                  </c:pt>
                  <c:pt idx="49">
                    <c:v>HTC One - (32GB) - 4G</c:v>
                  </c:pt>
                  <c:pt idx="50">
                    <c:v>Samsung Galaxy Note3 (32GB) - 4G</c:v>
                  </c:pt>
                  <c:pt idx="51">
                    <c:v>Samsung Galaxy Note 10.1</c:v>
                  </c:pt>
                  <c:pt idx="52">
                    <c:v>Microsoft Surface Pro 2</c:v>
                  </c:pt>
                  <c:pt idx="53">
                    <c:v>Sony Xperia Z</c:v>
                  </c:pt>
                  <c:pt idx="54">
                    <c:v>iPhone 5S (32GB)</c:v>
                  </c:pt>
                  <c:pt idx="55">
                    <c:v>Samsung Galaxy S4 Zoom - 3G  </c:v>
                  </c:pt>
                  <c:pt idx="56">
                    <c:v>iPhone 5S (64GB)</c:v>
                  </c:pt>
                  <c:pt idx="57">
                    <c:v>Samsung Galaxy S4 (16GB) - 4G</c:v>
                  </c:pt>
                  <c:pt idx="58">
                    <c:v>iPhone 5C (32GB)</c:v>
                  </c:pt>
                  <c:pt idx="59">
                    <c:v>Samsung Galaxy Note3 (32GB) - 4G</c:v>
                  </c:pt>
                  <c:pt idx="60">
                    <c:v>HTC One - (32GB) - 4G</c:v>
                  </c:pt>
                  <c:pt idx="61">
                    <c:v>Samsung Galaxy Note3 (32GB) - 3G</c:v>
                  </c:pt>
                  <c:pt idx="62">
                    <c:v>iPhone 5C (16GB)</c:v>
                  </c:pt>
                  <c:pt idx="63">
                    <c:v>Nokia Lumia  - 4G</c:v>
                  </c:pt>
                  <c:pt idx="64">
                    <c:v>Samsung Galaxy S4  (16GB) - 3G</c:v>
                  </c:pt>
                  <c:pt idx="65">
                    <c:v>Samsung Galaxy S3 (16GB) - 3G</c:v>
                  </c:pt>
                  <c:pt idx="66">
                    <c:v>iPhone 5S (16GB)</c:v>
                  </c:pt>
                  <c:pt idx="67">
                    <c:v>HTC ONE (32GB) Dual Sim - 3G</c:v>
                  </c:pt>
                  <c:pt idx="68">
                    <c:v>Samsung Galaxy Note 10.1</c:v>
                  </c:pt>
                  <c:pt idx="69">
                    <c:v>Sony Xperia Z</c:v>
                  </c:pt>
                  <c:pt idx="70">
                    <c:v>Microsoft Surface Pro 2</c:v>
                  </c:pt>
                  <c:pt idx="71">
                    <c:v>HTC One - (32GB) - 4G</c:v>
                  </c:pt>
                  <c:pt idx="72">
                    <c:v>iPhone 5S (32GB)</c:v>
                  </c:pt>
                  <c:pt idx="73">
                    <c:v>Samsung Galaxy Note3 (32GB) - 3G</c:v>
                  </c:pt>
                  <c:pt idx="74">
                    <c:v>Samsung Galaxy Note3 (32GB) - 4G</c:v>
                  </c:pt>
                  <c:pt idx="75">
                    <c:v>iPhone 5S (16GB)</c:v>
                  </c:pt>
                  <c:pt idx="76">
                    <c:v>HTC ONE (32GB) Dual Sim - 3G</c:v>
                  </c:pt>
                  <c:pt idx="77">
                    <c:v>Nokia Lumia  - 4G</c:v>
                  </c:pt>
                  <c:pt idx="78">
                    <c:v>Samsung Galaxy S4 (16GB) - 4G</c:v>
                  </c:pt>
                  <c:pt idx="79">
                    <c:v>Samsung Galaxy S4 Zoom - 3G  </c:v>
                  </c:pt>
                  <c:pt idx="80">
                    <c:v>iPhone 5C (32GB)</c:v>
                  </c:pt>
                  <c:pt idx="81">
                    <c:v>Samsung Galaxy S4  (16GB) - 3G</c:v>
                  </c:pt>
                  <c:pt idx="82">
                    <c:v>iPhone 5S (64GB)</c:v>
                  </c:pt>
                  <c:pt idx="83">
                    <c:v>Samsung Galaxy S3 (16GB) - 3G</c:v>
                  </c:pt>
                  <c:pt idx="84">
                    <c:v>iPhone 5C (16GB)</c:v>
                  </c:pt>
                  <c:pt idx="85">
                    <c:v>Sony Xperia Z</c:v>
                  </c:pt>
                  <c:pt idx="86">
                    <c:v>Microsoft Surface Pro 2</c:v>
                  </c:pt>
                  <c:pt idx="87">
                    <c:v>Samsung Galaxy Note 10.1</c:v>
                  </c:pt>
                  <c:pt idx="88">
                    <c:v>Samsung Galaxy Note3 (32GB) - 4G</c:v>
                  </c:pt>
                  <c:pt idx="89">
                    <c:v>Samsung Galaxy S4  (16GB) - 3G</c:v>
                  </c:pt>
                  <c:pt idx="90">
                    <c:v>iPhone 5C (16GB)</c:v>
                  </c:pt>
                  <c:pt idx="91">
                    <c:v>Nokia Lumia  - 4G</c:v>
                  </c:pt>
                  <c:pt idx="92">
                    <c:v>iPhone 5S (16GB)</c:v>
                  </c:pt>
                  <c:pt idx="93">
                    <c:v>Samsung Galaxy S4 Zoom - 3G  </c:v>
                  </c:pt>
                  <c:pt idx="94">
                    <c:v>iPhone 5S (32GB)</c:v>
                  </c:pt>
                  <c:pt idx="95">
                    <c:v>iPhone 5S (64GB)</c:v>
                  </c:pt>
                  <c:pt idx="96">
                    <c:v>HTC ONE (32GB) Dual Sim - 3G</c:v>
                  </c:pt>
                  <c:pt idx="97">
                    <c:v>iPhone 5C (32GB)</c:v>
                  </c:pt>
                  <c:pt idx="98">
                    <c:v>HTC One - (32GB) - 4G</c:v>
                  </c:pt>
                  <c:pt idx="99">
                    <c:v>Samsung Galaxy S4 (16GB) - 4G</c:v>
                  </c:pt>
                  <c:pt idx="100">
                    <c:v>Samsung Galaxy Note3 (32GB) - 3G</c:v>
                  </c:pt>
                  <c:pt idx="101">
                    <c:v>Samsung Galaxy S3 (16GB) - 3G</c:v>
                  </c:pt>
                  <c:pt idx="102">
                    <c:v>Microsoft Surface Pro 2</c:v>
                  </c:pt>
                  <c:pt idx="103">
                    <c:v>Samsung Galaxy Note 10.1</c:v>
                  </c:pt>
                  <c:pt idx="104">
                    <c:v>Sony Xperia Z</c:v>
                  </c:pt>
                  <c:pt idx="105">
                    <c:v>Samsung Galaxy S4  (16GB) - 3G</c:v>
                  </c:pt>
                  <c:pt idx="106">
                    <c:v>iPhone 5C (16GB)</c:v>
                  </c:pt>
                  <c:pt idx="107">
                    <c:v>Samsung Galaxy S4 Zoom - 3G  </c:v>
                  </c:pt>
                  <c:pt idx="108">
                    <c:v>Nokia Lumia  - 4G</c:v>
                  </c:pt>
                  <c:pt idx="109">
                    <c:v>iPhone 5S (64GB)</c:v>
                  </c:pt>
                  <c:pt idx="110">
                    <c:v>iPhone 5C (32GB)</c:v>
                  </c:pt>
                  <c:pt idx="111">
                    <c:v>HTC One - (32GB) - 4G</c:v>
                  </c:pt>
                  <c:pt idx="112">
                    <c:v>iPhone 5S (16GB)</c:v>
                  </c:pt>
                  <c:pt idx="113">
                    <c:v>Samsung Galaxy S4 (16GB) - 4G</c:v>
                  </c:pt>
                  <c:pt idx="114">
                    <c:v>HTC ONE (32GB) Dual Sim - 3G</c:v>
                  </c:pt>
                  <c:pt idx="115">
                    <c:v>Samsung Galaxy Note3 (32GB) - 3G</c:v>
                  </c:pt>
                  <c:pt idx="116">
                    <c:v>iPhone 5S (32GB)</c:v>
                  </c:pt>
                  <c:pt idx="117">
                    <c:v>Samsung Galaxy Note3 (32GB) - 4G</c:v>
                  </c:pt>
                  <c:pt idx="118">
                    <c:v>Samsung Galaxy S3 (16GB) - 3G</c:v>
                  </c:pt>
                  <c:pt idx="119">
                    <c:v>Samsung Galaxy Note 10.1</c:v>
                  </c:pt>
                  <c:pt idx="120">
                    <c:v>Microsoft Surface Pro 2</c:v>
                  </c:pt>
                  <c:pt idx="121">
                    <c:v>Sony Xperia Z</c:v>
                  </c:pt>
                  <c:pt idx="122">
                    <c:v>Nokia Lumia  - 4G</c:v>
                  </c:pt>
                  <c:pt idx="123">
                    <c:v>Samsung Galaxy Note3 (32GB) - 4G</c:v>
                  </c:pt>
                  <c:pt idx="124">
                    <c:v>Samsung Galaxy Note3 (32GB) - 3G</c:v>
                  </c:pt>
                  <c:pt idx="125">
                    <c:v>iPhone 5S (16GB)</c:v>
                  </c:pt>
                  <c:pt idx="126">
                    <c:v>Samsung Galaxy S4 (16GB) - 4G</c:v>
                  </c:pt>
                  <c:pt idx="127">
                    <c:v>iPhone 5S (32GB)</c:v>
                  </c:pt>
                  <c:pt idx="128">
                    <c:v>HTC ONE (32GB) Dual Sim - 3G</c:v>
                  </c:pt>
                  <c:pt idx="129">
                    <c:v>Samsung Galaxy S4  (16GB) - 3G</c:v>
                  </c:pt>
                  <c:pt idx="130">
                    <c:v>Samsung Galaxy S4 Zoom - 3G  </c:v>
                  </c:pt>
                  <c:pt idx="131">
                    <c:v>Samsung Galaxy S3 (16GB) - 3G</c:v>
                  </c:pt>
                  <c:pt idx="132">
                    <c:v>HTC One - (32GB) - 4G</c:v>
                  </c:pt>
                  <c:pt idx="133">
                    <c:v>iPhone 5C (32GB)</c:v>
                  </c:pt>
                  <c:pt idx="134">
                    <c:v>iPhone 5C (16GB)</c:v>
                  </c:pt>
                  <c:pt idx="135">
                    <c:v>iPhone 5S (64GB)</c:v>
                  </c:pt>
                  <c:pt idx="136">
                    <c:v>Samsung Galaxy Note 10.1</c:v>
                  </c:pt>
                  <c:pt idx="137">
                    <c:v>Sony Xperia Z</c:v>
                  </c:pt>
                  <c:pt idx="138">
                    <c:v>Microsoft Surface Pro 2</c:v>
                  </c:pt>
                  <c:pt idx="139">
                    <c:v>Samsung Galaxy S4 (16GB) - 4G</c:v>
                  </c:pt>
                  <c:pt idx="140">
                    <c:v>Samsung Galaxy Note3 (32GB) - 4G</c:v>
                  </c:pt>
                  <c:pt idx="141">
                    <c:v>HTC One - (32GB) - 4G</c:v>
                  </c:pt>
                  <c:pt idx="142">
                    <c:v>iPhone 5S (32GB)</c:v>
                  </c:pt>
                  <c:pt idx="143">
                    <c:v>iPhone 5C (16GB)</c:v>
                  </c:pt>
                  <c:pt idx="144">
                    <c:v>Samsung Galaxy Note3 (32GB) - 3G</c:v>
                  </c:pt>
                  <c:pt idx="145">
                    <c:v>iPhone 5C (32GB)</c:v>
                  </c:pt>
                  <c:pt idx="146">
                    <c:v>HTC ONE (32GB) Dual Sim - 3G</c:v>
                  </c:pt>
                  <c:pt idx="147">
                    <c:v>Nokia Lumia  - 4G</c:v>
                  </c:pt>
                  <c:pt idx="148">
                    <c:v>Samsung Galaxy S4  (16GB) - 3G</c:v>
                  </c:pt>
                  <c:pt idx="149">
                    <c:v>Samsung Galaxy S4 Zoom - 3G  </c:v>
                  </c:pt>
                  <c:pt idx="150">
                    <c:v>Samsung Galaxy S3 (16GB) - 3G</c:v>
                  </c:pt>
                  <c:pt idx="151">
                    <c:v>iPhone 5S (64GB)</c:v>
                  </c:pt>
                  <c:pt idx="152">
                    <c:v>iPhone 5S (16GB)</c:v>
                  </c:pt>
                  <c:pt idx="153">
                    <c:v>Sony Xperia Z</c:v>
                  </c:pt>
                  <c:pt idx="154">
                    <c:v>Samsung Galaxy Note 10.1</c:v>
                  </c:pt>
                  <c:pt idx="155">
                    <c:v>Microsoft Surface Pro 2</c:v>
                  </c:pt>
                  <c:pt idx="156">
                    <c:v>Samsung Galaxy S3 (16GB) - 3G</c:v>
                  </c:pt>
                  <c:pt idx="157">
                    <c:v>Samsung Galaxy S4  (16GB) - 3G</c:v>
                  </c:pt>
                  <c:pt idx="158">
                    <c:v>HTC ONE (32GB) Dual Sim - 3G</c:v>
                  </c:pt>
                  <c:pt idx="159">
                    <c:v>Samsung Galaxy Note3 (32GB) - 4G</c:v>
                  </c:pt>
                  <c:pt idx="160">
                    <c:v>Samsung Galaxy Note3 (32GB) - 3G</c:v>
                  </c:pt>
                  <c:pt idx="161">
                    <c:v>iPhone 5S (16GB)</c:v>
                  </c:pt>
                  <c:pt idx="162">
                    <c:v>HTC One - (32GB) - 4G</c:v>
                  </c:pt>
                  <c:pt idx="163">
                    <c:v>Samsung Galaxy S4 (16GB) - 4G</c:v>
                  </c:pt>
                  <c:pt idx="164">
                    <c:v>Samsung Galaxy S4 Zoom - 3G  </c:v>
                  </c:pt>
                  <c:pt idx="165">
                    <c:v>iPhone 5C (32GB)</c:v>
                  </c:pt>
                  <c:pt idx="166">
                    <c:v>iPhone 5S (32GB)</c:v>
                  </c:pt>
                  <c:pt idx="167">
                    <c:v>Nokia Lumia  - 4G</c:v>
                  </c:pt>
                  <c:pt idx="168">
                    <c:v>iPhone 5S (64GB)</c:v>
                  </c:pt>
                  <c:pt idx="169">
                    <c:v>iPhone 5C (16GB)</c:v>
                  </c:pt>
                </c:lvl>
                <c:lvl>
                  <c:pt idx="0">
                    <c:v>Tablets</c:v>
                  </c:pt>
                  <c:pt idx="3">
                    <c:v>Smartphones</c:v>
                  </c:pt>
                  <c:pt idx="17">
                    <c:v>Tablets</c:v>
                  </c:pt>
                  <c:pt idx="20">
                    <c:v>Smartphones</c:v>
                  </c:pt>
                  <c:pt idx="34">
                    <c:v>Tablets</c:v>
                  </c:pt>
                  <c:pt idx="37">
                    <c:v>Smartphones</c:v>
                  </c:pt>
                  <c:pt idx="51">
                    <c:v>Tablets</c:v>
                  </c:pt>
                  <c:pt idx="54">
                    <c:v>Smartphones</c:v>
                  </c:pt>
                  <c:pt idx="68">
                    <c:v>Tablets</c:v>
                  </c:pt>
                  <c:pt idx="71">
                    <c:v>Smartphones</c:v>
                  </c:pt>
                  <c:pt idx="85">
                    <c:v>Tablets</c:v>
                  </c:pt>
                  <c:pt idx="88">
                    <c:v>Smartphones</c:v>
                  </c:pt>
                  <c:pt idx="102">
                    <c:v>Tablets</c:v>
                  </c:pt>
                  <c:pt idx="105">
                    <c:v>Smartphones</c:v>
                  </c:pt>
                  <c:pt idx="119">
                    <c:v>Tablets</c:v>
                  </c:pt>
                  <c:pt idx="122">
                    <c:v>Smartphones</c:v>
                  </c:pt>
                  <c:pt idx="136">
                    <c:v>Tablets</c:v>
                  </c:pt>
                  <c:pt idx="139">
                    <c:v>Smartphones</c:v>
                  </c:pt>
                  <c:pt idx="153">
                    <c:v>Tablets</c:v>
                  </c:pt>
                  <c:pt idx="156">
                    <c:v>Smartphones</c:v>
                  </c:pt>
                </c:lvl>
                <c:lvl>
                  <c:pt idx="0">
                    <c:v>Alex</c:v>
                  </c:pt>
                  <c:pt idx="17">
                    <c:v>Aswan</c:v>
                  </c:pt>
                  <c:pt idx="34">
                    <c:v>Cairo</c:v>
                  </c:pt>
                  <c:pt idx="51">
                    <c:v>Giza</c:v>
                  </c:pt>
                  <c:pt idx="68">
                    <c:v>Ismailia</c:v>
                  </c:pt>
                  <c:pt idx="85">
                    <c:v>Mansoura</c:v>
                  </c:pt>
                  <c:pt idx="102">
                    <c:v>Marasa Matrouh</c:v>
                  </c:pt>
                  <c:pt idx="119">
                    <c:v>Minia</c:v>
                  </c:pt>
                  <c:pt idx="136">
                    <c:v>Portsaied</c:v>
                  </c:pt>
                  <c:pt idx="153">
                    <c:v>Zagazig</c:v>
                  </c:pt>
                </c:lvl>
              </c:multiLvlStrCache>
            </c:multiLvlStrRef>
          </c:cat>
          <c:val>
            <c:numRef>
              <c:f>Database!$H$4:$H$204</c:f>
              <c:numCache>
                <c:formatCode>General</c:formatCode>
                <c:ptCount val="170"/>
                <c:pt idx="0">
                  <c:v>26</c:v>
                </c:pt>
                <c:pt idx="1">
                  <c:v>17</c:v>
                </c:pt>
                <c:pt idx="2">
                  <c:v>17</c:v>
                </c:pt>
                <c:pt idx="3">
                  <c:v>28</c:v>
                </c:pt>
                <c:pt idx="4">
                  <c:v>26</c:v>
                </c:pt>
                <c:pt idx="5">
                  <c:v>21</c:v>
                </c:pt>
                <c:pt idx="6">
                  <c:v>21</c:v>
                </c:pt>
                <c:pt idx="7">
                  <c:v>20</c:v>
                </c:pt>
                <c:pt idx="8">
                  <c:v>19</c:v>
                </c:pt>
                <c:pt idx="9">
                  <c:v>16</c:v>
                </c:pt>
                <c:pt idx="10">
                  <c:v>15</c:v>
                </c:pt>
                <c:pt idx="11">
                  <c:v>14</c:v>
                </c:pt>
                <c:pt idx="12">
                  <c:v>14</c:v>
                </c:pt>
                <c:pt idx="13">
                  <c:v>14</c:v>
                </c:pt>
                <c:pt idx="14">
                  <c:v>11</c:v>
                </c:pt>
                <c:pt idx="15">
                  <c:v>11</c:v>
                </c:pt>
                <c:pt idx="16">
                  <c:v>10</c:v>
                </c:pt>
                <c:pt idx="17">
                  <c:v>19</c:v>
                </c:pt>
                <c:pt idx="18">
                  <c:v>18</c:v>
                </c:pt>
                <c:pt idx="19">
                  <c:v>15</c:v>
                </c:pt>
                <c:pt idx="20">
                  <c:v>24</c:v>
                </c:pt>
                <c:pt idx="21">
                  <c:v>22</c:v>
                </c:pt>
                <c:pt idx="22">
                  <c:v>21</c:v>
                </c:pt>
                <c:pt idx="23">
                  <c:v>19</c:v>
                </c:pt>
                <c:pt idx="24">
                  <c:v>17</c:v>
                </c:pt>
                <c:pt idx="25">
                  <c:v>16</c:v>
                </c:pt>
                <c:pt idx="26">
                  <c:v>16</c:v>
                </c:pt>
                <c:pt idx="27">
                  <c:v>14</c:v>
                </c:pt>
                <c:pt idx="28">
                  <c:v>14</c:v>
                </c:pt>
                <c:pt idx="29">
                  <c:v>14</c:v>
                </c:pt>
                <c:pt idx="30">
                  <c:v>13</c:v>
                </c:pt>
                <c:pt idx="31">
                  <c:v>13</c:v>
                </c:pt>
                <c:pt idx="32">
                  <c:v>13</c:v>
                </c:pt>
                <c:pt idx="33">
                  <c:v>9</c:v>
                </c:pt>
                <c:pt idx="34">
                  <c:v>20</c:v>
                </c:pt>
                <c:pt idx="35">
                  <c:v>18</c:v>
                </c:pt>
                <c:pt idx="36">
                  <c:v>15</c:v>
                </c:pt>
                <c:pt idx="37">
                  <c:v>25</c:v>
                </c:pt>
                <c:pt idx="38">
                  <c:v>20</c:v>
                </c:pt>
                <c:pt idx="39">
                  <c:v>20</c:v>
                </c:pt>
                <c:pt idx="40">
                  <c:v>19</c:v>
                </c:pt>
                <c:pt idx="41">
                  <c:v>19</c:v>
                </c:pt>
                <c:pt idx="42">
                  <c:v>19</c:v>
                </c:pt>
                <c:pt idx="43">
                  <c:v>18</c:v>
                </c:pt>
                <c:pt idx="44">
                  <c:v>18</c:v>
                </c:pt>
                <c:pt idx="45">
                  <c:v>17</c:v>
                </c:pt>
                <c:pt idx="46">
                  <c:v>16</c:v>
                </c:pt>
                <c:pt idx="47">
                  <c:v>16</c:v>
                </c:pt>
                <c:pt idx="48">
                  <c:v>16</c:v>
                </c:pt>
                <c:pt idx="49">
                  <c:v>13</c:v>
                </c:pt>
                <c:pt idx="50">
                  <c:v>9</c:v>
                </c:pt>
                <c:pt idx="51">
                  <c:v>21</c:v>
                </c:pt>
                <c:pt idx="52">
                  <c:v>15</c:v>
                </c:pt>
                <c:pt idx="53">
                  <c:v>13</c:v>
                </c:pt>
                <c:pt idx="54">
                  <c:v>28</c:v>
                </c:pt>
                <c:pt idx="55">
                  <c:v>25</c:v>
                </c:pt>
                <c:pt idx="56">
                  <c:v>23</c:v>
                </c:pt>
                <c:pt idx="57">
                  <c:v>22</c:v>
                </c:pt>
                <c:pt idx="58">
                  <c:v>21</c:v>
                </c:pt>
                <c:pt idx="59">
                  <c:v>20</c:v>
                </c:pt>
                <c:pt idx="60">
                  <c:v>19</c:v>
                </c:pt>
                <c:pt idx="61">
                  <c:v>17</c:v>
                </c:pt>
                <c:pt idx="62">
                  <c:v>15</c:v>
                </c:pt>
                <c:pt idx="63">
                  <c:v>14</c:v>
                </c:pt>
                <c:pt idx="64">
                  <c:v>13</c:v>
                </c:pt>
                <c:pt idx="65">
                  <c:v>13</c:v>
                </c:pt>
                <c:pt idx="66">
                  <c:v>11</c:v>
                </c:pt>
                <c:pt idx="67">
                  <c:v>9</c:v>
                </c:pt>
                <c:pt idx="68">
                  <c:v>15</c:v>
                </c:pt>
                <c:pt idx="69">
                  <c:v>14</c:v>
                </c:pt>
                <c:pt idx="70">
                  <c:v>13</c:v>
                </c:pt>
                <c:pt idx="71">
                  <c:v>25</c:v>
                </c:pt>
                <c:pt idx="72">
                  <c:v>23</c:v>
                </c:pt>
                <c:pt idx="73">
                  <c:v>20</c:v>
                </c:pt>
                <c:pt idx="74">
                  <c:v>20</c:v>
                </c:pt>
                <c:pt idx="75">
                  <c:v>20</c:v>
                </c:pt>
                <c:pt idx="76">
                  <c:v>20</c:v>
                </c:pt>
                <c:pt idx="77">
                  <c:v>18</c:v>
                </c:pt>
                <c:pt idx="78">
                  <c:v>17</c:v>
                </c:pt>
                <c:pt idx="79">
                  <c:v>16</c:v>
                </c:pt>
                <c:pt idx="80">
                  <c:v>15</c:v>
                </c:pt>
                <c:pt idx="81">
                  <c:v>15</c:v>
                </c:pt>
                <c:pt idx="82">
                  <c:v>15</c:v>
                </c:pt>
                <c:pt idx="83">
                  <c:v>11</c:v>
                </c:pt>
                <c:pt idx="84">
                  <c:v>9</c:v>
                </c:pt>
                <c:pt idx="85">
                  <c:v>26</c:v>
                </c:pt>
                <c:pt idx="86">
                  <c:v>23</c:v>
                </c:pt>
                <c:pt idx="87">
                  <c:v>21</c:v>
                </c:pt>
                <c:pt idx="88">
                  <c:v>22</c:v>
                </c:pt>
                <c:pt idx="89">
                  <c:v>21</c:v>
                </c:pt>
                <c:pt idx="90">
                  <c:v>20</c:v>
                </c:pt>
                <c:pt idx="91">
                  <c:v>19</c:v>
                </c:pt>
                <c:pt idx="92">
                  <c:v>17</c:v>
                </c:pt>
                <c:pt idx="93">
                  <c:v>16</c:v>
                </c:pt>
                <c:pt idx="94">
                  <c:v>16</c:v>
                </c:pt>
                <c:pt idx="95">
                  <c:v>16</c:v>
                </c:pt>
                <c:pt idx="96">
                  <c:v>15</c:v>
                </c:pt>
                <c:pt idx="97">
                  <c:v>15</c:v>
                </c:pt>
                <c:pt idx="98">
                  <c:v>14</c:v>
                </c:pt>
                <c:pt idx="99">
                  <c:v>14</c:v>
                </c:pt>
                <c:pt idx="100">
                  <c:v>14</c:v>
                </c:pt>
                <c:pt idx="101">
                  <c:v>11</c:v>
                </c:pt>
                <c:pt idx="102">
                  <c:v>19</c:v>
                </c:pt>
                <c:pt idx="103">
                  <c:v>14</c:v>
                </c:pt>
                <c:pt idx="104">
                  <c:v>13</c:v>
                </c:pt>
                <c:pt idx="105">
                  <c:v>26</c:v>
                </c:pt>
                <c:pt idx="106">
                  <c:v>25</c:v>
                </c:pt>
                <c:pt idx="107">
                  <c:v>21</c:v>
                </c:pt>
                <c:pt idx="108">
                  <c:v>20</c:v>
                </c:pt>
                <c:pt idx="109">
                  <c:v>19</c:v>
                </c:pt>
                <c:pt idx="110">
                  <c:v>18</c:v>
                </c:pt>
                <c:pt idx="111">
                  <c:v>18</c:v>
                </c:pt>
                <c:pt idx="112">
                  <c:v>17</c:v>
                </c:pt>
                <c:pt idx="113">
                  <c:v>16</c:v>
                </c:pt>
                <c:pt idx="114">
                  <c:v>16</c:v>
                </c:pt>
                <c:pt idx="115">
                  <c:v>16</c:v>
                </c:pt>
                <c:pt idx="116">
                  <c:v>15</c:v>
                </c:pt>
                <c:pt idx="117">
                  <c:v>15</c:v>
                </c:pt>
                <c:pt idx="118">
                  <c:v>13</c:v>
                </c:pt>
                <c:pt idx="119">
                  <c:v>20</c:v>
                </c:pt>
                <c:pt idx="120">
                  <c:v>16</c:v>
                </c:pt>
                <c:pt idx="121">
                  <c:v>15</c:v>
                </c:pt>
                <c:pt idx="122">
                  <c:v>27</c:v>
                </c:pt>
                <c:pt idx="123">
                  <c:v>25</c:v>
                </c:pt>
                <c:pt idx="124">
                  <c:v>22</c:v>
                </c:pt>
                <c:pt idx="125">
                  <c:v>22</c:v>
                </c:pt>
                <c:pt idx="126">
                  <c:v>20</c:v>
                </c:pt>
                <c:pt idx="127">
                  <c:v>20</c:v>
                </c:pt>
                <c:pt idx="128">
                  <c:v>19</c:v>
                </c:pt>
                <c:pt idx="129">
                  <c:v>18</c:v>
                </c:pt>
                <c:pt idx="130">
                  <c:v>18</c:v>
                </c:pt>
                <c:pt idx="131">
                  <c:v>17</c:v>
                </c:pt>
                <c:pt idx="132">
                  <c:v>16</c:v>
                </c:pt>
                <c:pt idx="133">
                  <c:v>13</c:v>
                </c:pt>
                <c:pt idx="134">
                  <c:v>12</c:v>
                </c:pt>
                <c:pt idx="135">
                  <c:v>11</c:v>
                </c:pt>
                <c:pt idx="136">
                  <c:v>25</c:v>
                </c:pt>
                <c:pt idx="137">
                  <c:v>24</c:v>
                </c:pt>
                <c:pt idx="138">
                  <c:v>15</c:v>
                </c:pt>
                <c:pt idx="139">
                  <c:v>29</c:v>
                </c:pt>
                <c:pt idx="140">
                  <c:v>24</c:v>
                </c:pt>
                <c:pt idx="141">
                  <c:v>21</c:v>
                </c:pt>
                <c:pt idx="142">
                  <c:v>20</c:v>
                </c:pt>
                <c:pt idx="143">
                  <c:v>20</c:v>
                </c:pt>
                <c:pt idx="144">
                  <c:v>19</c:v>
                </c:pt>
                <c:pt idx="145">
                  <c:v>18</c:v>
                </c:pt>
                <c:pt idx="146">
                  <c:v>17</c:v>
                </c:pt>
                <c:pt idx="147">
                  <c:v>16</c:v>
                </c:pt>
                <c:pt idx="148">
                  <c:v>15</c:v>
                </c:pt>
                <c:pt idx="149">
                  <c:v>15</c:v>
                </c:pt>
                <c:pt idx="150">
                  <c:v>15</c:v>
                </c:pt>
                <c:pt idx="151">
                  <c:v>15</c:v>
                </c:pt>
                <c:pt idx="152">
                  <c:v>13</c:v>
                </c:pt>
                <c:pt idx="153">
                  <c:v>22</c:v>
                </c:pt>
                <c:pt idx="154">
                  <c:v>21</c:v>
                </c:pt>
                <c:pt idx="155">
                  <c:v>17</c:v>
                </c:pt>
                <c:pt idx="156">
                  <c:v>28</c:v>
                </c:pt>
                <c:pt idx="157">
                  <c:v>23</c:v>
                </c:pt>
                <c:pt idx="158">
                  <c:v>21</c:v>
                </c:pt>
                <c:pt idx="159">
                  <c:v>20</c:v>
                </c:pt>
                <c:pt idx="160">
                  <c:v>20</c:v>
                </c:pt>
                <c:pt idx="161">
                  <c:v>18</c:v>
                </c:pt>
                <c:pt idx="162">
                  <c:v>18</c:v>
                </c:pt>
                <c:pt idx="163">
                  <c:v>16</c:v>
                </c:pt>
                <c:pt idx="164">
                  <c:v>16</c:v>
                </c:pt>
                <c:pt idx="165">
                  <c:v>15</c:v>
                </c:pt>
                <c:pt idx="166">
                  <c:v>15</c:v>
                </c:pt>
                <c:pt idx="167">
                  <c:v>15</c:v>
                </c:pt>
                <c:pt idx="168">
                  <c:v>14</c:v>
                </c:pt>
                <c:pt idx="169">
                  <c:v>8</c:v>
                </c:pt>
              </c:numCache>
            </c:numRef>
          </c:val>
          <c:extLst>
            <c:ext xmlns:c16="http://schemas.microsoft.com/office/drawing/2014/chart" uri="{C3380CC4-5D6E-409C-BE32-E72D297353CC}">
              <c16:uniqueId val="{00000000-A225-4EDD-B81D-C20DE7BBE47F}"/>
            </c:ext>
          </c:extLst>
        </c:ser>
        <c:dLbls>
          <c:showLegendKey val="0"/>
          <c:showVal val="0"/>
          <c:showCatName val="0"/>
          <c:showSerName val="0"/>
          <c:showPercent val="0"/>
          <c:showBubbleSize val="0"/>
        </c:dLbls>
        <c:gapWidth val="100"/>
        <c:overlap val="-24"/>
        <c:axId val="1157700768"/>
        <c:axId val="1157664064"/>
      </c:barChart>
      <c:catAx>
        <c:axId val="1157700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7664064"/>
        <c:crosses val="autoZero"/>
        <c:auto val="1"/>
        <c:lblAlgn val="ctr"/>
        <c:lblOffset val="100"/>
        <c:noMultiLvlLbl val="0"/>
      </c:catAx>
      <c:valAx>
        <c:axId val="11576640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770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Data.xlsx]Database!PivotTable4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Profit</a:t>
            </a:r>
            <a:r>
              <a:rPr lang="en-US" sz="1800" baseline="0"/>
              <a:t> before and after doscount</a:t>
            </a:r>
            <a:endParaRPr lang="en-US" sz="1800"/>
          </a:p>
        </c:rich>
      </c:tx>
      <c:layout>
        <c:manualLayout>
          <c:xMode val="edge"/>
          <c:yMode val="edge"/>
          <c:x val="0.44571317005619698"/>
          <c:y val="4.18523955691979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Database!$E$23</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Database!$D$24:$D$26</c:f>
              <c:strCache>
                <c:ptCount val="2"/>
                <c:pt idx="0">
                  <c:v>Smartphones</c:v>
                </c:pt>
                <c:pt idx="1">
                  <c:v>Tablets</c:v>
                </c:pt>
              </c:strCache>
            </c:strRef>
          </c:cat>
          <c:val>
            <c:numRef>
              <c:f>Database!$E$24:$E$26</c:f>
              <c:numCache>
                <c:formatCode>General</c:formatCode>
                <c:ptCount val="2"/>
                <c:pt idx="0">
                  <c:v>8949636</c:v>
                </c:pt>
                <c:pt idx="1">
                  <c:v>1968066</c:v>
                </c:pt>
              </c:numCache>
            </c:numRef>
          </c:val>
          <c:extLst>
            <c:ext xmlns:c16="http://schemas.microsoft.com/office/drawing/2014/chart" uri="{C3380CC4-5D6E-409C-BE32-E72D297353CC}">
              <c16:uniqueId val="{00000000-A16F-4E02-BCC3-3B26C6285AD7}"/>
            </c:ext>
          </c:extLst>
        </c:ser>
        <c:ser>
          <c:idx val="1"/>
          <c:order val="1"/>
          <c:tx>
            <c:strRef>
              <c:f>Database!$F$23</c:f>
              <c:strCache>
                <c:ptCount val="1"/>
                <c:pt idx="0">
                  <c:v>Sum of profit after disscount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Database!$D$24:$D$26</c:f>
              <c:strCache>
                <c:ptCount val="2"/>
                <c:pt idx="0">
                  <c:v>Smartphones</c:v>
                </c:pt>
                <c:pt idx="1">
                  <c:v>Tablets</c:v>
                </c:pt>
              </c:strCache>
            </c:strRef>
          </c:cat>
          <c:val>
            <c:numRef>
              <c:f>Database!$F$24:$F$26</c:f>
              <c:numCache>
                <c:formatCode>General</c:formatCode>
                <c:ptCount val="2"/>
                <c:pt idx="0">
                  <c:v>21385498.5</c:v>
                </c:pt>
                <c:pt idx="1">
                  <c:v>-6274588.5</c:v>
                </c:pt>
              </c:numCache>
            </c:numRef>
          </c:val>
          <c:extLst>
            <c:ext xmlns:c16="http://schemas.microsoft.com/office/drawing/2014/chart" uri="{C3380CC4-5D6E-409C-BE32-E72D297353CC}">
              <c16:uniqueId val="{00000001-A16F-4E02-BCC3-3B26C6285AD7}"/>
            </c:ext>
          </c:extLst>
        </c:ser>
        <c:dLbls>
          <c:showLegendKey val="0"/>
          <c:showVal val="0"/>
          <c:showCatName val="0"/>
          <c:showSerName val="0"/>
          <c:showPercent val="0"/>
          <c:showBubbleSize val="0"/>
        </c:dLbls>
        <c:gapWidth val="150"/>
        <c:axId val="1154488576"/>
        <c:axId val="1154489888"/>
      </c:barChart>
      <c:catAx>
        <c:axId val="11544885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4489888"/>
        <c:crosses val="autoZero"/>
        <c:auto val="1"/>
        <c:lblAlgn val="ctr"/>
        <c:lblOffset val="100"/>
        <c:noMultiLvlLbl val="0"/>
      </c:catAx>
      <c:valAx>
        <c:axId val="1154489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448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Data.xlsx]Database!PivotTable2</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Profit by segment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Database!$E$3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Database!$D$4:$D$9</c:f>
              <c:strCache>
                <c:ptCount val="5"/>
                <c:pt idx="0">
                  <c:v>Canal</c:v>
                </c:pt>
                <c:pt idx="1">
                  <c:v>Alexandria</c:v>
                </c:pt>
                <c:pt idx="2">
                  <c:v>Delta</c:v>
                </c:pt>
                <c:pt idx="3">
                  <c:v>G. Cairo</c:v>
                </c:pt>
                <c:pt idx="4">
                  <c:v>Upper Egypt</c:v>
                </c:pt>
              </c:strCache>
            </c:strRef>
          </c:cat>
          <c:val>
            <c:numRef>
              <c:f>Database!$E$4:$E$9</c:f>
              <c:numCache>
                <c:formatCode>General</c:formatCode>
                <c:ptCount val="5"/>
                <c:pt idx="0">
                  <c:v>2259252</c:v>
                </c:pt>
                <c:pt idx="1">
                  <c:v>2205450</c:v>
                </c:pt>
                <c:pt idx="2">
                  <c:v>2173176</c:v>
                </c:pt>
                <c:pt idx="3">
                  <c:v>2164122</c:v>
                </c:pt>
                <c:pt idx="4">
                  <c:v>2115702</c:v>
                </c:pt>
              </c:numCache>
            </c:numRef>
          </c:val>
          <c:extLst>
            <c:ext xmlns:c16="http://schemas.microsoft.com/office/drawing/2014/chart" uri="{C3380CC4-5D6E-409C-BE32-E72D297353CC}">
              <c16:uniqueId val="{00000000-476D-4E2E-B009-961728187268}"/>
            </c:ext>
          </c:extLst>
        </c:ser>
        <c:dLbls>
          <c:dLblPos val="inEnd"/>
          <c:showLegendKey val="0"/>
          <c:showVal val="1"/>
          <c:showCatName val="0"/>
          <c:showSerName val="0"/>
          <c:showPercent val="0"/>
          <c:showBubbleSize val="0"/>
        </c:dLbls>
        <c:gapWidth val="355"/>
        <c:overlap val="-70"/>
        <c:axId val="984439384"/>
        <c:axId val="984443648"/>
      </c:barChart>
      <c:catAx>
        <c:axId val="984439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443648"/>
        <c:crosses val="autoZero"/>
        <c:auto val="1"/>
        <c:lblAlgn val="ctr"/>
        <c:lblOffset val="100"/>
        <c:noMultiLvlLbl val="0"/>
      </c:catAx>
      <c:valAx>
        <c:axId val="984443648"/>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439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Data.xlsx]Database!PivotTable8</c:name>
    <c:fmtId val="1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Profit by year</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Database!$E$29</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Database!$D$30:$D$33</c:f>
              <c:strCache>
                <c:ptCount val="3"/>
                <c:pt idx="0">
                  <c:v>2012</c:v>
                </c:pt>
                <c:pt idx="1">
                  <c:v>2013</c:v>
                </c:pt>
                <c:pt idx="2">
                  <c:v>2014</c:v>
                </c:pt>
              </c:strCache>
            </c:strRef>
          </c:cat>
          <c:val>
            <c:numRef>
              <c:f>Database!$E$30:$E$33</c:f>
              <c:numCache>
                <c:formatCode>General</c:formatCode>
                <c:ptCount val="3"/>
                <c:pt idx="0">
                  <c:v>4059360</c:v>
                </c:pt>
                <c:pt idx="1">
                  <c:v>4049190</c:v>
                </c:pt>
                <c:pt idx="2">
                  <c:v>2809152</c:v>
                </c:pt>
              </c:numCache>
            </c:numRef>
          </c:val>
          <c:extLst>
            <c:ext xmlns:c16="http://schemas.microsoft.com/office/drawing/2014/chart" uri="{C3380CC4-5D6E-409C-BE32-E72D297353CC}">
              <c16:uniqueId val="{00000000-CFD7-4C48-BEA2-96ADD330FE4E}"/>
            </c:ext>
          </c:extLst>
        </c:ser>
        <c:dLbls>
          <c:showLegendKey val="0"/>
          <c:showVal val="0"/>
          <c:showCatName val="0"/>
          <c:showSerName val="0"/>
          <c:showPercent val="0"/>
          <c:showBubbleSize val="0"/>
        </c:dLbls>
        <c:gapWidth val="326"/>
        <c:overlap val="-58"/>
        <c:axId val="447135312"/>
        <c:axId val="447135968"/>
      </c:barChart>
      <c:catAx>
        <c:axId val="447135312"/>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135968"/>
        <c:crosses val="autoZero"/>
        <c:auto val="1"/>
        <c:lblAlgn val="ctr"/>
        <c:lblOffset val="100"/>
        <c:noMultiLvlLbl val="0"/>
      </c:catAx>
      <c:valAx>
        <c:axId val="44713596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13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Data.xlsx]Database!PivotTable9</c:name>
    <c:fmtId val="1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Sales by Year</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Database!$E$36</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Database!$D$37:$D$40</c:f>
              <c:strCache>
                <c:ptCount val="3"/>
                <c:pt idx="0">
                  <c:v>2012</c:v>
                </c:pt>
                <c:pt idx="1">
                  <c:v>2013</c:v>
                </c:pt>
                <c:pt idx="2">
                  <c:v>2014</c:v>
                </c:pt>
              </c:strCache>
            </c:strRef>
          </c:cat>
          <c:val>
            <c:numRef>
              <c:f>Database!$E$37:$E$40</c:f>
              <c:numCache>
                <c:formatCode>General</c:formatCode>
                <c:ptCount val="3"/>
                <c:pt idx="0">
                  <c:v>59015523</c:v>
                </c:pt>
                <c:pt idx="1">
                  <c:v>58545540</c:v>
                </c:pt>
                <c:pt idx="2">
                  <c:v>42512850</c:v>
                </c:pt>
              </c:numCache>
            </c:numRef>
          </c:val>
          <c:smooth val="0"/>
          <c:extLst>
            <c:ext xmlns:c16="http://schemas.microsoft.com/office/drawing/2014/chart" uri="{C3380CC4-5D6E-409C-BE32-E72D297353CC}">
              <c16:uniqueId val="{00000000-70EF-4872-9AE7-3C5EEE128C22}"/>
            </c:ext>
          </c:extLst>
        </c:ser>
        <c:dLbls>
          <c:dLblPos val="ctr"/>
          <c:showLegendKey val="0"/>
          <c:showVal val="1"/>
          <c:showCatName val="0"/>
          <c:showSerName val="0"/>
          <c:showPercent val="0"/>
          <c:showBubbleSize val="0"/>
        </c:dLbls>
        <c:marker val="1"/>
        <c:smooth val="0"/>
        <c:axId val="603256984"/>
        <c:axId val="585521176"/>
      </c:lineChart>
      <c:catAx>
        <c:axId val="60325698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85521176"/>
        <c:crosses val="autoZero"/>
        <c:auto val="1"/>
        <c:lblAlgn val="ctr"/>
        <c:lblOffset val="100"/>
        <c:noMultiLvlLbl val="0"/>
      </c:catAx>
      <c:valAx>
        <c:axId val="58552117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0325698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[Updated Data.xlsx]Database!PivotTable1</c:name>
    <c:fmtId val="7"/>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Profit by Region</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2"/>
        <c:spPr>
          <a:gradFill>
            <a:gsLst>
              <a:gs pos="100000">
                <a:schemeClr val="accent1">
                  <a:shade val="53000"/>
                  <a:lumMod val="60000"/>
                  <a:lumOff val="40000"/>
                </a:schemeClr>
              </a:gs>
              <a:gs pos="0">
                <a:schemeClr val="accent1">
                  <a:shade val="53000"/>
                </a:schemeClr>
              </a:gs>
            </a:gsLst>
            <a:lin ang="5400000" scaled="0"/>
          </a:gradFill>
          <a:ln w="19050">
            <a:solidFill>
              <a:schemeClr val="lt1"/>
            </a:solidFill>
          </a:ln>
          <a:effectLst/>
        </c:spPr>
      </c:pivotFmt>
      <c:pivotFmt>
        <c:idx val="13"/>
        <c:spPr>
          <a:gradFill>
            <a:gsLst>
              <a:gs pos="100000">
                <a:schemeClr val="accent1">
                  <a:shade val="76000"/>
                  <a:lumMod val="60000"/>
                  <a:lumOff val="40000"/>
                </a:schemeClr>
              </a:gs>
              <a:gs pos="0">
                <a:schemeClr val="accent1">
                  <a:shade val="76000"/>
                </a:schemeClr>
              </a:gs>
            </a:gsLst>
            <a:lin ang="5400000" scaled="0"/>
          </a:gradFill>
          <a:ln w="19050">
            <a:solidFill>
              <a:schemeClr val="lt1"/>
            </a:solidFill>
          </a:ln>
          <a:effectLst/>
        </c:spPr>
      </c:pivotFmt>
      <c:pivotFmt>
        <c:idx val="1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5"/>
        <c:spPr>
          <a:gradFill>
            <a:gsLst>
              <a:gs pos="100000">
                <a:schemeClr val="accent1">
                  <a:tint val="77000"/>
                  <a:lumMod val="60000"/>
                  <a:lumOff val="40000"/>
                </a:schemeClr>
              </a:gs>
              <a:gs pos="0">
                <a:schemeClr val="accent1">
                  <a:tint val="77000"/>
                </a:schemeClr>
              </a:gs>
            </a:gsLst>
            <a:lin ang="5400000" scaled="0"/>
          </a:gradFill>
          <a:ln w="19050">
            <a:solidFill>
              <a:schemeClr val="lt1"/>
            </a:solidFill>
          </a:ln>
          <a:effectLst/>
        </c:spPr>
      </c:pivotFmt>
      <c:pivotFmt>
        <c:idx val="16"/>
        <c:spPr>
          <a:gradFill>
            <a:gsLst>
              <a:gs pos="100000">
                <a:schemeClr val="accent1">
                  <a:tint val="54000"/>
                  <a:lumMod val="60000"/>
                  <a:lumOff val="40000"/>
                </a:schemeClr>
              </a:gs>
              <a:gs pos="0">
                <a:schemeClr val="accent1">
                  <a:tint val="54000"/>
                </a:schemeClr>
              </a:gs>
            </a:gsLst>
            <a:lin ang="5400000" scaled="0"/>
          </a:gradFill>
          <a:ln w="19050">
            <a:solidFill>
              <a:schemeClr val="lt1"/>
            </a:solidFill>
          </a:ln>
          <a:effectLst/>
        </c:spPr>
      </c:pivotFmt>
    </c:pivotFmts>
    <c:plotArea>
      <c:layout>
        <c:manualLayout>
          <c:layoutTarget val="inner"/>
          <c:xMode val="edge"/>
          <c:yMode val="edge"/>
          <c:x val="0.12456804905060616"/>
          <c:y val="0.28342536664980517"/>
          <c:w val="0.51356035371895237"/>
          <c:h val="0.68523689252282916"/>
        </c:manualLayout>
      </c:layout>
      <c:pieChart>
        <c:varyColors val="1"/>
        <c:ser>
          <c:idx val="0"/>
          <c:order val="0"/>
          <c:tx>
            <c:strRef>
              <c:f>Database!$B$3</c:f>
              <c:strCache>
                <c:ptCount val="1"/>
                <c:pt idx="0">
                  <c:v>Total</c:v>
                </c:pt>
              </c:strCache>
            </c:strRef>
          </c:tx>
          <c:dPt>
            <c:idx val="0"/>
            <c:bubble3D val="0"/>
            <c:spPr>
              <a:gradFill>
                <a:gsLst>
                  <a:gs pos="100000">
                    <a:schemeClr val="accent1">
                      <a:shade val="53000"/>
                      <a:lumMod val="60000"/>
                      <a:lumOff val="40000"/>
                    </a:schemeClr>
                  </a:gs>
                  <a:gs pos="0">
                    <a:schemeClr val="accent1">
                      <a:shade val="53000"/>
                    </a:schemeClr>
                  </a:gs>
                </a:gsLst>
                <a:lin ang="5400000" scaled="0"/>
              </a:gradFill>
              <a:ln w="19050">
                <a:solidFill>
                  <a:schemeClr val="lt1"/>
                </a:solidFill>
              </a:ln>
              <a:effectLst/>
            </c:spPr>
            <c:extLst>
              <c:ext xmlns:c16="http://schemas.microsoft.com/office/drawing/2014/chart" uri="{C3380CC4-5D6E-409C-BE32-E72D297353CC}">
                <c16:uniqueId val="{00000001-FD99-49FF-AB42-8DEBBD0C550B}"/>
              </c:ext>
            </c:extLst>
          </c:dPt>
          <c:dPt>
            <c:idx val="1"/>
            <c:bubble3D val="0"/>
            <c:spPr>
              <a:gradFill>
                <a:gsLst>
                  <a:gs pos="100000">
                    <a:schemeClr val="accent1">
                      <a:shade val="76000"/>
                      <a:lumMod val="60000"/>
                      <a:lumOff val="40000"/>
                    </a:schemeClr>
                  </a:gs>
                  <a:gs pos="0">
                    <a:schemeClr val="accent1">
                      <a:shade val="76000"/>
                    </a:schemeClr>
                  </a:gs>
                </a:gsLst>
                <a:lin ang="5400000" scaled="0"/>
              </a:gradFill>
              <a:ln w="19050">
                <a:solidFill>
                  <a:schemeClr val="lt1"/>
                </a:solidFill>
              </a:ln>
              <a:effectLst/>
            </c:spPr>
            <c:extLst>
              <c:ext xmlns:c16="http://schemas.microsoft.com/office/drawing/2014/chart" uri="{C3380CC4-5D6E-409C-BE32-E72D297353CC}">
                <c16:uniqueId val="{00000003-FD99-49FF-AB42-8DEBBD0C550B}"/>
              </c:ext>
            </c:extLst>
          </c:dPt>
          <c:dPt>
            <c:idx val="2"/>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5-FD99-49FF-AB42-8DEBBD0C550B}"/>
              </c:ext>
            </c:extLst>
          </c:dPt>
          <c:dPt>
            <c:idx val="3"/>
            <c:bubble3D val="0"/>
            <c:spPr>
              <a:gradFill>
                <a:gsLst>
                  <a:gs pos="100000">
                    <a:schemeClr val="accent1">
                      <a:tint val="77000"/>
                      <a:lumMod val="60000"/>
                      <a:lumOff val="40000"/>
                    </a:schemeClr>
                  </a:gs>
                  <a:gs pos="0">
                    <a:schemeClr val="accent1">
                      <a:tint val="77000"/>
                    </a:schemeClr>
                  </a:gs>
                </a:gsLst>
                <a:lin ang="5400000" scaled="0"/>
              </a:gradFill>
              <a:ln w="19050">
                <a:solidFill>
                  <a:schemeClr val="lt1"/>
                </a:solidFill>
              </a:ln>
              <a:effectLst/>
            </c:spPr>
            <c:extLst>
              <c:ext xmlns:c16="http://schemas.microsoft.com/office/drawing/2014/chart" uri="{C3380CC4-5D6E-409C-BE32-E72D297353CC}">
                <c16:uniqueId val="{00000007-FD99-49FF-AB42-8DEBBD0C550B}"/>
              </c:ext>
            </c:extLst>
          </c:dPt>
          <c:dPt>
            <c:idx val="4"/>
            <c:bubble3D val="0"/>
            <c:spPr>
              <a:gradFill>
                <a:gsLst>
                  <a:gs pos="100000">
                    <a:schemeClr val="accent1">
                      <a:tint val="54000"/>
                      <a:lumMod val="60000"/>
                      <a:lumOff val="40000"/>
                    </a:schemeClr>
                  </a:gs>
                  <a:gs pos="0">
                    <a:schemeClr val="accent1">
                      <a:tint val="54000"/>
                    </a:schemeClr>
                  </a:gs>
                </a:gsLst>
                <a:lin ang="5400000" scaled="0"/>
              </a:gradFill>
              <a:ln w="19050">
                <a:solidFill>
                  <a:schemeClr val="lt1"/>
                </a:solidFill>
              </a:ln>
              <a:effectLst/>
            </c:spPr>
            <c:extLst>
              <c:ext xmlns:c16="http://schemas.microsoft.com/office/drawing/2014/chart" uri="{C3380CC4-5D6E-409C-BE32-E72D297353CC}">
                <c16:uniqueId val="{00000009-FD99-49FF-AB42-8DEBBD0C55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Database!$A$4:$A$9</c:f>
              <c:strCache>
                <c:ptCount val="5"/>
                <c:pt idx="0">
                  <c:v>Alexandria</c:v>
                </c:pt>
                <c:pt idx="1">
                  <c:v>Canal</c:v>
                </c:pt>
                <c:pt idx="2">
                  <c:v>Delta</c:v>
                </c:pt>
                <c:pt idx="3">
                  <c:v>G. Cairo</c:v>
                </c:pt>
                <c:pt idx="4">
                  <c:v>Upper Egypt</c:v>
                </c:pt>
              </c:strCache>
            </c:strRef>
          </c:cat>
          <c:val>
            <c:numRef>
              <c:f>Database!$B$4:$B$9</c:f>
              <c:numCache>
                <c:formatCode>0</c:formatCode>
                <c:ptCount val="5"/>
                <c:pt idx="0">
                  <c:v>3669.6339434276206</c:v>
                </c:pt>
                <c:pt idx="1">
                  <c:v>3721.9967051070839</c:v>
                </c:pt>
                <c:pt idx="2">
                  <c:v>3580.1911037891268</c:v>
                </c:pt>
                <c:pt idx="3">
                  <c:v>3624.994974874372</c:v>
                </c:pt>
                <c:pt idx="4">
                  <c:v>3598.1326530612246</c:v>
                </c:pt>
              </c:numCache>
            </c:numRef>
          </c:val>
          <c:extLst>
            <c:ext xmlns:c16="http://schemas.microsoft.com/office/drawing/2014/chart" uri="{C3380CC4-5D6E-409C-BE32-E72D297353CC}">
              <c16:uniqueId val="{0000000A-FD99-49FF-AB42-8DEBBD0C550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gs>
        <a:gs pos="23000">
          <a:schemeClr val="accent1">
            <a:lumMod val="89000"/>
          </a:schemeClr>
        </a:gs>
        <a:gs pos="69000">
          <a:schemeClr val="accent1">
            <a:lumMod val="75000"/>
          </a:schemeClr>
        </a:gs>
        <a:gs pos="97000">
          <a:schemeClr val="accent1">
            <a:lumMod val="70000"/>
          </a:schemeClr>
        </a:gs>
      </a:gsLst>
      <a:path path="circle">
        <a:fillToRect l="50000" t="50000" r="50000" b="50000"/>
      </a:path>
    </a:gradFill>
    <a:ln w="9525" cap="flat" cmpd="sng" algn="ctr">
      <a:gradFill flip="none" rotWithShape="1">
        <a:gsLst>
          <a:gs pos="0">
            <a:schemeClr val="accent1"/>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[Updated Data.xlsx]Database!PivotTable4</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Profit</a:t>
            </a:r>
            <a:r>
              <a:rPr lang="en-US" sz="1200" baseline="0"/>
              <a:t> before and after doscount</a:t>
            </a:r>
            <a:endParaRPr lang="en-US" sz="1200"/>
          </a:p>
        </c:rich>
      </c:tx>
      <c:layout>
        <c:manualLayout>
          <c:xMode val="edge"/>
          <c:yMode val="edge"/>
          <c:x val="0.11688272388103195"/>
          <c:y val="0.1528433583115055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Database!$E$23</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Database!$D$24:$D$26</c:f>
              <c:strCache>
                <c:ptCount val="2"/>
                <c:pt idx="0">
                  <c:v>Smartphones</c:v>
                </c:pt>
                <c:pt idx="1">
                  <c:v>Tablets</c:v>
                </c:pt>
              </c:strCache>
            </c:strRef>
          </c:cat>
          <c:val>
            <c:numRef>
              <c:f>Database!$E$24:$E$26</c:f>
              <c:numCache>
                <c:formatCode>General</c:formatCode>
                <c:ptCount val="2"/>
                <c:pt idx="0">
                  <c:v>8949636</c:v>
                </c:pt>
                <c:pt idx="1">
                  <c:v>1968066</c:v>
                </c:pt>
              </c:numCache>
            </c:numRef>
          </c:val>
          <c:extLst>
            <c:ext xmlns:c16="http://schemas.microsoft.com/office/drawing/2014/chart" uri="{C3380CC4-5D6E-409C-BE32-E72D297353CC}">
              <c16:uniqueId val="{00000000-145E-4071-BBD6-01D0270C31AC}"/>
            </c:ext>
          </c:extLst>
        </c:ser>
        <c:ser>
          <c:idx val="1"/>
          <c:order val="1"/>
          <c:tx>
            <c:strRef>
              <c:f>Database!$F$23</c:f>
              <c:strCache>
                <c:ptCount val="1"/>
                <c:pt idx="0">
                  <c:v>Sum of profit after disscount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Database!$D$24:$D$26</c:f>
              <c:strCache>
                <c:ptCount val="2"/>
                <c:pt idx="0">
                  <c:v>Smartphones</c:v>
                </c:pt>
                <c:pt idx="1">
                  <c:v>Tablets</c:v>
                </c:pt>
              </c:strCache>
            </c:strRef>
          </c:cat>
          <c:val>
            <c:numRef>
              <c:f>Database!$F$24:$F$26</c:f>
              <c:numCache>
                <c:formatCode>General</c:formatCode>
                <c:ptCount val="2"/>
                <c:pt idx="0">
                  <c:v>21385498.5</c:v>
                </c:pt>
                <c:pt idx="1">
                  <c:v>-6274588.5</c:v>
                </c:pt>
              </c:numCache>
            </c:numRef>
          </c:val>
          <c:extLst>
            <c:ext xmlns:c16="http://schemas.microsoft.com/office/drawing/2014/chart" uri="{C3380CC4-5D6E-409C-BE32-E72D297353CC}">
              <c16:uniqueId val="{00000001-145E-4071-BBD6-01D0270C31AC}"/>
            </c:ext>
          </c:extLst>
        </c:ser>
        <c:dLbls>
          <c:showLegendKey val="0"/>
          <c:showVal val="0"/>
          <c:showCatName val="0"/>
          <c:showSerName val="0"/>
          <c:showPercent val="0"/>
          <c:showBubbleSize val="0"/>
        </c:dLbls>
        <c:gapWidth val="150"/>
        <c:axId val="1154488576"/>
        <c:axId val="1154489888"/>
      </c:barChart>
      <c:catAx>
        <c:axId val="11544885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4489888"/>
        <c:crosses val="autoZero"/>
        <c:auto val="1"/>
        <c:lblAlgn val="ctr"/>
        <c:lblOffset val="100"/>
        <c:noMultiLvlLbl val="0"/>
      </c:catAx>
      <c:valAx>
        <c:axId val="1154489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448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[Updated Data.xlsx]Database!PivotTable1</c:name>
    <c:fmtId val="9"/>
  </c:pivotSource>
  <c:chart>
    <c:title>
      <c:tx>
        <c:rich>
          <a:bodyPr rot="0" spcFirstLastPara="1" vertOverflow="ellipsis" vert="horz" wrap="square" anchor="ctr" anchorCtr="1"/>
          <a:lstStyle/>
          <a:p>
            <a:pPr>
              <a:defRPr sz="1800" b="1" i="0" u="none" strike="noStrike" kern="1200" baseline="0">
                <a:ln>
                  <a:noFill/>
                </a:ln>
                <a:solidFill>
                  <a:schemeClr val="dk1"/>
                </a:solidFill>
                <a:latin typeface="+mn-lt"/>
                <a:ea typeface="+mn-ea"/>
                <a:cs typeface="+mn-cs"/>
              </a:defRPr>
            </a:pPr>
            <a:r>
              <a:rPr lang="en-US"/>
              <a:t>Profit by Region</a:t>
            </a:r>
          </a:p>
        </c:rich>
      </c:tx>
      <c:layout>
        <c:manualLayout>
          <c:xMode val="edge"/>
          <c:yMode val="edge"/>
          <c:x val="0.38555475115126414"/>
          <c:y val="4.8953083263256258E-2"/>
        </c:manualLayout>
      </c:layout>
      <c:overlay val="0"/>
      <c:spPr>
        <a:noFill/>
        <a:ln>
          <a:noFill/>
        </a:ln>
        <a:effectLst/>
      </c:spPr>
      <c:txPr>
        <a:bodyPr rot="0" spcFirstLastPara="1" vertOverflow="ellipsis" vert="horz" wrap="square" anchor="ctr" anchorCtr="1"/>
        <a:lstStyle/>
        <a:p>
          <a:pPr>
            <a:defRPr sz="1800" b="1" i="0" u="none" strike="noStrike" kern="1200" baseline="0">
              <a:ln>
                <a:noFill/>
              </a:ln>
              <a:solidFill>
                <a:schemeClr val="dk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pivotFmt>
      <c:pivotFmt>
        <c:idx val="17"/>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8"/>
      </c:pivotFmt>
      <c:pivotFmt>
        <c:idx val="19"/>
      </c:pivotFmt>
      <c:pivotFmt>
        <c:idx val="20"/>
      </c:pivotFmt>
      <c:pivotFmt>
        <c:idx val="21"/>
      </c:pivotFmt>
      <c:pivotFmt>
        <c:idx val="22"/>
      </c:pivotFmt>
      <c:pivotFmt>
        <c:idx val="23"/>
        <c:spPr>
          <a:solidFill>
            <a:schemeClr val="accent6"/>
          </a:solidFill>
          <a:ln>
            <a:noFill/>
          </a:ln>
          <a:effectLst>
            <a:outerShdw blurRad="254000" sx="102000" sy="102000" algn="ctr" rotWithShape="0">
              <a:prstClr val="black">
                <a:alpha val="20000"/>
              </a:prstClr>
            </a:outerShdw>
          </a:effectLst>
        </c:spPr>
        <c:marker>
          <c:symbol val="circle"/>
          <c:size val="6"/>
        </c:marker>
        <c:dLbl>
          <c:idx val="0"/>
          <c:numFmt formatCode="&quot;$&quot;#,##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
        <c:idx val="24"/>
        <c:spPr>
          <a:solidFill>
            <a:schemeClr val="accent6">
              <a:shade val="53000"/>
            </a:schemeClr>
          </a:solidFill>
          <a:ln>
            <a:noFill/>
          </a:ln>
          <a:effectLst>
            <a:outerShdw blurRad="254000" sx="102000" sy="102000" algn="ctr" rotWithShape="0">
              <a:prstClr val="black">
                <a:alpha val="20000"/>
              </a:prstClr>
            </a:outerShdw>
          </a:effectLst>
        </c:spPr>
        <c:dLbl>
          <c:idx val="0"/>
          <c:layout>
            <c:manualLayout>
              <c:x val="0.205703214384369"/>
              <c:y val="-5.6314675266015718E-2"/>
            </c:manualLayout>
          </c:layout>
          <c:numFmt formatCode="&quot;$&quot;#,##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showLegendKey val="1"/>
          <c:showVal val="1"/>
          <c:showCatName val="1"/>
          <c:showSerName val="0"/>
          <c:showPercent val="0"/>
          <c:showBubbleSize val="0"/>
          <c:separator>. </c:separator>
          <c:extLst>
            <c:ext xmlns:c15="http://schemas.microsoft.com/office/drawing/2012/chart" uri="{CE6537A1-D6FC-4f65-9D91-7224C49458BB}">
              <c15:layout>
                <c:manualLayout>
                  <c:w val="0.26190558380800727"/>
                  <c:h val="9.647429185611231E-2"/>
                </c:manualLayout>
              </c15:layout>
            </c:ext>
          </c:extLst>
        </c:dLbl>
      </c:pivotFmt>
      <c:pivotFmt>
        <c:idx val="25"/>
        <c:spPr>
          <a:solidFill>
            <a:schemeClr val="accent6">
              <a:shade val="76000"/>
            </a:schemeClr>
          </a:solidFill>
          <a:ln>
            <a:noFill/>
          </a:ln>
          <a:effectLst>
            <a:outerShdw blurRad="254000" sx="102000" sy="102000" algn="ctr" rotWithShape="0">
              <a:prstClr val="black">
                <a:alpha val="20000"/>
              </a:prstClr>
            </a:outerShdw>
          </a:effectLst>
        </c:spPr>
        <c:dLbl>
          <c:idx val="0"/>
          <c:layout>
            <c:manualLayout>
              <c:x val="0.17171715490780309"/>
              <c:y val="-1.0559012408086706E-2"/>
            </c:manualLayout>
          </c:layout>
          <c:numFmt formatCode="&quot;$&quot;#,##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
        <c:idx val="26"/>
        <c:spPr>
          <a:solidFill>
            <a:schemeClr val="accent6"/>
          </a:solidFill>
          <a:ln>
            <a:noFill/>
          </a:ln>
          <a:effectLst>
            <a:outerShdw blurRad="254000" sx="102000" sy="102000" algn="ctr" rotWithShape="0">
              <a:prstClr val="black">
                <a:alpha val="20000"/>
              </a:prstClr>
            </a:outerShdw>
          </a:effectLst>
        </c:spPr>
        <c:dLbl>
          <c:idx val="0"/>
          <c:layout>
            <c:manualLayout>
              <c:x val="-4.8432484195754151E-17"/>
              <c:y val="0.13374749050243176"/>
            </c:manualLayout>
          </c:layout>
          <c:numFmt formatCode="&quot;$&quot;#,##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
        <c:idx val="27"/>
        <c:spPr>
          <a:solidFill>
            <a:schemeClr val="accent6">
              <a:tint val="77000"/>
            </a:schemeClr>
          </a:solidFill>
          <a:ln>
            <a:noFill/>
          </a:ln>
          <a:effectLst>
            <a:outerShdw blurRad="254000" sx="102000" sy="102000" algn="ctr" rotWithShape="0">
              <a:prstClr val="black">
                <a:alpha val="20000"/>
              </a:prstClr>
            </a:outerShdw>
          </a:effectLst>
        </c:spPr>
        <c:dLbl>
          <c:idx val="0"/>
          <c:layout>
            <c:manualLayout>
              <c:x val="-0.1888957349244611"/>
              <c:y val="0"/>
            </c:manualLayout>
          </c:layout>
          <c:numFmt formatCode="&quot;$&quot;#,##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
        <c:idx val="28"/>
        <c:spPr>
          <a:solidFill>
            <a:schemeClr val="accent6">
              <a:tint val="54000"/>
            </a:schemeClr>
          </a:solidFill>
          <a:ln>
            <a:noFill/>
          </a:ln>
          <a:effectLst>
            <a:outerShdw blurRad="254000" sx="102000" sy="102000" algn="ctr" rotWithShape="0">
              <a:prstClr val="black">
                <a:alpha val="20000"/>
              </a:prstClr>
            </a:outerShdw>
          </a:effectLst>
        </c:spPr>
        <c:dLbl>
          <c:idx val="0"/>
          <c:layout>
            <c:manualLayout>
              <c:x val="-0.25482544966804815"/>
              <c:y val="-5.279506204043357E-2"/>
            </c:manualLayout>
          </c:layout>
          <c:numFmt formatCode="&quot;$&quot;#,##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showLegendKey val="1"/>
          <c:showVal val="1"/>
          <c:showCatName val="1"/>
          <c:showSerName val="0"/>
          <c:showPercent val="0"/>
          <c:showBubbleSize val="0"/>
          <c:separator>. </c:separator>
          <c:extLst>
            <c:ext xmlns:c15="http://schemas.microsoft.com/office/drawing/2012/chart" uri="{CE6537A1-D6FC-4f65-9D91-7224C49458BB}">
              <c15:layout>
                <c:manualLayout>
                  <c:w val="0.24555428342254443"/>
                  <c:h val="9.6474176701885545E-2"/>
                </c:manualLayout>
              </c15:layout>
            </c:ext>
          </c:extLst>
        </c:dLbl>
      </c:pivotFmt>
    </c:pivotFmts>
    <c:plotArea>
      <c:layout>
        <c:manualLayout>
          <c:layoutTarget val="inner"/>
          <c:xMode val="edge"/>
          <c:yMode val="edge"/>
          <c:x val="0.22155382079510352"/>
          <c:y val="0.18773425210598255"/>
          <c:w val="0.54689371197654779"/>
          <c:h val="0.71657461612321893"/>
        </c:manualLayout>
      </c:layout>
      <c:doughnutChart>
        <c:varyColors val="1"/>
        <c:ser>
          <c:idx val="0"/>
          <c:order val="0"/>
          <c:tx>
            <c:strRef>
              <c:f>Database!$B$3</c:f>
              <c:strCache>
                <c:ptCount val="1"/>
                <c:pt idx="0">
                  <c:v>Total</c:v>
                </c:pt>
              </c:strCache>
            </c:strRef>
          </c:tx>
          <c:dPt>
            <c:idx val="0"/>
            <c:bubble3D val="0"/>
            <c:spPr>
              <a:solidFill>
                <a:schemeClr val="accent6">
                  <a:shade val="5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EC4-4AE3-8F7E-C11859EBEAC3}"/>
              </c:ext>
            </c:extLst>
          </c:dPt>
          <c:dPt>
            <c:idx val="1"/>
            <c:bubble3D val="0"/>
            <c:spPr>
              <a:solidFill>
                <a:schemeClr val="accent6">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EC4-4AE3-8F7E-C11859EBEAC3}"/>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EC4-4AE3-8F7E-C11859EBEAC3}"/>
              </c:ext>
            </c:extLst>
          </c:dPt>
          <c:dPt>
            <c:idx val="3"/>
            <c:bubble3D val="0"/>
            <c:spPr>
              <a:solidFill>
                <a:schemeClr val="accent6">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EC4-4AE3-8F7E-C11859EBEAC3}"/>
              </c:ext>
            </c:extLst>
          </c:dPt>
          <c:dPt>
            <c:idx val="4"/>
            <c:bubble3D val="0"/>
            <c:spPr>
              <a:solidFill>
                <a:schemeClr val="accent6">
                  <a:tint val="5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EC4-4AE3-8F7E-C11859EBEAC3}"/>
              </c:ext>
            </c:extLst>
          </c:dPt>
          <c:dLbls>
            <c:dLbl>
              <c:idx val="0"/>
              <c:layout>
                <c:manualLayout>
                  <c:x val="0.205703214384369"/>
                  <c:y val="-5.6314675266015718E-2"/>
                </c:manualLayout>
              </c:layout>
              <c:showLegendKey val="1"/>
              <c:showVal val="1"/>
              <c:showCatName val="1"/>
              <c:showSerName val="0"/>
              <c:showPercent val="0"/>
              <c:showBubbleSize val="0"/>
              <c:separator>. </c:separator>
              <c:extLst>
                <c:ext xmlns:c15="http://schemas.microsoft.com/office/drawing/2012/chart" uri="{CE6537A1-D6FC-4f65-9D91-7224C49458BB}">
                  <c15:layout>
                    <c:manualLayout>
                      <c:w val="0.26190558380800727"/>
                      <c:h val="9.647429185611231E-2"/>
                    </c:manualLayout>
                  </c15:layout>
                </c:ext>
                <c:ext xmlns:c16="http://schemas.microsoft.com/office/drawing/2014/chart" uri="{C3380CC4-5D6E-409C-BE32-E72D297353CC}">
                  <c16:uniqueId val="{00000001-CEC4-4AE3-8F7E-C11859EBEAC3}"/>
                </c:ext>
              </c:extLst>
            </c:dLbl>
            <c:dLbl>
              <c:idx val="1"/>
              <c:layout>
                <c:manualLayout>
                  <c:x val="0.17171715490780309"/>
                  <c:y val="-1.0559012408086706E-2"/>
                </c:manualLayout>
              </c:layou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CEC4-4AE3-8F7E-C11859EBEAC3}"/>
                </c:ext>
              </c:extLst>
            </c:dLbl>
            <c:dLbl>
              <c:idx val="2"/>
              <c:layout>
                <c:manualLayout>
                  <c:x val="-4.8432484195754151E-17"/>
                  <c:y val="0.13374749050243176"/>
                </c:manualLayout>
              </c:layou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CEC4-4AE3-8F7E-C11859EBEAC3}"/>
                </c:ext>
              </c:extLst>
            </c:dLbl>
            <c:dLbl>
              <c:idx val="3"/>
              <c:layout>
                <c:manualLayout>
                  <c:x val="-0.1888957349244611"/>
                  <c:y val="0"/>
                </c:manualLayout>
              </c:layou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CEC4-4AE3-8F7E-C11859EBEAC3}"/>
                </c:ext>
              </c:extLst>
            </c:dLbl>
            <c:dLbl>
              <c:idx val="4"/>
              <c:layout>
                <c:manualLayout>
                  <c:x val="-0.25482544966804815"/>
                  <c:y val="-5.279506204043357E-2"/>
                </c:manualLayout>
              </c:layout>
              <c:showLegendKey val="1"/>
              <c:showVal val="1"/>
              <c:showCatName val="1"/>
              <c:showSerName val="0"/>
              <c:showPercent val="0"/>
              <c:showBubbleSize val="0"/>
              <c:separator>. </c:separator>
              <c:extLst>
                <c:ext xmlns:c15="http://schemas.microsoft.com/office/drawing/2012/chart" uri="{CE6537A1-D6FC-4f65-9D91-7224C49458BB}">
                  <c15:layout>
                    <c:manualLayout>
                      <c:w val="0.24555428342254443"/>
                      <c:h val="9.6474176701885545E-2"/>
                    </c:manualLayout>
                  </c15:layout>
                </c:ext>
                <c:ext xmlns:c16="http://schemas.microsoft.com/office/drawing/2014/chart" uri="{C3380CC4-5D6E-409C-BE32-E72D297353CC}">
                  <c16:uniqueId val="{00000009-CEC4-4AE3-8F7E-C11859EBEAC3}"/>
                </c:ext>
              </c:extLst>
            </c:dLbl>
            <c:numFmt formatCode="&quot;$&quot;#,##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showLegendKey val="1"/>
            <c:showVal val="1"/>
            <c:showCatName val="1"/>
            <c:showSerName val="0"/>
            <c:showPercent val="0"/>
            <c:showBubbleSize val="0"/>
            <c:separator>. </c:separator>
            <c:showLeaderLines val="0"/>
            <c:extLst>
              <c:ext xmlns:c15="http://schemas.microsoft.com/office/drawing/2012/chart" uri="{CE6537A1-D6FC-4f65-9D91-7224C49458BB}"/>
            </c:extLst>
          </c:dLbls>
          <c:cat>
            <c:strRef>
              <c:f>Database!$A$4:$A$9</c:f>
              <c:strCache>
                <c:ptCount val="5"/>
                <c:pt idx="0">
                  <c:v>Alexandria</c:v>
                </c:pt>
                <c:pt idx="1">
                  <c:v>Canal</c:v>
                </c:pt>
                <c:pt idx="2">
                  <c:v>Delta</c:v>
                </c:pt>
                <c:pt idx="3">
                  <c:v>G. Cairo</c:v>
                </c:pt>
                <c:pt idx="4">
                  <c:v>Upper Egypt</c:v>
                </c:pt>
              </c:strCache>
            </c:strRef>
          </c:cat>
          <c:val>
            <c:numRef>
              <c:f>Database!$B$4:$B$9</c:f>
              <c:numCache>
                <c:formatCode>0</c:formatCode>
                <c:ptCount val="5"/>
                <c:pt idx="0">
                  <c:v>3669.6339434276206</c:v>
                </c:pt>
                <c:pt idx="1">
                  <c:v>3721.9967051070839</c:v>
                </c:pt>
                <c:pt idx="2">
                  <c:v>3580.1911037891268</c:v>
                </c:pt>
                <c:pt idx="3">
                  <c:v>3624.994974874372</c:v>
                </c:pt>
                <c:pt idx="4">
                  <c:v>3598.1326530612246</c:v>
                </c:pt>
              </c:numCache>
            </c:numRef>
          </c:val>
          <c:extLst>
            <c:ext xmlns:c16="http://schemas.microsoft.com/office/drawing/2014/chart" uri="{C3380CC4-5D6E-409C-BE32-E72D297353CC}">
              <c16:uniqueId val="{0000000A-CEC4-4AE3-8F7E-C11859EBEAC3}"/>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50800" dist="38100" dir="13500000" algn="br" rotWithShape="0">
        <a:prstClr val="black">
          <a:alpha val="40000"/>
        </a:prstClr>
      </a:outerShdw>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[Updated Data.xlsx]Database!PivotTable2</c:name>
    <c:fmtId val="6"/>
  </c:pivotSource>
  <c:chart>
    <c:title>
      <c:tx>
        <c:rich>
          <a:bodyPr rot="0" spcFirstLastPara="1" vertOverflow="ellipsis" vert="horz" wrap="square" anchor="ctr" anchorCtr="1"/>
          <a:lstStyle/>
          <a:p>
            <a:pPr>
              <a:defRPr lang="en-US" sz="1080" b="0" i="0" u="none" strike="noStrike" kern="1200" baseline="0">
                <a:ln>
                  <a:noFill/>
                </a:ln>
                <a:solidFill>
                  <a:schemeClr val="dk1"/>
                </a:solidFill>
                <a:latin typeface="+mn-lt"/>
                <a:ea typeface="+mn-ea"/>
                <a:cs typeface="+mn-cs"/>
              </a:defRPr>
            </a:pPr>
            <a:r>
              <a:rPr lang="en-US"/>
              <a:t>Profit by segment</a:t>
            </a:r>
          </a:p>
        </c:rich>
      </c:tx>
      <c:layout>
        <c:manualLayout>
          <c:xMode val="edge"/>
          <c:yMode val="edge"/>
          <c:x val="0.32475802206055421"/>
          <c:y val="4.1246527406332334E-2"/>
        </c:manualLayout>
      </c:layout>
      <c:overlay val="0"/>
      <c:spPr>
        <a:noFill/>
        <a:ln>
          <a:noFill/>
        </a:ln>
        <a:effectLst/>
      </c:spPr>
      <c:txPr>
        <a:bodyPr rot="0" spcFirstLastPara="1" vertOverflow="ellipsis" vert="horz" wrap="square" anchor="ctr" anchorCtr="1"/>
        <a:lstStyle/>
        <a:p>
          <a:pPr>
            <a:defRPr lang="en-US" sz="1080" b="0" i="0" u="none" strike="noStrike" kern="1200" baseline="0">
              <a:ln>
                <a:noFill/>
              </a:ln>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lt1">
                <a:alpha val="50000"/>
              </a:schemeClr>
            </a:solidFill>
            <a:round/>
          </a:ln>
          <a:effectLst/>
        </c:spPr>
        <c:marker>
          <c:symbol val="circle"/>
          <c:size val="17"/>
          <c:spPr>
            <a:solidFill>
              <a:schemeClr val="accent6"/>
            </a:solidFill>
            <a:ln>
              <a:noFill/>
            </a:ln>
            <a:effectLst/>
          </c:spPr>
        </c:marker>
        <c:dLbl>
          <c:idx val="0"/>
          <c:numFmt formatCode="&quot;$&quot;#,##0" sourceLinked="0"/>
          <c:spPr>
            <a:noFill/>
            <a:ln>
              <a:noFill/>
            </a:ln>
            <a:effectLst/>
          </c:spPr>
          <c:txPr>
            <a:bodyPr rot="0" spcFirstLastPara="1" vertOverflow="ellipsis" vert="horz" wrap="square" anchor="ctr" anchorCtr="1"/>
            <a:lstStyle/>
            <a:p>
              <a:pPr>
                <a:defRPr lang="en-US"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
              <c:y val="5.2523151543491374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alpha val="85000"/>
            </a:schemeClr>
          </a:solidFill>
          <a:ln w="9525" cap="flat" cmpd="sng" algn="ctr">
            <a:solidFill>
              <a:schemeClr val="lt1">
                <a:alpha val="50000"/>
              </a:schemeClr>
            </a:solidFill>
            <a:round/>
          </a:ln>
          <a:effectLst/>
        </c:spPr>
        <c:dLbl>
          <c:idx val="0"/>
          <c:layout>
            <c:manualLayout>
              <c:x val="-3.056179558971641E-2"/>
              <c:y val="-1.2838844284095363E-16"/>
            </c:manualLayout>
          </c:layout>
          <c:numFmt formatCode="&quot;$&quot;#,##0" sourceLinked="0"/>
          <c:spPr>
            <a:noFill/>
            <a:ln>
              <a:noFill/>
            </a:ln>
            <a:effectLst/>
          </c:spPr>
          <c:txPr>
            <a:bodyPr rot="0" spcFirstLastPara="1" vertOverflow="ellipsis" vert="horz" wrap="square" anchor="ctr" anchorCtr="1"/>
            <a:lstStyle/>
            <a:p>
              <a:pPr>
                <a:defRPr lang="en-US"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29990968812234"/>
          <c:y val="0.15672445201269675"/>
          <c:w val="0.77854690293100459"/>
          <c:h val="0.67995736426505438"/>
        </c:manualLayout>
      </c:layout>
      <c:barChart>
        <c:barDir val="col"/>
        <c:grouping val="clustered"/>
        <c:varyColors val="0"/>
        <c:ser>
          <c:idx val="0"/>
          <c:order val="0"/>
          <c:tx>
            <c:strRef>
              <c:f>Database!$E$3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dLbl>
              <c:idx val="0"/>
              <c:layout>
                <c:manualLayout>
                  <c:x val="-3.056179558971641E-2"/>
                  <c:y val="-1.2838844284095363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F7C-4D78-B13D-2A53E202BDE4}"/>
                </c:ext>
              </c:extLst>
            </c:dLbl>
            <c:numFmt formatCode="&quot;$&quot;#,##0" sourceLinked="0"/>
            <c:spPr>
              <a:noFill/>
              <a:ln>
                <a:noFill/>
              </a:ln>
              <a:effectLst/>
            </c:spPr>
            <c:txPr>
              <a:bodyPr rot="0" spcFirstLastPara="1" vertOverflow="ellipsis" vert="horz" wrap="square" anchor="ctr" anchorCtr="1"/>
              <a:lstStyle/>
              <a:p>
                <a:pPr>
                  <a:defRPr lang="en-US" sz="1100" b="1" i="0" u="none" strike="noStrike" kern="1200" baseline="0">
                    <a:ln>
                      <a:noFill/>
                    </a:ln>
                    <a:solidFill>
                      <a:schemeClr val="dk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Database!$D$4:$D$9</c:f>
              <c:strCache>
                <c:ptCount val="5"/>
                <c:pt idx="0">
                  <c:v>Canal</c:v>
                </c:pt>
                <c:pt idx="1">
                  <c:v>Alexandria</c:v>
                </c:pt>
                <c:pt idx="2">
                  <c:v>Delta</c:v>
                </c:pt>
                <c:pt idx="3">
                  <c:v>G. Cairo</c:v>
                </c:pt>
                <c:pt idx="4">
                  <c:v>Upper Egypt</c:v>
                </c:pt>
              </c:strCache>
            </c:strRef>
          </c:cat>
          <c:val>
            <c:numRef>
              <c:f>Database!$E$4:$E$9</c:f>
              <c:numCache>
                <c:formatCode>General</c:formatCode>
                <c:ptCount val="5"/>
                <c:pt idx="0">
                  <c:v>2259252</c:v>
                </c:pt>
                <c:pt idx="1">
                  <c:v>2205450</c:v>
                </c:pt>
                <c:pt idx="2">
                  <c:v>2173176</c:v>
                </c:pt>
                <c:pt idx="3">
                  <c:v>2164122</c:v>
                </c:pt>
                <c:pt idx="4">
                  <c:v>2115702</c:v>
                </c:pt>
              </c:numCache>
            </c:numRef>
          </c:val>
          <c:extLst>
            <c:ext xmlns:c16="http://schemas.microsoft.com/office/drawing/2014/chart" uri="{C3380CC4-5D6E-409C-BE32-E72D297353CC}">
              <c16:uniqueId val="{00000000-EF7C-4D78-B13D-2A53E202BDE4}"/>
            </c:ext>
          </c:extLst>
        </c:ser>
        <c:dLbls>
          <c:dLblPos val="outEnd"/>
          <c:showLegendKey val="0"/>
          <c:showVal val="1"/>
          <c:showCatName val="0"/>
          <c:showSerName val="0"/>
          <c:showPercent val="0"/>
          <c:showBubbleSize val="0"/>
        </c:dLbls>
        <c:gapWidth val="150"/>
        <c:axId val="984439384"/>
        <c:axId val="984443648"/>
      </c:barChart>
      <c:catAx>
        <c:axId val="98443938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lang="en-US" sz="900" b="0" i="0" u="none" strike="noStrike" kern="1200" cap="all" baseline="0">
                <a:ln>
                  <a:noFill/>
                </a:ln>
                <a:solidFill>
                  <a:schemeClr val="dk1"/>
                </a:solidFill>
                <a:latin typeface="+mn-lt"/>
                <a:ea typeface="+mn-ea"/>
                <a:cs typeface="+mn-cs"/>
              </a:defRPr>
            </a:pPr>
            <a:endParaRPr lang="en-US"/>
          </a:p>
        </c:txPr>
        <c:crossAx val="984443648"/>
        <c:crosses val="autoZero"/>
        <c:auto val="1"/>
        <c:lblAlgn val="ctr"/>
        <c:lblOffset val="100"/>
        <c:noMultiLvlLbl val="0"/>
      </c:catAx>
      <c:valAx>
        <c:axId val="98444364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ln>
                  <a:noFill/>
                </a:ln>
                <a:solidFill>
                  <a:schemeClr val="dk1"/>
                </a:solidFill>
                <a:latin typeface="+mn-lt"/>
                <a:ea typeface="+mn-ea"/>
                <a:cs typeface="+mn-cs"/>
              </a:defRPr>
            </a:pPr>
            <a:endParaRPr lang="en-US"/>
          </a:p>
        </c:txPr>
        <c:crossAx val="984439384"/>
        <c:crosses val="autoZero"/>
        <c:crossBetween val="between"/>
      </c:valAx>
      <c:spPr>
        <a:noFill/>
        <a:ln>
          <a:noFill/>
        </a:ln>
        <a:effectLst/>
      </c:spPr>
    </c:plotArea>
    <c:legend>
      <c:legendPos val="r"/>
      <c:layout>
        <c:manualLayout>
          <c:xMode val="edge"/>
          <c:yMode val="edge"/>
          <c:x val="0.830075717239522"/>
          <c:y val="4.0159670380692236E-2"/>
          <c:w val="6.9506492698857475E-2"/>
          <c:h val="8.0854013496438795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lang="en-US" sz="900" b="0" i="0" u="none" strike="noStrike" kern="1200" baseline="0">
              <a:ln>
                <a:noFill/>
              </a:ln>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50800" dist="38100" dir="18900000" algn="bl" rotWithShape="0">
        <a:prstClr val="black">
          <a:alpha val="40000"/>
        </a:prstClr>
      </a:outerShdw>
    </a:effectLst>
  </c:spPr>
  <c:txPr>
    <a:bodyPr/>
    <a:lstStyle/>
    <a:p>
      <a:pPr>
        <a:defRPr lang="en-US" sz="900" b="0" i="0" u="none" strike="noStrike" kern="1200" baseline="0">
          <a:ln>
            <a:noFill/>
          </a:ln>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[Updated Data.xlsx]Database!PivotTable8</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 by year</a:t>
            </a:r>
          </a:p>
        </c:rich>
      </c:tx>
      <c:layout>
        <c:manualLayout>
          <c:xMode val="edge"/>
          <c:yMode val="edge"/>
          <c:x val="0.35874367561431975"/>
          <c:y val="5.3851058434860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127723713219734E-2"/>
          <c:y val="0.17099495831004916"/>
          <c:w val="0.93109927653990165"/>
          <c:h val="0.66104574447395836"/>
        </c:manualLayout>
      </c:layout>
      <c:lineChart>
        <c:grouping val="standard"/>
        <c:varyColors val="0"/>
        <c:ser>
          <c:idx val="0"/>
          <c:order val="0"/>
          <c:tx>
            <c:strRef>
              <c:f>Database!$E$29</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Database!$D$30:$D$33</c:f>
              <c:strCache>
                <c:ptCount val="3"/>
                <c:pt idx="0">
                  <c:v>2012</c:v>
                </c:pt>
                <c:pt idx="1">
                  <c:v>2013</c:v>
                </c:pt>
                <c:pt idx="2">
                  <c:v>2014</c:v>
                </c:pt>
              </c:strCache>
            </c:strRef>
          </c:cat>
          <c:val>
            <c:numRef>
              <c:f>Database!$E$30:$E$33</c:f>
              <c:numCache>
                <c:formatCode>General</c:formatCode>
                <c:ptCount val="3"/>
                <c:pt idx="0">
                  <c:v>4059360</c:v>
                </c:pt>
                <c:pt idx="1">
                  <c:v>4049190</c:v>
                </c:pt>
                <c:pt idx="2">
                  <c:v>2809152</c:v>
                </c:pt>
              </c:numCache>
            </c:numRef>
          </c:val>
          <c:smooth val="0"/>
          <c:extLst>
            <c:ext xmlns:c16="http://schemas.microsoft.com/office/drawing/2014/chart" uri="{C3380CC4-5D6E-409C-BE32-E72D297353CC}">
              <c16:uniqueId val="{00000000-D373-4265-9926-462BCA91C675}"/>
            </c:ext>
          </c:extLst>
        </c:ser>
        <c:dLbls>
          <c:dLblPos val="ctr"/>
          <c:showLegendKey val="0"/>
          <c:showVal val="1"/>
          <c:showCatName val="0"/>
          <c:showSerName val="0"/>
          <c:showPercent val="0"/>
          <c:showBubbleSize val="0"/>
        </c:dLbls>
        <c:marker val="1"/>
        <c:smooth val="0"/>
        <c:axId val="447135312"/>
        <c:axId val="447135968"/>
      </c:lineChart>
      <c:catAx>
        <c:axId val="4471353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7135968"/>
        <c:crosses val="autoZero"/>
        <c:auto val="1"/>
        <c:lblAlgn val="ctr"/>
        <c:lblOffset val="100"/>
        <c:noMultiLvlLbl val="0"/>
      </c:catAx>
      <c:valAx>
        <c:axId val="4471359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47135312"/>
        <c:crosses val="autoZero"/>
        <c:crossBetween val="between"/>
      </c:valAx>
      <c:spPr>
        <a:noFill/>
        <a:ln>
          <a:noFill/>
        </a:ln>
        <a:effectLst/>
      </c:spPr>
    </c:plotArea>
    <c:legend>
      <c:legendPos val="r"/>
      <c:layout>
        <c:manualLayout>
          <c:xMode val="edge"/>
          <c:yMode val="edge"/>
          <c:x val="0.83312420586816249"/>
          <c:y val="7.6660520465863996E-2"/>
          <c:w val="9.3324287708459006E-2"/>
          <c:h val="7.5632679788914151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50800" dist="38100" dir="18900000" algn="b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[Updated Data.xlsx]Database!PivotTable9</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Year</a:t>
            </a:r>
          </a:p>
        </c:rich>
      </c:tx>
      <c:layout>
        <c:manualLayout>
          <c:xMode val="edge"/>
          <c:yMode val="edge"/>
          <c:x val="0.37087545489501839"/>
          <c:y val="4.113397567236322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6"/>
            </a:solidFill>
            <a:round/>
          </a:ln>
          <a:effectLst/>
        </c:spPr>
        <c:marker>
          <c:symbol val="circle"/>
          <c:size val="17"/>
          <c:spPr>
            <a:solidFill>
              <a:schemeClr val="accent6"/>
            </a:solidFill>
            <a:ln>
              <a:no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03704026873187E-2"/>
          <c:y val="0.13643710062259834"/>
          <c:w val="0.94202330641030396"/>
          <c:h val="0.69956242944651803"/>
        </c:manualLayout>
      </c:layout>
      <c:lineChart>
        <c:grouping val="standard"/>
        <c:varyColors val="0"/>
        <c:ser>
          <c:idx val="0"/>
          <c:order val="0"/>
          <c:tx>
            <c:strRef>
              <c:f>Database!$E$36</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Database!$D$37:$D$40</c:f>
              <c:strCache>
                <c:ptCount val="3"/>
                <c:pt idx="0">
                  <c:v>2012</c:v>
                </c:pt>
                <c:pt idx="1">
                  <c:v>2013</c:v>
                </c:pt>
                <c:pt idx="2">
                  <c:v>2014</c:v>
                </c:pt>
              </c:strCache>
            </c:strRef>
          </c:cat>
          <c:val>
            <c:numRef>
              <c:f>Database!$E$37:$E$40</c:f>
              <c:numCache>
                <c:formatCode>General</c:formatCode>
                <c:ptCount val="3"/>
                <c:pt idx="0">
                  <c:v>59015523</c:v>
                </c:pt>
                <c:pt idx="1">
                  <c:v>58545540</c:v>
                </c:pt>
                <c:pt idx="2">
                  <c:v>42512850</c:v>
                </c:pt>
              </c:numCache>
            </c:numRef>
          </c:val>
          <c:smooth val="0"/>
          <c:extLst>
            <c:ext xmlns:c16="http://schemas.microsoft.com/office/drawing/2014/chart" uri="{C3380CC4-5D6E-409C-BE32-E72D297353CC}">
              <c16:uniqueId val="{00000000-A856-4D90-8C01-E0125393A90E}"/>
            </c:ext>
          </c:extLst>
        </c:ser>
        <c:dLbls>
          <c:dLblPos val="ctr"/>
          <c:showLegendKey val="0"/>
          <c:showVal val="1"/>
          <c:showCatName val="0"/>
          <c:showSerName val="0"/>
          <c:showPercent val="0"/>
          <c:showBubbleSize val="0"/>
        </c:dLbls>
        <c:marker val="1"/>
        <c:smooth val="0"/>
        <c:axId val="603256984"/>
        <c:axId val="585521176"/>
      </c:lineChart>
      <c:catAx>
        <c:axId val="6032569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85521176"/>
        <c:crosses val="autoZero"/>
        <c:auto val="1"/>
        <c:lblAlgn val="ctr"/>
        <c:lblOffset val="100"/>
        <c:noMultiLvlLbl val="0"/>
      </c:catAx>
      <c:valAx>
        <c:axId val="5855211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03256984"/>
        <c:crosses val="autoZero"/>
        <c:crossBetween val="between"/>
      </c:valAx>
      <c:spPr>
        <a:noFill/>
        <a:ln>
          <a:noFill/>
        </a:ln>
        <a:effectLst/>
      </c:spPr>
    </c:plotArea>
    <c:legend>
      <c:legendPos val="r"/>
      <c:layout>
        <c:manualLayout>
          <c:xMode val="edge"/>
          <c:yMode val="edge"/>
          <c:x val="0.84631960159019659"/>
          <c:y val="5.6111069546465601E-2"/>
          <c:w val="9.707727201459454E-2"/>
          <c:h val="7.5678784319572548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50800" dist="38100" dir="18900000" algn="b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7.xml"/><Relationship Id="rId7" Type="http://schemas.openxmlformats.org/officeDocument/2006/relationships/image" Target="../media/image3.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11" Type="http://schemas.openxmlformats.org/officeDocument/2006/relationships/chart" Target="../charts/chart9.xml"/><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image" Target="../media/image9.png"/><Relationship Id="rId7" Type="http://schemas.openxmlformats.org/officeDocument/2006/relationships/chart" Target="../charts/chart12.xml"/><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image" Target="../media/image10.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11</xdr:col>
      <xdr:colOff>434686</xdr:colOff>
      <xdr:row>2</xdr:row>
      <xdr:rowOff>25111</xdr:rowOff>
    </xdr:from>
    <xdr:to>
      <xdr:col>14</xdr:col>
      <xdr:colOff>433819</xdr:colOff>
      <xdr:row>15</xdr:row>
      <xdr:rowOff>27912</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3C35EA7B-F095-E695-E134-91F5D57C97F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312236" y="406111"/>
              <a:ext cx="182793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193398</xdr:colOff>
      <xdr:row>4</xdr:row>
      <xdr:rowOff>83241</xdr:rowOff>
    </xdr:from>
    <xdr:to>
      <xdr:col>11</xdr:col>
      <xdr:colOff>183460</xdr:colOff>
      <xdr:row>10</xdr:row>
      <xdr:rowOff>95981</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9DC64674-A52B-EF30-96AF-CACD6890760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242148" y="845241"/>
              <a:ext cx="1818860" cy="1200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101048</xdr:colOff>
      <xdr:row>10</xdr:row>
      <xdr:rowOff>74957</xdr:rowOff>
    </xdr:from>
    <xdr:to>
      <xdr:col>2</xdr:col>
      <xdr:colOff>37827</xdr:colOff>
      <xdr:row>19</xdr:row>
      <xdr:rowOff>66260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84B820AB-2E24-6988-343B-AD28E4426FB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1048" y="1979957"/>
              <a:ext cx="1822588" cy="17058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211792</xdr:colOff>
      <xdr:row>4</xdr:row>
      <xdr:rowOff>80122</xdr:rowOff>
    </xdr:from>
    <xdr:to>
      <xdr:col>6</xdr:col>
      <xdr:colOff>258857</xdr:colOff>
      <xdr:row>17</xdr:row>
      <xdr:rowOff>82923</xdr:rowOff>
    </xdr:to>
    <mc:AlternateContent xmlns:mc="http://schemas.openxmlformats.org/markup-compatibility/2006">
      <mc:Choice xmlns:a14="http://schemas.microsoft.com/office/drawing/2010/main" Requires="a14">
        <xdr:graphicFrame macro="">
          <xdr:nvGraphicFramePr>
            <xdr:cNvPr id="2" name="Month Name">
              <a:extLst>
                <a:ext uri="{FF2B5EF4-FFF2-40B4-BE49-F238E27FC236}">
                  <a16:creationId xmlns:a16="http://schemas.microsoft.com/office/drawing/2014/main" id="{9E10A9A0-BB3B-631E-B9EF-0C78580B6D69}"/>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4425204" y="84212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163845</xdr:colOff>
      <xdr:row>22</xdr:row>
      <xdr:rowOff>17318</xdr:rowOff>
    </xdr:to>
    <xdr:graphicFrame macro="">
      <xdr:nvGraphicFramePr>
        <xdr:cNvPr id="2" name="Chart 1">
          <a:extLst>
            <a:ext uri="{FF2B5EF4-FFF2-40B4-BE49-F238E27FC236}">
              <a16:creationId xmlns:a16="http://schemas.microsoft.com/office/drawing/2014/main" id="{D06D3D96-5D1A-4C51-BAC9-5F7C35BAC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47625</xdr:rowOff>
    </xdr:from>
    <xdr:to>
      <xdr:col>14</xdr:col>
      <xdr:colOff>142875</xdr:colOff>
      <xdr:row>45</xdr:row>
      <xdr:rowOff>181408</xdr:rowOff>
    </xdr:to>
    <xdr:graphicFrame macro="">
      <xdr:nvGraphicFramePr>
        <xdr:cNvPr id="3" name="Chart 2">
          <a:extLst>
            <a:ext uri="{FF2B5EF4-FFF2-40B4-BE49-F238E27FC236}">
              <a16:creationId xmlns:a16="http://schemas.microsoft.com/office/drawing/2014/main" id="{E1775235-AAEA-451A-B2DD-DD24E17D1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46</xdr:row>
      <xdr:rowOff>19050</xdr:rowOff>
    </xdr:from>
    <xdr:to>
      <xdr:col>34</xdr:col>
      <xdr:colOff>51707</xdr:colOff>
      <xdr:row>83</xdr:row>
      <xdr:rowOff>66674</xdr:rowOff>
    </xdr:to>
    <xdr:graphicFrame macro="">
      <xdr:nvGraphicFramePr>
        <xdr:cNvPr id="4" name="Chart 3">
          <a:extLst>
            <a:ext uri="{FF2B5EF4-FFF2-40B4-BE49-F238E27FC236}">
              <a16:creationId xmlns:a16="http://schemas.microsoft.com/office/drawing/2014/main" id="{7B818619-72F7-47DE-9D50-E9C1FD286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476250</xdr:colOff>
      <xdr:row>0</xdr:row>
      <xdr:rowOff>142874</xdr:rowOff>
    </xdr:from>
    <xdr:to>
      <xdr:col>35</xdr:col>
      <xdr:colOff>38100</xdr:colOff>
      <xdr:row>45</xdr:row>
      <xdr:rowOff>-1</xdr:rowOff>
    </xdr:to>
    <xdr:graphicFrame macro="">
      <xdr:nvGraphicFramePr>
        <xdr:cNvPr id="5" name="Chart 4">
          <a:extLst>
            <a:ext uri="{FF2B5EF4-FFF2-40B4-BE49-F238E27FC236}">
              <a16:creationId xmlns:a16="http://schemas.microsoft.com/office/drawing/2014/main" id="{528DFE11-23F5-4A62-8542-D8FA023D1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24</xdr:col>
      <xdr:colOff>40822</xdr:colOff>
      <xdr:row>2</xdr:row>
      <xdr:rowOff>114301</xdr:rowOff>
    </xdr:to>
    <xdr:sp macro="" textlink="">
      <xdr:nvSpPr>
        <xdr:cNvPr id="2" name="TextBox 1">
          <a:extLst>
            <a:ext uri="{FF2B5EF4-FFF2-40B4-BE49-F238E27FC236}">
              <a16:creationId xmlns:a16="http://schemas.microsoft.com/office/drawing/2014/main" id="{01771D9D-0401-4DF2-ED0C-D97E5941092D}"/>
            </a:ext>
          </a:extLst>
        </xdr:cNvPr>
        <xdr:cNvSpPr txBox="1"/>
      </xdr:nvSpPr>
      <xdr:spPr>
        <a:xfrm>
          <a:off x="0" y="1"/>
          <a:ext cx="14736536" cy="495300"/>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ln>
              <a:noFill/>
            </a:ln>
          </a:endParaRPr>
        </a:p>
      </xdr:txBody>
    </xdr:sp>
    <xdr:clientData/>
  </xdr:twoCellAnchor>
  <xdr:twoCellAnchor>
    <xdr:from>
      <xdr:col>2</xdr:col>
      <xdr:colOff>281613</xdr:colOff>
      <xdr:row>0</xdr:row>
      <xdr:rowOff>0</xdr:rowOff>
    </xdr:from>
    <xdr:to>
      <xdr:col>9</xdr:col>
      <xdr:colOff>129212</xdr:colOff>
      <xdr:row>3</xdr:row>
      <xdr:rowOff>38100</xdr:rowOff>
    </xdr:to>
    <xdr:sp macro="" textlink="">
      <xdr:nvSpPr>
        <xdr:cNvPr id="4" name="TextBox 3">
          <a:extLst>
            <a:ext uri="{FF2B5EF4-FFF2-40B4-BE49-F238E27FC236}">
              <a16:creationId xmlns:a16="http://schemas.microsoft.com/office/drawing/2014/main" id="{286BD1B4-BF1C-7E05-09E7-775B32B22563}"/>
            </a:ext>
          </a:extLst>
        </xdr:cNvPr>
        <xdr:cNvSpPr txBox="1"/>
      </xdr:nvSpPr>
      <xdr:spPr>
        <a:xfrm>
          <a:off x="1491848" y="0"/>
          <a:ext cx="4083423"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0">
              <a:solidFill>
                <a:schemeClr val="bg1"/>
              </a:solidFill>
              <a:latin typeface="Times New Roman" panose="02020603050405020304" pitchFamily="18" charset="0"/>
              <a:cs typeface="Times New Roman" panose="02020603050405020304" pitchFamily="18" charset="0"/>
            </a:rPr>
            <a:t>SALES DASHBOARD</a:t>
          </a:r>
        </a:p>
      </xdr:txBody>
    </xdr:sp>
    <xdr:clientData/>
  </xdr:twoCellAnchor>
  <xdr:twoCellAnchor>
    <xdr:from>
      <xdr:col>14</xdr:col>
      <xdr:colOff>390526</xdr:colOff>
      <xdr:row>0</xdr:row>
      <xdr:rowOff>66675</xdr:rowOff>
    </xdr:from>
    <xdr:to>
      <xdr:col>20</xdr:col>
      <xdr:colOff>104776</xdr:colOff>
      <xdr:row>2</xdr:row>
      <xdr:rowOff>104775</xdr:rowOff>
    </xdr:to>
    <xdr:sp macro="" textlink="">
      <xdr:nvSpPr>
        <xdr:cNvPr id="5" name="TextBox 4">
          <a:extLst>
            <a:ext uri="{FF2B5EF4-FFF2-40B4-BE49-F238E27FC236}">
              <a16:creationId xmlns:a16="http://schemas.microsoft.com/office/drawing/2014/main" id="{6C4732B6-209F-7F35-0373-72C6F8EA2DE2}"/>
            </a:ext>
          </a:extLst>
        </xdr:cNvPr>
        <xdr:cNvSpPr txBox="1"/>
      </xdr:nvSpPr>
      <xdr:spPr>
        <a:xfrm>
          <a:off x="8924926" y="66675"/>
          <a:ext cx="33718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latin typeface="Times New Roman" panose="02020603050405020304" pitchFamily="18" charset="0"/>
              <a:cs typeface="Times New Roman" panose="02020603050405020304" pitchFamily="18" charset="0"/>
            </a:rPr>
            <a:t>Last Update</a:t>
          </a:r>
          <a:r>
            <a:rPr lang="en-US" sz="1600" b="1" baseline="0">
              <a:solidFill>
                <a:schemeClr val="bg1"/>
              </a:solidFill>
              <a:latin typeface="Times New Roman" panose="02020603050405020304" pitchFamily="18" charset="0"/>
              <a:cs typeface="Times New Roman" panose="02020603050405020304" pitchFamily="18" charset="0"/>
            </a:rPr>
            <a:t>      </a:t>
          </a:r>
          <a:r>
            <a:rPr lang="en-US" sz="1400" b="0" baseline="0">
              <a:solidFill>
                <a:schemeClr val="bg1"/>
              </a:solidFill>
              <a:latin typeface="Times New Roman" panose="02020603050405020304" pitchFamily="18" charset="0"/>
              <a:cs typeface="Times New Roman" panose="02020603050405020304" pitchFamily="18" charset="0"/>
            </a:rPr>
            <a:t>18 June 2024, Monday</a:t>
          </a:r>
          <a:endParaRPr lang="en-US" sz="12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2</xdr:row>
      <xdr:rowOff>104775</xdr:rowOff>
    </xdr:from>
    <xdr:to>
      <xdr:col>2</xdr:col>
      <xdr:colOff>219075</xdr:colOff>
      <xdr:row>22</xdr:row>
      <xdr:rowOff>0</xdr:rowOff>
    </xdr:to>
    <xdr:sp macro="" textlink="">
      <xdr:nvSpPr>
        <xdr:cNvPr id="6" name="TextBox 5">
          <a:extLst>
            <a:ext uri="{FF2B5EF4-FFF2-40B4-BE49-F238E27FC236}">
              <a16:creationId xmlns:a16="http://schemas.microsoft.com/office/drawing/2014/main" id="{50EE4A76-F008-F936-A84C-B16AAE9B472B}"/>
            </a:ext>
          </a:extLst>
        </xdr:cNvPr>
        <xdr:cNvSpPr txBox="1"/>
      </xdr:nvSpPr>
      <xdr:spPr>
        <a:xfrm>
          <a:off x="0" y="485775"/>
          <a:ext cx="1438275" cy="3705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238487</xdr:colOff>
      <xdr:row>2</xdr:row>
      <xdr:rowOff>107590</xdr:rowOff>
    </xdr:from>
    <xdr:to>
      <xdr:col>5</xdr:col>
      <xdr:colOff>94785</xdr:colOff>
      <xdr:row>7</xdr:row>
      <xdr:rowOff>190499</xdr:rowOff>
    </xdr:to>
    <xdr:sp macro="" textlink="">
      <xdr:nvSpPr>
        <xdr:cNvPr id="7" name="TextBox 6">
          <a:extLst>
            <a:ext uri="{FF2B5EF4-FFF2-40B4-BE49-F238E27FC236}">
              <a16:creationId xmlns:a16="http://schemas.microsoft.com/office/drawing/2014/main" id="{221081DB-A966-D847-54A7-12EA0095448D}"/>
            </a:ext>
          </a:extLst>
        </xdr:cNvPr>
        <xdr:cNvSpPr txBox="1"/>
      </xdr:nvSpPr>
      <xdr:spPr>
        <a:xfrm>
          <a:off x="1457687" y="488590"/>
          <a:ext cx="1685098" cy="1046295"/>
        </a:xfrm>
        <a:prstGeom prst="rect">
          <a:avLst/>
        </a:prstGeom>
        <a:solidFill>
          <a:schemeClr val="bg1"/>
        </a:solidFill>
        <a:ln>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1600">
              <a:solidFill>
                <a:schemeClr val="bg1">
                  <a:lumMod val="50000"/>
                </a:schemeClr>
              </a:solidFill>
              <a:latin typeface="Times New Roman" panose="02020603050405020304" pitchFamily="18" charset="0"/>
              <a:ea typeface="+mn-ea"/>
              <a:cs typeface="Times New Roman" panose="02020603050405020304" pitchFamily="18" charset="0"/>
            </a:rPr>
            <a:t>Total</a:t>
          </a:r>
          <a:r>
            <a:rPr lang="en-US" sz="1400" baseline="0">
              <a:solidFill>
                <a:schemeClr val="bg1">
                  <a:lumMod val="50000"/>
                </a:schemeClr>
              </a:solidFill>
              <a:latin typeface="Times New Roman" panose="02020603050405020304" pitchFamily="18" charset="0"/>
              <a:cs typeface="Times New Roman" panose="02020603050405020304" pitchFamily="18" charset="0"/>
            </a:rPr>
            <a:t> </a:t>
          </a:r>
          <a:r>
            <a:rPr lang="en-US" sz="1600">
              <a:solidFill>
                <a:schemeClr val="bg1">
                  <a:lumMod val="50000"/>
                </a:schemeClr>
              </a:solidFill>
              <a:latin typeface="Times New Roman" panose="02020603050405020304" pitchFamily="18" charset="0"/>
              <a:ea typeface="+mn-ea"/>
              <a:cs typeface="Times New Roman" panose="02020603050405020304" pitchFamily="18" charset="0"/>
            </a:rPr>
            <a:t>Sales</a:t>
          </a:r>
          <a:r>
            <a:rPr lang="en-US" sz="1400" baseline="0">
              <a:solidFill>
                <a:schemeClr val="bg1">
                  <a:lumMod val="50000"/>
                </a:schemeClr>
              </a:solidFill>
              <a:latin typeface="Times New Roman" panose="02020603050405020304" pitchFamily="18" charset="0"/>
              <a:cs typeface="Times New Roman" panose="02020603050405020304" pitchFamily="18" charset="0"/>
            </a:rPr>
            <a:t>   </a:t>
          </a:r>
        </a:p>
        <a:p>
          <a:r>
            <a:rPr lang="en-US" sz="1100" baseline="0">
              <a:solidFill>
                <a:schemeClr val="bg1">
                  <a:lumMod val="50000"/>
                </a:schemeClr>
              </a:solidFill>
              <a:latin typeface="Times New Roman" panose="02020603050405020304" pitchFamily="18" charset="0"/>
              <a:cs typeface="Times New Roman" panose="02020603050405020304" pitchFamily="18" charset="0"/>
            </a:rPr>
            <a:t>   </a:t>
          </a:r>
        </a:p>
        <a:p>
          <a:r>
            <a:rPr lang="en-US" sz="1100" baseline="0">
              <a:solidFill>
                <a:schemeClr val="bg1">
                  <a:lumMod val="50000"/>
                </a:schemeClr>
              </a:solidFill>
              <a:latin typeface="Times New Roman" panose="02020603050405020304" pitchFamily="18" charset="0"/>
              <a:cs typeface="Times New Roman" panose="02020603050405020304" pitchFamily="18" charset="0"/>
            </a:rPr>
            <a:t>                            </a:t>
          </a:r>
        </a:p>
      </xdr:txBody>
    </xdr:sp>
    <xdr:clientData/>
  </xdr:twoCellAnchor>
  <xdr:twoCellAnchor>
    <xdr:from>
      <xdr:col>2</xdr:col>
      <xdr:colOff>238487</xdr:colOff>
      <xdr:row>4</xdr:row>
      <xdr:rowOff>53967</xdr:rowOff>
    </xdr:from>
    <xdr:to>
      <xdr:col>5</xdr:col>
      <xdr:colOff>0</xdr:colOff>
      <xdr:row>5</xdr:row>
      <xdr:rowOff>141196</xdr:rowOff>
    </xdr:to>
    <xdr:sp macro="" textlink="Database!$A$37">
      <xdr:nvSpPr>
        <xdr:cNvPr id="8" name="TextBox 7">
          <a:extLst>
            <a:ext uri="{FF2B5EF4-FFF2-40B4-BE49-F238E27FC236}">
              <a16:creationId xmlns:a16="http://schemas.microsoft.com/office/drawing/2014/main" id="{6DD49F74-90CB-3A9D-7038-813E7AAE0223}"/>
            </a:ext>
          </a:extLst>
        </xdr:cNvPr>
        <xdr:cNvSpPr txBox="1"/>
      </xdr:nvSpPr>
      <xdr:spPr>
        <a:xfrm>
          <a:off x="1463130" y="815967"/>
          <a:ext cx="1598477" cy="291336"/>
        </a:xfrm>
        <a:prstGeom prst="rect">
          <a:avLst/>
        </a:prstGeom>
        <a:noFill/>
        <a:ln w="9525" cmpd="sng">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709FC8-F24B-4949-98C1-34378CDF304D}" type="TxLink">
            <a:rPr lang="en-US" sz="1400" b="0" i="0" u="none" strike="noStrike">
              <a:solidFill>
                <a:srgbClr val="000000"/>
              </a:solidFill>
              <a:latin typeface="Calibri"/>
              <a:cs typeface="Calibri"/>
            </a:rPr>
            <a:pPr/>
            <a:t> EGP 160,073,913 </a:t>
          </a:fld>
          <a:endParaRPr lang="en-US" sz="1400"/>
        </a:p>
      </xdr:txBody>
    </xdr:sp>
    <xdr:clientData/>
  </xdr:twoCellAnchor>
  <xdr:twoCellAnchor>
    <xdr:from>
      <xdr:col>5</xdr:col>
      <xdr:colOff>94784</xdr:colOff>
      <xdr:row>2</xdr:row>
      <xdr:rowOff>117546</xdr:rowOff>
    </xdr:from>
    <xdr:to>
      <xdr:col>7</xdr:col>
      <xdr:colOff>609599</xdr:colOff>
      <xdr:row>8</xdr:row>
      <xdr:rowOff>10965</xdr:rowOff>
    </xdr:to>
    <xdr:sp macro="" textlink="">
      <xdr:nvSpPr>
        <xdr:cNvPr id="10" name="TextBox 9">
          <a:extLst>
            <a:ext uri="{FF2B5EF4-FFF2-40B4-BE49-F238E27FC236}">
              <a16:creationId xmlns:a16="http://schemas.microsoft.com/office/drawing/2014/main" id="{BF3750D5-511A-DEC1-720C-9B63878C1675}"/>
            </a:ext>
          </a:extLst>
        </xdr:cNvPr>
        <xdr:cNvSpPr txBox="1"/>
      </xdr:nvSpPr>
      <xdr:spPr>
        <a:xfrm>
          <a:off x="3142784" y="498546"/>
          <a:ext cx="1734015" cy="1047305"/>
        </a:xfrm>
        <a:prstGeom prst="rect">
          <a:avLst/>
        </a:prstGeom>
        <a:solidFill>
          <a:schemeClr val="bg1">
            <a:lumMod val="65000"/>
          </a:schemeClr>
        </a:solidFill>
        <a:ln>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1600">
              <a:solidFill>
                <a:schemeClr val="bg1">
                  <a:lumMod val="50000"/>
                </a:schemeClr>
              </a:solidFill>
              <a:latin typeface="Times New Roman" panose="02020603050405020304" pitchFamily="18" charset="0"/>
              <a:ea typeface="+mn-ea"/>
              <a:cs typeface="Times New Roman" panose="02020603050405020304" pitchFamily="18" charset="0"/>
            </a:rPr>
            <a:t>Total</a:t>
          </a:r>
          <a:r>
            <a:rPr lang="en-US" sz="1200" baseline="0">
              <a:solidFill>
                <a:schemeClr val="bg1">
                  <a:lumMod val="50000"/>
                </a:schemeClr>
              </a:solidFill>
              <a:latin typeface="Times New Roman" panose="02020603050405020304" pitchFamily="18" charset="0"/>
              <a:cs typeface="Times New Roman" panose="02020603050405020304" pitchFamily="18" charset="0"/>
            </a:rPr>
            <a:t> </a:t>
          </a:r>
          <a:r>
            <a:rPr lang="en-US" sz="1600">
              <a:solidFill>
                <a:schemeClr val="bg1">
                  <a:lumMod val="50000"/>
                </a:schemeClr>
              </a:solidFill>
              <a:latin typeface="Times New Roman" panose="02020603050405020304" pitchFamily="18" charset="0"/>
              <a:ea typeface="+mn-ea"/>
              <a:cs typeface="Times New Roman" panose="02020603050405020304" pitchFamily="18" charset="0"/>
            </a:rPr>
            <a:t>Quantity</a:t>
          </a:r>
          <a:r>
            <a:rPr lang="en-US" sz="1200" baseline="0">
              <a:solidFill>
                <a:schemeClr val="bg1">
                  <a:lumMod val="50000"/>
                </a:schemeClr>
              </a:solidFill>
              <a:latin typeface="Times New Roman" panose="02020603050405020304" pitchFamily="18" charset="0"/>
              <a:cs typeface="Times New Roman" panose="02020603050405020304" pitchFamily="18" charset="0"/>
            </a:rPr>
            <a:t>   </a:t>
          </a:r>
        </a:p>
        <a:p>
          <a:r>
            <a:rPr lang="en-US" sz="1100" baseline="0">
              <a:solidFill>
                <a:schemeClr val="bg1">
                  <a:lumMod val="50000"/>
                </a:schemeClr>
              </a:solidFill>
              <a:latin typeface="Times New Roman" panose="02020603050405020304" pitchFamily="18" charset="0"/>
              <a:cs typeface="Times New Roman" panose="02020603050405020304" pitchFamily="18" charset="0"/>
            </a:rPr>
            <a:t>   </a:t>
          </a:r>
        </a:p>
        <a:p>
          <a:r>
            <a:rPr lang="en-US" sz="1100" baseline="0">
              <a:solidFill>
                <a:schemeClr val="bg1">
                  <a:lumMod val="50000"/>
                </a:schemeClr>
              </a:solidFill>
              <a:latin typeface="Times New Roman" panose="02020603050405020304" pitchFamily="18" charset="0"/>
              <a:cs typeface="Times New Roman" panose="02020603050405020304" pitchFamily="18" charset="0"/>
            </a:rPr>
            <a:t>                             </a:t>
          </a:r>
        </a:p>
      </xdr:txBody>
    </xdr:sp>
    <xdr:clientData/>
  </xdr:twoCellAnchor>
  <xdr:twoCellAnchor>
    <xdr:from>
      <xdr:col>7</xdr:col>
      <xdr:colOff>609599</xdr:colOff>
      <xdr:row>2</xdr:row>
      <xdr:rowOff>118785</xdr:rowOff>
    </xdr:from>
    <xdr:to>
      <xdr:col>11</xdr:col>
      <xdr:colOff>0</xdr:colOff>
      <xdr:row>8</xdr:row>
      <xdr:rowOff>12202</xdr:rowOff>
    </xdr:to>
    <xdr:sp macro="" textlink="">
      <xdr:nvSpPr>
        <xdr:cNvPr id="11" name="TextBox 10">
          <a:extLst>
            <a:ext uri="{FF2B5EF4-FFF2-40B4-BE49-F238E27FC236}">
              <a16:creationId xmlns:a16="http://schemas.microsoft.com/office/drawing/2014/main" id="{5ADEC6DB-862D-ABDB-A45C-2DC4490DBB23}"/>
            </a:ext>
          </a:extLst>
        </xdr:cNvPr>
        <xdr:cNvSpPr txBox="1"/>
      </xdr:nvSpPr>
      <xdr:spPr>
        <a:xfrm>
          <a:off x="4876799" y="499785"/>
          <a:ext cx="1828801" cy="1047303"/>
        </a:xfrm>
        <a:prstGeom prst="rect">
          <a:avLst/>
        </a:prstGeom>
        <a:solidFill>
          <a:schemeClr val="bg1">
            <a:lumMod val="65000"/>
          </a:schemeClr>
        </a:solidFill>
        <a:ln>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pPr marL="0" indent="0"/>
          <a:r>
            <a:rPr lang="en-US" sz="1600">
              <a:solidFill>
                <a:schemeClr val="bg1">
                  <a:lumMod val="50000"/>
                </a:schemeClr>
              </a:solidFill>
              <a:latin typeface="Times New Roman" panose="02020603050405020304" pitchFamily="18" charset="0"/>
              <a:ea typeface="+mn-ea"/>
              <a:cs typeface="Times New Roman" panose="02020603050405020304" pitchFamily="18" charset="0"/>
            </a:rPr>
            <a:t>Total</a:t>
          </a:r>
          <a:r>
            <a:rPr lang="en-US" sz="1200">
              <a:solidFill>
                <a:schemeClr val="bg1">
                  <a:lumMod val="50000"/>
                </a:schemeClr>
              </a:solidFill>
              <a:latin typeface="Times New Roman" panose="02020603050405020304" pitchFamily="18" charset="0"/>
              <a:ea typeface="+mn-ea"/>
              <a:cs typeface="Times New Roman" panose="02020603050405020304" pitchFamily="18" charset="0"/>
            </a:rPr>
            <a:t> </a:t>
          </a:r>
          <a:r>
            <a:rPr lang="en-US" sz="1600">
              <a:solidFill>
                <a:schemeClr val="bg1">
                  <a:lumMod val="50000"/>
                </a:schemeClr>
              </a:solidFill>
              <a:latin typeface="Times New Roman" panose="02020603050405020304" pitchFamily="18" charset="0"/>
              <a:ea typeface="+mn-ea"/>
              <a:cs typeface="Times New Roman" panose="02020603050405020304" pitchFamily="18" charset="0"/>
            </a:rPr>
            <a:t>Profit</a:t>
          </a:r>
          <a:r>
            <a:rPr lang="en-US" sz="1200">
              <a:solidFill>
                <a:schemeClr val="bg1">
                  <a:lumMod val="50000"/>
                </a:schemeClr>
              </a:solidFill>
              <a:latin typeface="Times New Roman" panose="02020603050405020304" pitchFamily="18" charset="0"/>
              <a:ea typeface="+mn-ea"/>
              <a:cs typeface="Times New Roman" panose="02020603050405020304" pitchFamily="18" charset="0"/>
            </a:rPr>
            <a:t>   </a:t>
          </a:r>
        </a:p>
        <a:p>
          <a:r>
            <a:rPr lang="en-US" sz="1100" baseline="0">
              <a:solidFill>
                <a:schemeClr val="bg1">
                  <a:lumMod val="50000"/>
                </a:schemeClr>
              </a:solidFill>
              <a:latin typeface="Times New Roman" panose="02020603050405020304" pitchFamily="18" charset="0"/>
              <a:cs typeface="Times New Roman" panose="02020603050405020304" pitchFamily="18" charset="0"/>
            </a:rPr>
            <a:t>   </a:t>
          </a:r>
        </a:p>
        <a:p>
          <a:r>
            <a:rPr lang="en-US" sz="1100" baseline="0">
              <a:solidFill>
                <a:schemeClr val="bg1">
                  <a:lumMod val="50000"/>
                </a:schemeClr>
              </a:solidFill>
              <a:latin typeface="Times New Roman" panose="02020603050405020304" pitchFamily="18" charset="0"/>
              <a:cs typeface="Times New Roman" panose="02020603050405020304" pitchFamily="18" charset="0"/>
            </a:rPr>
            <a:t>                             </a:t>
          </a:r>
        </a:p>
      </xdr:txBody>
    </xdr:sp>
    <xdr:clientData/>
  </xdr:twoCellAnchor>
  <xdr:twoCellAnchor>
    <xdr:from>
      <xdr:col>6</xdr:col>
      <xdr:colOff>0</xdr:colOff>
      <xdr:row>4</xdr:row>
      <xdr:rowOff>85439</xdr:rowOff>
    </xdr:from>
    <xdr:to>
      <xdr:col>7</xdr:col>
      <xdr:colOff>204439</xdr:colOff>
      <xdr:row>5</xdr:row>
      <xdr:rowOff>141196</xdr:rowOff>
    </xdr:to>
    <xdr:sp macro="" textlink="Database!$A$34">
      <xdr:nvSpPr>
        <xdr:cNvPr id="13" name="TextBox 12">
          <a:extLst>
            <a:ext uri="{FF2B5EF4-FFF2-40B4-BE49-F238E27FC236}">
              <a16:creationId xmlns:a16="http://schemas.microsoft.com/office/drawing/2014/main" id="{01897537-CC39-B87D-FD9A-C2CEA197B927}"/>
            </a:ext>
          </a:extLst>
        </xdr:cNvPr>
        <xdr:cNvSpPr txBox="1"/>
      </xdr:nvSpPr>
      <xdr:spPr>
        <a:xfrm>
          <a:off x="3665483" y="847439"/>
          <a:ext cx="815353" cy="252826"/>
        </a:xfrm>
        <a:prstGeom prst="rect">
          <a:avLst/>
        </a:prstGeom>
        <a:noFill/>
        <a:ln w="9525" cmpd="sng">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B21474-ACD5-42E1-8885-6CC92B2DA3A6}" type="TxLink">
            <a:rPr lang="en-US" sz="1600" b="0" i="0" u="none" strike="noStrike">
              <a:solidFill>
                <a:srgbClr val="000000"/>
              </a:solidFill>
              <a:latin typeface="Calibri"/>
              <a:cs typeface="Calibri"/>
            </a:rPr>
            <a:pPr/>
            <a:t>43608</a:t>
          </a:fld>
          <a:endParaRPr lang="en-US" sz="1600"/>
        </a:p>
      </xdr:txBody>
    </xdr:sp>
    <xdr:clientData/>
  </xdr:twoCellAnchor>
  <xdr:twoCellAnchor>
    <xdr:from>
      <xdr:col>5</xdr:col>
      <xdr:colOff>94784</xdr:colOff>
      <xdr:row>4</xdr:row>
      <xdr:rowOff>85439</xdr:rowOff>
    </xdr:from>
    <xdr:to>
      <xdr:col>6</xdr:col>
      <xdr:colOff>150819</xdr:colOff>
      <xdr:row>6</xdr:row>
      <xdr:rowOff>0</xdr:rowOff>
    </xdr:to>
    <xdr:sp macro="" textlink="">
      <xdr:nvSpPr>
        <xdr:cNvPr id="14" name="TextBox 13">
          <a:extLst>
            <a:ext uri="{FF2B5EF4-FFF2-40B4-BE49-F238E27FC236}">
              <a16:creationId xmlns:a16="http://schemas.microsoft.com/office/drawing/2014/main" id="{96F6C19B-588F-1884-A07F-BA113045051C}"/>
            </a:ext>
          </a:extLst>
        </xdr:cNvPr>
        <xdr:cNvSpPr txBox="1"/>
      </xdr:nvSpPr>
      <xdr:spPr>
        <a:xfrm>
          <a:off x="3156391" y="847439"/>
          <a:ext cx="668357" cy="309168"/>
        </a:xfrm>
        <a:prstGeom prst="rect">
          <a:avLst/>
        </a:prstGeom>
        <a:noFill/>
        <a:ln w="9525" cmpd="sng">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mn-lt"/>
              <a:ea typeface="+mn-ea"/>
              <a:cs typeface="+mn-cs"/>
            </a:rPr>
            <a:t>PCS</a:t>
          </a:r>
          <a:endParaRPr lang="en-US" sz="1400">
            <a:solidFill>
              <a:schemeClr val="tx1"/>
            </a:solidFill>
            <a:latin typeface="+mn-lt"/>
            <a:ea typeface="+mn-ea"/>
            <a:cs typeface="+mn-cs"/>
          </a:endParaRPr>
        </a:p>
      </xdr:txBody>
    </xdr:sp>
    <xdr:clientData/>
  </xdr:twoCellAnchor>
  <xdr:twoCellAnchor>
    <xdr:from>
      <xdr:col>7</xdr:col>
      <xdr:colOff>550316</xdr:colOff>
      <xdr:row>4</xdr:row>
      <xdr:rowOff>85439</xdr:rowOff>
    </xdr:from>
    <xdr:to>
      <xdr:col>11</xdr:col>
      <xdr:colOff>0</xdr:colOff>
      <xdr:row>6</xdr:row>
      <xdr:rowOff>47339</xdr:rowOff>
    </xdr:to>
    <xdr:sp macro="" textlink="Database!$A$31">
      <xdr:nvSpPr>
        <xdr:cNvPr id="15" name="TextBox 14">
          <a:extLst>
            <a:ext uri="{FF2B5EF4-FFF2-40B4-BE49-F238E27FC236}">
              <a16:creationId xmlns:a16="http://schemas.microsoft.com/office/drawing/2014/main" id="{456A5342-809E-CC1A-FCA7-E5BB2DC1D5F9}"/>
            </a:ext>
          </a:extLst>
        </xdr:cNvPr>
        <xdr:cNvSpPr txBox="1"/>
      </xdr:nvSpPr>
      <xdr:spPr>
        <a:xfrm>
          <a:off x="4826713" y="847439"/>
          <a:ext cx="1893339" cy="349469"/>
        </a:xfrm>
        <a:prstGeom prst="rect">
          <a:avLst/>
        </a:prstGeom>
        <a:noFill/>
        <a:ln w="9525" cmpd="sng">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1F0D9F-FFB3-4272-97EA-A13594DE5DBF}" type="TxLink">
            <a:rPr lang="en-US" sz="1400" b="0" i="0" u="none" strike="noStrike">
              <a:solidFill>
                <a:srgbClr val="000000"/>
              </a:solidFill>
              <a:latin typeface="Calibri"/>
              <a:cs typeface="Calibri"/>
            </a:rPr>
            <a:pPr/>
            <a:t> $10,917,702 </a:t>
          </a:fld>
          <a:endParaRPr lang="en-US" sz="1400"/>
        </a:p>
      </xdr:txBody>
    </xdr:sp>
    <xdr:clientData/>
  </xdr:twoCellAnchor>
  <xdr:twoCellAnchor editAs="oneCell">
    <xdr:from>
      <xdr:col>0</xdr:col>
      <xdr:colOff>0</xdr:colOff>
      <xdr:row>11</xdr:row>
      <xdr:rowOff>121341</xdr:rowOff>
    </xdr:from>
    <xdr:to>
      <xdr:col>2</xdr:col>
      <xdr:colOff>220265</xdr:colOff>
      <xdr:row>17</xdr:row>
      <xdr:rowOff>178905</xdr:rowOff>
    </xdr:to>
    <mc:AlternateContent xmlns:mc="http://schemas.openxmlformats.org/markup-compatibility/2006" xmlns:a14="http://schemas.microsoft.com/office/drawing/2010/main">
      <mc:Choice Requires="a14">
        <xdr:graphicFrame macro="">
          <xdr:nvGraphicFramePr>
            <xdr:cNvPr id="18" name="Year 1">
              <a:extLst>
                <a:ext uri="{FF2B5EF4-FFF2-40B4-BE49-F238E27FC236}">
                  <a16:creationId xmlns:a16="http://schemas.microsoft.com/office/drawing/2014/main" id="{B237186C-0117-4FD0-AE31-C15DB94F23C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0" y="2230448"/>
              <a:ext cx="1444908" cy="1200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11206</xdr:colOff>
      <xdr:row>17</xdr:row>
      <xdr:rowOff>175846</xdr:rowOff>
    </xdr:from>
    <xdr:to>
      <xdr:col>2</xdr:col>
      <xdr:colOff>235324</xdr:colOff>
      <xdr:row>45</xdr:row>
      <xdr:rowOff>19843</xdr:rowOff>
    </xdr:to>
    <mc:AlternateContent xmlns:mc="http://schemas.openxmlformats.org/markup-compatibility/2006" xmlns:a14="http://schemas.microsoft.com/office/drawing/2010/main">
      <mc:Choice Requires="a14">
        <xdr:graphicFrame macro="">
          <xdr:nvGraphicFramePr>
            <xdr:cNvPr id="19" name="Product 1">
              <a:extLst>
                <a:ext uri="{FF2B5EF4-FFF2-40B4-BE49-F238E27FC236}">
                  <a16:creationId xmlns:a16="http://schemas.microsoft.com/office/drawing/2014/main" id="{16561235-4C58-41D2-BAD4-2C63C208D0A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1206" y="3427953"/>
              <a:ext cx="1448761" cy="5253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158750</xdr:colOff>
      <xdr:row>23</xdr:row>
      <xdr:rowOff>168088</xdr:rowOff>
    </xdr:from>
    <xdr:to>
      <xdr:col>11</xdr:col>
      <xdr:colOff>578969</xdr:colOff>
      <xdr:row>45</xdr:row>
      <xdr:rowOff>18677</xdr:rowOff>
    </xdr:to>
    <xdr:graphicFrame macro="">
      <xdr:nvGraphicFramePr>
        <xdr:cNvPr id="25" name="Chart 24">
          <a:extLst>
            <a:ext uri="{FF2B5EF4-FFF2-40B4-BE49-F238E27FC236}">
              <a16:creationId xmlns:a16="http://schemas.microsoft.com/office/drawing/2014/main" id="{FD1ED2DD-2615-449C-AFE6-E053FF985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476249</xdr:colOff>
      <xdr:row>8</xdr:row>
      <xdr:rowOff>0</xdr:rowOff>
    </xdr:from>
    <xdr:to>
      <xdr:col>24</xdr:col>
      <xdr:colOff>0</xdr:colOff>
      <xdr:row>23</xdr:row>
      <xdr:rowOff>179294</xdr:rowOff>
    </xdr:to>
    <xdr:graphicFrame macro="">
      <xdr:nvGraphicFramePr>
        <xdr:cNvPr id="28" name="Chart 27">
          <a:extLst>
            <a:ext uri="{FF2B5EF4-FFF2-40B4-BE49-F238E27FC236}">
              <a16:creationId xmlns:a16="http://schemas.microsoft.com/office/drawing/2014/main" id="{21B72078-96EB-44E3-B197-415040E8F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579783</xdr:colOff>
      <xdr:row>23</xdr:row>
      <xdr:rowOff>186763</xdr:rowOff>
    </xdr:from>
    <xdr:to>
      <xdr:col>24</xdr:col>
      <xdr:colOff>0</xdr:colOff>
      <xdr:row>44</xdr:row>
      <xdr:rowOff>168087</xdr:rowOff>
    </xdr:to>
    <xdr:graphicFrame macro="">
      <xdr:nvGraphicFramePr>
        <xdr:cNvPr id="31" name="Chart 30">
          <a:extLst>
            <a:ext uri="{FF2B5EF4-FFF2-40B4-BE49-F238E27FC236}">
              <a16:creationId xmlns:a16="http://schemas.microsoft.com/office/drawing/2014/main" id="{555749E8-02F4-4D63-A7B1-1895CCA08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215348</xdr:colOff>
      <xdr:row>9</xdr:row>
      <xdr:rowOff>95250</xdr:rowOff>
    </xdr:from>
    <xdr:to>
      <xdr:col>8</xdr:col>
      <xdr:colOff>410883</xdr:colOff>
      <xdr:row>22</xdr:row>
      <xdr:rowOff>68036</xdr:rowOff>
    </xdr:to>
    <xdr:graphicFrame macro="">
      <xdr:nvGraphicFramePr>
        <xdr:cNvPr id="32" name="Chart 31">
          <a:extLst>
            <a:ext uri="{FF2B5EF4-FFF2-40B4-BE49-F238E27FC236}">
              <a16:creationId xmlns:a16="http://schemas.microsoft.com/office/drawing/2014/main" id="{2FB08EC9-582A-1DCE-D0B7-9EE0D34F9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2</xdr:row>
      <xdr:rowOff>118785</xdr:rowOff>
    </xdr:from>
    <xdr:to>
      <xdr:col>16</xdr:col>
      <xdr:colOff>0</xdr:colOff>
      <xdr:row>7</xdr:row>
      <xdr:rowOff>181970</xdr:rowOff>
    </xdr:to>
    <xdr:sp macro="" textlink="">
      <xdr:nvSpPr>
        <xdr:cNvPr id="33" name="TextBox 32">
          <a:extLst>
            <a:ext uri="{FF2B5EF4-FFF2-40B4-BE49-F238E27FC236}">
              <a16:creationId xmlns:a16="http://schemas.microsoft.com/office/drawing/2014/main" id="{24849991-92B3-5166-548F-B0BB079C861B}"/>
            </a:ext>
          </a:extLst>
        </xdr:cNvPr>
        <xdr:cNvSpPr txBox="1"/>
      </xdr:nvSpPr>
      <xdr:spPr>
        <a:xfrm>
          <a:off x="6656294" y="499785"/>
          <a:ext cx="3025588" cy="1026891"/>
        </a:xfrm>
        <a:prstGeom prst="rect">
          <a:avLst/>
        </a:prstGeom>
        <a:solidFill>
          <a:schemeClr val="bg1">
            <a:lumMod val="65000"/>
          </a:schemeClr>
        </a:solidFill>
        <a:ln>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pPr marL="0" indent="0"/>
          <a:r>
            <a:rPr lang="en-US" sz="1600">
              <a:solidFill>
                <a:schemeClr val="bg1">
                  <a:lumMod val="50000"/>
                </a:schemeClr>
              </a:solidFill>
              <a:latin typeface="Times New Roman" panose="02020603050405020304" pitchFamily="18" charset="0"/>
              <a:ea typeface="+mn-ea"/>
              <a:cs typeface="Times New Roman" panose="02020603050405020304" pitchFamily="18" charset="0"/>
            </a:rPr>
            <a:t>Top Product</a:t>
          </a:r>
          <a:endParaRPr lang="en-US" sz="1200">
            <a:solidFill>
              <a:schemeClr val="bg1">
                <a:lumMod val="50000"/>
              </a:schemeClr>
            </a:solidFill>
            <a:latin typeface="Times New Roman" panose="02020603050405020304" pitchFamily="18" charset="0"/>
            <a:ea typeface="+mn-ea"/>
            <a:cs typeface="Times New Roman" panose="02020603050405020304" pitchFamily="18" charset="0"/>
          </a:endParaRPr>
        </a:p>
        <a:p>
          <a:r>
            <a:rPr lang="en-US" sz="1100" baseline="0">
              <a:solidFill>
                <a:schemeClr val="bg1">
                  <a:lumMod val="50000"/>
                </a:schemeClr>
              </a:solidFill>
              <a:latin typeface="Times New Roman" panose="02020603050405020304" pitchFamily="18" charset="0"/>
              <a:cs typeface="Times New Roman" panose="02020603050405020304" pitchFamily="18" charset="0"/>
            </a:rPr>
            <a:t>   </a:t>
          </a:r>
        </a:p>
        <a:p>
          <a:pPr algn="l"/>
          <a:r>
            <a:rPr lang="en-US" sz="1100" baseline="0">
              <a:solidFill>
                <a:schemeClr val="bg1">
                  <a:lumMod val="50000"/>
                </a:schemeClr>
              </a:solidFill>
              <a:latin typeface="Times New Roman" panose="02020603050405020304" pitchFamily="18" charset="0"/>
              <a:cs typeface="Times New Roman" panose="02020603050405020304" pitchFamily="18" charset="0"/>
            </a:rPr>
            <a:t>                             </a:t>
          </a:r>
        </a:p>
      </xdr:txBody>
    </xdr:sp>
    <xdr:clientData/>
  </xdr:twoCellAnchor>
  <xdr:twoCellAnchor>
    <xdr:from>
      <xdr:col>11</xdr:col>
      <xdr:colOff>72735</xdr:colOff>
      <xdr:row>4</xdr:row>
      <xdr:rowOff>85439</xdr:rowOff>
    </xdr:from>
    <xdr:to>
      <xdr:col>13</xdr:col>
      <xdr:colOff>72735</xdr:colOff>
      <xdr:row>6</xdr:row>
      <xdr:rowOff>47339</xdr:rowOff>
    </xdr:to>
    <xdr:sp macro="" textlink="Database!G6">
      <xdr:nvSpPr>
        <xdr:cNvPr id="35" name="TextBox 34">
          <a:extLst>
            <a:ext uri="{FF2B5EF4-FFF2-40B4-BE49-F238E27FC236}">
              <a16:creationId xmlns:a16="http://schemas.microsoft.com/office/drawing/2014/main" id="{62C90AB9-958A-77A5-C926-BA72C7AB2FD5}"/>
            </a:ext>
          </a:extLst>
        </xdr:cNvPr>
        <xdr:cNvSpPr txBox="1"/>
      </xdr:nvSpPr>
      <xdr:spPr>
        <a:xfrm>
          <a:off x="6778335" y="847439"/>
          <a:ext cx="1219200" cy="352425"/>
        </a:xfrm>
        <a:prstGeom prst="rect">
          <a:avLst/>
        </a:prstGeom>
        <a:noFill/>
        <a:ln w="9525" cmpd="sng">
          <a:no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498119-A306-4906-B660-37A4B77434D2}" type="TxLink">
            <a:rPr lang="en-US" sz="1100" b="1" i="0" u="none" strike="noStrike">
              <a:solidFill>
                <a:srgbClr val="000000"/>
              </a:solidFill>
              <a:latin typeface="Times New Roman"/>
              <a:cs typeface="Times New Roman"/>
            </a:rPr>
            <a:pPr/>
            <a:t>Sony Xperia Z</a:t>
          </a:fld>
          <a:endParaRPr lang="en-US" sz="1100"/>
        </a:p>
      </xdr:txBody>
    </xdr:sp>
    <xdr:clientData/>
  </xdr:twoCellAnchor>
  <xdr:twoCellAnchor editAs="oneCell">
    <xdr:from>
      <xdr:col>7</xdr:col>
      <xdr:colOff>30650</xdr:colOff>
      <xdr:row>5</xdr:row>
      <xdr:rowOff>132616</xdr:rowOff>
    </xdr:from>
    <xdr:to>
      <xdr:col>7</xdr:col>
      <xdr:colOff>493691</xdr:colOff>
      <xdr:row>7</xdr:row>
      <xdr:rowOff>33618</xdr:rowOff>
    </xdr:to>
    <xdr:pic>
      <xdr:nvPicPr>
        <xdr:cNvPr id="43" name="Graphic 42" descr="Coins with solid fill">
          <a:extLst>
            <a:ext uri="{FF2B5EF4-FFF2-40B4-BE49-F238E27FC236}">
              <a16:creationId xmlns:a16="http://schemas.microsoft.com/office/drawing/2014/main" id="{E54C11F9-94B5-2F42-134E-2F23901C3D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266474" y="1096322"/>
          <a:ext cx="463041" cy="282002"/>
        </a:xfrm>
        <a:prstGeom prst="rect">
          <a:avLst/>
        </a:prstGeom>
      </xdr:spPr>
    </xdr:pic>
    <xdr:clientData/>
  </xdr:twoCellAnchor>
  <xdr:twoCellAnchor editAs="oneCell">
    <xdr:from>
      <xdr:col>4</xdr:col>
      <xdr:colOff>163440</xdr:colOff>
      <xdr:row>5</xdr:row>
      <xdr:rowOff>105492</xdr:rowOff>
    </xdr:from>
    <xdr:to>
      <xdr:col>5</xdr:col>
      <xdr:colOff>0</xdr:colOff>
      <xdr:row>7</xdr:row>
      <xdr:rowOff>165761</xdr:rowOff>
    </xdr:to>
    <xdr:pic>
      <xdr:nvPicPr>
        <xdr:cNvPr id="45" name="Graphic 44" descr="Money with solid fill">
          <a:extLst>
            <a:ext uri="{FF2B5EF4-FFF2-40B4-BE49-F238E27FC236}">
              <a16:creationId xmlns:a16="http://schemas.microsoft.com/office/drawing/2014/main" id="{0498B516-39F4-440B-256A-8C08BA3E92F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615092" y="1066275"/>
          <a:ext cx="449473" cy="441269"/>
        </a:xfrm>
        <a:prstGeom prst="rect">
          <a:avLst/>
        </a:prstGeom>
      </xdr:spPr>
    </xdr:pic>
    <xdr:clientData/>
  </xdr:twoCellAnchor>
  <xdr:twoCellAnchor editAs="oneCell">
    <xdr:from>
      <xdr:col>10</xdr:col>
      <xdr:colOff>80341</xdr:colOff>
      <xdr:row>5</xdr:row>
      <xdr:rowOff>130230</xdr:rowOff>
    </xdr:from>
    <xdr:to>
      <xdr:col>10</xdr:col>
      <xdr:colOff>529814</xdr:colOff>
      <xdr:row>7</xdr:row>
      <xdr:rowOff>190499</xdr:rowOff>
    </xdr:to>
    <xdr:pic>
      <xdr:nvPicPr>
        <xdr:cNvPr id="46" name="Graphic 45" descr="Money with solid fill">
          <a:extLst>
            <a:ext uri="{FF2B5EF4-FFF2-40B4-BE49-F238E27FC236}">
              <a16:creationId xmlns:a16="http://schemas.microsoft.com/office/drawing/2014/main" id="{B3A13914-9114-4932-B1C0-D36CE9B139B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209471" y="1091013"/>
          <a:ext cx="449473" cy="441269"/>
        </a:xfrm>
        <a:prstGeom prst="rect">
          <a:avLst/>
        </a:prstGeom>
      </xdr:spPr>
    </xdr:pic>
    <xdr:clientData/>
  </xdr:twoCellAnchor>
  <xdr:twoCellAnchor editAs="oneCell">
    <xdr:from>
      <xdr:col>14</xdr:col>
      <xdr:colOff>390526</xdr:colOff>
      <xdr:row>3</xdr:row>
      <xdr:rowOff>38100</xdr:rowOff>
    </xdr:from>
    <xdr:to>
      <xdr:col>16</xdr:col>
      <xdr:colOff>0</xdr:colOff>
      <xdr:row>7</xdr:row>
      <xdr:rowOff>75915</xdr:rowOff>
    </xdr:to>
    <xdr:pic>
      <xdr:nvPicPr>
        <xdr:cNvPr id="51" name="Graphic 50" descr="Smart Phone with solid fill">
          <a:extLst>
            <a:ext uri="{FF2B5EF4-FFF2-40B4-BE49-F238E27FC236}">
              <a16:creationId xmlns:a16="http://schemas.microsoft.com/office/drawing/2014/main" id="{901E07A9-E4EC-801A-9F8E-68D02ACCA46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924926" y="609600"/>
          <a:ext cx="828674" cy="809340"/>
        </a:xfrm>
        <a:prstGeom prst="rect">
          <a:avLst/>
        </a:prstGeom>
      </xdr:spPr>
    </xdr:pic>
    <xdr:clientData/>
  </xdr:twoCellAnchor>
  <xdr:twoCellAnchor editAs="oneCell">
    <xdr:from>
      <xdr:col>0</xdr:col>
      <xdr:colOff>0</xdr:colOff>
      <xdr:row>2</xdr:row>
      <xdr:rowOff>104775</xdr:rowOff>
    </xdr:from>
    <xdr:to>
      <xdr:col>2</xdr:col>
      <xdr:colOff>215348</xdr:colOff>
      <xdr:row>11</xdr:row>
      <xdr:rowOff>85192</xdr:rowOff>
    </xdr:to>
    <mc:AlternateContent xmlns:mc="http://schemas.openxmlformats.org/markup-compatibility/2006" xmlns:a14="http://schemas.microsoft.com/office/drawing/2010/main">
      <mc:Choice Requires="a14">
        <xdr:graphicFrame macro="">
          <xdr:nvGraphicFramePr>
            <xdr:cNvPr id="17" name="Region 1">
              <a:extLst>
                <a:ext uri="{FF2B5EF4-FFF2-40B4-BE49-F238E27FC236}">
                  <a16:creationId xmlns:a16="http://schemas.microsoft.com/office/drawing/2014/main" id="{7DA500D6-86BF-42EA-A3B7-6D75FF81580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485775"/>
              <a:ext cx="1453598" cy="16949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34637</xdr:colOff>
      <xdr:row>9</xdr:row>
      <xdr:rowOff>142875</xdr:rowOff>
    </xdr:from>
    <xdr:to>
      <xdr:col>16</xdr:col>
      <xdr:colOff>228601</xdr:colOff>
      <xdr:row>22</xdr:row>
      <xdr:rowOff>69273</xdr:rowOff>
    </xdr:to>
    <xdr:graphicFrame macro="">
      <xdr:nvGraphicFramePr>
        <xdr:cNvPr id="36" name="Chart 35">
          <a:extLst>
            <a:ext uri="{FF2B5EF4-FFF2-40B4-BE49-F238E27FC236}">
              <a16:creationId xmlns:a16="http://schemas.microsoft.com/office/drawing/2014/main" id="{1364241C-8337-4D5E-8B64-7B8E7137B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217713</xdr:colOff>
      <xdr:row>2</xdr:row>
      <xdr:rowOff>136071</xdr:rowOff>
    </xdr:from>
    <xdr:to>
      <xdr:col>5</xdr:col>
      <xdr:colOff>81642</xdr:colOff>
      <xdr:row>8</xdr:row>
      <xdr:rowOff>0</xdr:rowOff>
    </xdr:to>
    <xdr:sp macro="" textlink="">
      <xdr:nvSpPr>
        <xdr:cNvPr id="16" name="Rectangle: Rounded Corners 15">
          <a:extLst>
            <a:ext uri="{FF2B5EF4-FFF2-40B4-BE49-F238E27FC236}">
              <a16:creationId xmlns:a16="http://schemas.microsoft.com/office/drawing/2014/main" id="{777ECFEF-E087-F5B9-3F27-1170E1408C99}"/>
            </a:ext>
          </a:extLst>
        </xdr:cNvPr>
        <xdr:cNvSpPr/>
      </xdr:nvSpPr>
      <xdr:spPr>
        <a:xfrm>
          <a:off x="1442356" y="517071"/>
          <a:ext cx="1700893" cy="1020536"/>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47626</xdr:colOff>
      <xdr:row>0</xdr:row>
      <xdr:rowOff>47625</xdr:rowOff>
    </xdr:from>
    <xdr:to>
      <xdr:col>24</xdr:col>
      <xdr:colOff>551447</xdr:colOff>
      <xdr:row>5</xdr:row>
      <xdr:rowOff>51955</xdr:rowOff>
    </xdr:to>
    <xdr:sp macro="" textlink="">
      <xdr:nvSpPr>
        <xdr:cNvPr id="3" name="Rectangle: Rounded Corners 2">
          <a:extLst>
            <a:ext uri="{FF2B5EF4-FFF2-40B4-BE49-F238E27FC236}">
              <a16:creationId xmlns:a16="http://schemas.microsoft.com/office/drawing/2014/main" id="{DD73AFF0-1189-BC1A-3BDB-33F004F7CFCD}"/>
            </a:ext>
          </a:extLst>
        </xdr:cNvPr>
        <xdr:cNvSpPr/>
      </xdr:nvSpPr>
      <xdr:spPr>
        <a:xfrm>
          <a:off x="47626" y="47625"/>
          <a:ext cx="14941716" cy="923409"/>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17319</xdr:colOff>
      <xdr:row>5</xdr:row>
      <xdr:rowOff>100226</xdr:rowOff>
    </xdr:from>
    <xdr:to>
      <xdr:col>7</xdr:col>
      <xdr:colOff>554181</xdr:colOff>
      <xdr:row>10</xdr:row>
      <xdr:rowOff>86590</xdr:rowOff>
    </xdr:to>
    <xdr:sp macro="" textlink="">
      <xdr:nvSpPr>
        <xdr:cNvPr id="6" name="Rectangle: Rounded Corners 5">
          <a:extLst>
            <a:ext uri="{FF2B5EF4-FFF2-40B4-BE49-F238E27FC236}">
              <a16:creationId xmlns:a16="http://schemas.microsoft.com/office/drawing/2014/main" id="{FABAF237-76C6-438F-A9C5-95E8AE300DEF}"/>
            </a:ext>
          </a:extLst>
        </xdr:cNvPr>
        <xdr:cNvSpPr/>
      </xdr:nvSpPr>
      <xdr:spPr>
        <a:xfrm>
          <a:off x="1835728" y="1052726"/>
          <a:ext cx="2961408" cy="938864"/>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582706</xdr:colOff>
      <xdr:row>5</xdr:row>
      <xdr:rowOff>81642</xdr:rowOff>
    </xdr:from>
    <xdr:to>
      <xdr:col>12</xdr:col>
      <xdr:colOff>504264</xdr:colOff>
      <xdr:row>10</xdr:row>
      <xdr:rowOff>107373</xdr:rowOff>
    </xdr:to>
    <xdr:sp macro="" textlink="">
      <xdr:nvSpPr>
        <xdr:cNvPr id="16" name="Rectangle: Rounded Corners 15">
          <a:extLst>
            <a:ext uri="{FF2B5EF4-FFF2-40B4-BE49-F238E27FC236}">
              <a16:creationId xmlns:a16="http://schemas.microsoft.com/office/drawing/2014/main" id="{CDB4A321-D719-4CC5-A502-B62234FC2BA9}"/>
            </a:ext>
          </a:extLst>
        </xdr:cNvPr>
        <xdr:cNvSpPr/>
      </xdr:nvSpPr>
      <xdr:spPr>
        <a:xfrm>
          <a:off x="4818530" y="1034142"/>
          <a:ext cx="2947146" cy="978231"/>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536864</xdr:colOff>
      <xdr:row>5</xdr:row>
      <xdr:rowOff>99477</xdr:rowOff>
    </xdr:from>
    <xdr:to>
      <xdr:col>17</xdr:col>
      <xdr:colOff>424145</xdr:colOff>
      <xdr:row>10</xdr:row>
      <xdr:rowOff>124690</xdr:rowOff>
    </xdr:to>
    <xdr:sp macro="" textlink="">
      <xdr:nvSpPr>
        <xdr:cNvPr id="17" name="Rectangle: Rounded Corners 16">
          <a:extLst>
            <a:ext uri="{FF2B5EF4-FFF2-40B4-BE49-F238E27FC236}">
              <a16:creationId xmlns:a16="http://schemas.microsoft.com/office/drawing/2014/main" id="{8E0BC68E-04E2-4405-93DC-C552B867A2D9}"/>
            </a:ext>
          </a:extLst>
        </xdr:cNvPr>
        <xdr:cNvSpPr/>
      </xdr:nvSpPr>
      <xdr:spPr>
        <a:xfrm>
          <a:off x="7810500" y="1051977"/>
          <a:ext cx="2917963" cy="977713"/>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502226</xdr:colOff>
      <xdr:row>5</xdr:row>
      <xdr:rowOff>118206</xdr:rowOff>
    </xdr:from>
    <xdr:to>
      <xdr:col>25</xdr:col>
      <xdr:colOff>-1</xdr:colOff>
      <xdr:row>10</xdr:row>
      <xdr:rowOff>124689</xdr:rowOff>
    </xdr:to>
    <xdr:sp macro="" textlink="">
      <xdr:nvSpPr>
        <xdr:cNvPr id="18" name="Rectangle: Rounded Corners 17">
          <a:extLst>
            <a:ext uri="{FF2B5EF4-FFF2-40B4-BE49-F238E27FC236}">
              <a16:creationId xmlns:a16="http://schemas.microsoft.com/office/drawing/2014/main" id="{8A1F44FF-6556-4DDA-85CC-1E400D32AC5E}"/>
            </a:ext>
          </a:extLst>
        </xdr:cNvPr>
        <xdr:cNvSpPr/>
      </xdr:nvSpPr>
      <xdr:spPr>
        <a:xfrm>
          <a:off x="10729068" y="1037285"/>
          <a:ext cx="4310405" cy="925562"/>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126320</xdr:colOff>
      <xdr:row>1</xdr:row>
      <xdr:rowOff>12223</xdr:rowOff>
    </xdr:from>
    <xdr:to>
      <xdr:col>21</xdr:col>
      <xdr:colOff>467591</xdr:colOff>
      <xdr:row>3</xdr:row>
      <xdr:rowOff>173181</xdr:rowOff>
    </xdr:to>
    <xdr:sp macro="" textlink="">
      <xdr:nvSpPr>
        <xdr:cNvPr id="19" name="TextBox 18">
          <a:extLst>
            <a:ext uri="{FF2B5EF4-FFF2-40B4-BE49-F238E27FC236}">
              <a16:creationId xmlns:a16="http://schemas.microsoft.com/office/drawing/2014/main" id="{A1732A44-94D3-534B-14A9-71284ACD7636}"/>
            </a:ext>
          </a:extLst>
        </xdr:cNvPr>
        <xdr:cNvSpPr txBox="1"/>
      </xdr:nvSpPr>
      <xdr:spPr>
        <a:xfrm>
          <a:off x="732456" y="202723"/>
          <a:ext cx="12463999" cy="541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bg1"/>
              </a:solidFill>
              <a:latin typeface="Times New Roman" panose="02020603050405020304" pitchFamily="18" charset="0"/>
              <a:cs typeface="Times New Roman" panose="02020603050405020304" pitchFamily="18" charset="0"/>
            </a:rPr>
            <a:t>SALES DASHBOARD</a:t>
          </a:r>
        </a:p>
        <a:p>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266624</xdr:colOff>
      <xdr:row>5</xdr:row>
      <xdr:rowOff>89636</xdr:rowOff>
    </xdr:from>
    <xdr:to>
      <xdr:col>6</xdr:col>
      <xdr:colOff>198651</xdr:colOff>
      <xdr:row>8</xdr:row>
      <xdr:rowOff>96778</xdr:rowOff>
    </xdr:to>
    <xdr:sp macro="" textlink="">
      <xdr:nvSpPr>
        <xdr:cNvPr id="24" name="TextBox 23">
          <a:extLst>
            <a:ext uri="{FF2B5EF4-FFF2-40B4-BE49-F238E27FC236}">
              <a16:creationId xmlns:a16="http://schemas.microsoft.com/office/drawing/2014/main" id="{A97BCB0D-AC17-DE9D-631A-1EA9D3317A36}"/>
            </a:ext>
          </a:extLst>
        </xdr:cNvPr>
        <xdr:cNvSpPr txBox="1"/>
      </xdr:nvSpPr>
      <xdr:spPr>
        <a:xfrm>
          <a:off x="2085033" y="1042136"/>
          <a:ext cx="1750436" cy="578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latin typeface="Times New Roman" panose="02020603050405020304" pitchFamily="18" charset="0"/>
              <a:cs typeface="Times New Roman" panose="02020603050405020304" pitchFamily="18" charset="0"/>
            </a:rPr>
            <a:t>Total</a:t>
          </a:r>
          <a:r>
            <a:rPr lang="en-US" sz="2000" b="1" baseline="0">
              <a:solidFill>
                <a:schemeClr val="bg1"/>
              </a:solidFill>
              <a:latin typeface="Times New Roman" panose="02020603050405020304" pitchFamily="18" charset="0"/>
              <a:cs typeface="Times New Roman" panose="02020603050405020304" pitchFamily="18" charset="0"/>
            </a:rPr>
            <a:t> Sales </a:t>
          </a:r>
          <a:endParaRPr lang="en-US" sz="2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6</xdr:col>
      <xdr:colOff>254680</xdr:colOff>
      <xdr:row>6</xdr:row>
      <xdr:rowOff>130395</xdr:rowOff>
    </xdr:from>
    <xdr:to>
      <xdr:col>7</xdr:col>
      <xdr:colOff>299502</xdr:colOff>
      <xdr:row>9</xdr:row>
      <xdr:rowOff>35144</xdr:rowOff>
    </xdr:to>
    <xdr:pic>
      <xdr:nvPicPr>
        <xdr:cNvPr id="27" name="Picture 26">
          <a:extLst>
            <a:ext uri="{FF2B5EF4-FFF2-40B4-BE49-F238E27FC236}">
              <a16:creationId xmlns:a16="http://schemas.microsoft.com/office/drawing/2014/main" id="{5E0E978C-A649-9B2A-24F4-B4343D13D3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91498" y="1273395"/>
          <a:ext cx="650959" cy="476249"/>
        </a:xfrm>
        <a:prstGeom prst="rect">
          <a:avLst/>
        </a:prstGeom>
      </xdr:spPr>
    </xdr:pic>
    <xdr:clientData/>
  </xdr:twoCellAnchor>
  <xdr:twoCellAnchor>
    <xdr:from>
      <xdr:col>8</xdr:col>
      <xdr:colOff>59748</xdr:colOff>
      <xdr:row>5</xdr:row>
      <xdr:rowOff>91167</xdr:rowOff>
    </xdr:from>
    <xdr:to>
      <xdr:col>11</xdr:col>
      <xdr:colOff>371370</xdr:colOff>
      <xdr:row>7</xdr:row>
      <xdr:rowOff>86590</xdr:rowOff>
    </xdr:to>
    <xdr:sp macro="" textlink="">
      <xdr:nvSpPr>
        <xdr:cNvPr id="28" name="TextBox 27">
          <a:extLst>
            <a:ext uri="{FF2B5EF4-FFF2-40B4-BE49-F238E27FC236}">
              <a16:creationId xmlns:a16="http://schemas.microsoft.com/office/drawing/2014/main" id="{45BEC964-ED17-47A1-8F32-25D156ED545B}"/>
            </a:ext>
          </a:extLst>
        </xdr:cNvPr>
        <xdr:cNvSpPr txBox="1"/>
      </xdr:nvSpPr>
      <xdr:spPr>
        <a:xfrm>
          <a:off x="4936548" y="1043667"/>
          <a:ext cx="2140422" cy="376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latin typeface="Times New Roman" panose="02020603050405020304" pitchFamily="18" charset="0"/>
              <a:cs typeface="Times New Roman" panose="02020603050405020304" pitchFamily="18" charset="0"/>
            </a:rPr>
            <a:t>Total</a:t>
          </a:r>
          <a:r>
            <a:rPr lang="en-US" sz="2400" b="1" baseline="0">
              <a:solidFill>
                <a:schemeClr val="bg1"/>
              </a:solidFill>
              <a:latin typeface="Times New Roman" panose="02020603050405020304" pitchFamily="18" charset="0"/>
              <a:cs typeface="Times New Roman" panose="02020603050405020304" pitchFamily="18" charset="0"/>
            </a:rPr>
            <a:t> Profit</a:t>
          </a:r>
          <a:endParaRPr lang="en-US" sz="2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11</xdr:col>
      <xdr:colOff>296191</xdr:colOff>
      <xdr:row>6</xdr:row>
      <xdr:rowOff>46760</xdr:rowOff>
    </xdr:from>
    <xdr:to>
      <xdr:col>12</xdr:col>
      <xdr:colOff>260019</xdr:colOff>
      <xdr:row>9</xdr:row>
      <xdr:rowOff>107743</xdr:rowOff>
    </xdr:to>
    <xdr:pic>
      <xdr:nvPicPr>
        <xdr:cNvPr id="32" name="Picture 31">
          <a:extLst>
            <a:ext uri="{FF2B5EF4-FFF2-40B4-BE49-F238E27FC236}">
              <a16:creationId xmlns:a16="http://schemas.microsoft.com/office/drawing/2014/main" id="{F365DF4A-1D9E-E5D0-676C-711CB21B5D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01791" y="1189760"/>
          <a:ext cx="573428" cy="632483"/>
        </a:xfrm>
        <a:prstGeom prst="rect">
          <a:avLst/>
        </a:prstGeom>
      </xdr:spPr>
    </xdr:pic>
    <xdr:clientData/>
  </xdr:twoCellAnchor>
  <xdr:twoCellAnchor>
    <xdr:from>
      <xdr:col>13</xdr:col>
      <xdr:colOff>86592</xdr:colOff>
      <xdr:row>5</xdr:row>
      <xdr:rowOff>99478</xdr:rowOff>
    </xdr:from>
    <xdr:to>
      <xdr:col>17</xdr:col>
      <xdr:colOff>49811</xdr:colOff>
      <xdr:row>7</xdr:row>
      <xdr:rowOff>121227</xdr:rowOff>
    </xdr:to>
    <xdr:sp macro="" textlink="">
      <xdr:nvSpPr>
        <xdr:cNvPr id="34" name="TextBox 33">
          <a:extLst>
            <a:ext uri="{FF2B5EF4-FFF2-40B4-BE49-F238E27FC236}">
              <a16:creationId xmlns:a16="http://schemas.microsoft.com/office/drawing/2014/main" id="{34C6E978-926D-49D3-BEF4-6DE338AB8527}"/>
            </a:ext>
          </a:extLst>
        </xdr:cNvPr>
        <xdr:cNvSpPr txBox="1"/>
      </xdr:nvSpPr>
      <xdr:spPr>
        <a:xfrm>
          <a:off x="7966365" y="1051978"/>
          <a:ext cx="2387764" cy="402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latin typeface="Times New Roman" panose="02020603050405020304" pitchFamily="18" charset="0"/>
              <a:cs typeface="Times New Roman" panose="02020603050405020304" pitchFamily="18" charset="0"/>
            </a:rPr>
            <a:t>Total</a:t>
          </a:r>
          <a:r>
            <a:rPr lang="en-US" sz="2400" b="1" baseline="0">
              <a:solidFill>
                <a:schemeClr val="bg1"/>
              </a:solidFill>
              <a:latin typeface="Times New Roman" panose="02020603050405020304" pitchFamily="18" charset="0"/>
              <a:cs typeface="Times New Roman" panose="02020603050405020304" pitchFamily="18" charset="0"/>
            </a:rPr>
            <a:t> Quantity</a:t>
          </a:r>
        </a:p>
        <a:p>
          <a:endParaRPr lang="en-US" sz="1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16</xdr:col>
      <xdr:colOff>358590</xdr:colOff>
      <xdr:row>5</xdr:row>
      <xdr:rowOff>155475</xdr:rowOff>
    </xdr:from>
    <xdr:to>
      <xdr:col>17</xdr:col>
      <xdr:colOff>346364</xdr:colOff>
      <xdr:row>9</xdr:row>
      <xdr:rowOff>131415</xdr:rowOff>
    </xdr:to>
    <xdr:pic>
      <xdr:nvPicPr>
        <xdr:cNvPr id="37" name="Picture 36">
          <a:extLst>
            <a:ext uri="{FF2B5EF4-FFF2-40B4-BE49-F238E27FC236}">
              <a16:creationId xmlns:a16="http://schemas.microsoft.com/office/drawing/2014/main" id="{9A61FE21-A229-ABAB-9400-B7822D56750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56772" y="1107975"/>
          <a:ext cx="593910" cy="737940"/>
        </a:xfrm>
        <a:prstGeom prst="rect">
          <a:avLst/>
        </a:prstGeom>
      </xdr:spPr>
    </xdr:pic>
    <xdr:clientData/>
  </xdr:twoCellAnchor>
  <xdr:twoCellAnchor>
    <xdr:from>
      <xdr:col>18</xdr:col>
      <xdr:colOff>26361</xdr:colOff>
      <xdr:row>5</xdr:row>
      <xdr:rowOff>99157</xdr:rowOff>
    </xdr:from>
    <xdr:to>
      <xdr:col>22</xdr:col>
      <xdr:colOff>571500</xdr:colOff>
      <xdr:row>8</xdr:row>
      <xdr:rowOff>86591</xdr:rowOff>
    </xdr:to>
    <xdr:sp macro="" textlink="">
      <xdr:nvSpPr>
        <xdr:cNvPr id="40" name="TextBox 39">
          <a:extLst>
            <a:ext uri="{FF2B5EF4-FFF2-40B4-BE49-F238E27FC236}">
              <a16:creationId xmlns:a16="http://schemas.microsoft.com/office/drawing/2014/main" id="{20590309-94F9-4564-9847-F76667008492}"/>
            </a:ext>
          </a:extLst>
        </xdr:cNvPr>
        <xdr:cNvSpPr txBox="1"/>
      </xdr:nvSpPr>
      <xdr:spPr>
        <a:xfrm>
          <a:off x="10936816" y="1051657"/>
          <a:ext cx="2969684" cy="558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latin typeface="Times New Roman" panose="02020603050405020304" pitchFamily="18" charset="0"/>
              <a:ea typeface="+mn-ea"/>
              <a:cs typeface="Times New Roman" panose="02020603050405020304" pitchFamily="18" charset="0"/>
            </a:rPr>
            <a:t>Top</a:t>
          </a:r>
          <a:r>
            <a:rPr lang="en-US" sz="2400" b="1">
              <a:solidFill>
                <a:schemeClr val="tx1"/>
              </a:solidFill>
              <a:latin typeface="Times New Roman" panose="02020603050405020304" pitchFamily="18" charset="0"/>
              <a:cs typeface="Times New Roman" panose="02020603050405020304" pitchFamily="18" charset="0"/>
            </a:rPr>
            <a:t> Product</a:t>
          </a:r>
          <a:endParaRPr lang="en-US" sz="2400" b="1" baseline="0">
            <a:solidFill>
              <a:schemeClr val="tx1"/>
            </a:solidFill>
            <a:latin typeface="Times New Roman" panose="02020603050405020304" pitchFamily="18" charset="0"/>
            <a:cs typeface="Times New Roman" panose="02020603050405020304" pitchFamily="18" charset="0"/>
          </a:endParaRPr>
        </a:p>
        <a:p>
          <a:endParaRPr lang="en-US" sz="1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213787</xdr:colOff>
      <xdr:row>7</xdr:row>
      <xdr:rowOff>184881</xdr:rowOff>
    </xdr:from>
    <xdr:to>
      <xdr:col>22</xdr:col>
      <xdr:colOff>17317</xdr:colOff>
      <xdr:row>10</xdr:row>
      <xdr:rowOff>69272</xdr:rowOff>
    </xdr:to>
    <xdr:sp macro="" textlink="Database!G6">
      <xdr:nvSpPr>
        <xdr:cNvPr id="41" name="TextBox 40">
          <a:extLst>
            <a:ext uri="{FF2B5EF4-FFF2-40B4-BE49-F238E27FC236}">
              <a16:creationId xmlns:a16="http://schemas.microsoft.com/office/drawing/2014/main" id="{30AF6728-4168-4DED-9541-A3FEADE4EEE0}"/>
            </a:ext>
          </a:extLst>
        </xdr:cNvPr>
        <xdr:cNvSpPr txBox="1"/>
      </xdr:nvSpPr>
      <xdr:spPr>
        <a:xfrm>
          <a:off x="11124242" y="1518381"/>
          <a:ext cx="2228075" cy="455891"/>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74DCFD9-7774-4B45-A150-8584AD362EAF}" type="TxLink">
            <a:rPr lang="en-US" sz="2000" b="1" i="0" u="none" strike="noStrike">
              <a:solidFill>
                <a:srgbClr val="000000"/>
              </a:solidFill>
              <a:latin typeface="Times New Roman"/>
              <a:ea typeface="+mn-ea"/>
              <a:cs typeface="Times New Roman"/>
            </a:rPr>
            <a:t>Sony Xperia Z</a:t>
          </a:fld>
          <a:endParaRPr lang="en-US" sz="2000" b="1" i="0" u="none" strike="noStrike">
            <a:solidFill>
              <a:srgbClr val="FFFFFF"/>
            </a:solidFill>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23</xdr:col>
      <xdr:colOff>78502</xdr:colOff>
      <xdr:row>6</xdr:row>
      <xdr:rowOff>24360</xdr:rowOff>
    </xdr:from>
    <xdr:to>
      <xdr:col>24</xdr:col>
      <xdr:colOff>149679</xdr:colOff>
      <xdr:row>10</xdr:row>
      <xdr:rowOff>8659</xdr:rowOff>
    </xdr:to>
    <xdr:pic>
      <xdr:nvPicPr>
        <xdr:cNvPr id="47" name="Picture 46">
          <a:extLst>
            <a:ext uri="{FF2B5EF4-FFF2-40B4-BE49-F238E27FC236}">
              <a16:creationId xmlns:a16="http://schemas.microsoft.com/office/drawing/2014/main" id="{B47E3AB7-8BF0-BBFD-BB7A-1436780D806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019638" y="1167360"/>
          <a:ext cx="677314" cy="746299"/>
        </a:xfrm>
        <a:prstGeom prst="rect">
          <a:avLst/>
        </a:prstGeom>
      </xdr:spPr>
    </xdr:pic>
    <xdr:clientData/>
  </xdr:twoCellAnchor>
  <xdr:twoCellAnchor editAs="oneCell">
    <xdr:from>
      <xdr:col>0</xdr:col>
      <xdr:colOff>42753</xdr:colOff>
      <xdr:row>5</xdr:row>
      <xdr:rowOff>121228</xdr:rowOff>
    </xdr:from>
    <xdr:to>
      <xdr:col>2</xdr:col>
      <xdr:colOff>571500</xdr:colOff>
      <xdr:row>12</xdr:row>
      <xdr:rowOff>59086</xdr:rowOff>
    </xdr:to>
    <mc:AlternateContent xmlns:mc="http://schemas.openxmlformats.org/markup-compatibility/2006">
      <mc:Choice xmlns:a14="http://schemas.microsoft.com/office/drawing/2010/main" Requires="a14">
        <xdr:graphicFrame macro="">
          <xdr:nvGraphicFramePr>
            <xdr:cNvPr id="48" name="Year 2">
              <a:extLst>
                <a:ext uri="{FF2B5EF4-FFF2-40B4-BE49-F238E27FC236}">
                  <a16:creationId xmlns:a16="http://schemas.microsoft.com/office/drawing/2014/main" id="{A08243C6-F745-4475-AC68-9C4E1CDE2FF3}"/>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42753" y="1073728"/>
              <a:ext cx="1753390" cy="1271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103909</xdr:rowOff>
    </xdr:from>
    <xdr:to>
      <xdr:col>2</xdr:col>
      <xdr:colOff>547687</xdr:colOff>
      <xdr:row>22</xdr:row>
      <xdr:rowOff>70137</xdr:rowOff>
    </xdr:to>
    <mc:AlternateContent xmlns:mc="http://schemas.openxmlformats.org/markup-compatibility/2006">
      <mc:Choice xmlns:a14="http://schemas.microsoft.com/office/drawing/2010/main" Requires="a14">
        <xdr:graphicFrame macro="">
          <xdr:nvGraphicFramePr>
            <xdr:cNvPr id="51" name="Region 2">
              <a:extLst>
                <a:ext uri="{FF2B5EF4-FFF2-40B4-BE49-F238E27FC236}">
                  <a16:creationId xmlns:a16="http://schemas.microsoft.com/office/drawing/2014/main" id="{28FBDFBB-174E-43FA-88A1-D7210A97A23F}"/>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0" y="2389909"/>
              <a:ext cx="1772330" cy="1871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32471</xdr:colOff>
      <xdr:row>11</xdr:row>
      <xdr:rowOff>34636</xdr:rowOff>
    </xdr:from>
    <xdr:to>
      <xdr:col>14</xdr:col>
      <xdr:colOff>47625</xdr:colOff>
      <xdr:row>25</xdr:row>
      <xdr:rowOff>103909</xdr:rowOff>
    </xdr:to>
    <xdr:graphicFrame macro="">
      <xdr:nvGraphicFramePr>
        <xdr:cNvPr id="53" name="Chart 52">
          <a:extLst>
            <a:ext uri="{FF2B5EF4-FFF2-40B4-BE49-F238E27FC236}">
              <a16:creationId xmlns:a16="http://schemas.microsoft.com/office/drawing/2014/main" id="{C17BEFC7-E274-45F9-BE5E-E3F1BC805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116642</xdr:colOff>
      <xdr:row>11</xdr:row>
      <xdr:rowOff>34637</xdr:rowOff>
    </xdr:from>
    <xdr:to>
      <xdr:col>24</xdr:col>
      <xdr:colOff>554182</xdr:colOff>
      <xdr:row>25</xdr:row>
      <xdr:rowOff>136071</xdr:rowOff>
    </xdr:to>
    <xdr:graphicFrame macro="">
      <xdr:nvGraphicFramePr>
        <xdr:cNvPr id="54" name="Chart 53">
          <a:extLst>
            <a:ext uri="{FF2B5EF4-FFF2-40B4-BE49-F238E27FC236}">
              <a16:creationId xmlns:a16="http://schemas.microsoft.com/office/drawing/2014/main" id="{2E37F97B-54FA-4D76-8A94-6CA0E2616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595312</xdr:colOff>
      <xdr:row>26</xdr:row>
      <xdr:rowOff>40821</xdr:rowOff>
    </xdr:from>
    <xdr:to>
      <xdr:col>14</xdr:col>
      <xdr:colOff>54429</xdr:colOff>
      <xdr:row>41</xdr:row>
      <xdr:rowOff>142875</xdr:rowOff>
    </xdr:to>
    <xdr:graphicFrame macro="">
      <xdr:nvGraphicFramePr>
        <xdr:cNvPr id="55" name="Chart 54">
          <a:extLst>
            <a:ext uri="{FF2B5EF4-FFF2-40B4-BE49-F238E27FC236}">
              <a16:creationId xmlns:a16="http://schemas.microsoft.com/office/drawing/2014/main" id="{F16B7C8B-90B7-47B0-B76C-F37591DE4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116259</xdr:colOff>
      <xdr:row>26</xdr:row>
      <xdr:rowOff>27214</xdr:rowOff>
    </xdr:from>
    <xdr:to>
      <xdr:col>24</xdr:col>
      <xdr:colOff>536863</xdr:colOff>
      <xdr:row>41</xdr:row>
      <xdr:rowOff>127465</xdr:rowOff>
    </xdr:to>
    <xdr:graphicFrame macro="">
      <xdr:nvGraphicFramePr>
        <xdr:cNvPr id="56" name="Chart 55">
          <a:extLst>
            <a:ext uri="{FF2B5EF4-FFF2-40B4-BE49-F238E27FC236}">
              <a16:creationId xmlns:a16="http://schemas.microsoft.com/office/drawing/2014/main" id="{56B83AAB-11D3-4271-A0ED-570B7ABC2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xdr:col>
      <xdr:colOff>351467</xdr:colOff>
      <xdr:row>1</xdr:row>
      <xdr:rowOff>16082</xdr:rowOff>
    </xdr:from>
    <xdr:to>
      <xdr:col>7</xdr:col>
      <xdr:colOff>138545</xdr:colOff>
      <xdr:row>4</xdr:row>
      <xdr:rowOff>178131</xdr:rowOff>
    </xdr:to>
    <xdr:pic>
      <xdr:nvPicPr>
        <xdr:cNvPr id="58" name="Picture 57">
          <a:extLst>
            <a:ext uri="{FF2B5EF4-FFF2-40B4-BE49-F238E27FC236}">
              <a16:creationId xmlns:a16="http://schemas.microsoft.com/office/drawing/2014/main" id="{49568BE9-F087-EC2B-F1BF-7FE33070D2A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800753" y="206582"/>
          <a:ext cx="1624042" cy="733549"/>
        </a:xfrm>
        <a:prstGeom prst="rect">
          <a:avLst/>
        </a:prstGeom>
      </xdr:spPr>
    </xdr:pic>
    <xdr:clientData/>
  </xdr:twoCellAnchor>
  <xdr:twoCellAnchor>
    <xdr:from>
      <xdr:col>3</xdr:col>
      <xdr:colOff>564573</xdr:colOff>
      <xdr:row>5</xdr:row>
      <xdr:rowOff>135082</xdr:rowOff>
    </xdr:from>
    <xdr:to>
      <xdr:col>6</xdr:col>
      <xdr:colOff>78798</xdr:colOff>
      <xdr:row>9</xdr:row>
      <xdr:rowOff>173182</xdr:rowOff>
    </xdr:to>
    <xdr:sp macro="" textlink="Database!$A$40">
      <xdr:nvSpPr>
        <xdr:cNvPr id="61" name="TextBox 60">
          <a:extLst>
            <a:ext uri="{FF2B5EF4-FFF2-40B4-BE49-F238E27FC236}">
              <a16:creationId xmlns:a16="http://schemas.microsoft.com/office/drawing/2014/main" id="{801050B2-F209-C0A7-76C4-714CB94F87CD}"/>
            </a:ext>
          </a:extLst>
        </xdr:cNvPr>
        <xdr:cNvSpPr txBox="1"/>
      </xdr:nvSpPr>
      <xdr:spPr>
        <a:xfrm>
          <a:off x="2382982" y="1087582"/>
          <a:ext cx="1332634"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2C5E9E-E478-4C5D-A61B-4AB5BA878BCB}" type="TxLink">
            <a:rPr lang="en-US" sz="2400" b="1" i="0" u="none" strike="noStrike">
              <a:solidFill>
                <a:schemeClr val="bg1"/>
              </a:solidFill>
              <a:latin typeface="Times New Roman"/>
              <a:cs typeface="Times New Roman"/>
            </a:rPr>
            <a:t> $160,073,913 </a:t>
          </a:fld>
          <a:endParaRPr lang="en-US" sz="2400">
            <a:solidFill>
              <a:schemeClr val="bg1"/>
            </a:solidFill>
          </a:endParaRPr>
        </a:p>
      </xdr:txBody>
    </xdr:sp>
    <xdr:clientData/>
  </xdr:twoCellAnchor>
  <xdr:twoCellAnchor>
    <xdr:from>
      <xdr:col>8</xdr:col>
      <xdr:colOff>190500</xdr:colOff>
      <xdr:row>7</xdr:row>
      <xdr:rowOff>133596</xdr:rowOff>
    </xdr:from>
    <xdr:to>
      <xdr:col>11</xdr:col>
      <xdr:colOff>187036</xdr:colOff>
      <xdr:row>11</xdr:row>
      <xdr:rowOff>171696</xdr:rowOff>
    </xdr:to>
    <xdr:sp macro="" textlink="Database!$A$31">
      <xdr:nvSpPr>
        <xdr:cNvPr id="62" name="TextBox 61">
          <a:extLst>
            <a:ext uri="{FF2B5EF4-FFF2-40B4-BE49-F238E27FC236}">
              <a16:creationId xmlns:a16="http://schemas.microsoft.com/office/drawing/2014/main" id="{9D600621-A6EF-4F50-81C4-7E0329EBB661}"/>
            </a:ext>
          </a:extLst>
        </xdr:cNvPr>
        <xdr:cNvSpPr txBox="1"/>
      </xdr:nvSpPr>
      <xdr:spPr>
        <a:xfrm>
          <a:off x="5067300" y="1467096"/>
          <a:ext cx="1825336"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A76A1A-A7FE-4943-809C-A7D89F378336}" type="TxLink">
            <a:rPr lang="en-US" sz="2400" b="1" i="0" u="none" strike="noStrike">
              <a:solidFill>
                <a:srgbClr val="FFFFFF"/>
              </a:solidFill>
              <a:latin typeface="Times New Roman"/>
              <a:cs typeface="Times New Roman"/>
            </a:rPr>
            <a:t> $10,917,702 </a:t>
          </a:fld>
          <a:endParaRPr lang="en-US" sz="2400">
            <a:solidFill>
              <a:schemeClr val="bg1"/>
            </a:solidFill>
          </a:endParaRPr>
        </a:p>
      </xdr:txBody>
    </xdr:sp>
    <xdr:clientData/>
  </xdr:twoCellAnchor>
  <xdr:twoCellAnchor>
    <xdr:from>
      <xdr:col>13</xdr:col>
      <xdr:colOff>515216</xdr:colOff>
      <xdr:row>7</xdr:row>
      <xdr:rowOff>141040</xdr:rowOff>
    </xdr:from>
    <xdr:to>
      <xdr:col>16</xdr:col>
      <xdr:colOff>275358</xdr:colOff>
      <xdr:row>11</xdr:row>
      <xdr:rowOff>162791</xdr:rowOff>
    </xdr:to>
    <xdr:sp macro="" textlink="Database!$A$34">
      <xdr:nvSpPr>
        <xdr:cNvPr id="63" name="TextBox 62">
          <a:extLst>
            <a:ext uri="{FF2B5EF4-FFF2-40B4-BE49-F238E27FC236}">
              <a16:creationId xmlns:a16="http://schemas.microsoft.com/office/drawing/2014/main" id="{426E4DB1-DBEB-4ABD-9CA6-3B4A7473E535}"/>
            </a:ext>
          </a:extLst>
        </xdr:cNvPr>
        <xdr:cNvSpPr txBox="1"/>
      </xdr:nvSpPr>
      <xdr:spPr>
        <a:xfrm>
          <a:off x="8440016" y="1474540"/>
          <a:ext cx="1588942" cy="78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2FC685-B09D-4C7D-9018-FD5D47BA798F}" type="TxLink">
            <a:rPr lang="en-US" sz="2800" b="1" i="0" u="none" strike="noStrike">
              <a:solidFill>
                <a:srgbClr val="FFFFFF"/>
              </a:solidFill>
              <a:latin typeface="Times New Roman"/>
              <a:cs typeface="Times New Roman"/>
            </a:rPr>
            <a:t>43608</a:t>
          </a:fld>
          <a:endParaRPr lang="en-US" sz="2800">
            <a:solidFill>
              <a:schemeClr val="bg1"/>
            </a:solidFill>
          </a:endParaRPr>
        </a:p>
      </xdr:txBody>
    </xdr:sp>
    <xdr:clientData/>
  </xdr:twoCellAnchor>
  <xdr:twoCellAnchor editAs="oneCell">
    <xdr:from>
      <xdr:col>0</xdr:col>
      <xdr:colOff>0</xdr:colOff>
      <xdr:row>22</xdr:row>
      <xdr:rowOff>138545</xdr:rowOff>
    </xdr:from>
    <xdr:to>
      <xdr:col>3</xdr:col>
      <xdr:colOff>10391</xdr:colOff>
      <xdr:row>41</xdr:row>
      <xdr:rowOff>155864</xdr:rowOff>
    </xdr:to>
    <mc:AlternateContent xmlns:mc="http://schemas.openxmlformats.org/markup-compatibility/2006">
      <mc:Choice xmlns:a14="http://schemas.microsoft.com/office/drawing/2010/main" Requires="a14">
        <xdr:graphicFrame macro="">
          <xdr:nvGraphicFramePr>
            <xdr:cNvPr id="65" name="Month Name 1">
              <a:extLst>
                <a:ext uri="{FF2B5EF4-FFF2-40B4-BE49-F238E27FC236}">
                  <a16:creationId xmlns:a16="http://schemas.microsoft.com/office/drawing/2014/main" id="{76F4B024-FBA6-4CE9-B4EA-CCFA9E99AD1E}"/>
                </a:ext>
              </a:extLst>
            </xdr:cNvPr>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dr:sp macro="" textlink="">
          <xdr:nvSpPr>
            <xdr:cNvPr id="0" name=""/>
            <xdr:cNvSpPr>
              <a:spLocks noTextEdit="1"/>
            </xdr:cNvSpPr>
          </xdr:nvSpPr>
          <xdr:spPr>
            <a:xfrm>
              <a:off x="0" y="4329545"/>
              <a:ext cx="1847355" cy="3636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HIsmail\Desktop\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rs"/>
      <sheetName val="Sheet1"/>
      <sheetName val="yes and no (2)"/>
      <sheetName val="yes and no"/>
      <sheetName val="Sheet3"/>
      <sheetName val="Sheet2"/>
      <sheetName val="Sheet4"/>
      <sheetName val="piviot"/>
    </sheetNames>
    <sheetDataSet>
      <sheetData sheetId="0">
        <row r="6">
          <cell r="A6" t="str">
            <v>5014-1</v>
          </cell>
          <cell r="J6" t="str">
            <v>High</v>
          </cell>
          <cell r="O6">
            <v>41317</v>
          </cell>
        </row>
        <row r="7">
          <cell r="A7" t="str">
            <v>5016-1</v>
          </cell>
          <cell r="J7" t="str">
            <v>High</v>
          </cell>
          <cell r="O7">
            <v>41317</v>
          </cell>
        </row>
        <row r="8">
          <cell r="A8" t="str">
            <v>5018-1</v>
          </cell>
          <cell r="J8" t="str">
            <v>Critical</v>
          </cell>
          <cell r="O8">
            <v>41319</v>
          </cell>
        </row>
        <row r="9">
          <cell r="A9" t="str">
            <v>5019-1</v>
          </cell>
          <cell r="J9" t="str">
            <v>High</v>
          </cell>
          <cell r="O9">
            <v>41320</v>
          </cell>
        </row>
        <row r="10">
          <cell r="A10" t="str">
            <v>5020-1</v>
          </cell>
          <cell r="J10" t="str">
            <v>Critical</v>
          </cell>
          <cell r="O10">
            <v>41320</v>
          </cell>
        </row>
        <row r="11">
          <cell r="A11" t="str">
            <v>5023-1</v>
          </cell>
          <cell r="J11" t="str">
            <v>Low</v>
          </cell>
          <cell r="O11">
            <v>41327</v>
          </cell>
        </row>
        <row r="12">
          <cell r="A12" t="str">
            <v>5024-1</v>
          </cell>
          <cell r="J12" t="str">
            <v>Critical</v>
          </cell>
          <cell r="O12">
            <v>41325</v>
          </cell>
        </row>
        <row r="13">
          <cell r="A13" t="str">
            <v>5025-1</v>
          </cell>
          <cell r="J13" t="str">
            <v>Critical</v>
          </cell>
          <cell r="O13">
            <v>41327</v>
          </cell>
        </row>
        <row r="14">
          <cell r="A14" t="str">
            <v>5027-1</v>
          </cell>
          <cell r="J14" t="str">
            <v>Not Specified</v>
          </cell>
          <cell r="O14">
            <v>41328</v>
          </cell>
        </row>
        <row r="15">
          <cell r="A15" t="str">
            <v>5029-1</v>
          </cell>
          <cell r="J15" t="str">
            <v>Not Specified</v>
          </cell>
          <cell r="O15">
            <v>41328</v>
          </cell>
        </row>
        <row r="16">
          <cell r="A16" t="str">
            <v>5031-1</v>
          </cell>
          <cell r="J16" t="str">
            <v>Medium</v>
          </cell>
          <cell r="O16">
            <v>41332</v>
          </cell>
        </row>
        <row r="17">
          <cell r="A17" t="str">
            <v>5033-1</v>
          </cell>
          <cell r="J17" t="str">
            <v>Medium</v>
          </cell>
          <cell r="O17">
            <v>41332</v>
          </cell>
        </row>
        <row r="18">
          <cell r="A18" t="str">
            <v>5034-1</v>
          </cell>
          <cell r="J18" t="str">
            <v>High</v>
          </cell>
          <cell r="O18">
            <v>41331</v>
          </cell>
        </row>
        <row r="19">
          <cell r="A19" t="str">
            <v>5036-1</v>
          </cell>
          <cell r="J19" t="str">
            <v>Critical</v>
          </cell>
          <cell r="O19">
            <v>41343</v>
          </cell>
        </row>
        <row r="20">
          <cell r="A20" t="str">
            <v>5037-1</v>
          </cell>
          <cell r="J20" t="str">
            <v>Critical</v>
          </cell>
          <cell r="O20">
            <v>41346</v>
          </cell>
        </row>
        <row r="21">
          <cell r="A21" t="str">
            <v>5038-1</v>
          </cell>
          <cell r="J21" t="str">
            <v>Low</v>
          </cell>
          <cell r="O21">
            <v>41346</v>
          </cell>
        </row>
        <row r="22">
          <cell r="A22" t="str">
            <v>5039-1</v>
          </cell>
          <cell r="J22" t="str">
            <v>Medium</v>
          </cell>
          <cell r="O22">
            <v>41349</v>
          </cell>
        </row>
        <row r="23">
          <cell r="A23" t="str">
            <v>5040-1</v>
          </cell>
          <cell r="J23" t="str">
            <v>Low</v>
          </cell>
          <cell r="O23">
            <v>41353</v>
          </cell>
        </row>
        <row r="24">
          <cell r="A24" t="str">
            <v>5043-1</v>
          </cell>
          <cell r="J24" t="str">
            <v>High</v>
          </cell>
          <cell r="O24">
            <v>41359</v>
          </cell>
        </row>
        <row r="25">
          <cell r="A25" t="str">
            <v>5045-1</v>
          </cell>
          <cell r="J25" t="str">
            <v>Not Specified</v>
          </cell>
          <cell r="O25">
            <v>41361</v>
          </cell>
        </row>
        <row r="26">
          <cell r="A26" t="str">
            <v>5047-1</v>
          </cell>
          <cell r="J26" t="str">
            <v>Low</v>
          </cell>
          <cell r="O26">
            <v>41367</v>
          </cell>
        </row>
        <row r="27">
          <cell r="A27" t="str">
            <v>5048-1</v>
          </cell>
          <cell r="J27" t="str">
            <v>Medium</v>
          </cell>
          <cell r="O27">
            <v>41360</v>
          </cell>
        </row>
        <row r="28">
          <cell r="A28" t="str">
            <v>5049-1</v>
          </cell>
          <cell r="J28" t="str">
            <v>Not Specified</v>
          </cell>
          <cell r="O28">
            <v>41364</v>
          </cell>
        </row>
        <row r="29">
          <cell r="A29" t="str">
            <v>5050-1</v>
          </cell>
          <cell r="J29" t="str">
            <v>Not Specified</v>
          </cell>
          <cell r="O29">
            <v>41384</v>
          </cell>
        </row>
        <row r="30">
          <cell r="A30" t="str">
            <v>5052-1</v>
          </cell>
          <cell r="J30" t="str">
            <v>Not Specified</v>
          </cell>
          <cell r="O30">
            <v>41386</v>
          </cell>
        </row>
        <row r="31">
          <cell r="A31" t="str">
            <v>5055-1</v>
          </cell>
          <cell r="J31" t="str">
            <v>High</v>
          </cell>
          <cell r="O31">
            <v>41392</v>
          </cell>
        </row>
        <row r="32">
          <cell r="A32" t="str">
            <v>5057-1</v>
          </cell>
          <cell r="J32" t="str">
            <v>Medium</v>
          </cell>
          <cell r="O32">
            <v>41394</v>
          </cell>
        </row>
        <row r="33">
          <cell r="A33" t="str">
            <v>5059-1</v>
          </cell>
          <cell r="J33" t="str">
            <v>Medium</v>
          </cell>
          <cell r="O33">
            <v>41392</v>
          </cell>
        </row>
        <row r="34">
          <cell r="A34" t="str">
            <v>5060-1</v>
          </cell>
          <cell r="J34" t="str">
            <v>Medium</v>
          </cell>
          <cell r="O34">
            <v>41395</v>
          </cell>
        </row>
        <row r="35">
          <cell r="A35" t="str">
            <v>5061-1</v>
          </cell>
          <cell r="J35" t="str">
            <v>Not Specified</v>
          </cell>
          <cell r="O35">
            <v>41396</v>
          </cell>
        </row>
        <row r="36">
          <cell r="A36" t="str">
            <v>5062-1</v>
          </cell>
          <cell r="J36" t="str">
            <v>Not Specified</v>
          </cell>
          <cell r="O36">
            <v>41396</v>
          </cell>
        </row>
        <row r="37">
          <cell r="A37" t="str">
            <v>5063-1</v>
          </cell>
          <cell r="J37" t="str">
            <v>Not Specified</v>
          </cell>
          <cell r="O37">
            <v>41397</v>
          </cell>
        </row>
        <row r="38">
          <cell r="A38" t="str">
            <v>5064-1</v>
          </cell>
          <cell r="J38" t="str">
            <v>Not Specified</v>
          </cell>
          <cell r="O38">
            <v>41397</v>
          </cell>
        </row>
        <row r="39">
          <cell r="A39" t="str">
            <v>5066-1</v>
          </cell>
          <cell r="J39" t="str">
            <v>Critical</v>
          </cell>
          <cell r="O39">
            <v>41397</v>
          </cell>
        </row>
        <row r="40">
          <cell r="A40" t="str">
            <v>5068-1</v>
          </cell>
          <cell r="J40" t="str">
            <v>Critical</v>
          </cell>
          <cell r="O40">
            <v>41399</v>
          </cell>
        </row>
        <row r="41">
          <cell r="A41" t="str">
            <v>5070-1</v>
          </cell>
          <cell r="J41" t="str">
            <v>Critical</v>
          </cell>
          <cell r="O41">
            <v>41400</v>
          </cell>
        </row>
        <row r="42">
          <cell r="A42" t="str">
            <v>5071-1</v>
          </cell>
          <cell r="J42" t="str">
            <v>Medium</v>
          </cell>
          <cell r="O42">
            <v>41400</v>
          </cell>
        </row>
        <row r="43">
          <cell r="A43" t="str">
            <v>5071-2</v>
          </cell>
          <cell r="J43" t="str">
            <v>Medium</v>
          </cell>
          <cell r="O43">
            <v>41400</v>
          </cell>
        </row>
        <row r="44">
          <cell r="A44" t="str">
            <v>5075-1</v>
          </cell>
          <cell r="J44" t="str">
            <v>Low</v>
          </cell>
          <cell r="O44">
            <v>41404</v>
          </cell>
        </row>
        <row r="45">
          <cell r="A45" t="str">
            <v>5077-1</v>
          </cell>
          <cell r="J45" t="str">
            <v>Not Specified</v>
          </cell>
          <cell r="O45">
            <v>41403</v>
          </cell>
        </row>
        <row r="46">
          <cell r="A46" t="str">
            <v>5079-1</v>
          </cell>
          <cell r="J46" t="str">
            <v>Critical</v>
          </cell>
          <cell r="O46">
            <v>41404</v>
          </cell>
        </row>
        <row r="47">
          <cell r="A47" t="str">
            <v>5081-1</v>
          </cell>
          <cell r="J47" t="str">
            <v>Critical</v>
          </cell>
          <cell r="O47">
            <v>41405</v>
          </cell>
        </row>
        <row r="48">
          <cell r="A48" t="str">
            <v>5084-1</v>
          </cell>
          <cell r="J48" t="str">
            <v>Medium</v>
          </cell>
          <cell r="O48">
            <v>41409</v>
          </cell>
        </row>
        <row r="49">
          <cell r="A49" t="str">
            <v>5086-1</v>
          </cell>
          <cell r="J49" t="str">
            <v>High</v>
          </cell>
          <cell r="O49">
            <v>41409</v>
          </cell>
        </row>
        <row r="50">
          <cell r="A50" t="str">
            <v>5087-1</v>
          </cell>
          <cell r="J50" t="str">
            <v>Not Specified</v>
          </cell>
          <cell r="O50">
            <v>41410</v>
          </cell>
        </row>
        <row r="51">
          <cell r="A51" t="str">
            <v>5089-1</v>
          </cell>
          <cell r="J51" t="str">
            <v>High</v>
          </cell>
          <cell r="O51">
            <v>41410</v>
          </cell>
        </row>
        <row r="52">
          <cell r="A52" t="str">
            <v>5091-1</v>
          </cell>
          <cell r="J52" t="str">
            <v>High</v>
          </cell>
          <cell r="O52">
            <v>41414</v>
          </cell>
        </row>
        <row r="53">
          <cell r="A53" t="str">
            <v>5093-1</v>
          </cell>
          <cell r="J53" t="str">
            <v>Not Specified</v>
          </cell>
          <cell r="O53">
            <v>41414</v>
          </cell>
        </row>
        <row r="54">
          <cell r="A54" t="str">
            <v>5095-1</v>
          </cell>
          <cell r="J54" t="str">
            <v>High</v>
          </cell>
          <cell r="O54">
            <v>41415</v>
          </cell>
        </row>
        <row r="55">
          <cell r="A55" t="str">
            <v>5097-1</v>
          </cell>
          <cell r="J55" t="str">
            <v>Not Specified</v>
          </cell>
          <cell r="O55">
            <v>41416</v>
          </cell>
        </row>
        <row r="56">
          <cell r="A56" t="str">
            <v>5099-1</v>
          </cell>
          <cell r="J56" t="str">
            <v>High</v>
          </cell>
          <cell r="O56">
            <v>41415</v>
          </cell>
        </row>
        <row r="57">
          <cell r="A57" t="str">
            <v>5101-1</v>
          </cell>
          <cell r="J57" t="str">
            <v>Critical</v>
          </cell>
          <cell r="O57">
            <v>41417</v>
          </cell>
        </row>
        <row r="58">
          <cell r="A58" t="str">
            <v>5103-1</v>
          </cell>
          <cell r="J58" t="str">
            <v>Critical</v>
          </cell>
          <cell r="O58">
            <v>41418</v>
          </cell>
        </row>
        <row r="59">
          <cell r="A59" t="str">
            <v>5104-1</v>
          </cell>
          <cell r="J59" t="str">
            <v>Medium</v>
          </cell>
          <cell r="O59">
            <v>41419</v>
          </cell>
        </row>
        <row r="60">
          <cell r="A60" t="str">
            <v>5106-1</v>
          </cell>
          <cell r="J60" t="str">
            <v>Critical</v>
          </cell>
          <cell r="O60">
            <v>41420</v>
          </cell>
        </row>
        <row r="61">
          <cell r="A61" t="str">
            <v>5108-1</v>
          </cell>
          <cell r="J61" t="str">
            <v>Medium</v>
          </cell>
          <cell r="O61">
            <v>41422</v>
          </cell>
        </row>
        <row r="62">
          <cell r="A62" t="str">
            <v>5109-1</v>
          </cell>
          <cell r="J62" t="str">
            <v>Low</v>
          </cell>
          <cell r="O62">
            <v>41426</v>
          </cell>
        </row>
        <row r="63">
          <cell r="A63" t="str">
            <v>5111-1</v>
          </cell>
          <cell r="J63" t="str">
            <v>High</v>
          </cell>
          <cell r="O63">
            <v>41423</v>
          </cell>
        </row>
        <row r="64">
          <cell r="A64" t="str">
            <v>5112-1</v>
          </cell>
          <cell r="J64" t="str">
            <v>Medium</v>
          </cell>
          <cell r="O64">
            <v>41423</v>
          </cell>
        </row>
        <row r="65">
          <cell r="A65" t="str">
            <v>5113-1</v>
          </cell>
          <cell r="J65" t="str">
            <v>Medium</v>
          </cell>
          <cell r="O65">
            <v>41425</v>
          </cell>
        </row>
        <row r="66">
          <cell r="A66" t="str">
            <v>5114-1</v>
          </cell>
          <cell r="J66" t="str">
            <v>Not Specified</v>
          </cell>
          <cell r="O66">
            <v>41427</v>
          </cell>
        </row>
        <row r="67">
          <cell r="A67" t="str">
            <v>5115-1</v>
          </cell>
          <cell r="J67" t="str">
            <v>Low</v>
          </cell>
          <cell r="O67">
            <v>41429</v>
          </cell>
        </row>
        <row r="68">
          <cell r="A68" t="str">
            <v>5117-1</v>
          </cell>
          <cell r="J68" t="str">
            <v>Low</v>
          </cell>
          <cell r="O68">
            <v>41429</v>
          </cell>
        </row>
        <row r="69">
          <cell r="A69" t="str">
            <v>5119-1</v>
          </cell>
          <cell r="J69" t="str">
            <v>Not Specified</v>
          </cell>
          <cell r="O69">
            <v>41431</v>
          </cell>
        </row>
        <row r="70">
          <cell r="A70" t="str">
            <v>5120-1</v>
          </cell>
          <cell r="J70" t="str">
            <v>Critical</v>
          </cell>
          <cell r="O70">
            <v>41432</v>
          </cell>
        </row>
        <row r="71">
          <cell r="A71" t="str">
            <v>5122-1</v>
          </cell>
          <cell r="J71" t="str">
            <v>Low</v>
          </cell>
          <cell r="O71">
            <v>41430</v>
          </cell>
        </row>
        <row r="72">
          <cell r="A72" t="str">
            <v>5124-1</v>
          </cell>
          <cell r="J72" t="str">
            <v>Medium</v>
          </cell>
          <cell r="O72">
            <v>41433</v>
          </cell>
        </row>
        <row r="73">
          <cell r="A73" t="str">
            <v>5125-1</v>
          </cell>
          <cell r="J73" t="str">
            <v>Not Specified</v>
          </cell>
          <cell r="O73">
            <v>41433</v>
          </cell>
        </row>
        <row r="74">
          <cell r="A74" t="str">
            <v>5127-1</v>
          </cell>
          <cell r="J74" t="str">
            <v>Not Specified</v>
          </cell>
          <cell r="O74">
            <v>41434</v>
          </cell>
        </row>
        <row r="75">
          <cell r="A75" t="str">
            <v>5128-1</v>
          </cell>
          <cell r="J75" t="str">
            <v>Medium</v>
          </cell>
          <cell r="O75">
            <v>41437</v>
          </cell>
        </row>
        <row r="76">
          <cell r="A76" t="str">
            <v>5129-1</v>
          </cell>
          <cell r="J76" t="str">
            <v>Low</v>
          </cell>
          <cell r="O76">
            <v>41438</v>
          </cell>
        </row>
        <row r="77">
          <cell r="A77" t="str">
            <v>5131-1</v>
          </cell>
          <cell r="J77" t="str">
            <v>Medium</v>
          </cell>
          <cell r="O77">
            <v>41442</v>
          </cell>
        </row>
        <row r="78">
          <cell r="A78" t="str">
            <v>5133-1</v>
          </cell>
          <cell r="J78" t="str">
            <v>High</v>
          </cell>
          <cell r="O78">
            <v>41442</v>
          </cell>
        </row>
        <row r="79">
          <cell r="A79" t="str">
            <v>5134-1</v>
          </cell>
          <cell r="J79" t="str">
            <v>Low</v>
          </cell>
          <cell r="O79">
            <v>41441</v>
          </cell>
        </row>
        <row r="80">
          <cell r="A80" t="str">
            <v>5135-1</v>
          </cell>
          <cell r="J80" t="str">
            <v>Medium</v>
          </cell>
          <cell r="O80">
            <v>41446</v>
          </cell>
        </row>
        <row r="81">
          <cell r="A81" t="str">
            <v>5137-1</v>
          </cell>
          <cell r="J81" t="str">
            <v>Medium</v>
          </cell>
          <cell r="O81">
            <v>41447</v>
          </cell>
        </row>
        <row r="82">
          <cell r="A82" t="str">
            <v>5138-1</v>
          </cell>
          <cell r="J82" t="str">
            <v>High</v>
          </cell>
          <cell r="O82">
            <v>41448</v>
          </cell>
        </row>
        <row r="83">
          <cell r="A83" t="str">
            <v>5140-1</v>
          </cell>
          <cell r="J83" t="str">
            <v>High</v>
          </cell>
          <cell r="O83">
            <v>41450</v>
          </cell>
        </row>
        <row r="84">
          <cell r="A84" t="str">
            <v>5142-1</v>
          </cell>
          <cell r="J84" t="str">
            <v>High</v>
          </cell>
          <cell r="O84">
            <v>41451</v>
          </cell>
        </row>
        <row r="85">
          <cell r="A85" t="str">
            <v>5144-1</v>
          </cell>
          <cell r="J85" t="str">
            <v>Critical</v>
          </cell>
          <cell r="O85">
            <v>41452</v>
          </cell>
        </row>
        <row r="86">
          <cell r="A86" t="str">
            <v>5148-1</v>
          </cell>
          <cell r="J86" t="str">
            <v>Medium</v>
          </cell>
          <cell r="O86">
            <v>41456</v>
          </cell>
        </row>
        <row r="87">
          <cell r="A87" t="str">
            <v>5150-1</v>
          </cell>
          <cell r="J87" t="str">
            <v>Not Specified</v>
          </cell>
          <cell r="O87">
            <v>41456</v>
          </cell>
        </row>
        <row r="88">
          <cell r="A88" t="str">
            <v>5152-1</v>
          </cell>
          <cell r="J88" t="str">
            <v>Low</v>
          </cell>
          <cell r="O88">
            <v>41459</v>
          </cell>
        </row>
        <row r="89">
          <cell r="A89" t="str">
            <v>5154-1</v>
          </cell>
          <cell r="J89" t="str">
            <v>High</v>
          </cell>
          <cell r="O89">
            <v>41458</v>
          </cell>
        </row>
        <row r="90">
          <cell r="A90" t="str">
            <v>5156-1</v>
          </cell>
          <cell r="J90" t="str">
            <v>High</v>
          </cell>
          <cell r="O90">
            <v>41460</v>
          </cell>
        </row>
        <row r="91">
          <cell r="A91" t="str">
            <v>5158-1</v>
          </cell>
          <cell r="J91" t="str">
            <v>Not Specified</v>
          </cell>
          <cell r="O91">
            <v>41460</v>
          </cell>
        </row>
        <row r="92">
          <cell r="A92" t="str">
            <v>5159-1</v>
          </cell>
          <cell r="J92" t="str">
            <v>Critical</v>
          </cell>
          <cell r="O92">
            <v>41460</v>
          </cell>
        </row>
        <row r="93">
          <cell r="A93" t="str">
            <v>5160-1</v>
          </cell>
          <cell r="J93" t="str">
            <v>Not Specified</v>
          </cell>
          <cell r="O93">
            <v>41462</v>
          </cell>
        </row>
        <row r="94">
          <cell r="A94" t="str">
            <v>5160-2</v>
          </cell>
          <cell r="J94" t="str">
            <v>Not Specified</v>
          </cell>
          <cell r="O94">
            <v>41462</v>
          </cell>
        </row>
        <row r="95">
          <cell r="A95" t="str">
            <v>5163-1</v>
          </cell>
          <cell r="J95" t="str">
            <v>Medium</v>
          </cell>
          <cell r="O95">
            <v>41461</v>
          </cell>
        </row>
        <row r="96">
          <cell r="A96" t="str">
            <v>5165-1</v>
          </cell>
          <cell r="J96" t="str">
            <v>Critical</v>
          </cell>
          <cell r="O96">
            <v>41465</v>
          </cell>
        </row>
        <row r="97">
          <cell r="A97" t="str">
            <v>5166-1</v>
          </cell>
          <cell r="J97" t="str">
            <v>Not Specified</v>
          </cell>
          <cell r="O97">
            <v>41468</v>
          </cell>
        </row>
        <row r="98">
          <cell r="A98" t="str">
            <v>5168-1</v>
          </cell>
          <cell r="J98" t="str">
            <v>Critical</v>
          </cell>
          <cell r="O98">
            <v>41471</v>
          </cell>
        </row>
        <row r="99">
          <cell r="A99" t="str">
            <v>5168-2</v>
          </cell>
          <cell r="J99" t="str">
            <v>Critical</v>
          </cell>
          <cell r="O99">
            <v>41472</v>
          </cell>
        </row>
        <row r="100">
          <cell r="A100" t="str">
            <v>5171-1</v>
          </cell>
          <cell r="J100" t="str">
            <v>Critical</v>
          </cell>
          <cell r="O100">
            <v>41472</v>
          </cell>
        </row>
        <row r="101">
          <cell r="A101" t="str">
            <v>5173-1</v>
          </cell>
          <cell r="J101" t="str">
            <v>High</v>
          </cell>
          <cell r="O101">
            <v>41471</v>
          </cell>
        </row>
        <row r="102">
          <cell r="A102" t="str">
            <v>5174-1</v>
          </cell>
          <cell r="J102" t="str">
            <v>Low</v>
          </cell>
          <cell r="O102">
            <v>41472</v>
          </cell>
        </row>
        <row r="103">
          <cell r="A103" t="str">
            <v>5175-1</v>
          </cell>
          <cell r="J103" t="str">
            <v>Critical</v>
          </cell>
          <cell r="O103">
            <v>41475</v>
          </cell>
        </row>
        <row r="104">
          <cell r="A104" t="str">
            <v>5177-1</v>
          </cell>
          <cell r="J104" t="str">
            <v>Critical</v>
          </cell>
          <cell r="O104">
            <v>41477</v>
          </cell>
        </row>
        <row r="105">
          <cell r="A105" t="str">
            <v>5178-1</v>
          </cell>
          <cell r="J105" t="str">
            <v>High</v>
          </cell>
          <cell r="O105">
            <v>41478</v>
          </cell>
        </row>
        <row r="106">
          <cell r="A106" t="str">
            <v>5180-1</v>
          </cell>
          <cell r="J106" t="str">
            <v>High</v>
          </cell>
          <cell r="O106">
            <v>41478</v>
          </cell>
        </row>
        <row r="107">
          <cell r="A107" t="str">
            <v>5181-1</v>
          </cell>
          <cell r="J107" t="str">
            <v>Low</v>
          </cell>
          <cell r="O107">
            <v>41481</v>
          </cell>
        </row>
        <row r="108">
          <cell r="A108" t="str">
            <v>5183-1</v>
          </cell>
          <cell r="J108" t="str">
            <v>Not Specified</v>
          </cell>
          <cell r="O108">
            <v>41480</v>
          </cell>
        </row>
        <row r="109">
          <cell r="A109" t="str">
            <v>5185-1</v>
          </cell>
          <cell r="J109" t="str">
            <v>Critical</v>
          </cell>
          <cell r="O109">
            <v>41481</v>
          </cell>
        </row>
        <row r="110">
          <cell r="A110" t="str">
            <v>5186-1</v>
          </cell>
          <cell r="J110" t="str">
            <v>Low</v>
          </cell>
          <cell r="O110">
            <v>41486</v>
          </cell>
        </row>
        <row r="111">
          <cell r="A111" t="str">
            <v>5188-1</v>
          </cell>
          <cell r="J111" t="str">
            <v>Low</v>
          </cell>
          <cell r="O111">
            <v>41483</v>
          </cell>
        </row>
        <row r="112">
          <cell r="A112" t="str">
            <v>5189-1</v>
          </cell>
          <cell r="J112" t="str">
            <v>Low</v>
          </cell>
          <cell r="O112">
            <v>41484</v>
          </cell>
        </row>
        <row r="113">
          <cell r="A113" t="str">
            <v>5191-1</v>
          </cell>
          <cell r="J113" t="str">
            <v>Not Specified</v>
          </cell>
          <cell r="O113">
            <v>41485</v>
          </cell>
        </row>
        <row r="114">
          <cell r="A114" t="str">
            <v>5193-1</v>
          </cell>
          <cell r="J114" t="str">
            <v>Not Specified</v>
          </cell>
          <cell r="O114">
            <v>41485</v>
          </cell>
        </row>
        <row r="115">
          <cell r="A115" t="str">
            <v>5194-1</v>
          </cell>
          <cell r="J115" t="str">
            <v>Not Specified</v>
          </cell>
          <cell r="O115">
            <v>41486</v>
          </cell>
        </row>
        <row r="116">
          <cell r="A116" t="str">
            <v>5195-1</v>
          </cell>
          <cell r="J116" t="str">
            <v>Medium</v>
          </cell>
          <cell r="O116">
            <v>41487</v>
          </cell>
        </row>
        <row r="117">
          <cell r="A117" t="str">
            <v>5195-2</v>
          </cell>
          <cell r="J117" t="str">
            <v>Medium</v>
          </cell>
          <cell r="O117">
            <v>41488</v>
          </cell>
        </row>
        <row r="118">
          <cell r="A118" t="str">
            <v>5198-1</v>
          </cell>
          <cell r="J118" t="str">
            <v>Not Specified</v>
          </cell>
          <cell r="O118">
            <v>41490</v>
          </cell>
        </row>
        <row r="119">
          <cell r="A119" t="str">
            <v>5200-1</v>
          </cell>
          <cell r="J119" t="str">
            <v>Critical</v>
          </cell>
          <cell r="O119">
            <v>41494</v>
          </cell>
        </row>
        <row r="120">
          <cell r="A120" t="str">
            <v>5201-1</v>
          </cell>
          <cell r="J120" t="str">
            <v>High</v>
          </cell>
          <cell r="O120">
            <v>41495</v>
          </cell>
        </row>
        <row r="121">
          <cell r="A121" t="str">
            <v>5202-1</v>
          </cell>
          <cell r="J121" t="str">
            <v>Not Specified</v>
          </cell>
          <cell r="O121">
            <v>41495</v>
          </cell>
        </row>
        <row r="122">
          <cell r="A122" t="str">
            <v>5204-1</v>
          </cell>
          <cell r="J122" t="str">
            <v>Not Specified</v>
          </cell>
          <cell r="O122">
            <v>41496</v>
          </cell>
        </row>
        <row r="123">
          <cell r="A123" t="str">
            <v>5206-1</v>
          </cell>
          <cell r="J123" t="str">
            <v>Low</v>
          </cell>
          <cell r="O123">
            <v>41499</v>
          </cell>
        </row>
        <row r="124">
          <cell r="A124" t="str">
            <v>5207-1</v>
          </cell>
          <cell r="J124" t="str">
            <v>Low</v>
          </cell>
          <cell r="O124">
            <v>41502</v>
          </cell>
        </row>
        <row r="125">
          <cell r="A125" t="str">
            <v>5208-1</v>
          </cell>
          <cell r="J125" t="str">
            <v>High</v>
          </cell>
          <cell r="O125">
            <v>41498</v>
          </cell>
        </row>
        <row r="126">
          <cell r="A126" t="str">
            <v>5209-1</v>
          </cell>
          <cell r="J126" t="str">
            <v>Low</v>
          </cell>
          <cell r="O126">
            <v>41499</v>
          </cell>
        </row>
        <row r="127">
          <cell r="A127" t="str">
            <v>5211-1</v>
          </cell>
          <cell r="J127" t="str">
            <v>High</v>
          </cell>
          <cell r="O127">
            <v>41500</v>
          </cell>
        </row>
        <row r="128">
          <cell r="A128" t="str">
            <v>5212-1</v>
          </cell>
          <cell r="J128" t="str">
            <v>Low</v>
          </cell>
          <cell r="O128">
            <v>41509</v>
          </cell>
        </row>
        <row r="129">
          <cell r="A129" t="str">
            <v>5213-1</v>
          </cell>
          <cell r="J129" t="str">
            <v>High</v>
          </cell>
          <cell r="O129">
            <v>41502</v>
          </cell>
        </row>
        <row r="130">
          <cell r="A130" t="str">
            <v>5214-1</v>
          </cell>
          <cell r="J130" t="str">
            <v>Not Specified</v>
          </cell>
          <cell r="O130">
            <v>41503</v>
          </cell>
        </row>
        <row r="131">
          <cell r="A131" t="str">
            <v>5215-1</v>
          </cell>
          <cell r="J131" t="str">
            <v>High</v>
          </cell>
          <cell r="O131">
            <v>41508</v>
          </cell>
        </row>
        <row r="132">
          <cell r="A132" t="str">
            <v>5216-1</v>
          </cell>
          <cell r="J132" t="str">
            <v>Low</v>
          </cell>
          <cell r="O132">
            <v>41508</v>
          </cell>
        </row>
        <row r="133">
          <cell r="A133" t="str">
            <v>5218-1</v>
          </cell>
          <cell r="J133" t="str">
            <v>Low</v>
          </cell>
          <cell r="O133">
            <v>41510</v>
          </cell>
        </row>
        <row r="134">
          <cell r="A134" t="str">
            <v>5220-1</v>
          </cell>
          <cell r="J134" t="str">
            <v>Not Specified</v>
          </cell>
          <cell r="O134">
            <v>41513</v>
          </cell>
        </row>
        <row r="135">
          <cell r="A135" t="str">
            <v>5221-1</v>
          </cell>
          <cell r="J135" t="str">
            <v>Not Specified</v>
          </cell>
          <cell r="O135">
            <v>41512</v>
          </cell>
        </row>
        <row r="136">
          <cell r="A136" t="str">
            <v>5222-1</v>
          </cell>
          <cell r="J136" t="str">
            <v>Medium</v>
          </cell>
          <cell r="O136">
            <v>41512</v>
          </cell>
        </row>
        <row r="137">
          <cell r="A137" t="str">
            <v>5224-1</v>
          </cell>
          <cell r="J137" t="str">
            <v>Not Specified</v>
          </cell>
          <cell r="O137">
            <v>41515</v>
          </cell>
        </row>
        <row r="138">
          <cell r="A138" t="str">
            <v>5225-1</v>
          </cell>
          <cell r="J138" t="str">
            <v>Not Specified</v>
          </cell>
          <cell r="O138">
            <v>41516</v>
          </cell>
        </row>
        <row r="139">
          <cell r="A139" t="str">
            <v>5226-1</v>
          </cell>
          <cell r="J139" t="str">
            <v>Low</v>
          </cell>
          <cell r="O139">
            <v>41520</v>
          </cell>
        </row>
        <row r="140">
          <cell r="A140" t="str">
            <v>5227-1</v>
          </cell>
          <cell r="J140" t="str">
            <v>Medium</v>
          </cell>
          <cell r="O140">
            <v>41518</v>
          </cell>
        </row>
        <row r="141">
          <cell r="A141" t="str">
            <v>5229-1</v>
          </cell>
          <cell r="J141" t="str">
            <v>Critical</v>
          </cell>
          <cell r="O141">
            <v>41519</v>
          </cell>
        </row>
        <row r="142">
          <cell r="A142" t="str">
            <v>5231-1</v>
          </cell>
          <cell r="J142" t="str">
            <v>High</v>
          </cell>
          <cell r="O142">
            <v>41520</v>
          </cell>
        </row>
        <row r="143">
          <cell r="A143" t="str">
            <v>5232-1</v>
          </cell>
          <cell r="J143" t="str">
            <v>Low</v>
          </cell>
          <cell r="O143">
            <v>41522</v>
          </cell>
        </row>
        <row r="144">
          <cell r="A144" t="str">
            <v>5234-1</v>
          </cell>
          <cell r="J144" t="str">
            <v>Not Specified</v>
          </cell>
          <cell r="O144">
            <v>41523</v>
          </cell>
        </row>
        <row r="145">
          <cell r="A145" t="str">
            <v>5235-1</v>
          </cell>
          <cell r="J145" t="str">
            <v>Low</v>
          </cell>
          <cell r="O145">
            <v>41526</v>
          </cell>
        </row>
        <row r="146">
          <cell r="A146" t="str">
            <v>5236-1</v>
          </cell>
          <cell r="J146" t="str">
            <v>Not Specified</v>
          </cell>
          <cell r="O146">
            <v>41527</v>
          </cell>
        </row>
        <row r="147">
          <cell r="A147" t="str">
            <v>5238-1</v>
          </cell>
          <cell r="J147" t="str">
            <v>Not Specified</v>
          </cell>
          <cell r="O147">
            <v>41529</v>
          </cell>
        </row>
        <row r="148">
          <cell r="A148" t="str">
            <v>5239-1</v>
          </cell>
          <cell r="J148" t="str">
            <v>Critical</v>
          </cell>
          <cell r="O148">
            <v>41531</v>
          </cell>
        </row>
        <row r="149">
          <cell r="A149" t="str">
            <v>5240-1</v>
          </cell>
          <cell r="J149" t="str">
            <v>Not Specified</v>
          </cell>
          <cell r="O149">
            <v>41532</v>
          </cell>
        </row>
        <row r="150">
          <cell r="A150" t="str">
            <v>5241-1</v>
          </cell>
          <cell r="J150" t="str">
            <v>Medium</v>
          </cell>
          <cell r="O150">
            <v>41531</v>
          </cell>
        </row>
        <row r="151">
          <cell r="A151" t="str">
            <v>5242-1</v>
          </cell>
          <cell r="J151" t="str">
            <v>Low</v>
          </cell>
          <cell r="O151">
            <v>41535</v>
          </cell>
        </row>
        <row r="152">
          <cell r="A152" t="str">
            <v>5244-1</v>
          </cell>
          <cell r="J152" t="str">
            <v>High</v>
          </cell>
          <cell r="O152">
            <v>41536</v>
          </cell>
        </row>
        <row r="153">
          <cell r="A153" t="str">
            <v>5246-1</v>
          </cell>
          <cell r="J153" t="str">
            <v>Low</v>
          </cell>
          <cell r="O153">
            <v>41542</v>
          </cell>
        </row>
        <row r="154">
          <cell r="A154" t="str">
            <v>5247-1</v>
          </cell>
          <cell r="J154" t="str">
            <v>High</v>
          </cell>
          <cell r="O154">
            <v>41538</v>
          </cell>
        </row>
        <row r="155">
          <cell r="A155" t="str">
            <v>5248-1</v>
          </cell>
          <cell r="J155" t="str">
            <v>Critical</v>
          </cell>
          <cell r="O155">
            <v>41541</v>
          </cell>
        </row>
        <row r="156">
          <cell r="A156" t="str">
            <v>5250-1</v>
          </cell>
          <cell r="J156" t="str">
            <v>Low</v>
          </cell>
          <cell r="O156">
            <v>41547</v>
          </cell>
        </row>
        <row r="157">
          <cell r="A157" t="str">
            <v>5251-1</v>
          </cell>
          <cell r="J157" t="str">
            <v>Medium</v>
          </cell>
          <cell r="O157">
            <v>41545</v>
          </cell>
        </row>
        <row r="158">
          <cell r="A158" t="str">
            <v>5253-1</v>
          </cell>
          <cell r="J158" t="str">
            <v>High</v>
          </cell>
          <cell r="O158">
            <v>41545</v>
          </cell>
        </row>
        <row r="159">
          <cell r="A159" t="str">
            <v>5254-1</v>
          </cell>
          <cell r="J159" t="str">
            <v>Low</v>
          </cell>
          <cell r="O159">
            <v>41549</v>
          </cell>
        </row>
        <row r="160">
          <cell r="A160" t="str">
            <v>5256-1</v>
          </cell>
          <cell r="J160" t="str">
            <v>Not Specified</v>
          </cell>
          <cell r="O160">
            <v>41549</v>
          </cell>
        </row>
        <row r="161">
          <cell r="A161" t="str">
            <v>5257-1</v>
          </cell>
          <cell r="J161" t="str">
            <v>Medium</v>
          </cell>
          <cell r="O161">
            <v>41549</v>
          </cell>
        </row>
        <row r="162">
          <cell r="A162" t="str">
            <v>5259-1</v>
          </cell>
          <cell r="J162" t="str">
            <v>High</v>
          </cell>
          <cell r="O162">
            <v>41551</v>
          </cell>
        </row>
        <row r="163">
          <cell r="A163" t="str">
            <v>5260-1</v>
          </cell>
          <cell r="J163" t="str">
            <v>High</v>
          </cell>
          <cell r="O163">
            <v>41552</v>
          </cell>
        </row>
        <row r="164">
          <cell r="A164" t="str">
            <v>5261-1</v>
          </cell>
          <cell r="J164" t="str">
            <v>Low</v>
          </cell>
          <cell r="O164">
            <v>41559</v>
          </cell>
        </row>
        <row r="165">
          <cell r="A165" t="str">
            <v>5263-1</v>
          </cell>
          <cell r="J165" t="str">
            <v>Medium</v>
          </cell>
          <cell r="O165">
            <v>41554</v>
          </cell>
        </row>
        <row r="166">
          <cell r="A166" t="str">
            <v>5265-1</v>
          </cell>
          <cell r="J166" t="str">
            <v>Medium</v>
          </cell>
          <cell r="O166">
            <v>41554</v>
          </cell>
        </row>
        <row r="167">
          <cell r="A167" t="str">
            <v>5267-1</v>
          </cell>
          <cell r="J167" t="str">
            <v>Medium</v>
          </cell>
          <cell r="O167">
            <v>41558</v>
          </cell>
        </row>
        <row r="168">
          <cell r="A168" t="str">
            <v>5268-1</v>
          </cell>
          <cell r="J168" t="str">
            <v>Not Specified</v>
          </cell>
          <cell r="O168">
            <v>41560</v>
          </cell>
        </row>
        <row r="169">
          <cell r="A169" t="str">
            <v>5268-2</v>
          </cell>
          <cell r="J169" t="str">
            <v>Not Specified</v>
          </cell>
          <cell r="O169">
            <v>41559</v>
          </cell>
        </row>
        <row r="170">
          <cell r="A170" t="str">
            <v>5272-1</v>
          </cell>
          <cell r="J170" t="str">
            <v>Critical</v>
          </cell>
          <cell r="O170">
            <v>41559</v>
          </cell>
        </row>
        <row r="171">
          <cell r="A171" t="str">
            <v>5274-1</v>
          </cell>
          <cell r="J171" t="str">
            <v>Critical</v>
          </cell>
          <cell r="O171">
            <v>41561</v>
          </cell>
        </row>
        <row r="172">
          <cell r="A172" t="str">
            <v>5274-2</v>
          </cell>
          <cell r="J172" t="str">
            <v>Critical</v>
          </cell>
          <cell r="O172">
            <v>41560</v>
          </cell>
        </row>
        <row r="173">
          <cell r="A173" t="str">
            <v>5277-1</v>
          </cell>
          <cell r="J173" t="str">
            <v>Critical</v>
          </cell>
          <cell r="O173">
            <v>41569</v>
          </cell>
        </row>
        <row r="174">
          <cell r="A174" t="str">
            <v>5278-1</v>
          </cell>
          <cell r="J174" t="str">
            <v>Critical</v>
          </cell>
          <cell r="O174">
            <v>41567</v>
          </cell>
        </row>
        <row r="175">
          <cell r="A175" t="str">
            <v>5279-1</v>
          </cell>
          <cell r="J175" t="str">
            <v>Medium</v>
          </cell>
          <cell r="O175">
            <v>41568</v>
          </cell>
        </row>
        <row r="176">
          <cell r="A176" t="str">
            <v>5280-1</v>
          </cell>
          <cell r="J176" t="str">
            <v>Not Specified</v>
          </cell>
          <cell r="O176">
            <v>41570</v>
          </cell>
        </row>
        <row r="177">
          <cell r="A177" t="str">
            <v>5282-1</v>
          </cell>
          <cell r="J177" t="str">
            <v>Not Specified</v>
          </cell>
          <cell r="O177">
            <v>41570</v>
          </cell>
        </row>
        <row r="178">
          <cell r="A178" t="str">
            <v>5284-1</v>
          </cell>
          <cell r="J178" t="str">
            <v>High</v>
          </cell>
          <cell r="O178">
            <v>41574</v>
          </cell>
        </row>
        <row r="179">
          <cell r="A179" t="str">
            <v>5286-1</v>
          </cell>
          <cell r="J179" t="str">
            <v>High</v>
          </cell>
          <cell r="O179">
            <v>41574</v>
          </cell>
        </row>
        <row r="180">
          <cell r="A180" t="str">
            <v>5288-1</v>
          </cell>
          <cell r="J180" t="str">
            <v>Not Specified</v>
          </cell>
          <cell r="O180">
            <v>41575</v>
          </cell>
        </row>
        <row r="181">
          <cell r="A181" t="str">
            <v>5290-1</v>
          </cell>
          <cell r="J181" t="str">
            <v>High</v>
          </cell>
          <cell r="O181">
            <v>41576</v>
          </cell>
        </row>
        <row r="182">
          <cell r="A182" t="str">
            <v>5291-1</v>
          </cell>
          <cell r="J182" t="str">
            <v>High</v>
          </cell>
          <cell r="O182">
            <v>41576</v>
          </cell>
        </row>
        <row r="183">
          <cell r="A183" t="str">
            <v>5292-1</v>
          </cell>
          <cell r="J183" t="str">
            <v>Critical</v>
          </cell>
          <cell r="O183">
            <v>41577</v>
          </cell>
        </row>
        <row r="184">
          <cell r="A184" t="str">
            <v>5294-1</v>
          </cell>
          <cell r="J184" t="str">
            <v>Critical</v>
          </cell>
          <cell r="O184">
            <v>41580</v>
          </cell>
        </row>
        <row r="185">
          <cell r="A185" t="str">
            <v>5296-1</v>
          </cell>
          <cell r="J185" t="str">
            <v>Medium</v>
          </cell>
          <cell r="O185">
            <v>41581</v>
          </cell>
        </row>
        <row r="186">
          <cell r="A186" t="str">
            <v>5298-1</v>
          </cell>
          <cell r="J186" t="str">
            <v>Critical</v>
          </cell>
          <cell r="O186">
            <v>41581</v>
          </cell>
        </row>
        <row r="187">
          <cell r="A187" t="str">
            <v>5299-1</v>
          </cell>
          <cell r="J187" t="str">
            <v>Not Specified</v>
          </cell>
          <cell r="O187">
            <v>41585</v>
          </cell>
        </row>
        <row r="188">
          <cell r="A188" t="str">
            <v>5300-1</v>
          </cell>
          <cell r="J188" t="str">
            <v>Critical</v>
          </cell>
          <cell r="O188">
            <v>41584</v>
          </cell>
        </row>
        <row r="189">
          <cell r="A189" t="str">
            <v>5302-1</v>
          </cell>
          <cell r="J189" t="str">
            <v>Medium</v>
          </cell>
          <cell r="O189">
            <v>41586</v>
          </cell>
        </row>
        <row r="190">
          <cell r="A190" t="str">
            <v>5303-1</v>
          </cell>
          <cell r="J190" t="str">
            <v>Low</v>
          </cell>
          <cell r="O190">
            <v>41587</v>
          </cell>
        </row>
        <row r="191">
          <cell r="A191" t="str">
            <v>5304-1</v>
          </cell>
          <cell r="J191" t="str">
            <v>Medium</v>
          </cell>
          <cell r="O191">
            <v>41592</v>
          </cell>
        </row>
        <row r="192">
          <cell r="A192" t="str">
            <v>5305-1</v>
          </cell>
          <cell r="J192" t="str">
            <v>Not Specified</v>
          </cell>
          <cell r="O192">
            <v>41595</v>
          </cell>
        </row>
        <row r="193">
          <cell r="A193" t="str">
            <v>5307-1</v>
          </cell>
          <cell r="J193" t="str">
            <v>Not Specified</v>
          </cell>
          <cell r="O193">
            <v>41594</v>
          </cell>
        </row>
        <row r="194">
          <cell r="A194" t="str">
            <v>5309-1</v>
          </cell>
          <cell r="J194" t="str">
            <v>Critical</v>
          </cell>
          <cell r="O194">
            <v>41595</v>
          </cell>
        </row>
        <row r="195">
          <cell r="A195" t="str">
            <v>5310-1</v>
          </cell>
          <cell r="J195" t="str">
            <v>Critical</v>
          </cell>
          <cell r="O195">
            <v>41597</v>
          </cell>
        </row>
        <row r="196">
          <cell r="A196" t="str">
            <v>5311-1</v>
          </cell>
          <cell r="J196" t="str">
            <v>Critical</v>
          </cell>
          <cell r="O196">
            <v>41596</v>
          </cell>
        </row>
        <row r="197">
          <cell r="A197" t="str">
            <v>5312-1</v>
          </cell>
          <cell r="J197" t="str">
            <v>High</v>
          </cell>
          <cell r="O197">
            <v>41595</v>
          </cell>
        </row>
        <row r="198">
          <cell r="A198" t="str">
            <v>5313-1</v>
          </cell>
          <cell r="J198" t="str">
            <v>Low</v>
          </cell>
          <cell r="O198">
            <v>41598</v>
          </cell>
        </row>
        <row r="199">
          <cell r="A199" t="str">
            <v>5314-1</v>
          </cell>
          <cell r="J199" t="str">
            <v>High</v>
          </cell>
          <cell r="O199">
            <v>41598</v>
          </cell>
        </row>
        <row r="200">
          <cell r="A200" t="str">
            <v>5315-1</v>
          </cell>
          <cell r="J200" t="str">
            <v>Medium</v>
          </cell>
          <cell r="O200">
            <v>41599</v>
          </cell>
        </row>
        <row r="201">
          <cell r="A201" t="str">
            <v>5316-1</v>
          </cell>
          <cell r="J201" t="str">
            <v>Low</v>
          </cell>
          <cell r="O201">
            <v>41605</v>
          </cell>
        </row>
        <row r="202">
          <cell r="A202" t="str">
            <v>5318-1</v>
          </cell>
          <cell r="J202" t="str">
            <v>Not Specified</v>
          </cell>
          <cell r="O202">
            <v>41599</v>
          </cell>
        </row>
        <row r="203">
          <cell r="A203" t="str">
            <v>5319-1</v>
          </cell>
          <cell r="J203" t="str">
            <v>Not Specified</v>
          </cell>
          <cell r="O203">
            <v>41602</v>
          </cell>
        </row>
        <row r="204">
          <cell r="A204" t="str">
            <v>5321-1</v>
          </cell>
          <cell r="J204" t="str">
            <v>Medium</v>
          </cell>
          <cell r="O204">
            <v>41603</v>
          </cell>
        </row>
        <row r="205">
          <cell r="A205" t="str">
            <v>5323-1</v>
          </cell>
          <cell r="J205" t="str">
            <v>Critical</v>
          </cell>
          <cell r="O205">
            <v>41607</v>
          </cell>
        </row>
        <row r="206">
          <cell r="A206" t="str">
            <v>5324-1</v>
          </cell>
          <cell r="J206" t="str">
            <v>High</v>
          </cell>
          <cell r="O206">
            <v>41609</v>
          </cell>
        </row>
        <row r="207">
          <cell r="A207" t="str">
            <v>5326-1</v>
          </cell>
          <cell r="J207" t="str">
            <v>Not Specified</v>
          </cell>
          <cell r="O207">
            <v>41615</v>
          </cell>
        </row>
        <row r="208">
          <cell r="A208" t="str">
            <v>5328-1</v>
          </cell>
          <cell r="J208" t="str">
            <v>Low</v>
          </cell>
          <cell r="O208">
            <v>41623</v>
          </cell>
        </row>
        <row r="209">
          <cell r="A209" t="str">
            <v>5330-1</v>
          </cell>
          <cell r="J209" t="str">
            <v>Medium</v>
          </cell>
          <cell r="O209">
            <v>41616</v>
          </cell>
        </row>
        <row r="210">
          <cell r="A210" t="str">
            <v>5332-1</v>
          </cell>
          <cell r="J210" t="str">
            <v>Critical</v>
          </cell>
          <cell r="O210">
            <v>41617</v>
          </cell>
        </row>
        <row r="211">
          <cell r="A211" t="str">
            <v>5334-1</v>
          </cell>
          <cell r="J211" t="str">
            <v>Not Specified</v>
          </cell>
          <cell r="O211">
            <v>41620</v>
          </cell>
        </row>
        <row r="212">
          <cell r="A212" t="str">
            <v>5335-1</v>
          </cell>
          <cell r="J212" t="str">
            <v>Low</v>
          </cell>
          <cell r="O212">
            <v>41621</v>
          </cell>
        </row>
        <row r="213">
          <cell r="A213" t="str">
            <v>5335-2</v>
          </cell>
          <cell r="J213" t="str">
            <v>Low</v>
          </cell>
          <cell r="O213">
            <v>41623</v>
          </cell>
        </row>
        <row r="214">
          <cell r="A214" t="str">
            <v>5336-1</v>
          </cell>
          <cell r="J214" t="str">
            <v>Low</v>
          </cell>
          <cell r="O214">
            <v>41623</v>
          </cell>
        </row>
        <row r="215">
          <cell r="A215" t="str">
            <v>5340-1</v>
          </cell>
          <cell r="J215" t="str">
            <v>Not Specified</v>
          </cell>
          <cell r="O215">
            <v>41622</v>
          </cell>
        </row>
        <row r="216">
          <cell r="A216" t="str">
            <v>5342-1</v>
          </cell>
          <cell r="J216" t="str">
            <v>Critical</v>
          </cell>
          <cell r="O216">
            <v>41623</v>
          </cell>
        </row>
        <row r="217">
          <cell r="A217" t="str">
            <v>5343-1</v>
          </cell>
          <cell r="J217" t="str">
            <v>Critical</v>
          </cell>
          <cell r="O217">
            <v>41627</v>
          </cell>
        </row>
        <row r="218">
          <cell r="A218" t="str">
            <v>5345-1</v>
          </cell>
          <cell r="J218" t="str">
            <v>Critical</v>
          </cell>
          <cell r="O218">
            <v>41627</v>
          </cell>
        </row>
        <row r="219">
          <cell r="A219" t="str">
            <v>5346-1</v>
          </cell>
          <cell r="J219" t="str">
            <v>High</v>
          </cell>
          <cell r="O219">
            <v>41629</v>
          </cell>
        </row>
        <row r="220">
          <cell r="A220" t="str">
            <v>5347-1</v>
          </cell>
          <cell r="J220" t="str">
            <v>Critical</v>
          </cell>
          <cell r="O220">
            <v>41633</v>
          </cell>
        </row>
        <row r="221">
          <cell r="A221" t="str">
            <v>5349-1</v>
          </cell>
          <cell r="J221" t="str">
            <v>Medium</v>
          </cell>
          <cell r="O221">
            <v>41631</v>
          </cell>
        </row>
        <row r="222">
          <cell r="A222" t="str">
            <v>5350-1</v>
          </cell>
          <cell r="J222" t="str">
            <v>Low</v>
          </cell>
          <cell r="O222">
            <v>41637</v>
          </cell>
        </row>
        <row r="223">
          <cell r="A223" t="str">
            <v>5352-1</v>
          </cell>
          <cell r="J223" t="str">
            <v>Medium</v>
          </cell>
          <cell r="O223">
            <v>41638</v>
          </cell>
        </row>
        <row r="224">
          <cell r="A224" t="str">
            <v>5354-1</v>
          </cell>
          <cell r="J224" t="str">
            <v>Not Specified</v>
          </cell>
          <cell r="O224">
            <v>41638</v>
          </cell>
        </row>
        <row r="225">
          <cell r="A225" t="str">
            <v>5355-1</v>
          </cell>
          <cell r="J225" t="str">
            <v>High</v>
          </cell>
          <cell r="O225">
            <v>41639</v>
          </cell>
        </row>
        <row r="226">
          <cell r="A226" t="str">
            <v>5357-1</v>
          </cell>
          <cell r="J226" t="str">
            <v>Low</v>
          </cell>
          <cell r="O226">
            <v>41638</v>
          </cell>
        </row>
        <row r="227">
          <cell r="A227" t="str">
            <v>5358-1</v>
          </cell>
          <cell r="J227" t="str">
            <v>Critical</v>
          </cell>
          <cell r="O227">
            <v>41645</v>
          </cell>
        </row>
        <row r="228">
          <cell r="A228" t="str">
            <v>5358-2</v>
          </cell>
          <cell r="J228" t="str">
            <v>Critical</v>
          </cell>
          <cell r="O228">
            <v>41644</v>
          </cell>
        </row>
        <row r="229">
          <cell r="A229" t="str">
            <v>5360-1</v>
          </cell>
          <cell r="J229" t="str">
            <v>High</v>
          </cell>
          <cell r="O229">
            <v>41646</v>
          </cell>
        </row>
        <row r="230">
          <cell r="A230" t="str">
            <v>5362-1</v>
          </cell>
          <cell r="J230" t="str">
            <v>Medium</v>
          </cell>
          <cell r="O230">
            <v>41647</v>
          </cell>
        </row>
        <row r="231">
          <cell r="A231" t="str">
            <v>5364-1</v>
          </cell>
          <cell r="J231" t="str">
            <v>Low</v>
          </cell>
          <cell r="O231">
            <v>41654</v>
          </cell>
        </row>
        <row r="232">
          <cell r="A232" t="str">
            <v>5365-1</v>
          </cell>
          <cell r="J232" t="str">
            <v>Low</v>
          </cell>
          <cell r="O232">
            <v>41651</v>
          </cell>
        </row>
        <row r="233">
          <cell r="A233" t="str">
            <v>5367-1</v>
          </cell>
          <cell r="J233" t="str">
            <v>Medium</v>
          </cell>
          <cell r="O233">
            <v>41649</v>
          </cell>
        </row>
        <row r="234">
          <cell r="A234" t="str">
            <v>5367-2</v>
          </cell>
          <cell r="J234" t="str">
            <v>Medium</v>
          </cell>
          <cell r="O234">
            <v>41650</v>
          </cell>
        </row>
        <row r="235">
          <cell r="A235" t="str">
            <v>5369-1</v>
          </cell>
          <cell r="J235" t="str">
            <v>Not Specified</v>
          </cell>
          <cell r="O235">
            <v>41650</v>
          </cell>
        </row>
        <row r="236">
          <cell r="A236" t="str">
            <v>5373-1</v>
          </cell>
          <cell r="J236" t="str">
            <v>Low</v>
          </cell>
          <cell r="O236">
            <v>41657</v>
          </cell>
        </row>
        <row r="237">
          <cell r="A237" t="str">
            <v>5375-1</v>
          </cell>
          <cell r="J237" t="str">
            <v>Not Specified</v>
          </cell>
          <cell r="O237">
            <v>41655</v>
          </cell>
        </row>
        <row r="238">
          <cell r="A238" t="str">
            <v>5377-1</v>
          </cell>
          <cell r="J238" t="str">
            <v>Not Specified</v>
          </cell>
          <cell r="O238">
            <v>41656</v>
          </cell>
        </row>
        <row r="239">
          <cell r="A239" t="str">
            <v>5379-1</v>
          </cell>
          <cell r="J239" t="str">
            <v>Medium</v>
          </cell>
          <cell r="O239">
            <v>41656</v>
          </cell>
        </row>
        <row r="240">
          <cell r="A240" t="str">
            <v>5381-1</v>
          </cell>
          <cell r="J240" t="str">
            <v>Medium</v>
          </cell>
          <cell r="O240">
            <v>41656</v>
          </cell>
        </row>
        <row r="241">
          <cell r="A241" t="str">
            <v>5383-1</v>
          </cell>
          <cell r="J241" t="str">
            <v>Critical</v>
          </cell>
          <cell r="O241">
            <v>41658</v>
          </cell>
        </row>
        <row r="242">
          <cell r="A242" t="str">
            <v>5384-1</v>
          </cell>
          <cell r="J242" t="str">
            <v>Not Specified</v>
          </cell>
          <cell r="O242">
            <v>41664</v>
          </cell>
        </row>
        <row r="243">
          <cell r="A243" t="str">
            <v>5386-1</v>
          </cell>
          <cell r="J243" t="str">
            <v>High</v>
          </cell>
          <cell r="O243">
            <v>41665</v>
          </cell>
        </row>
        <row r="244">
          <cell r="A244" t="str">
            <v>5388-1</v>
          </cell>
          <cell r="J244" t="str">
            <v>Medium</v>
          </cell>
          <cell r="O244">
            <v>41666</v>
          </cell>
        </row>
        <row r="245">
          <cell r="A245" t="str">
            <v>5389-1</v>
          </cell>
          <cell r="J245" t="str">
            <v>Low</v>
          </cell>
          <cell r="O245">
            <v>41672</v>
          </cell>
        </row>
        <row r="246">
          <cell r="A246" t="str">
            <v>5391-1</v>
          </cell>
          <cell r="J246" t="str">
            <v>Critical</v>
          </cell>
          <cell r="O246">
            <v>41666</v>
          </cell>
        </row>
        <row r="247">
          <cell r="A247" t="str">
            <v>5392-1</v>
          </cell>
          <cell r="J247" t="str">
            <v>High</v>
          </cell>
          <cell r="O247">
            <v>41666</v>
          </cell>
        </row>
        <row r="248">
          <cell r="A248" t="str">
            <v>5393-1</v>
          </cell>
          <cell r="J248" t="str">
            <v>High</v>
          </cell>
          <cell r="O248">
            <v>41671</v>
          </cell>
        </row>
        <row r="249">
          <cell r="A249" t="str">
            <v>5394-1</v>
          </cell>
          <cell r="J249" t="str">
            <v>Critical</v>
          </cell>
          <cell r="O249">
            <v>41671</v>
          </cell>
        </row>
        <row r="250">
          <cell r="A250" t="str">
            <v>5395-1</v>
          </cell>
          <cell r="J250" t="str">
            <v>Medium</v>
          </cell>
          <cell r="O250">
            <v>41671</v>
          </cell>
        </row>
        <row r="251">
          <cell r="A251" t="str">
            <v>5396-1</v>
          </cell>
          <cell r="J251" t="str">
            <v>Low</v>
          </cell>
          <cell r="O251">
            <v>41677</v>
          </cell>
        </row>
        <row r="252">
          <cell r="A252" t="str">
            <v>5398-1</v>
          </cell>
          <cell r="J252" t="str">
            <v>Critical</v>
          </cell>
          <cell r="O252">
            <v>41674</v>
          </cell>
        </row>
        <row r="253">
          <cell r="A253" t="str">
            <v>5400-1</v>
          </cell>
          <cell r="J253" t="str">
            <v>Medium</v>
          </cell>
          <cell r="O253">
            <v>41676</v>
          </cell>
        </row>
        <row r="254">
          <cell r="A254" t="str">
            <v>5402-1</v>
          </cell>
          <cell r="J254" t="str">
            <v>Low</v>
          </cell>
          <cell r="O254">
            <v>41686</v>
          </cell>
        </row>
        <row r="255">
          <cell r="A255" t="str">
            <v>5402-2</v>
          </cell>
          <cell r="J255" t="str">
            <v>Low</v>
          </cell>
          <cell r="O255">
            <v>41682</v>
          </cell>
        </row>
        <row r="256">
          <cell r="A256" t="str">
            <v>5404-1</v>
          </cell>
          <cell r="J256" t="str">
            <v>Low</v>
          </cell>
          <cell r="O256">
            <v>41683</v>
          </cell>
        </row>
        <row r="257">
          <cell r="A257" t="str">
            <v>5405-1</v>
          </cell>
          <cell r="J257" t="str">
            <v>Critical</v>
          </cell>
          <cell r="O257">
            <v>41681</v>
          </cell>
        </row>
        <row r="258">
          <cell r="A258" t="str">
            <v>5407-1</v>
          </cell>
          <cell r="J258" t="str">
            <v>Low</v>
          </cell>
          <cell r="O258">
            <v>41682</v>
          </cell>
        </row>
        <row r="259">
          <cell r="A259" t="str">
            <v>5409-1</v>
          </cell>
          <cell r="J259" t="str">
            <v>High</v>
          </cell>
          <cell r="O259">
            <v>41683</v>
          </cell>
        </row>
        <row r="260">
          <cell r="A260" t="str">
            <v>5411-1</v>
          </cell>
          <cell r="J260" t="str">
            <v>High</v>
          </cell>
          <cell r="O260">
            <v>41683</v>
          </cell>
        </row>
        <row r="261">
          <cell r="A261" t="str">
            <v>5413-1</v>
          </cell>
          <cell r="J261" t="str">
            <v>Medium</v>
          </cell>
          <cell r="O261">
            <v>41686</v>
          </cell>
        </row>
        <row r="262">
          <cell r="A262" t="str">
            <v>5415-1</v>
          </cell>
          <cell r="J262" t="str">
            <v>Low</v>
          </cell>
          <cell r="O262">
            <v>41690</v>
          </cell>
        </row>
        <row r="263">
          <cell r="A263" t="str">
            <v>5416-1</v>
          </cell>
          <cell r="J263" t="str">
            <v>High</v>
          </cell>
          <cell r="O263">
            <v>41688</v>
          </cell>
        </row>
        <row r="264">
          <cell r="A264" t="str">
            <v>5418-1</v>
          </cell>
          <cell r="J264" t="str">
            <v>Critical</v>
          </cell>
          <cell r="O264">
            <v>41693</v>
          </cell>
        </row>
        <row r="265">
          <cell r="A265" t="str">
            <v>5420-1</v>
          </cell>
          <cell r="J265" t="str">
            <v>High</v>
          </cell>
          <cell r="O265">
            <v>41693</v>
          </cell>
        </row>
        <row r="266">
          <cell r="A266" t="str">
            <v>5421-1</v>
          </cell>
          <cell r="J266" t="str">
            <v>High</v>
          </cell>
          <cell r="O266">
            <v>41693</v>
          </cell>
        </row>
        <row r="267">
          <cell r="A267" t="str">
            <v>5423-1</v>
          </cell>
          <cell r="J267" t="str">
            <v>Medium</v>
          </cell>
          <cell r="O267">
            <v>41696</v>
          </cell>
        </row>
        <row r="268">
          <cell r="A268" t="str">
            <v>5424-1</v>
          </cell>
          <cell r="J268" t="str">
            <v>Critical</v>
          </cell>
          <cell r="O268">
            <v>41695</v>
          </cell>
        </row>
        <row r="269">
          <cell r="A269" t="str">
            <v>5426-1</v>
          </cell>
          <cell r="J269" t="str">
            <v>Not Specified</v>
          </cell>
          <cell r="O269">
            <v>41696</v>
          </cell>
        </row>
        <row r="270">
          <cell r="A270" t="str">
            <v>5428-1</v>
          </cell>
          <cell r="J270" t="str">
            <v>Not Specified</v>
          </cell>
          <cell r="O270">
            <v>41696</v>
          </cell>
        </row>
        <row r="271">
          <cell r="A271" t="str">
            <v>5430-1</v>
          </cell>
          <cell r="J271" t="str">
            <v>Critical</v>
          </cell>
          <cell r="O271">
            <v>41697</v>
          </cell>
        </row>
        <row r="272">
          <cell r="A272" t="str">
            <v>5432-1</v>
          </cell>
          <cell r="J272" t="str">
            <v>Medium</v>
          </cell>
          <cell r="O272">
            <v>41699</v>
          </cell>
        </row>
        <row r="273">
          <cell r="A273" t="str">
            <v>5433-1</v>
          </cell>
          <cell r="J273" t="str">
            <v>Medium</v>
          </cell>
          <cell r="O273">
            <v>41701</v>
          </cell>
        </row>
        <row r="274">
          <cell r="A274" t="str">
            <v>5434-1</v>
          </cell>
          <cell r="J274" t="str">
            <v>Critical</v>
          </cell>
          <cell r="O274">
            <v>41705</v>
          </cell>
        </row>
        <row r="275">
          <cell r="A275" t="str">
            <v>5435-1</v>
          </cell>
          <cell r="J275" t="str">
            <v>Not Specified</v>
          </cell>
          <cell r="O275">
            <v>41709</v>
          </cell>
        </row>
        <row r="276">
          <cell r="A276" t="str">
            <v>5436-1</v>
          </cell>
          <cell r="J276" t="str">
            <v>Medium</v>
          </cell>
          <cell r="O276">
            <v>41710</v>
          </cell>
        </row>
        <row r="277">
          <cell r="A277" t="str">
            <v>5438-1</v>
          </cell>
          <cell r="J277" t="str">
            <v>High</v>
          </cell>
          <cell r="O277">
            <v>41711</v>
          </cell>
        </row>
        <row r="278">
          <cell r="A278" t="str">
            <v>5439-1</v>
          </cell>
          <cell r="J278" t="str">
            <v>Low</v>
          </cell>
          <cell r="O278">
            <v>41711</v>
          </cell>
        </row>
        <row r="279">
          <cell r="A279" t="str">
            <v>5440-1</v>
          </cell>
          <cell r="J279" t="str">
            <v>Critical</v>
          </cell>
          <cell r="O279">
            <v>41713</v>
          </cell>
        </row>
        <row r="280">
          <cell r="A280" t="str">
            <v>5442-1</v>
          </cell>
          <cell r="J280" t="str">
            <v>Critical</v>
          </cell>
          <cell r="O280">
            <v>41716</v>
          </cell>
        </row>
        <row r="281">
          <cell r="A281" t="str">
            <v>5444-1</v>
          </cell>
          <cell r="J281" t="str">
            <v>Not Specified</v>
          </cell>
          <cell r="O281">
            <v>41716</v>
          </cell>
        </row>
        <row r="282">
          <cell r="A282" t="str">
            <v>5445-1</v>
          </cell>
          <cell r="J282" t="str">
            <v>Not Specified</v>
          </cell>
          <cell r="O282">
            <v>41716</v>
          </cell>
        </row>
        <row r="283">
          <cell r="A283" t="str">
            <v>5446-1</v>
          </cell>
          <cell r="J283" t="str">
            <v>Critical</v>
          </cell>
          <cell r="O283">
            <v>41719</v>
          </cell>
        </row>
        <row r="284">
          <cell r="A284" t="str">
            <v>5448-1</v>
          </cell>
          <cell r="J284" t="str">
            <v>Low</v>
          </cell>
          <cell r="O284">
            <v>41724</v>
          </cell>
        </row>
        <row r="285">
          <cell r="A285" t="str">
            <v>5449-1</v>
          </cell>
          <cell r="J285" t="str">
            <v>High</v>
          </cell>
          <cell r="O285">
            <v>41726</v>
          </cell>
        </row>
        <row r="286">
          <cell r="A286" t="str">
            <v>5450-1</v>
          </cell>
          <cell r="J286" t="str">
            <v>Not Specified</v>
          </cell>
          <cell r="O286">
            <v>41728</v>
          </cell>
        </row>
        <row r="287">
          <cell r="A287" t="str">
            <v>5451-1</v>
          </cell>
          <cell r="J287" t="str">
            <v>Not Specified</v>
          </cell>
          <cell r="O287">
            <v>41729</v>
          </cell>
        </row>
        <row r="288">
          <cell r="A288" t="str">
            <v>5453-1</v>
          </cell>
          <cell r="J288" t="str">
            <v>Critical</v>
          </cell>
          <cell r="O288">
            <v>41731</v>
          </cell>
        </row>
        <row r="289">
          <cell r="A289" t="str">
            <v>5455-1</v>
          </cell>
          <cell r="J289" t="str">
            <v>Medium</v>
          </cell>
          <cell r="O289">
            <v>41733</v>
          </cell>
        </row>
        <row r="290">
          <cell r="A290" t="str">
            <v>5456-1</v>
          </cell>
          <cell r="J290" t="str">
            <v>Critical</v>
          </cell>
          <cell r="O290">
            <v>41733</v>
          </cell>
        </row>
        <row r="291">
          <cell r="A291" t="str">
            <v>5457-1</v>
          </cell>
          <cell r="J291" t="str">
            <v>Medium</v>
          </cell>
          <cell r="O291">
            <v>41734</v>
          </cell>
        </row>
        <row r="292">
          <cell r="A292" t="str">
            <v>5458-1</v>
          </cell>
          <cell r="J292" t="str">
            <v>Not Specified</v>
          </cell>
          <cell r="O292">
            <v>41734</v>
          </cell>
        </row>
        <row r="293">
          <cell r="A293" t="str">
            <v>5460-1</v>
          </cell>
          <cell r="J293" t="str">
            <v>Low</v>
          </cell>
          <cell r="O293">
            <v>41740</v>
          </cell>
        </row>
        <row r="294">
          <cell r="A294" t="str">
            <v>5461-1</v>
          </cell>
          <cell r="J294" t="str">
            <v>Critical</v>
          </cell>
          <cell r="O294">
            <v>41736</v>
          </cell>
        </row>
        <row r="295">
          <cell r="A295" t="str">
            <v>5463-1</v>
          </cell>
          <cell r="J295" t="str">
            <v>Not Specified</v>
          </cell>
          <cell r="O295">
            <v>41736</v>
          </cell>
        </row>
        <row r="296">
          <cell r="A296" t="str">
            <v>5465-1</v>
          </cell>
          <cell r="J296" t="str">
            <v>Medium</v>
          </cell>
          <cell r="O296">
            <v>41738</v>
          </cell>
        </row>
        <row r="297">
          <cell r="A297" t="str">
            <v>5467-1</v>
          </cell>
          <cell r="J297" t="str">
            <v>Medium</v>
          </cell>
          <cell r="O297">
            <v>41741</v>
          </cell>
        </row>
        <row r="298">
          <cell r="A298" t="str">
            <v>5469-1</v>
          </cell>
          <cell r="J298" t="str">
            <v>High</v>
          </cell>
          <cell r="O298">
            <v>41745</v>
          </cell>
        </row>
        <row r="299">
          <cell r="A299" t="str">
            <v>5470-1</v>
          </cell>
          <cell r="J299" t="str">
            <v>High</v>
          </cell>
          <cell r="O299">
            <v>41748</v>
          </cell>
        </row>
        <row r="300">
          <cell r="A300" t="str">
            <v>5471-1</v>
          </cell>
          <cell r="J300" t="str">
            <v>Medium</v>
          </cell>
          <cell r="O300">
            <v>41747</v>
          </cell>
        </row>
        <row r="301">
          <cell r="A301" t="str">
            <v>5473-1</v>
          </cell>
          <cell r="J301" t="str">
            <v>Critical</v>
          </cell>
          <cell r="O301">
            <v>41747</v>
          </cell>
        </row>
        <row r="302">
          <cell r="A302" t="str">
            <v>5475-1</v>
          </cell>
          <cell r="J302" t="str">
            <v>Low</v>
          </cell>
          <cell r="O302">
            <v>41763</v>
          </cell>
        </row>
        <row r="303">
          <cell r="A303" t="str">
            <v>5476-1</v>
          </cell>
          <cell r="J303" t="str">
            <v>Not Specified</v>
          </cell>
          <cell r="O303">
            <v>41762</v>
          </cell>
        </row>
        <row r="304">
          <cell r="A304" t="str">
            <v>5477-1</v>
          </cell>
          <cell r="J304" t="str">
            <v>Critical</v>
          </cell>
          <cell r="O304">
            <v>41762</v>
          </cell>
        </row>
        <row r="305">
          <cell r="A305" t="str">
            <v>5478-1</v>
          </cell>
          <cell r="J305" t="str">
            <v>Low</v>
          </cell>
          <cell r="O305">
            <v>41766</v>
          </cell>
        </row>
        <row r="306">
          <cell r="A306" t="str">
            <v>5479-1</v>
          </cell>
          <cell r="J306" t="str">
            <v>Not Specified</v>
          </cell>
          <cell r="O306">
            <v>41767</v>
          </cell>
        </row>
        <row r="307">
          <cell r="A307" t="str">
            <v>5479-2</v>
          </cell>
          <cell r="J307" t="str">
            <v>Not Specified</v>
          </cell>
          <cell r="O307">
            <v>41767</v>
          </cell>
        </row>
        <row r="308">
          <cell r="A308" t="str">
            <v>5483-1</v>
          </cell>
          <cell r="J308" t="str">
            <v>Low</v>
          </cell>
          <cell r="O308">
            <v>41772</v>
          </cell>
        </row>
        <row r="309">
          <cell r="A309" t="str">
            <v>5485-1</v>
          </cell>
          <cell r="J309" t="str">
            <v>Low</v>
          </cell>
          <cell r="O309">
            <v>41771</v>
          </cell>
        </row>
        <row r="310">
          <cell r="A310" t="str">
            <v>5487-1</v>
          </cell>
          <cell r="J310" t="str">
            <v>Critical</v>
          </cell>
          <cell r="O310">
            <v>41769</v>
          </cell>
        </row>
        <row r="311">
          <cell r="A311" t="str">
            <v>5489-1</v>
          </cell>
          <cell r="J311" t="str">
            <v>Medium</v>
          </cell>
          <cell r="O311">
            <v>41771</v>
          </cell>
        </row>
        <row r="312">
          <cell r="A312" t="str">
            <v>5491-1</v>
          </cell>
          <cell r="J312" t="str">
            <v>Not Specified</v>
          </cell>
          <cell r="O312">
            <v>41773</v>
          </cell>
        </row>
        <row r="313">
          <cell r="A313" t="str">
            <v>5493-1</v>
          </cell>
          <cell r="J313" t="str">
            <v>Medium</v>
          </cell>
          <cell r="O313">
            <v>41775</v>
          </cell>
        </row>
        <row r="314">
          <cell r="A314" t="str">
            <v>5494-1</v>
          </cell>
          <cell r="J314" t="str">
            <v>Not Specified</v>
          </cell>
          <cell r="O314">
            <v>41777</v>
          </cell>
        </row>
        <row r="315">
          <cell r="A315" t="str">
            <v>5496-1</v>
          </cell>
          <cell r="J315" t="str">
            <v>Medium</v>
          </cell>
          <cell r="O315">
            <v>41779</v>
          </cell>
        </row>
        <row r="316">
          <cell r="A316" t="str">
            <v>5497-1</v>
          </cell>
          <cell r="J316" t="str">
            <v>Low</v>
          </cell>
          <cell r="O316">
            <v>41783</v>
          </cell>
        </row>
        <row r="317">
          <cell r="A317" t="str">
            <v>5498-1</v>
          </cell>
          <cell r="J317" t="str">
            <v>Low</v>
          </cell>
          <cell r="O317">
            <v>41788</v>
          </cell>
        </row>
        <row r="318">
          <cell r="A318" t="str">
            <v>5500-1</v>
          </cell>
          <cell r="J318" t="str">
            <v>Low</v>
          </cell>
          <cell r="O318">
            <v>41792</v>
          </cell>
        </row>
        <row r="319">
          <cell r="A319" t="str">
            <v>5502-1</v>
          </cell>
          <cell r="J319" t="str">
            <v>High</v>
          </cell>
          <cell r="O319">
            <v>41788</v>
          </cell>
        </row>
        <row r="320">
          <cell r="A320" t="str">
            <v>5504-1</v>
          </cell>
          <cell r="J320" t="str">
            <v>Medium</v>
          </cell>
          <cell r="O320">
            <v>41788</v>
          </cell>
        </row>
        <row r="321">
          <cell r="A321" t="str">
            <v>5505-1</v>
          </cell>
          <cell r="J321" t="str">
            <v>Critical</v>
          </cell>
          <cell r="O321">
            <v>41794</v>
          </cell>
        </row>
        <row r="322">
          <cell r="A322" t="str">
            <v>5506-1</v>
          </cell>
          <cell r="J322" t="str">
            <v>Not Specified</v>
          </cell>
          <cell r="O322">
            <v>41794</v>
          </cell>
        </row>
        <row r="323">
          <cell r="A323" t="str">
            <v>5507-1</v>
          </cell>
          <cell r="J323" t="str">
            <v>High</v>
          </cell>
          <cell r="O323">
            <v>41795</v>
          </cell>
        </row>
        <row r="324">
          <cell r="A324" t="str">
            <v>5508-1</v>
          </cell>
          <cell r="J324" t="str">
            <v>High</v>
          </cell>
          <cell r="O324">
            <v>41795</v>
          </cell>
        </row>
        <row r="325">
          <cell r="A325" t="str">
            <v>5510-1</v>
          </cell>
          <cell r="J325" t="str">
            <v>Not Specified</v>
          </cell>
          <cell r="O325">
            <v>41795</v>
          </cell>
        </row>
        <row r="326">
          <cell r="A326" t="str">
            <v>5512-1</v>
          </cell>
          <cell r="J326" t="str">
            <v>Medium</v>
          </cell>
          <cell r="O326">
            <v>41797</v>
          </cell>
        </row>
        <row r="327">
          <cell r="A327" t="str">
            <v>5513-1</v>
          </cell>
          <cell r="J327" t="str">
            <v>Medium</v>
          </cell>
          <cell r="O327">
            <v>41798</v>
          </cell>
        </row>
        <row r="328">
          <cell r="A328" t="str">
            <v>5514-1</v>
          </cell>
          <cell r="J328" t="str">
            <v>Not Specified</v>
          </cell>
          <cell r="O328">
            <v>41800</v>
          </cell>
        </row>
        <row r="329">
          <cell r="A329" t="str">
            <v>5516-1</v>
          </cell>
          <cell r="J329" t="str">
            <v>High</v>
          </cell>
          <cell r="O329">
            <v>41799</v>
          </cell>
        </row>
        <row r="330">
          <cell r="A330" t="str">
            <v>5518-1</v>
          </cell>
          <cell r="J330" t="str">
            <v>Low</v>
          </cell>
          <cell r="O330">
            <v>41812</v>
          </cell>
        </row>
        <row r="331">
          <cell r="A331" t="str">
            <v>5520-1</v>
          </cell>
          <cell r="J331" t="str">
            <v>Low</v>
          </cell>
          <cell r="O331">
            <v>41811</v>
          </cell>
        </row>
        <row r="332">
          <cell r="A332" t="str">
            <v>5521-1</v>
          </cell>
          <cell r="J332" t="str">
            <v>Medium</v>
          </cell>
          <cell r="O332">
            <v>41808</v>
          </cell>
        </row>
        <row r="333">
          <cell r="A333" t="str">
            <v>5523-1</v>
          </cell>
          <cell r="J333" t="str">
            <v>High</v>
          </cell>
          <cell r="O333">
            <v>41808</v>
          </cell>
        </row>
        <row r="334">
          <cell r="A334" t="str">
            <v>5525-1</v>
          </cell>
          <cell r="J334" t="str">
            <v>Critical</v>
          </cell>
          <cell r="O334">
            <v>41808</v>
          </cell>
        </row>
        <row r="335">
          <cell r="A335" t="str">
            <v>5526-1</v>
          </cell>
          <cell r="J335" t="str">
            <v>Medium</v>
          </cell>
          <cell r="O335">
            <v>41811</v>
          </cell>
        </row>
        <row r="336">
          <cell r="A336" t="str">
            <v>5527-1</v>
          </cell>
          <cell r="J336" t="str">
            <v>Not Specified</v>
          </cell>
          <cell r="O336">
            <v>41811</v>
          </cell>
        </row>
        <row r="337">
          <cell r="A337" t="str">
            <v>5529-1</v>
          </cell>
          <cell r="J337" t="str">
            <v>High</v>
          </cell>
          <cell r="O337">
            <v>41811</v>
          </cell>
        </row>
        <row r="338">
          <cell r="A338" t="str">
            <v>5531-1</v>
          </cell>
          <cell r="J338" t="str">
            <v>Not Specified</v>
          </cell>
          <cell r="O338">
            <v>41814</v>
          </cell>
        </row>
        <row r="339">
          <cell r="A339" t="str">
            <v>5533-1</v>
          </cell>
          <cell r="J339" t="str">
            <v>Medium</v>
          </cell>
          <cell r="O339">
            <v>41814</v>
          </cell>
        </row>
        <row r="340">
          <cell r="A340" t="str">
            <v>5534-1</v>
          </cell>
          <cell r="J340" t="str">
            <v>Medium</v>
          </cell>
          <cell r="O340">
            <v>41813</v>
          </cell>
        </row>
        <row r="341">
          <cell r="A341" t="str">
            <v>5536-1</v>
          </cell>
          <cell r="J341" t="str">
            <v>Not Specified</v>
          </cell>
          <cell r="O341">
            <v>41815</v>
          </cell>
        </row>
        <row r="342">
          <cell r="A342" t="str">
            <v>5537-1</v>
          </cell>
          <cell r="J342" t="str">
            <v>High</v>
          </cell>
          <cell r="O342">
            <v>41818</v>
          </cell>
        </row>
        <row r="343">
          <cell r="A343" t="str">
            <v>5539-1</v>
          </cell>
          <cell r="J343" t="str">
            <v>Not Specified</v>
          </cell>
          <cell r="O343">
            <v>41820</v>
          </cell>
        </row>
        <row r="344">
          <cell r="A344" t="str">
            <v>5539-2</v>
          </cell>
          <cell r="J344" t="str">
            <v>Not Specified</v>
          </cell>
          <cell r="O344">
            <v>41820</v>
          </cell>
        </row>
        <row r="345">
          <cell r="A345" t="str">
            <v>5541-1</v>
          </cell>
          <cell r="J345" t="str">
            <v>Medium</v>
          </cell>
          <cell r="O345">
            <v>41819</v>
          </cell>
        </row>
        <row r="346">
          <cell r="A346" t="str">
            <v>5544-1</v>
          </cell>
          <cell r="J346" t="str">
            <v>Not Specified</v>
          </cell>
          <cell r="O346">
            <v>41820</v>
          </cell>
        </row>
        <row r="347">
          <cell r="A347" t="str">
            <v>5546-1</v>
          </cell>
          <cell r="J347" t="str">
            <v>Medium</v>
          </cell>
          <cell r="O347">
            <v>41823</v>
          </cell>
        </row>
        <row r="348">
          <cell r="A348" t="str">
            <v>5547-1</v>
          </cell>
          <cell r="J348" t="str">
            <v>High</v>
          </cell>
          <cell r="O348">
            <v>41826</v>
          </cell>
        </row>
        <row r="349">
          <cell r="A349" t="str">
            <v>5548-1</v>
          </cell>
          <cell r="J349" t="str">
            <v>Critical</v>
          </cell>
          <cell r="O349">
            <v>41828</v>
          </cell>
        </row>
        <row r="350">
          <cell r="A350" t="str">
            <v>5549-1</v>
          </cell>
          <cell r="J350" t="str">
            <v>High</v>
          </cell>
          <cell r="O350">
            <v>41833</v>
          </cell>
        </row>
        <row r="351">
          <cell r="A351" t="str">
            <v>5551-1</v>
          </cell>
          <cell r="J351" t="str">
            <v>Medium</v>
          </cell>
          <cell r="O351">
            <v>41834</v>
          </cell>
        </row>
        <row r="352">
          <cell r="A352" t="str">
            <v>5552-1</v>
          </cell>
          <cell r="J352" t="str">
            <v>Not Specified</v>
          </cell>
          <cell r="O352">
            <v>41837</v>
          </cell>
        </row>
        <row r="353">
          <cell r="A353" t="str">
            <v>5554-1</v>
          </cell>
          <cell r="J353" t="str">
            <v>High</v>
          </cell>
          <cell r="O353">
            <v>41838</v>
          </cell>
        </row>
        <row r="354">
          <cell r="A354" t="str">
            <v>5556-1</v>
          </cell>
          <cell r="J354" t="str">
            <v>Medium</v>
          </cell>
          <cell r="O354">
            <v>41839</v>
          </cell>
        </row>
        <row r="355">
          <cell r="A355" t="str">
            <v>5558-1</v>
          </cell>
          <cell r="J355" t="str">
            <v>Low</v>
          </cell>
          <cell r="O355">
            <v>41840</v>
          </cell>
        </row>
        <row r="356">
          <cell r="A356" t="str">
            <v>5558-2</v>
          </cell>
          <cell r="J356" t="str">
            <v>Low</v>
          </cell>
          <cell r="O356">
            <v>41845</v>
          </cell>
        </row>
        <row r="357">
          <cell r="A357" t="str">
            <v>5560-1</v>
          </cell>
          <cell r="J357" t="str">
            <v>Low</v>
          </cell>
          <cell r="O357">
            <v>41844</v>
          </cell>
        </row>
        <row r="358">
          <cell r="A358" t="str">
            <v>5562-1</v>
          </cell>
          <cell r="J358" t="str">
            <v>Critical</v>
          </cell>
          <cell r="O358">
            <v>41846</v>
          </cell>
        </row>
        <row r="359">
          <cell r="A359" t="str">
            <v>5564-1</v>
          </cell>
          <cell r="J359" t="str">
            <v>Low</v>
          </cell>
          <cell r="O359">
            <v>41847</v>
          </cell>
        </row>
        <row r="360">
          <cell r="A360" t="str">
            <v>5566-1</v>
          </cell>
          <cell r="J360" t="str">
            <v>Low</v>
          </cell>
          <cell r="O360">
            <v>41855</v>
          </cell>
        </row>
        <row r="361">
          <cell r="A361" t="str">
            <v>5566-2</v>
          </cell>
          <cell r="J361" t="str">
            <v>Low</v>
          </cell>
          <cell r="O361">
            <v>41853</v>
          </cell>
        </row>
        <row r="362">
          <cell r="A362" t="str">
            <v>5569-1</v>
          </cell>
          <cell r="J362" t="str">
            <v>Medium</v>
          </cell>
          <cell r="O362">
            <v>41850</v>
          </cell>
        </row>
        <row r="363">
          <cell r="A363" t="str">
            <v>5570-1</v>
          </cell>
          <cell r="J363" t="str">
            <v>High</v>
          </cell>
          <cell r="O363">
            <v>41851</v>
          </cell>
        </row>
        <row r="364">
          <cell r="A364" t="str">
            <v>5572-1</v>
          </cell>
          <cell r="J364" t="str">
            <v>High</v>
          </cell>
          <cell r="O364">
            <v>41852</v>
          </cell>
        </row>
        <row r="365">
          <cell r="A365" t="str">
            <v>5574-1</v>
          </cell>
          <cell r="J365" t="str">
            <v>Medium</v>
          </cell>
          <cell r="O365">
            <v>41852</v>
          </cell>
        </row>
        <row r="366">
          <cell r="A366" t="str">
            <v>5576-1</v>
          </cell>
          <cell r="J366" t="str">
            <v>Medium</v>
          </cell>
          <cell r="O366">
            <v>41855</v>
          </cell>
        </row>
        <row r="367">
          <cell r="A367" t="str">
            <v>5578-1</v>
          </cell>
          <cell r="J367" t="str">
            <v>High</v>
          </cell>
          <cell r="O367">
            <v>41858</v>
          </cell>
        </row>
        <row r="368">
          <cell r="A368" t="str">
            <v>5579-1</v>
          </cell>
          <cell r="J368" t="str">
            <v>Low</v>
          </cell>
          <cell r="O368">
            <v>41857</v>
          </cell>
        </row>
        <row r="369">
          <cell r="A369" t="str">
            <v>5581-1</v>
          </cell>
          <cell r="J369" t="str">
            <v>Critical</v>
          </cell>
          <cell r="O369">
            <v>41860</v>
          </cell>
        </row>
        <row r="370">
          <cell r="A370" t="str">
            <v>5583-1</v>
          </cell>
          <cell r="J370" t="str">
            <v>Critical</v>
          </cell>
          <cell r="O370">
            <v>41863</v>
          </cell>
        </row>
        <row r="371">
          <cell r="A371" t="str">
            <v>5584-1</v>
          </cell>
          <cell r="J371" t="str">
            <v>Critical</v>
          </cell>
          <cell r="O371">
            <v>41865</v>
          </cell>
        </row>
        <row r="372">
          <cell r="A372" t="str">
            <v>5586-1</v>
          </cell>
          <cell r="J372" t="str">
            <v>Medium</v>
          </cell>
          <cell r="O372">
            <v>41864</v>
          </cell>
        </row>
        <row r="373">
          <cell r="A373" t="str">
            <v>5588-1</v>
          </cell>
          <cell r="J373" t="str">
            <v>High</v>
          </cell>
          <cell r="O373">
            <v>41864</v>
          </cell>
        </row>
        <row r="374">
          <cell r="A374" t="str">
            <v>5589-1</v>
          </cell>
          <cell r="J374" t="str">
            <v>Low</v>
          </cell>
          <cell r="O374">
            <v>41870</v>
          </cell>
        </row>
        <row r="375">
          <cell r="A375" t="str">
            <v>5591-1</v>
          </cell>
          <cell r="J375" t="str">
            <v>Not Specified</v>
          </cell>
          <cell r="O375">
            <v>41874</v>
          </cell>
        </row>
        <row r="376">
          <cell r="A376" t="str">
            <v>5593-1</v>
          </cell>
          <cell r="J376" t="str">
            <v>High</v>
          </cell>
          <cell r="O376">
            <v>41878</v>
          </cell>
        </row>
        <row r="377">
          <cell r="A377" t="str">
            <v>5594-1</v>
          </cell>
          <cell r="J377" t="str">
            <v>High</v>
          </cell>
          <cell r="O377">
            <v>41878</v>
          </cell>
        </row>
        <row r="378">
          <cell r="A378" t="str">
            <v>5596-1</v>
          </cell>
          <cell r="J378" t="str">
            <v>Medium</v>
          </cell>
          <cell r="O378">
            <v>41877</v>
          </cell>
        </row>
        <row r="379">
          <cell r="A379" t="str">
            <v>5597-1</v>
          </cell>
          <cell r="J379" t="str">
            <v>Not Specified</v>
          </cell>
          <cell r="O379">
            <v>41879</v>
          </cell>
        </row>
        <row r="380">
          <cell r="A380" t="str">
            <v>5599-1</v>
          </cell>
          <cell r="J380" t="str">
            <v>High</v>
          </cell>
          <cell r="O380">
            <v>41879</v>
          </cell>
        </row>
        <row r="381">
          <cell r="A381" t="str">
            <v>5599-2</v>
          </cell>
          <cell r="J381" t="str">
            <v>High</v>
          </cell>
          <cell r="O381">
            <v>41880</v>
          </cell>
        </row>
        <row r="382">
          <cell r="A382" t="str">
            <v>5603-1</v>
          </cell>
          <cell r="J382" t="str">
            <v>Low</v>
          </cell>
          <cell r="O382">
            <v>41883</v>
          </cell>
        </row>
        <row r="383">
          <cell r="A383" t="str">
            <v>5604-1</v>
          </cell>
          <cell r="J383" t="str">
            <v>Low</v>
          </cell>
          <cell r="O383">
            <v>41886</v>
          </cell>
        </row>
        <row r="384">
          <cell r="A384" t="str">
            <v>5605-1</v>
          </cell>
          <cell r="J384" t="str">
            <v>Medium</v>
          </cell>
          <cell r="O384">
            <v>41887</v>
          </cell>
        </row>
        <row r="385">
          <cell r="A385" t="str">
            <v>5606-1</v>
          </cell>
          <cell r="J385" t="str">
            <v>Low</v>
          </cell>
          <cell r="O385">
            <v>41892</v>
          </cell>
        </row>
        <row r="386">
          <cell r="A386" t="str">
            <v>5607-1</v>
          </cell>
          <cell r="J386" t="str">
            <v>Not Specified</v>
          </cell>
          <cell r="O386">
            <v>41887</v>
          </cell>
        </row>
        <row r="387">
          <cell r="A387" t="str">
            <v>5609-1</v>
          </cell>
          <cell r="J387" t="str">
            <v>Not Specified</v>
          </cell>
          <cell r="O387">
            <v>41889</v>
          </cell>
        </row>
        <row r="388">
          <cell r="A388" t="str">
            <v>5609-2</v>
          </cell>
          <cell r="J388" t="str">
            <v>Not Specified</v>
          </cell>
          <cell r="O388">
            <v>41891</v>
          </cell>
        </row>
        <row r="389">
          <cell r="A389" t="str">
            <v>5612-1</v>
          </cell>
          <cell r="J389" t="str">
            <v>Not Specified</v>
          </cell>
          <cell r="O389">
            <v>41894</v>
          </cell>
        </row>
        <row r="390">
          <cell r="A390" t="str">
            <v>5613-1</v>
          </cell>
          <cell r="J390" t="str">
            <v>Critical</v>
          </cell>
          <cell r="O390">
            <v>41895</v>
          </cell>
        </row>
        <row r="391">
          <cell r="A391" t="str">
            <v>5615-1</v>
          </cell>
          <cell r="J391" t="str">
            <v>Critical</v>
          </cell>
          <cell r="O391">
            <v>41895</v>
          </cell>
        </row>
        <row r="392">
          <cell r="A392" t="str">
            <v>5616-1</v>
          </cell>
          <cell r="J392" t="str">
            <v>Low</v>
          </cell>
          <cell r="O392">
            <v>41901</v>
          </cell>
        </row>
        <row r="393">
          <cell r="A393" t="str">
            <v>5618-1</v>
          </cell>
          <cell r="J393" t="str">
            <v>Low</v>
          </cell>
          <cell r="O393">
            <v>41899</v>
          </cell>
        </row>
        <row r="394">
          <cell r="A394" t="str">
            <v>5619-1</v>
          </cell>
          <cell r="J394" t="str">
            <v>Critical</v>
          </cell>
          <cell r="O394">
            <v>41900</v>
          </cell>
        </row>
        <row r="395">
          <cell r="A395" t="str">
            <v>5621-1</v>
          </cell>
          <cell r="J395" t="str">
            <v>Medium</v>
          </cell>
          <cell r="O395">
            <v>41905</v>
          </cell>
        </row>
        <row r="396">
          <cell r="A396" t="str">
            <v>5621-2</v>
          </cell>
          <cell r="J396" t="str">
            <v>Medium</v>
          </cell>
          <cell r="O396">
            <v>41904</v>
          </cell>
        </row>
        <row r="397">
          <cell r="A397" t="str">
            <v>5625-1</v>
          </cell>
          <cell r="J397" t="str">
            <v>High</v>
          </cell>
          <cell r="O397">
            <v>41907</v>
          </cell>
        </row>
        <row r="398">
          <cell r="A398" t="str">
            <v>5627-1</v>
          </cell>
          <cell r="J398" t="str">
            <v>Low</v>
          </cell>
          <cell r="O398">
            <v>41914</v>
          </cell>
        </row>
        <row r="399">
          <cell r="A399" t="str">
            <v>5629-1</v>
          </cell>
          <cell r="J399" t="str">
            <v>High</v>
          </cell>
          <cell r="O399">
            <v>41911</v>
          </cell>
        </row>
        <row r="400">
          <cell r="A400" t="str">
            <v>5630-1</v>
          </cell>
          <cell r="J400" t="str">
            <v>High</v>
          </cell>
          <cell r="O400">
            <v>41911</v>
          </cell>
        </row>
        <row r="401">
          <cell r="A401" t="str">
            <v>5631-1</v>
          </cell>
          <cell r="J401" t="str">
            <v>Low</v>
          </cell>
          <cell r="O401">
            <v>41911</v>
          </cell>
        </row>
        <row r="402">
          <cell r="A402" t="str">
            <v>5633-1</v>
          </cell>
          <cell r="J402" t="str">
            <v>High</v>
          </cell>
          <cell r="O402">
            <v>41915</v>
          </cell>
        </row>
        <row r="403">
          <cell r="A403" t="str">
            <v>5635-1</v>
          </cell>
          <cell r="J403" t="str">
            <v>Not Specified</v>
          </cell>
          <cell r="O403">
            <v>41914</v>
          </cell>
        </row>
        <row r="404">
          <cell r="A404" t="str">
            <v>5637-1</v>
          </cell>
          <cell r="J404" t="str">
            <v>High</v>
          </cell>
          <cell r="O404">
            <v>41916</v>
          </cell>
        </row>
        <row r="405">
          <cell r="A405" t="str">
            <v>5639-1</v>
          </cell>
          <cell r="J405" t="str">
            <v>High</v>
          </cell>
          <cell r="O405">
            <v>41916</v>
          </cell>
        </row>
        <row r="406">
          <cell r="A406" t="str">
            <v>5641-1</v>
          </cell>
          <cell r="J406" t="str">
            <v>Not Specified</v>
          </cell>
          <cell r="O406">
            <v>41917</v>
          </cell>
        </row>
        <row r="407">
          <cell r="A407" t="str">
            <v>5643-1</v>
          </cell>
          <cell r="J407" t="str">
            <v>Low</v>
          </cell>
          <cell r="O407">
            <v>41923</v>
          </cell>
        </row>
        <row r="408">
          <cell r="A408" t="str">
            <v>5644-1</v>
          </cell>
          <cell r="J408" t="str">
            <v>Low</v>
          </cell>
          <cell r="O408">
            <v>41918</v>
          </cell>
        </row>
        <row r="409">
          <cell r="A409" t="str">
            <v>5645-1</v>
          </cell>
          <cell r="J409" t="str">
            <v>Critical</v>
          </cell>
          <cell r="O409">
            <v>41919</v>
          </cell>
        </row>
        <row r="410">
          <cell r="A410" t="str">
            <v>5646-1</v>
          </cell>
          <cell r="J410" t="str">
            <v>High</v>
          </cell>
          <cell r="O410">
            <v>41922</v>
          </cell>
        </row>
        <row r="411">
          <cell r="A411" t="str">
            <v>5647-1</v>
          </cell>
          <cell r="J411" t="str">
            <v>High</v>
          </cell>
          <cell r="O411">
            <v>41921</v>
          </cell>
        </row>
        <row r="412">
          <cell r="A412" t="str">
            <v>5648-1</v>
          </cell>
          <cell r="J412" t="str">
            <v>Low</v>
          </cell>
          <cell r="O412">
            <v>41929</v>
          </cell>
        </row>
        <row r="413">
          <cell r="A413" t="str">
            <v>5650-1</v>
          </cell>
          <cell r="J413" t="str">
            <v>Medium</v>
          </cell>
          <cell r="O413">
            <v>41923</v>
          </cell>
        </row>
        <row r="414">
          <cell r="A414" t="str">
            <v>5651-1</v>
          </cell>
          <cell r="J414" t="str">
            <v>Low</v>
          </cell>
          <cell r="O414">
            <v>41931</v>
          </cell>
        </row>
        <row r="415">
          <cell r="A415" t="str">
            <v>5653-1</v>
          </cell>
          <cell r="J415" t="str">
            <v>Critical</v>
          </cell>
          <cell r="O415">
            <v>41929</v>
          </cell>
        </row>
        <row r="416">
          <cell r="A416" t="str">
            <v>5655-1</v>
          </cell>
          <cell r="J416" t="str">
            <v>Medium</v>
          </cell>
          <cell r="O416">
            <v>41929</v>
          </cell>
        </row>
        <row r="417">
          <cell r="A417" t="str">
            <v>5655-2</v>
          </cell>
          <cell r="J417" t="str">
            <v>Medium</v>
          </cell>
          <cell r="O417">
            <v>41931</v>
          </cell>
        </row>
        <row r="418">
          <cell r="A418" t="str">
            <v>5658-1</v>
          </cell>
          <cell r="J418" t="str">
            <v>Not Specified</v>
          </cell>
          <cell r="O418">
            <v>41932</v>
          </cell>
        </row>
        <row r="419">
          <cell r="A419" t="str">
            <v>5659-1</v>
          </cell>
          <cell r="J419" t="str">
            <v>High</v>
          </cell>
          <cell r="O419">
            <v>41932</v>
          </cell>
        </row>
        <row r="420">
          <cell r="A420" t="str">
            <v>5661-1</v>
          </cell>
          <cell r="J420" t="str">
            <v>Not Specified</v>
          </cell>
          <cell r="O420">
            <v>41934</v>
          </cell>
        </row>
        <row r="421">
          <cell r="A421" t="str">
            <v>5663-1</v>
          </cell>
          <cell r="J421" t="str">
            <v>Not Specified</v>
          </cell>
          <cell r="O421">
            <v>41934</v>
          </cell>
        </row>
        <row r="422">
          <cell r="A422" t="str">
            <v>5665-1</v>
          </cell>
          <cell r="J422" t="str">
            <v>Medium</v>
          </cell>
          <cell r="O422">
            <v>41933</v>
          </cell>
        </row>
        <row r="423">
          <cell r="A423" t="str">
            <v>5667-1</v>
          </cell>
          <cell r="J423" t="str">
            <v>High</v>
          </cell>
          <cell r="O423">
            <v>41935</v>
          </cell>
        </row>
        <row r="424">
          <cell r="A424" t="str">
            <v>5669-1</v>
          </cell>
          <cell r="J424" t="str">
            <v>Not Specified</v>
          </cell>
          <cell r="O424">
            <v>41937</v>
          </cell>
        </row>
        <row r="425">
          <cell r="A425" t="str">
            <v>5670-1</v>
          </cell>
          <cell r="J425" t="str">
            <v>Medium</v>
          </cell>
          <cell r="O425">
            <v>41939</v>
          </cell>
        </row>
        <row r="426">
          <cell r="A426" t="str">
            <v>5671-1</v>
          </cell>
          <cell r="J426" t="str">
            <v>Low</v>
          </cell>
          <cell r="O426">
            <v>41943</v>
          </cell>
        </row>
        <row r="427">
          <cell r="A427" t="str">
            <v>5672-1</v>
          </cell>
          <cell r="J427" t="str">
            <v>Medium</v>
          </cell>
          <cell r="O427">
            <v>41941</v>
          </cell>
        </row>
        <row r="428">
          <cell r="A428" t="str">
            <v>5674-1</v>
          </cell>
          <cell r="J428" t="str">
            <v>High</v>
          </cell>
          <cell r="O428">
            <v>41943</v>
          </cell>
        </row>
        <row r="429">
          <cell r="A429" t="str">
            <v>5676-1</v>
          </cell>
          <cell r="J429" t="str">
            <v>Not Specified</v>
          </cell>
          <cell r="O429">
            <v>41946</v>
          </cell>
        </row>
        <row r="430">
          <cell r="A430" t="str">
            <v>5677-1</v>
          </cell>
          <cell r="J430" t="str">
            <v>High</v>
          </cell>
          <cell r="O430">
            <v>41947</v>
          </cell>
        </row>
        <row r="431">
          <cell r="A431" t="str">
            <v>5679-1</v>
          </cell>
          <cell r="J431" t="str">
            <v>Low</v>
          </cell>
          <cell r="O431">
            <v>41950</v>
          </cell>
        </row>
        <row r="432">
          <cell r="A432" t="str">
            <v>5680-1</v>
          </cell>
          <cell r="J432" t="str">
            <v>Medium</v>
          </cell>
          <cell r="O432">
            <v>41947</v>
          </cell>
        </row>
        <row r="433">
          <cell r="A433" t="str">
            <v>5681-1</v>
          </cell>
          <cell r="J433" t="str">
            <v>Medium</v>
          </cell>
          <cell r="O433">
            <v>41952</v>
          </cell>
        </row>
        <row r="434">
          <cell r="A434" t="str">
            <v>5682-1</v>
          </cell>
          <cell r="J434" t="str">
            <v>High</v>
          </cell>
          <cell r="O434">
            <v>41955</v>
          </cell>
        </row>
        <row r="435">
          <cell r="A435" t="str">
            <v>5684-1</v>
          </cell>
          <cell r="J435" t="str">
            <v>Critical</v>
          </cell>
          <cell r="O435">
            <v>41955</v>
          </cell>
        </row>
        <row r="436">
          <cell r="A436" t="str">
            <v>5685-1</v>
          </cell>
          <cell r="J436" t="str">
            <v>Not Specified</v>
          </cell>
          <cell r="O436">
            <v>41961</v>
          </cell>
        </row>
        <row r="437">
          <cell r="A437" t="str">
            <v>5686-1</v>
          </cell>
          <cell r="J437" t="str">
            <v>Low</v>
          </cell>
          <cell r="O437">
            <v>41964</v>
          </cell>
        </row>
        <row r="438">
          <cell r="A438" t="str">
            <v>5687-1</v>
          </cell>
          <cell r="J438" t="str">
            <v>High</v>
          </cell>
          <cell r="O438">
            <v>41962</v>
          </cell>
        </row>
        <row r="439">
          <cell r="A439" t="str">
            <v>5689-1</v>
          </cell>
          <cell r="J439" t="str">
            <v>Critical</v>
          </cell>
          <cell r="O439">
            <v>41963</v>
          </cell>
        </row>
        <row r="440">
          <cell r="A440" t="str">
            <v>5690-1</v>
          </cell>
          <cell r="J440" t="str">
            <v>Medium</v>
          </cell>
          <cell r="O440">
            <v>41964</v>
          </cell>
        </row>
        <row r="441">
          <cell r="A441" t="str">
            <v>5692-1</v>
          </cell>
          <cell r="J441" t="str">
            <v>Medium</v>
          </cell>
          <cell r="O441">
            <v>41966</v>
          </cell>
        </row>
        <row r="442">
          <cell r="A442" t="str">
            <v>5693-1</v>
          </cell>
          <cell r="J442" t="str">
            <v>High</v>
          </cell>
          <cell r="O442">
            <v>41965</v>
          </cell>
        </row>
        <row r="443">
          <cell r="A443" t="str">
            <v>5695-1</v>
          </cell>
          <cell r="J443" t="str">
            <v>Critical</v>
          </cell>
          <cell r="O443">
            <v>41967</v>
          </cell>
        </row>
        <row r="444">
          <cell r="A444" t="str">
            <v>5696-1</v>
          </cell>
          <cell r="J444" t="str">
            <v>Critical</v>
          </cell>
          <cell r="O444">
            <v>41969</v>
          </cell>
        </row>
        <row r="445">
          <cell r="A445" t="str">
            <v>5698-1</v>
          </cell>
          <cell r="J445" t="str">
            <v>Low</v>
          </cell>
          <cell r="O445">
            <v>41970</v>
          </cell>
        </row>
        <row r="446">
          <cell r="A446" t="str">
            <v>5699-1</v>
          </cell>
          <cell r="J446" t="str">
            <v>High</v>
          </cell>
          <cell r="O446">
            <v>41971</v>
          </cell>
        </row>
        <row r="447">
          <cell r="A447" t="str">
            <v>5701-1</v>
          </cell>
          <cell r="J447" t="str">
            <v>High</v>
          </cell>
          <cell r="O447">
            <v>41975</v>
          </cell>
        </row>
        <row r="448">
          <cell r="A448" t="str">
            <v>5702-1</v>
          </cell>
          <cell r="J448" t="str">
            <v>Low</v>
          </cell>
          <cell r="O448">
            <v>41978</v>
          </cell>
        </row>
        <row r="449">
          <cell r="A449" t="str">
            <v>5703-1</v>
          </cell>
          <cell r="J449" t="str">
            <v>Low</v>
          </cell>
          <cell r="O449">
            <v>41981</v>
          </cell>
        </row>
        <row r="450">
          <cell r="A450" t="str">
            <v>5705-1</v>
          </cell>
          <cell r="J450" t="str">
            <v>Medium</v>
          </cell>
          <cell r="O450">
            <v>41978</v>
          </cell>
        </row>
        <row r="451">
          <cell r="A451" t="str">
            <v>5706-1</v>
          </cell>
          <cell r="J451" t="str">
            <v>Medium</v>
          </cell>
          <cell r="O451">
            <v>41979</v>
          </cell>
        </row>
        <row r="452">
          <cell r="A452" t="str">
            <v>5708-1</v>
          </cell>
          <cell r="J452" t="str">
            <v>Not Specified</v>
          </cell>
          <cell r="O452">
            <v>41981</v>
          </cell>
        </row>
        <row r="453">
          <cell r="A453" t="str">
            <v>5710-1</v>
          </cell>
          <cell r="J453" t="str">
            <v>High</v>
          </cell>
          <cell r="O453">
            <v>41983</v>
          </cell>
        </row>
        <row r="454">
          <cell r="A454" t="str">
            <v>5711-1</v>
          </cell>
          <cell r="J454" t="str">
            <v>Medium</v>
          </cell>
          <cell r="O454">
            <v>41984</v>
          </cell>
        </row>
        <row r="455">
          <cell r="A455" t="str">
            <v>5712-1</v>
          </cell>
          <cell r="J455" t="str">
            <v>Not Specified</v>
          </cell>
          <cell r="O455">
            <v>41984</v>
          </cell>
        </row>
        <row r="456">
          <cell r="A456" t="str">
            <v>5713-1</v>
          </cell>
          <cell r="J456" t="str">
            <v>Low</v>
          </cell>
          <cell r="O456">
            <v>41985</v>
          </cell>
        </row>
        <row r="457">
          <cell r="A457" t="str">
            <v>5715-1</v>
          </cell>
          <cell r="J457" t="str">
            <v>High</v>
          </cell>
          <cell r="O457">
            <v>41988</v>
          </cell>
        </row>
        <row r="458">
          <cell r="A458" t="str">
            <v>5717-1</v>
          </cell>
          <cell r="J458" t="str">
            <v>Medium</v>
          </cell>
          <cell r="O458">
            <v>41991</v>
          </cell>
        </row>
        <row r="459">
          <cell r="A459" t="str">
            <v>5718-1</v>
          </cell>
          <cell r="J459" t="str">
            <v>Medium</v>
          </cell>
          <cell r="O459">
            <v>41996</v>
          </cell>
        </row>
        <row r="460">
          <cell r="A460" t="str">
            <v>5719-1</v>
          </cell>
          <cell r="J460" t="str">
            <v>Medium</v>
          </cell>
          <cell r="O460">
            <v>42000</v>
          </cell>
        </row>
        <row r="461">
          <cell r="A461" t="str">
            <v>5720-1</v>
          </cell>
          <cell r="J461" t="str">
            <v>High</v>
          </cell>
          <cell r="O461">
            <v>42002</v>
          </cell>
        </row>
        <row r="462">
          <cell r="A462" t="str">
            <v>5721-1</v>
          </cell>
          <cell r="J462" t="str">
            <v>High</v>
          </cell>
          <cell r="O462">
            <v>42002</v>
          </cell>
        </row>
        <row r="463">
          <cell r="A463" t="str">
            <v>5722-1</v>
          </cell>
          <cell r="J463" t="str">
            <v>Critical</v>
          </cell>
          <cell r="O463">
            <v>42001</v>
          </cell>
        </row>
        <row r="464">
          <cell r="A464" t="str">
            <v>5724-1</v>
          </cell>
          <cell r="J464" t="str">
            <v>High</v>
          </cell>
          <cell r="O464">
            <v>42000</v>
          </cell>
        </row>
        <row r="465">
          <cell r="A465" t="str">
            <v>5724-2</v>
          </cell>
          <cell r="J465" t="str">
            <v>High</v>
          </cell>
          <cell r="O465">
            <v>42002</v>
          </cell>
        </row>
        <row r="466">
          <cell r="A466" t="str">
            <v>5728-1</v>
          </cell>
          <cell r="J466" t="str">
            <v>High</v>
          </cell>
          <cell r="O466">
            <v>42003</v>
          </cell>
        </row>
        <row r="467">
          <cell r="A467" t="str">
            <v>5730-1</v>
          </cell>
          <cell r="J467" t="str">
            <v>Not Specified</v>
          </cell>
          <cell r="O467">
            <v>42001</v>
          </cell>
        </row>
        <row r="468">
          <cell r="A468" t="str">
            <v>5731-1</v>
          </cell>
          <cell r="J468" t="str">
            <v>Not Specified</v>
          </cell>
          <cell r="O468">
            <v>42004</v>
          </cell>
        </row>
        <row r="469">
          <cell r="A469" t="str">
            <v>5732-1</v>
          </cell>
          <cell r="J469" t="str">
            <v>Not Specified</v>
          </cell>
          <cell r="O469">
            <v>42007</v>
          </cell>
        </row>
        <row r="470">
          <cell r="A470" t="str">
            <v>5734-1</v>
          </cell>
          <cell r="J470" t="str">
            <v>Low</v>
          </cell>
          <cell r="O470">
            <v>42008</v>
          </cell>
        </row>
        <row r="471">
          <cell r="A471" t="str">
            <v>5736-1</v>
          </cell>
          <cell r="J471" t="str">
            <v>Medium</v>
          </cell>
          <cell r="O471">
            <v>42008</v>
          </cell>
        </row>
        <row r="472">
          <cell r="A472" t="str">
            <v>5737-1</v>
          </cell>
          <cell r="J472" t="str">
            <v>Medium</v>
          </cell>
          <cell r="O472">
            <v>42013</v>
          </cell>
        </row>
        <row r="473">
          <cell r="A473" t="str">
            <v>5738-1</v>
          </cell>
          <cell r="J473" t="str">
            <v>Not Specified</v>
          </cell>
          <cell r="O473">
            <v>42013</v>
          </cell>
        </row>
        <row r="474">
          <cell r="A474" t="str">
            <v>5740-1</v>
          </cell>
          <cell r="J474" t="str">
            <v>High</v>
          </cell>
          <cell r="O474">
            <v>42015</v>
          </cell>
        </row>
        <row r="475">
          <cell r="A475" t="str">
            <v>5741-1</v>
          </cell>
          <cell r="J475" t="str">
            <v>Medium</v>
          </cell>
          <cell r="O475">
            <v>42016</v>
          </cell>
        </row>
        <row r="476">
          <cell r="A476" t="str">
            <v>5742-1</v>
          </cell>
          <cell r="J476" t="str">
            <v>Low</v>
          </cell>
          <cell r="O476">
            <v>42014</v>
          </cell>
        </row>
        <row r="477">
          <cell r="A477" t="str">
            <v>5743-1</v>
          </cell>
          <cell r="J477" t="str">
            <v>Not Specified</v>
          </cell>
          <cell r="O477">
            <v>42016</v>
          </cell>
        </row>
        <row r="478">
          <cell r="A478" t="str">
            <v>5745-1</v>
          </cell>
          <cell r="J478" t="str">
            <v>Not Specified</v>
          </cell>
          <cell r="O478">
            <v>42017</v>
          </cell>
        </row>
        <row r="479">
          <cell r="A479" t="str">
            <v>5747-1</v>
          </cell>
          <cell r="J479" t="str">
            <v>Not Specified</v>
          </cell>
          <cell r="O479">
            <v>42018</v>
          </cell>
        </row>
        <row r="480">
          <cell r="A480" t="str">
            <v>5749-1</v>
          </cell>
          <cell r="J480" t="str">
            <v>Critical</v>
          </cell>
          <cell r="O480">
            <v>42017</v>
          </cell>
        </row>
        <row r="481">
          <cell r="A481" t="str">
            <v>5750-1</v>
          </cell>
          <cell r="J481" t="str">
            <v>High</v>
          </cell>
          <cell r="O481">
            <v>42018</v>
          </cell>
        </row>
        <row r="482">
          <cell r="A482" t="str">
            <v>5752-1</v>
          </cell>
          <cell r="J482" t="str">
            <v>Not Specified</v>
          </cell>
          <cell r="O482">
            <v>42019</v>
          </cell>
        </row>
        <row r="483">
          <cell r="A483" t="str">
            <v>5754-1</v>
          </cell>
          <cell r="J483" t="str">
            <v>Critical</v>
          </cell>
          <cell r="O483">
            <v>42019</v>
          </cell>
        </row>
        <row r="484">
          <cell r="A484" t="str">
            <v>5755-1</v>
          </cell>
          <cell r="J484" t="str">
            <v>Critical</v>
          </cell>
          <cell r="O484">
            <v>42021</v>
          </cell>
        </row>
        <row r="485">
          <cell r="A485" t="str">
            <v>5757-1</v>
          </cell>
          <cell r="J485" t="str">
            <v>High</v>
          </cell>
          <cell r="O485">
            <v>42021</v>
          </cell>
        </row>
        <row r="486">
          <cell r="A486" t="str">
            <v>5760-1</v>
          </cell>
          <cell r="J486" t="str">
            <v>Medium</v>
          </cell>
          <cell r="O486">
            <v>42023</v>
          </cell>
        </row>
        <row r="487">
          <cell r="A487" t="str">
            <v>5762-1</v>
          </cell>
          <cell r="J487" t="str">
            <v>Not Specified</v>
          </cell>
          <cell r="O487">
            <v>42025</v>
          </cell>
        </row>
        <row r="488">
          <cell r="A488" t="str">
            <v>5762-2</v>
          </cell>
          <cell r="J488" t="str">
            <v>Not Specified</v>
          </cell>
          <cell r="O488">
            <v>42025</v>
          </cell>
        </row>
        <row r="489">
          <cell r="A489" t="str">
            <v>5766-1</v>
          </cell>
          <cell r="J489" t="str">
            <v>High</v>
          </cell>
          <cell r="O489">
            <v>42027</v>
          </cell>
        </row>
        <row r="490">
          <cell r="A490" t="str">
            <v>5768-1</v>
          </cell>
          <cell r="J490" t="str">
            <v>Critical</v>
          </cell>
          <cell r="O490">
            <v>42027</v>
          </cell>
        </row>
        <row r="491">
          <cell r="A491" t="str">
            <v>5768-2</v>
          </cell>
          <cell r="J491" t="str">
            <v>Critical</v>
          </cell>
          <cell r="O491">
            <v>42026</v>
          </cell>
        </row>
        <row r="492">
          <cell r="A492" t="str">
            <v>5768-2</v>
          </cell>
          <cell r="J492" t="str">
            <v>Critical</v>
          </cell>
          <cell r="O492">
            <v>42028</v>
          </cell>
        </row>
        <row r="493">
          <cell r="A493" t="str">
            <v>5773-1</v>
          </cell>
          <cell r="J493" t="str">
            <v>Not Specified</v>
          </cell>
          <cell r="O493">
            <v>42029</v>
          </cell>
        </row>
        <row r="494">
          <cell r="A494" t="str">
            <v>5775-1</v>
          </cell>
          <cell r="J494" t="str">
            <v>Not Specified</v>
          </cell>
          <cell r="O494">
            <v>42032</v>
          </cell>
        </row>
        <row r="495">
          <cell r="A495" t="str">
            <v>5777-1</v>
          </cell>
          <cell r="J495" t="str">
            <v>Medium</v>
          </cell>
          <cell r="O495">
            <v>42033</v>
          </cell>
        </row>
        <row r="496">
          <cell r="A496" t="str">
            <v>5778-1</v>
          </cell>
          <cell r="J496" t="str">
            <v>Not Specified</v>
          </cell>
          <cell r="O496">
            <v>42035</v>
          </cell>
        </row>
        <row r="497">
          <cell r="A497" t="str">
            <v>5779-1</v>
          </cell>
          <cell r="J497" t="str">
            <v>High</v>
          </cell>
          <cell r="O497">
            <v>42037</v>
          </cell>
        </row>
        <row r="498">
          <cell r="A498" t="str">
            <v>5781-1</v>
          </cell>
          <cell r="J498" t="str">
            <v>High</v>
          </cell>
          <cell r="O498">
            <v>42038</v>
          </cell>
        </row>
        <row r="499">
          <cell r="A499" t="str">
            <v>5782-1</v>
          </cell>
          <cell r="J499" t="str">
            <v>Critical</v>
          </cell>
          <cell r="O499">
            <v>42038</v>
          </cell>
        </row>
        <row r="500">
          <cell r="A500" t="str">
            <v>5784-1</v>
          </cell>
          <cell r="J500" t="str">
            <v>High</v>
          </cell>
          <cell r="O500">
            <v>42041</v>
          </cell>
        </row>
        <row r="501">
          <cell r="A501" t="str">
            <v>5786-1</v>
          </cell>
          <cell r="J501" t="str">
            <v>Medium</v>
          </cell>
          <cell r="O501">
            <v>42038</v>
          </cell>
        </row>
        <row r="502">
          <cell r="A502" t="str">
            <v>5787-1</v>
          </cell>
          <cell r="J502" t="str">
            <v>Low</v>
          </cell>
          <cell r="O502">
            <v>42065</v>
          </cell>
        </row>
        <row r="503">
          <cell r="A503" t="str">
            <v>5788-1</v>
          </cell>
          <cell r="J503" t="str">
            <v>Medium</v>
          </cell>
          <cell r="O503">
            <v>42041</v>
          </cell>
        </row>
        <row r="504">
          <cell r="A504" t="str">
            <v>5790-1</v>
          </cell>
          <cell r="J504" t="str">
            <v>Critical</v>
          </cell>
          <cell r="O504">
            <v>42041</v>
          </cell>
        </row>
        <row r="505">
          <cell r="A505" t="str">
            <v>5791-1</v>
          </cell>
          <cell r="J505" t="str">
            <v>Medium</v>
          </cell>
          <cell r="O505">
            <v>42053</v>
          </cell>
        </row>
        <row r="506">
          <cell r="A506" t="str">
            <v>5793-1</v>
          </cell>
          <cell r="J506" t="str">
            <v>Medium</v>
          </cell>
          <cell r="O506">
            <v>42045</v>
          </cell>
        </row>
        <row r="507">
          <cell r="A507" t="str">
            <v>5795-1</v>
          </cell>
          <cell r="J507" t="str">
            <v>Low</v>
          </cell>
          <cell r="O507">
            <v>42051</v>
          </cell>
        </row>
        <row r="508">
          <cell r="A508" t="str">
            <v>5797-1</v>
          </cell>
          <cell r="J508" t="str">
            <v>Low</v>
          </cell>
          <cell r="O508">
            <v>42047</v>
          </cell>
        </row>
        <row r="509">
          <cell r="A509" t="str">
            <v>5799-1</v>
          </cell>
          <cell r="J509" t="str">
            <v>Not Specified</v>
          </cell>
          <cell r="O509">
            <v>42048</v>
          </cell>
        </row>
        <row r="510">
          <cell r="A510" t="str">
            <v>5800-1</v>
          </cell>
          <cell r="J510" t="str">
            <v>Medium</v>
          </cell>
          <cell r="O510">
            <v>42050</v>
          </cell>
        </row>
        <row r="511">
          <cell r="A511" t="str">
            <v>5801-1</v>
          </cell>
          <cell r="J511" t="str">
            <v>Medium</v>
          </cell>
          <cell r="O511">
            <v>42051</v>
          </cell>
        </row>
        <row r="512">
          <cell r="A512" t="str">
            <v>5802-1</v>
          </cell>
          <cell r="J512" t="str">
            <v>Medium</v>
          </cell>
          <cell r="O512">
            <v>42054</v>
          </cell>
        </row>
        <row r="513">
          <cell r="A513" t="str">
            <v>5803-1</v>
          </cell>
          <cell r="J513" t="str">
            <v>High</v>
          </cell>
          <cell r="O513">
            <v>42055</v>
          </cell>
        </row>
        <row r="514">
          <cell r="A514" t="str">
            <v>5804-1</v>
          </cell>
          <cell r="J514" t="str">
            <v>High</v>
          </cell>
          <cell r="O514">
            <v>42056</v>
          </cell>
        </row>
        <row r="515">
          <cell r="A515" t="str">
            <v>5804-2</v>
          </cell>
          <cell r="J515" t="str">
            <v>High</v>
          </cell>
          <cell r="O515">
            <v>42054</v>
          </cell>
        </row>
        <row r="516">
          <cell r="A516" t="str">
            <v>5805-1</v>
          </cell>
          <cell r="J516" t="str">
            <v>Critical</v>
          </cell>
          <cell r="O516">
            <v>42061</v>
          </cell>
        </row>
        <row r="517">
          <cell r="A517" t="str">
            <v>5806-1</v>
          </cell>
          <cell r="J517" t="str">
            <v>Medium</v>
          </cell>
          <cell r="O517">
            <v>42060</v>
          </cell>
        </row>
        <row r="518">
          <cell r="A518" t="str">
            <v>5807-1</v>
          </cell>
          <cell r="J518" t="str">
            <v>Critical</v>
          </cell>
          <cell r="O518">
            <v>42059</v>
          </cell>
        </row>
        <row r="519">
          <cell r="A519" t="str">
            <v>5809-1</v>
          </cell>
          <cell r="J519" t="str">
            <v>High</v>
          </cell>
          <cell r="O519">
            <v>42063</v>
          </cell>
        </row>
        <row r="520">
          <cell r="A520" t="str">
            <v>5811-1</v>
          </cell>
          <cell r="J520" t="str">
            <v>Low</v>
          </cell>
          <cell r="O520">
            <v>42064</v>
          </cell>
        </row>
        <row r="521">
          <cell r="A521" t="str">
            <v>5813-1</v>
          </cell>
          <cell r="J521" t="str">
            <v>Medium</v>
          </cell>
          <cell r="O521">
            <v>42066</v>
          </cell>
        </row>
        <row r="522">
          <cell r="A522" t="str">
            <v>5814-1</v>
          </cell>
          <cell r="J522" t="str">
            <v>Critical</v>
          </cell>
          <cell r="O522">
            <v>42067</v>
          </cell>
        </row>
        <row r="523">
          <cell r="A523" t="str">
            <v>5815-1</v>
          </cell>
          <cell r="J523" t="str">
            <v>High</v>
          </cell>
          <cell r="O523">
            <v>42067</v>
          </cell>
        </row>
        <row r="524">
          <cell r="A524" t="str">
            <v>5816-1</v>
          </cell>
          <cell r="J524" t="str">
            <v>High</v>
          </cell>
          <cell r="O524">
            <v>42069</v>
          </cell>
        </row>
        <row r="525">
          <cell r="A525" t="str">
            <v>5818-1</v>
          </cell>
          <cell r="J525" t="str">
            <v>High</v>
          </cell>
          <cell r="O525">
            <v>42070</v>
          </cell>
        </row>
        <row r="526">
          <cell r="A526" t="str">
            <v>5819-1</v>
          </cell>
          <cell r="J526" t="str">
            <v>High</v>
          </cell>
          <cell r="O526">
            <v>42075</v>
          </cell>
        </row>
        <row r="527">
          <cell r="A527" t="str">
            <v>5821-1</v>
          </cell>
          <cell r="J527" t="str">
            <v>Critical</v>
          </cell>
          <cell r="O527">
            <v>42076</v>
          </cell>
        </row>
        <row r="528">
          <cell r="A528" t="str">
            <v>5822-1</v>
          </cell>
          <cell r="J528" t="str">
            <v>High</v>
          </cell>
          <cell r="O528">
            <v>42080</v>
          </cell>
        </row>
        <row r="529">
          <cell r="A529" t="str">
            <v>5824-1</v>
          </cell>
          <cell r="J529" t="str">
            <v>Not Specified</v>
          </cell>
          <cell r="O529">
            <v>42080</v>
          </cell>
        </row>
        <row r="530">
          <cell r="A530" t="str">
            <v>5826-1</v>
          </cell>
          <cell r="J530" t="str">
            <v>High</v>
          </cell>
          <cell r="O530">
            <v>42079</v>
          </cell>
        </row>
        <row r="531">
          <cell r="A531" t="str">
            <v>5829-1</v>
          </cell>
          <cell r="J531" t="str">
            <v>Medium</v>
          </cell>
          <cell r="O531">
            <v>42080</v>
          </cell>
        </row>
        <row r="532">
          <cell r="A532" t="str">
            <v>5831-1</v>
          </cell>
          <cell r="J532" t="str">
            <v>Critical</v>
          </cell>
          <cell r="O532">
            <v>42084</v>
          </cell>
        </row>
        <row r="533">
          <cell r="A533" t="str">
            <v>5832-1</v>
          </cell>
          <cell r="J533" t="str">
            <v>Critical</v>
          </cell>
          <cell r="O533">
            <v>42084</v>
          </cell>
        </row>
        <row r="534">
          <cell r="A534" t="str">
            <v>5833-1</v>
          </cell>
          <cell r="J534" t="str">
            <v>Low</v>
          </cell>
          <cell r="O534">
            <v>42091</v>
          </cell>
        </row>
        <row r="535">
          <cell r="A535" t="str">
            <v>5834-1</v>
          </cell>
          <cell r="J535" t="str">
            <v>Critical</v>
          </cell>
          <cell r="O535">
            <v>42085</v>
          </cell>
        </row>
        <row r="536">
          <cell r="A536" t="str">
            <v>5835-1</v>
          </cell>
          <cell r="J536" t="str">
            <v>High</v>
          </cell>
          <cell r="O536">
            <v>42086</v>
          </cell>
        </row>
        <row r="537">
          <cell r="A537" t="str">
            <v>5837-1</v>
          </cell>
          <cell r="J537" t="str">
            <v>Medium</v>
          </cell>
          <cell r="O537">
            <v>42089</v>
          </cell>
        </row>
        <row r="538">
          <cell r="A538" t="str">
            <v>5838-1</v>
          </cell>
          <cell r="J538" t="str">
            <v>Critical</v>
          </cell>
          <cell r="O538">
            <v>42088</v>
          </cell>
        </row>
        <row r="539">
          <cell r="A539" t="str">
            <v>5840-1</v>
          </cell>
          <cell r="J539" t="str">
            <v>Not Specified</v>
          </cell>
          <cell r="O539">
            <v>42090</v>
          </cell>
        </row>
        <row r="540">
          <cell r="A540" t="str">
            <v>5841-1</v>
          </cell>
          <cell r="J540" t="str">
            <v>Not Specified</v>
          </cell>
          <cell r="O540">
            <v>42090</v>
          </cell>
        </row>
        <row r="541">
          <cell r="A541" t="str">
            <v>5842-1</v>
          </cell>
          <cell r="J541" t="str">
            <v>Medium</v>
          </cell>
          <cell r="O541">
            <v>42095</v>
          </cell>
        </row>
        <row r="542">
          <cell r="A542" t="str">
            <v>5843-1</v>
          </cell>
          <cell r="J542" t="str">
            <v>Medium</v>
          </cell>
          <cell r="O542">
            <v>42099</v>
          </cell>
        </row>
        <row r="543">
          <cell r="A543" t="str">
            <v>5845-1</v>
          </cell>
          <cell r="J543" t="str">
            <v>High</v>
          </cell>
          <cell r="O543">
            <v>42099</v>
          </cell>
        </row>
        <row r="544">
          <cell r="A544" t="str">
            <v>5847-1</v>
          </cell>
          <cell r="J544" t="str">
            <v>Critical</v>
          </cell>
          <cell r="O544">
            <v>42103</v>
          </cell>
        </row>
        <row r="545">
          <cell r="A545" t="str">
            <v>5848-1</v>
          </cell>
          <cell r="J545" t="str">
            <v>Not Specified</v>
          </cell>
          <cell r="O545">
            <v>42103</v>
          </cell>
        </row>
        <row r="546">
          <cell r="A546" t="str">
            <v>5850-1</v>
          </cell>
          <cell r="J546" t="str">
            <v>High</v>
          </cell>
          <cell r="O546">
            <v>42107</v>
          </cell>
        </row>
        <row r="547">
          <cell r="A547" t="str">
            <v>5852-1</v>
          </cell>
          <cell r="J547" t="str">
            <v>Critical</v>
          </cell>
          <cell r="O547">
            <v>42105</v>
          </cell>
        </row>
        <row r="548">
          <cell r="A548" t="str">
            <v>5854-1</v>
          </cell>
          <cell r="J548" t="str">
            <v>Medium</v>
          </cell>
          <cell r="O548">
            <v>42106</v>
          </cell>
        </row>
        <row r="549">
          <cell r="A549" t="str">
            <v>5856-1</v>
          </cell>
          <cell r="J549" t="str">
            <v>High</v>
          </cell>
          <cell r="O549">
            <v>42108</v>
          </cell>
        </row>
        <row r="550">
          <cell r="A550" t="str">
            <v>5857-1</v>
          </cell>
          <cell r="J550" t="str">
            <v>Medium</v>
          </cell>
          <cell r="O550">
            <v>42113</v>
          </cell>
        </row>
        <row r="551">
          <cell r="A551" t="str">
            <v>5859-1</v>
          </cell>
          <cell r="J551" t="str">
            <v>Medium</v>
          </cell>
          <cell r="O551">
            <v>42113</v>
          </cell>
        </row>
        <row r="552">
          <cell r="A552" t="str">
            <v>5861-1</v>
          </cell>
          <cell r="J552" t="str">
            <v>Medium</v>
          </cell>
          <cell r="O552">
            <v>42112</v>
          </cell>
        </row>
        <row r="553">
          <cell r="A553" t="str">
            <v>5863-1</v>
          </cell>
          <cell r="J553" t="str">
            <v>Not Specified</v>
          </cell>
          <cell r="O553">
            <v>42113</v>
          </cell>
        </row>
        <row r="554">
          <cell r="A554" t="str">
            <v>5865-1</v>
          </cell>
          <cell r="J554" t="str">
            <v>High</v>
          </cell>
          <cell r="O554">
            <v>42116</v>
          </cell>
        </row>
        <row r="555">
          <cell r="A555" t="str">
            <v>5867-1</v>
          </cell>
          <cell r="J555" t="str">
            <v>High</v>
          </cell>
          <cell r="O555">
            <v>42117</v>
          </cell>
        </row>
        <row r="556">
          <cell r="A556" t="str">
            <v>5868-1</v>
          </cell>
          <cell r="J556" t="str">
            <v>Low</v>
          </cell>
          <cell r="O556">
            <v>42118</v>
          </cell>
        </row>
        <row r="557">
          <cell r="A557" t="str">
            <v>5869-1</v>
          </cell>
          <cell r="J557" t="str">
            <v>Critical</v>
          </cell>
          <cell r="O557">
            <v>42120</v>
          </cell>
        </row>
        <row r="558">
          <cell r="A558" t="str">
            <v>5869-2</v>
          </cell>
          <cell r="J558" t="str">
            <v>Critical</v>
          </cell>
          <cell r="O558">
            <v>42121</v>
          </cell>
        </row>
        <row r="559">
          <cell r="A559" t="str">
            <v>5870-1</v>
          </cell>
          <cell r="J559" t="str">
            <v>Critical</v>
          </cell>
          <cell r="O559">
            <v>42121</v>
          </cell>
        </row>
        <row r="560">
          <cell r="A560" t="str">
            <v>5871-1</v>
          </cell>
          <cell r="J560" t="str">
            <v>Critical</v>
          </cell>
          <cell r="O560">
            <v>42120</v>
          </cell>
        </row>
        <row r="561">
          <cell r="A561" t="str">
            <v>5872-1</v>
          </cell>
          <cell r="J561" t="str">
            <v>Critical</v>
          </cell>
          <cell r="O561">
            <v>42122</v>
          </cell>
        </row>
        <row r="562">
          <cell r="A562" t="str">
            <v>5873-1</v>
          </cell>
          <cell r="J562" t="str">
            <v>Low</v>
          </cell>
          <cell r="O562">
            <v>42124</v>
          </cell>
        </row>
        <row r="563">
          <cell r="A563" t="str">
            <v>5875-1</v>
          </cell>
          <cell r="J563" t="str">
            <v>Not Specified</v>
          </cell>
          <cell r="O563">
            <v>42125</v>
          </cell>
        </row>
        <row r="564">
          <cell r="A564" t="str">
            <v>5877-1</v>
          </cell>
          <cell r="J564" t="str">
            <v>Low</v>
          </cell>
          <cell r="O564">
            <v>42128</v>
          </cell>
        </row>
        <row r="565">
          <cell r="A565" t="str">
            <v>5879-1</v>
          </cell>
          <cell r="J565" t="str">
            <v>High</v>
          </cell>
          <cell r="O565">
            <v>42126</v>
          </cell>
        </row>
        <row r="566">
          <cell r="A566" t="str">
            <v>5881-1</v>
          </cell>
          <cell r="J566" t="str">
            <v>Not Specified</v>
          </cell>
          <cell r="O566">
            <v>42126</v>
          </cell>
        </row>
        <row r="567">
          <cell r="A567" t="str">
            <v>5882-1</v>
          </cell>
          <cell r="J567" t="str">
            <v>Critical</v>
          </cell>
          <cell r="O567">
            <v>42127</v>
          </cell>
        </row>
        <row r="568">
          <cell r="A568" t="str">
            <v>5884-1</v>
          </cell>
          <cell r="J568" t="str">
            <v>Critical</v>
          </cell>
          <cell r="O568">
            <v>42129</v>
          </cell>
        </row>
        <row r="569">
          <cell r="A569" t="str">
            <v>5885-1</v>
          </cell>
          <cell r="J569" t="str">
            <v>High</v>
          </cell>
          <cell r="O569">
            <v>42129</v>
          </cell>
        </row>
        <row r="570">
          <cell r="A570" t="str">
            <v>5886-1</v>
          </cell>
          <cell r="J570" t="str">
            <v>Low</v>
          </cell>
          <cell r="O570">
            <v>42132</v>
          </cell>
        </row>
        <row r="571">
          <cell r="A571" t="str">
            <v>5887-1</v>
          </cell>
          <cell r="J571" t="str">
            <v>Not Specified</v>
          </cell>
          <cell r="O571">
            <v>42135</v>
          </cell>
        </row>
        <row r="572">
          <cell r="A572" t="str">
            <v>5888-1</v>
          </cell>
          <cell r="J572" t="str">
            <v>Medium</v>
          </cell>
          <cell r="O572">
            <v>42137</v>
          </cell>
        </row>
        <row r="573">
          <cell r="A573" t="str">
            <v>5888-2</v>
          </cell>
          <cell r="J573" t="str">
            <v>Medium</v>
          </cell>
          <cell r="O573">
            <v>42137</v>
          </cell>
        </row>
        <row r="574">
          <cell r="A574" t="str">
            <v>5891-1</v>
          </cell>
          <cell r="J574" t="str">
            <v>High</v>
          </cell>
          <cell r="O574">
            <v>42138</v>
          </cell>
        </row>
        <row r="575">
          <cell r="A575" t="str">
            <v>5893-1</v>
          </cell>
          <cell r="J575" t="str">
            <v>Medium</v>
          </cell>
          <cell r="O575">
            <v>42138</v>
          </cell>
        </row>
        <row r="576">
          <cell r="A576" t="str">
            <v>5894-1</v>
          </cell>
          <cell r="J576" t="str">
            <v>High</v>
          </cell>
          <cell r="O576">
            <v>42140</v>
          </cell>
        </row>
        <row r="577">
          <cell r="A577" t="str">
            <v>5896-1</v>
          </cell>
          <cell r="J577" t="str">
            <v>High</v>
          </cell>
          <cell r="O577">
            <v>42141</v>
          </cell>
        </row>
        <row r="578">
          <cell r="A578" t="str">
            <v>5898-1</v>
          </cell>
          <cell r="J578" t="str">
            <v>Not Specified</v>
          </cell>
          <cell r="O578">
            <v>42144</v>
          </cell>
        </row>
        <row r="579">
          <cell r="A579" t="str">
            <v>5899-1</v>
          </cell>
          <cell r="J579" t="str">
            <v>Not Specified</v>
          </cell>
          <cell r="O579">
            <v>42144</v>
          </cell>
        </row>
        <row r="580">
          <cell r="A580" t="str">
            <v>5900-1</v>
          </cell>
          <cell r="J580" t="str">
            <v>Not Specified</v>
          </cell>
          <cell r="O580">
            <v>42142</v>
          </cell>
        </row>
        <row r="581">
          <cell r="A581" t="str">
            <v>5902-1</v>
          </cell>
          <cell r="J581" t="str">
            <v>Low</v>
          </cell>
          <cell r="O581">
            <v>42149</v>
          </cell>
        </row>
        <row r="582">
          <cell r="A582" t="str">
            <v>5904-1</v>
          </cell>
          <cell r="J582" t="str">
            <v>Critical</v>
          </cell>
          <cell r="O582">
            <v>42144</v>
          </cell>
        </row>
        <row r="583">
          <cell r="A583" t="str">
            <v>5906-1</v>
          </cell>
          <cell r="J583" t="str">
            <v>High</v>
          </cell>
          <cell r="O583">
            <v>42147</v>
          </cell>
        </row>
        <row r="584">
          <cell r="A584" t="str">
            <v>5907-1</v>
          </cell>
          <cell r="J584" t="str">
            <v>Critical</v>
          </cell>
          <cell r="O584">
            <v>42146</v>
          </cell>
        </row>
        <row r="585">
          <cell r="A585" t="str">
            <v>5908-1</v>
          </cell>
          <cell r="J585" t="str">
            <v>Critical</v>
          </cell>
          <cell r="O585">
            <v>42145</v>
          </cell>
        </row>
        <row r="586">
          <cell r="A586" t="str">
            <v>5909-1</v>
          </cell>
          <cell r="J586" t="str">
            <v>Critical</v>
          </cell>
          <cell r="O586">
            <v>42148</v>
          </cell>
        </row>
        <row r="587">
          <cell r="A587" t="str">
            <v>5911-1</v>
          </cell>
          <cell r="J587" t="str">
            <v>Medium</v>
          </cell>
          <cell r="O587">
            <v>42149</v>
          </cell>
        </row>
        <row r="588">
          <cell r="A588" t="str">
            <v>5913-1</v>
          </cell>
          <cell r="J588" t="str">
            <v>Low</v>
          </cell>
          <cell r="O588">
            <v>42152</v>
          </cell>
        </row>
        <row r="589">
          <cell r="A589" t="str">
            <v>5914-1</v>
          </cell>
          <cell r="J589" t="str">
            <v>Critical</v>
          </cell>
          <cell r="O589">
            <v>42152</v>
          </cell>
        </row>
        <row r="590">
          <cell r="A590" t="str">
            <v>5916-1</v>
          </cell>
          <cell r="J590" t="str">
            <v>Not Specified</v>
          </cell>
          <cell r="O590">
            <v>42153</v>
          </cell>
        </row>
        <row r="591">
          <cell r="A591" t="str">
            <v>5917-1</v>
          </cell>
          <cell r="J591" t="str">
            <v>Not Specified</v>
          </cell>
          <cell r="O591">
            <v>42153</v>
          </cell>
        </row>
        <row r="592">
          <cell r="A592" t="str">
            <v>5919-1</v>
          </cell>
          <cell r="J592" t="str">
            <v>High</v>
          </cell>
          <cell r="O592">
            <v>42155</v>
          </cell>
        </row>
        <row r="593">
          <cell r="A593" t="str">
            <v>5921-1</v>
          </cell>
          <cell r="J593" t="str">
            <v>Not Specified</v>
          </cell>
          <cell r="O593">
            <v>42157</v>
          </cell>
        </row>
        <row r="594">
          <cell r="A594" t="str">
            <v>5923-1</v>
          </cell>
          <cell r="J594" t="str">
            <v>Medium</v>
          </cell>
          <cell r="O594">
            <v>42156</v>
          </cell>
        </row>
        <row r="595">
          <cell r="A595" t="str">
            <v>5925-1</v>
          </cell>
          <cell r="J595" t="str">
            <v>Low</v>
          </cell>
          <cell r="O595">
            <v>42160</v>
          </cell>
        </row>
        <row r="596">
          <cell r="A596" t="str">
            <v>5927-1</v>
          </cell>
          <cell r="J596" t="str">
            <v>Low</v>
          </cell>
          <cell r="O596">
            <v>42161</v>
          </cell>
        </row>
        <row r="597">
          <cell r="A597" t="str">
            <v>5928-1</v>
          </cell>
          <cell r="J597" t="str">
            <v>Critical</v>
          </cell>
          <cell r="O597">
            <v>42165</v>
          </cell>
        </row>
        <row r="598">
          <cell r="A598" t="str">
            <v>5930-1</v>
          </cell>
          <cell r="J598" t="str">
            <v>Not Specified</v>
          </cell>
          <cell r="O598">
            <v>42164</v>
          </cell>
        </row>
        <row r="599">
          <cell r="A599" t="str">
            <v>5931-1</v>
          </cell>
          <cell r="J599" t="str">
            <v>Critical</v>
          </cell>
          <cell r="O599">
            <v>42167</v>
          </cell>
        </row>
        <row r="600">
          <cell r="A600" t="str">
            <v>5932-1</v>
          </cell>
          <cell r="J600" t="str">
            <v>Low</v>
          </cell>
          <cell r="O600">
            <v>42169</v>
          </cell>
        </row>
        <row r="601">
          <cell r="A601" t="str">
            <v>5933-1</v>
          </cell>
          <cell r="J601" t="str">
            <v>Low</v>
          </cell>
          <cell r="O601">
            <v>42166</v>
          </cell>
        </row>
        <row r="602">
          <cell r="A602" t="str">
            <v>5935-1</v>
          </cell>
          <cell r="J602" t="str">
            <v>High</v>
          </cell>
          <cell r="O602">
            <v>42168</v>
          </cell>
        </row>
        <row r="603">
          <cell r="A603" t="str">
            <v>5937-1</v>
          </cell>
          <cell r="J603" t="str">
            <v>Not Specified</v>
          </cell>
          <cell r="O603">
            <v>42171</v>
          </cell>
        </row>
        <row r="604">
          <cell r="A604" t="str">
            <v>5938-1</v>
          </cell>
          <cell r="J604" t="str">
            <v>High</v>
          </cell>
          <cell r="O604">
            <v>42170</v>
          </cell>
        </row>
        <row r="605">
          <cell r="A605" t="str">
            <v>5939-1</v>
          </cell>
          <cell r="J605" t="str">
            <v>Not Specified</v>
          </cell>
          <cell r="O605">
            <v>42177</v>
          </cell>
        </row>
        <row r="606">
          <cell r="A606" t="str">
            <v>5941-1</v>
          </cell>
          <cell r="J606" t="str">
            <v>Medium</v>
          </cell>
          <cell r="O606">
            <v>42178</v>
          </cell>
        </row>
        <row r="607">
          <cell r="A607" t="str">
            <v>5943-1</v>
          </cell>
          <cell r="J607" t="str">
            <v>Medium</v>
          </cell>
          <cell r="O607">
            <v>42180</v>
          </cell>
        </row>
        <row r="608">
          <cell r="A608" t="str">
            <v>5943-2</v>
          </cell>
          <cell r="J608" t="str">
            <v>Medium</v>
          </cell>
          <cell r="O608">
            <v>42182</v>
          </cell>
        </row>
        <row r="609">
          <cell r="A609" t="str">
            <v>5944-1</v>
          </cell>
          <cell r="J609" t="str">
            <v>High</v>
          </cell>
          <cell r="O609">
            <v>42181</v>
          </cell>
        </row>
        <row r="610">
          <cell r="A610" t="str">
            <v>5947-1</v>
          </cell>
          <cell r="J610" t="str">
            <v>Medium</v>
          </cell>
          <cell r="O610">
            <v>42184</v>
          </cell>
        </row>
        <row r="611">
          <cell r="A611" t="str">
            <v>5949-1</v>
          </cell>
          <cell r="J611" t="str">
            <v>High</v>
          </cell>
          <cell r="O611">
            <v>42182</v>
          </cell>
        </row>
        <row r="612">
          <cell r="A612" t="str">
            <v>5951-1</v>
          </cell>
          <cell r="J612" t="str">
            <v>Not Specified</v>
          </cell>
          <cell r="O612">
            <v>42184</v>
          </cell>
        </row>
        <row r="613">
          <cell r="A613" t="str">
            <v>5952-1</v>
          </cell>
          <cell r="J613" t="str">
            <v>Medium</v>
          </cell>
          <cell r="O613">
            <v>42185</v>
          </cell>
        </row>
        <row r="614">
          <cell r="A614" t="str">
            <v>5955-1</v>
          </cell>
          <cell r="J614" t="str">
            <v>Not Specified</v>
          </cell>
          <cell r="O614">
            <v>42184</v>
          </cell>
        </row>
        <row r="615">
          <cell r="A615" t="str">
            <v>5956-1</v>
          </cell>
          <cell r="J615" t="str">
            <v>Low</v>
          </cell>
          <cell r="O615">
            <v>42188</v>
          </cell>
        </row>
        <row r="616">
          <cell r="A616" t="str">
            <v>5960-1</v>
          </cell>
          <cell r="J616" t="str">
            <v>Critical</v>
          </cell>
          <cell r="O616">
            <v>42189</v>
          </cell>
        </row>
        <row r="617">
          <cell r="A617" t="str">
            <v>5962-1</v>
          </cell>
          <cell r="J617" t="str">
            <v>Not Specified</v>
          </cell>
          <cell r="O617">
            <v>42189</v>
          </cell>
        </row>
        <row r="618">
          <cell r="A618" t="str">
            <v>5964-1</v>
          </cell>
          <cell r="J618" t="str">
            <v>High</v>
          </cell>
          <cell r="O618">
            <v>42190</v>
          </cell>
        </row>
        <row r="619">
          <cell r="A619" t="str">
            <v>5965-1</v>
          </cell>
          <cell r="J619" t="str">
            <v>Critical</v>
          </cell>
          <cell r="O619">
            <v>42192</v>
          </cell>
        </row>
        <row r="620">
          <cell r="A620" t="str">
            <v>5967-1</v>
          </cell>
          <cell r="J620" t="str">
            <v>Not Specified</v>
          </cell>
          <cell r="O620">
            <v>42195</v>
          </cell>
        </row>
        <row r="621">
          <cell r="A621" t="str">
            <v>5968-1</v>
          </cell>
          <cell r="J621" t="str">
            <v>Medium</v>
          </cell>
          <cell r="O621">
            <v>42198</v>
          </cell>
        </row>
        <row r="622">
          <cell r="A622" t="str">
            <v>5969-1</v>
          </cell>
          <cell r="J622" t="str">
            <v>Low</v>
          </cell>
          <cell r="O622">
            <v>42199</v>
          </cell>
        </row>
        <row r="623">
          <cell r="A623" t="str">
            <v>5971-1</v>
          </cell>
          <cell r="J623" t="str">
            <v>Low</v>
          </cell>
          <cell r="O623">
            <v>42204</v>
          </cell>
        </row>
        <row r="624">
          <cell r="A624" t="str">
            <v>5973-1</v>
          </cell>
          <cell r="J624" t="str">
            <v>Low</v>
          </cell>
          <cell r="O624">
            <v>42204</v>
          </cell>
        </row>
        <row r="625">
          <cell r="A625" t="str">
            <v>5974-1</v>
          </cell>
          <cell r="J625" t="str">
            <v>Low</v>
          </cell>
          <cell r="O625">
            <v>42205</v>
          </cell>
        </row>
        <row r="626">
          <cell r="A626" t="str">
            <v>5976-1</v>
          </cell>
          <cell r="J626" t="str">
            <v>High</v>
          </cell>
          <cell r="O626">
            <v>42202</v>
          </cell>
        </row>
        <row r="627">
          <cell r="A627" t="str">
            <v>5977-1</v>
          </cell>
          <cell r="J627" t="str">
            <v>High</v>
          </cell>
          <cell r="O627">
            <v>42205</v>
          </cell>
        </row>
        <row r="628">
          <cell r="A628" t="str">
            <v>5978-1</v>
          </cell>
          <cell r="J628" t="str">
            <v>High</v>
          </cell>
          <cell r="O628">
            <v>42205</v>
          </cell>
        </row>
        <row r="629">
          <cell r="A629" t="str">
            <v>5980-1</v>
          </cell>
          <cell r="J629" t="str">
            <v>Medium</v>
          </cell>
          <cell r="O629">
            <v>42205</v>
          </cell>
        </row>
        <row r="630">
          <cell r="A630" t="str">
            <v>5982-1</v>
          </cell>
          <cell r="J630" t="str">
            <v>Critical</v>
          </cell>
          <cell r="O630">
            <v>42208</v>
          </cell>
        </row>
        <row r="631">
          <cell r="A631" t="str">
            <v>5983-1</v>
          </cell>
          <cell r="J631" t="str">
            <v>Low</v>
          </cell>
          <cell r="O631">
            <v>42215</v>
          </cell>
        </row>
        <row r="632">
          <cell r="A632" t="str">
            <v>5984-1</v>
          </cell>
          <cell r="J632" t="str">
            <v>Not Specified</v>
          </cell>
          <cell r="O632">
            <v>42209</v>
          </cell>
        </row>
        <row r="633">
          <cell r="A633" t="str">
            <v>5985-1</v>
          </cell>
          <cell r="J633" t="str">
            <v>Critical</v>
          </cell>
          <cell r="O633">
            <v>42209</v>
          </cell>
        </row>
        <row r="634">
          <cell r="A634" t="str">
            <v>5987-1</v>
          </cell>
          <cell r="J634" t="str">
            <v>High</v>
          </cell>
          <cell r="O634">
            <v>42211</v>
          </cell>
        </row>
        <row r="635">
          <cell r="A635" t="str">
            <v>5988-1</v>
          </cell>
          <cell r="J635" t="str">
            <v>High</v>
          </cell>
          <cell r="O635">
            <v>42211</v>
          </cell>
        </row>
        <row r="636">
          <cell r="A636" t="str">
            <v>5990-1</v>
          </cell>
          <cell r="J636" t="str">
            <v>High</v>
          </cell>
          <cell r="O636">
            <v>42211</v>
          </cell>
        </row>
        <row r="637">
          <cell r="A637" t="str">
            <v>5990-2</v>
          </cell>
          <cell r="J637" t="str">
            <v>High</v>
          </cell>
          <cell r="O637">
            <v>42212</v>
          </cell>
        </row>
        <row r="638">
          <cell r="A638" t="str">
            <v>5993-1</v>
          </cell>
          <cell r="J638" t="str">
            <v>Critical</v>
          </cell>
          <cell r="O638">
            <v>42213</v>
          </cell>
        </row>
        <row r="639">
          <cell r="A639" t="str">
            <v>5994-1</v>
          </cell>
          <cell r="J639" t="str">
            <v>Medium</v>
          </cell>
          <cell r="O639">
            <v>42212</v>
          </cell>
        </row>
        <row r="640">
          <cell r="A640" t="str">
            <v>5996-1</v>
          </cell>
          <cell r="J640" t="str">
            <v>High</v>
          </cell>
          <cell r="O640">
            <v>42211</v>
          </cell>
        </row>
        <row r="641">
          <cell r="A641" t="str">
            <v>5997-1</v>
          </cell>
          <cell r="J641" t="str">
            <v>Low</v>
          </cell>
          <cell r="O641">
            <v>42216</v>
          </cell>
        </row>
        <row r="642">
          <cell r="A642" t="str">
            <v>5997-2</v>
          </cell>
          <cell r="J642" t="str">
            <v>Low</v>
          </cell>
          <cell r="O642">
            <v>42217</v>
          </cell>
        </row>
        <row r="643">
          <cell r="A643" t="str">
            <v>6000-1</v>
          </cell>
          <cell r="J643" t="str">
            <v>High</v>
          </cell>
          <cell r="O643">
            <v>42216</v>
          </cell>
        </row>
        <row r="644">
          <cell r="A644" t="str">
            <v>6001-1</v>
          </cell>
          <cell r="J644" t="str">
            <v>Not Specified</v>
          </cell>
          <cell r="O644">
            <v>42215</v>
          </cell>
        </row>
        <row r="645">
          <cell r="A645" t="str">
            <v>6002-1</v>
          </cell>
          <cell r="J645" t="str">
            <v>High</v>
          </cell>
          <cell r="O645">
            <v>42216</v>
          </cell>
        </row>
        <row r="646">
          <cell r="A646" t="str">
            <v>6003-1</v>
          </cell>
          <cell r="J646" t="str">
            <v>Medium</v>
          </cell>
          <cell r="O646">
            <v>42216</v>
          </cell>
        </row>
        <row r="647">
          <cell r="A647" t="str">
            <v>6005-1</v>
          </cell>
          <cell r="J647" t="str">
            <v>Critical</v>
          </cell>
          <cell r="O647">
            <v>42219</v>
          </cell>
        </row>
        <row r="648">
          <cell r="A648" t="str">
            <v>6006-1</v>
          </cell>
          <cell r="J648" t="str">
            <v>Not Specified</v>
          </cell>
          <cell r="O648">
            <v>42220</v>
          </cell>
        </row>
        <row r="649">
          <cell r="A649" t="str">
            <v>6007-1</v>
          </cell>
          <cell r="J649" t="str">
            <v>Not Specified</v>
          </cell>
          <cell r="O649">
            <v>42220</v>
          </cell>
        </row>
        <row r="650">
          <cell r="A650" t="str">
            <v>6009-1</v>
          </cell>
          <cell r="J650" t="str">
            <v>Low</v>
          </cell>
          <cell r="O650">
            <v>42224</v>
          </cell>
        </row>
        <row r="651">
          <cell r="A651" t="str">
            <v>6011-1</v>
          </cell>
          <cell r="J651" t="str">
            <v>Critical</v>
          </cell>
          <cell r="O651">
            <v>42224</v>
          </cell>
        </row>
        <row r="652">
          <cell r="A652" t="str">
            <v>6012-1</v>
          </cell>
          <cell r="J652" t="str">
            <v>High</v>
          </cell>
          <cell r="O652">
            <v>42225</v>
          </cell>
        </row>
        <row r="653">
          <cell r="A653" t="str">
            <v>6014-1</v>
          </cell>
          <cell r="J653" t="str">
            <v>Not Specified</v>
          </cell>
          <cell r="O653">
            <v>42227</v>
          </cell>
        </row>
        <row r="654">
          <cell r="A654" t="str">
            <v>6014-2</v>
          </cell>
          <cell r="J654" t="str">
            <v>Not Specified</v>
          </cell>
          <cell r="O654">
            <v>42229</v>
          </cell>
        </row>
        <row r="655">
          <cell r="A655" t="str">
            <v>6017-1</v>
          </cell>
          <cell r="J655" t="str">
            <v>High</v>
          </cell>
          <cell r="O655">
            <v>42228</v>
          </cell>
        </row>
        <row r="656">
          <cell r="A656" t="str">
            <v>6019-1</v>
          </cell>
          <cell r="J656" t="str">
            <v>High</v>
          </cell>
          <cell r="O656">
            <v>42230</v>
          </cell>
        </row>
        <row r="657">
          <cell r="A657" t="str">
            <v>6021-1</v>
          </cell>
          <cell r="J657" t="str">
            <v>High</v>
          </cell>
          <cell r="O657">
            <v>42228</v>
          </cell>
        </row>
        <row r="658">
          <cell r="A658" t="str">
            <v>6023-1</v>
          </cell>
          <cell r="J658" t="str">
            <v>Not Specified</v>
          </cell>
          <cell r="O658">
            <v>42231</v>
          </cell>
        </row>
        <row r="659">
          <cell r="A659" t="str">
            <v>6025-1</v>
          </cell>
          <cell r="J659" t="str">
            <v>Medium</v>
          </cell>
          <cell r="O659">
            <v>42232</v>
          </cell>
        </row>
        <row r="660">
          <cell r="A660" t="str">
            <v>6027-1</v>
          </cell>
          <cell r="J660" t="str">
            <v>High</v>
          </cell>
          <cell r="O660">
            <v>42233</v>
          </cell>
        </row>
        <row r="661">
          <cell r="A661" t="str">
            <v>6029-1</v>
          </cell>
          <cell r="J661" t="str">
            <v>Not Specified</v>
          </cell>
          <cell r="O661">
            <v>42239</v>
          </cell>
        </row>
        <row r="662">
          <cell r="A662" t="str">
            <v>6030-1</v>
          </cell>
          <cell r="J662" t="str">
            <v>Low</v>
          </cell>
          <cell r="O662">
            <v>42243</v>
          </cell>
        </row>
        <row r="663">
          <cell r="A663" t="str">
            <v>6032-1</v>
          </cell>
          <cell r="J663" t="str">
            <v>Low</v>
          </cell>
          <cell r="O663">
            <v>42246</v>
          </cell>
        </row>
        <row r="664">
          <cell r="A664" t="str">
            <v>6034-1</v>
          </cell>
          <cell r="J664" t="str">
            <v>High</v>
          </cell>
          <cell r="O664">
            <v>42241</v>
          </cell>
        </row>
        <row r="665">
          <cell r="A665" t="str">
            <v>6036-1</v>
          </cell>
          <cell r="J665" t="str">
            <v>Low</v>
          </cell>
          <cell r="O665">
            <v>42244</v>
          </cell>
        </row>
        <row r="666">
          <cell r="A666" t="str">
            <v>6037-1</v>
          </cell>
          <cell r="J666" t="str">
            <v>Critical</v>
          </cell>
          <cell r="O666">
            <v>42242</v>
          </cell>
        </row>
        <row r="667">
          <cell r="A667" t="str">
            <v>6038-1</v>
          </cell>
          <cell r="J667" t="str">
            <v>Medium</v>
          </cell>
          <cell r="O667">
            <v>42244</v>
          </cell>
        </row>
        <row r="668">
          <cell r="A668" t="str">
            <v>6039-1</v>
          </cell>
          <cell r="J668" t="str">
            <v>Not Specified</v>
          </cell>
          <cell r="O668">
            <v>42243</v>
          </cell>
        </row>
        <row r="669">
          <cell r="A669" t="str">
            <v>6042-1</v>
          </cell>
          <cell r="J669" t="str">
            <v>Critical</v>
          </cell>
          <cell r="O669">
            <v>42246</v>
          </cell>
        </row>
        <row r="670">
          <cell r="A670" t="str">
            <v>6044-1</v>
          </cell>
          <cell r="J670" t="str">
            <v>Medium</v>
          </cell>
          <cell r="O670">
            <v>42248</v>
          </cell>
        </row>
        <row r="671">
          <cell r="A671" t="str">
            <v>6046-1</v>
          </cell>
          <cell r="J671" t="str">
            <v>Low</v>
          </cell>
          <cell r="O671">
            <v>42247</v>
          </cell>
        </row>
        <row r="672">
          <cell r="A672" t="str">
            <v>6048-1</v>
          </cell>
          <cell r="J672" t="str">
            <v>Critical</v>
          </cell>
          <cell r="O672">
            <v>42248</v>
          </cell>
        </row>
        <row r="673">
          <cell r="A673" t="str">
            <v>6050-1</v>
          </cell>
          <cell r="J673" t="str">
            <v>Medium</v>
          </cell>
          <cell r="O673">
            <v>42252</v>
          </cell>
        </row>
        <row r="674">
          <cell r="A674" t="str">
            <v>6052-1</v>
          </cell>
          <cell r="J674" t="str">
            <v>Medium</v>
          </cell>
          <cell r="O674">
            <v>42251</v>
          </cell>
        </row>
        <row r="675">
          <cell r="A675" t="str">
            <v>6054-1</v>
          </cell>
          <cell r="J675" t="str">
            <v>Low</v>
          </cell>
          <cell r="O675">
            <v>42254</v>
          </cell>
        </row>
        <row r="676">
          <cell r="A676" t="str">
            <v>6056-1</v>
          </cell>
          <cell r="J676" t="str">
            <v>Medium</v>
          </cell>
          <cell r="O676">
            <v>42253</v>
          </cell>
        </row>
        <row r="677">
          <cell r="A677" t="str">
            <v>6057-1</v>
          </cell>
          <cell r="J677" t="str">
            <v>Critical</v>
          </cell>
          <cell r="O677">
            <v>42254</v>
          </cell>
        </row>
        <row r="678">
          <cell r="A678" t="str">
            <v>6058-1</v>
          </cell>
          <cell r="J678" t="str">
            <v>High</v>
          </cell>
          <cell r="O678">
            <v>42256</v>
          </cell>
        </row>
        <row r="679">
          <cell r="A679" t="str">
            <v>6059-1</v>
          </cell>
          <cell r="J679" t="str">
            <v>High</v>
          </cell>
          <cell r="O679">
            <v>42257</v>
          </cell>
        </row>
        <row r="680">
          <cell r="A680" t="str">
            <v>6061-1</v>
          </cell>
          <cell r="J680" t="str">
            <v>High</v>
          </cell>
          <cell r="O680">
            <v>42257</v>
          </cell>
        </row>
        <row r="681">
          <cell r="A681" t="str">
            <v>6063-1</v>
          </cell>
          <cell r="J681" t="str">
            <v>Critical</v>
          </cell>
          <cell r="O681">
            <v>42258</v>
          </cell>
        </row>
        <row r="682">
          <cell r="A682" t="str">
            <v>6065-1</v>
          </cell>
          <cell r="J682" t="str">
            <v>Not Specified</v>
          </cell>
          <cell r="O682">
            <v>42258</v>
          </cell>
        </row>
        <row r="683">
          <cell r="A683" t="str">
            <v>6066-1</v>
          </cell>
          <cell r="J683" t="str">
            <v>Not Specified</v>
          </cell>
          <cell r="O683">
            <v>42260</v>
          </cell>
        </row>
        <row r="684">
          <cell r="A684" t="str">
            <v>6067-1</v>
          </cell>
          <cell r="J684" t="str">
            <v>Critical</v>
          </cell>
          <cell r="O684">
            <v>42264</v>
          </cell>
        </row>
        <row r="685">
          <cell r="A685" t="str">
            <v>6068-1</v>
          </cell>
          <cell r="J685" t="str">
            <v>Low</v>
          </cell>
          <cell r="O685">
            <v>42268</v>
          </cell>
        </row>
        <row r="686">
          <cell r="A686" t="str">
            <v>6070-1</v>
          </cell>
          <cell r="J686" t="str">
            <v>Not Specified</v>
          </cell>
          <cell r="O686">
            <v>42264</v>
          </cell>
        </row>
        <row r="687">
          <cell r="A687" t="str">
            <v>6071-1</v>
          </cell>
          <cell r="J687" t="str">
            <v>Not Specified</v>
          </cell>
          <cell r="O687">
            <v>42273</v>
          </cell>
        </row>
        <row r="688">
          <cell r="A688" t="str">
            <v>6072-1</v>
          </cell>
          <cell r="J688" t="str">
            <v>Critical</v>
          </cell>
          <cell r="O688">
            <v>42274</v>
          </cell>
        </row>
        <row r="689">
          <cell r="A689" t="str">
            <v>6074-1</v>
          </cell>
          <cell r="J689" t="str">
            <v>High</v>
          </cell>
          <cell r="O689">
            <v>42275</v>
          </cell>
        </row>
        <row r="690">
          <cell r="A690" t="str">
            <v>6076-1</v>
          </cell>
          <cell r="J690" t="str">
            <v>Not Specified</v>
          </cell>
          <cell r="O690">
            <v>42276</v>
          </cell>
        </row>
        <row r="691">
          <cell r="A691" t="str">
            <v>6077-1</v>
          </cell>
          <cell r="J691" t="str">
            <v>Low</v>
          </cell>
          <cell r="O691">
            <v>42274</v>
          </cell>
        </row>
        <row r="692">
          <cell r="A692" t="str">
            <v>6079-1</v>
          </cell>
          <cell r="J692" t="str">
            <v>Not Specified</v>
          </cell>
          <cell r="O692">
            <v>42277</v>
          </cell>
        </row>
        <row r="693">
          <cell r="A693" t="str">
            <v>6081-1</v>
          </cell>
          <cell r="J693" t="str">
            <v>Medium</v>
          </cell>
          <cell r="O693">
            <v>42277</v>
          </cell>
        </row>
        <row r="694">
          <cell r="A694" t="str">
            <v>6083-1</v>
          </cell>
          <cell r="J694" t="str">
            <v>Low</v>
          </cell>
          <cell r="O694">
            <v>42287</v>
          </cell>
        </row>
        <row r="695">
          <cell r="A695" t="str">
            <v>6085-1</v>
          </cell>
          <cell r="J695" t="str">
            <v>High</v>
          </cell>
          <cell r="O695">
            <v>42288</v>
          </cell>
        </row>
        <row r="696">
          <cell r="A696" t="str">
            <v>6086-1</v>
          </cell>
          <cell r="J696" t="str">
            <v>High</v>
          </cell>
          <cell r="O696">
            <v>42291</v>
          </cell>
        </row>
        <row r="697">
          <cell r="A697" t="str">
            <v>6088-1</v>
          </cell>
          <cell r="J697" t="str">
            <v>Low</v>
          </cell>
          <cell r="O697">
            <v>42292</v>
          </cell>
        </row>
        <row r="698">
          <cell r="A698" t="str">
            <v>6090-1</v>
          </cell>
          <cell r="J698" t="str">
            <v>Critical</v>
          </cell>
          <cell r="O698">
            <v>42293</v>
          </cell>
        </row>
        <row r="699">
          <cell r="A699" t="str">
            <v>6094-1</v>
          </cell>
          <cell r="J699" t="str">
            <v>Low</v>
          </cell>
          <cell r="O699">
            <v>42301</v>
          </cell>
        </row>
        <row r="700">
          <cell r="A700" t="str">
            <v>6095-1</v>
          </cell>
          <cell r="J700" t="str">
            <v>Medium</v>
          </cell>
          <cell r="O700">
            <v>42300</v>
          </cell>
        </row>
        <row r="701">
          <cell r="A701" t="str">
            <v>6096-1</v>
          </cell>
          <cell r="J701" t="str">
            <v>High</v>
          </cell>
          <cell r="O701">
            <v>42300</v>
          </cell>
        </row>
        <row r="702">
          <cell r="A702" t="str">
            <v>6098-1</v>
          </cell>
          <cell r="J702" t="str">
            <v>Critical</v>
          </cell>
          <cell r="O702">
            <v>42303</v>
          </cell>
        </row>
        <row r="703">
          <cell r="A703" t="str">
            <v>6099-1</v>
          </cell>
          <cell r="J703" t="str">
            <v>High</v>
          </cell>
          <cell r="O703">
            <v>42303</v>
          </cell>
        </row>
        <row r="704">
          <cell r="A704" t="str">
            <v>6100-1</v>
          </cell>
          <cell r="J704" t="str">
            <v>Not Specified</v>
          </cell>
          <cell r="O704">
            <v>42307</v>
          </cell>
        </row>
        <row r="705">
          <cell r="A705" t="str">
            <v>6102-1</v>
          </cell>
          <cell r="J705" t="str">
            <v>High</v>
          </cell>
          <cell r="O705">
            <v>42308</v>
          </cell>
        </row>
        <row r="706">
          <cell r="A706" t="str">
            <v>6103-1</v>
          </cell>
          <cell r="J706" t="str">
            <v>High</v>
          </cell>
          <cell r="O706">
            <v>42309</v>
          </cell>
        </row>
        <row r="707">
          <cell r="A707" t="str">
            <v>6104-1</v>
          </cell>
          <cell r="J707" t="str">
            <v>Low</v>
          </cell>
          <cell r="O707">
            <v>42311</v>
          </cell>
        </row>
        <row r="708">
          <cell r="A708" t="str">
            <v>6104-2</v>
          </cell>
          <cell r="J708" t="str">
            <v>Low</v>
          </cell>
          <cell r="O708">
            <v>42314</v>
          </cell>
        </row>
        <row r="709">
          <cell r="A709" t="str">
            <v>6108-1</v>
          </cell>
          <cell r="J709" t="str">
            <v>High</v>
          </cell>
          <cell r="O709">
            <v>42314</v>
          </cell>
        </row>
        <row r="710">
          <cell r="A710" t="str">
            <v>6109-1</v>
          </cell>
          <cell r="J710" t="str">
            <v>Low</v>
          </cell>
          <cell r="O710">
            <v>42321</v>
          </cell>
        </row>
        <row r="711">
          <cell r="A711" t="str">
            <v>6110-1</v>
          </cell>
          <cell r="J711" t="str">
            <v>Critical</v>
          </cell>
          <cell r="O711">
            <v>42316</v>
          </cell>
        </row>
        <row r="712">
          <cell r="A712" t="str">
            <v>6112-1</v>
          </cell>
          <cell r="J712" t="str">
            <v>Low</v>
          </cell>
          <cell r="O712">
            <v>42322</v>
          </cell>
        </row>
        <row r="713">
          <cell r="A713" t="str">
            <v>6113-1</v>
          </cell>
          <cell r="J713" t="str">
            <v>Medium</v>
          </cell>
          <cell r="O713">
            <v>42318</v>
          </cell>
        </row>
        <row r="714">
          <cell r="A714" t="str">
            <v>6114-1</v>
          </cell>
          <cell r="J714" t="str">
            <v>High</v>
          </cell>
          <cell r="O714">
            <v>42321</v>
          </cell>
        </row>
        <row r="715">
          <cell r="A715" t="str">
            <v>6116-1</v>
          </cell>
          <cell r="J715" t="str">
            <v>Not Specified</v>
          </cell>
          <cell r="O715">
            <v>42322</v>
          </cell>
        </row>
        <row r="716">
          <cell r="A716" t="str">
            <v>6118-1</v>
          </cell>
          <cell r="J716" t="str">
            <v>Low</v>
          </cell>
          <cell r="O716">
            <v>42332</v>
          </cell>
        </row>
        <row r="717">
          <cell r="A717" t="str">
            <v>6119-1</v>
          </cell>
          <cell r="J717" t="str">
            <v>Critical</v>
          </cell>
          <cell r="O717">
            <v>42325</v>
          </cell>
        </row>
        <row r="718">
          <cell r="A718" t="str">
            <v>6121-1</v>
          </cell>
          <cell r="J718" t="str">
            <v>Critical</v>
          </cell>
          <cell r="O718">
            <v>42327</v>
          </cell>
        </row>
        <row r="719">
          <cell r="A719" t="str">
            <v>6123-1</v>
          </cell>
          <cell r="J719" t="str">
            <v>Low</v>
          </cell>
          <cell r="O719">
            <v>42332</v>
          </cell>
        </row>
        <row r="720">
          <cell r="A720" t="str">
            <v>6124-1</v>
          </cell>
          <cell r="J720" t="str">
            <v>High</v>
          </cell>
          <cell r="O720">
            <v>42330</v>
          </cell>
        </row>
        <row r="721">
          <cell r="A721" t="str">
            <v>6125-1</v>
          </cell>
          <cell r="J721" t="str">
            <v>Medium</v>
          </cell>
          <cell r="O721">
            <v>42331</v>
          </cell>
        </row>
        <row r="722">
          <cell r="A722" t="str">
            <v>6127-1</v>
          </cell>
          <cell r="J722" t="str">
            <v>Low</v>
          </cell>
          <cell r="O722">
            <v>42332</v>
          </cell>
        </row>
        <row r="723">
          <cell r="A723" t="str">
            <v>6128-1</v>
          </cell>
          <cell r="J723" t="str">
            <v>Critical</v>
          </cell>
          <cell r="O723">
            <v>42338</v>
          </cell>
        </row>
        <row r="724">
          <cell r="A724" t="str">
            <v>6130-1</v>
          </cell>
          <cell r="J724" t="str">
            <v>High</v>
          </cell>
          <cell r="O724">
            <v>42339</v>
          </cell>
        </row>
        <row r="725">
          <cell r="A725" t="str">
            <v>6132-1</v>
          </cell>
          <cell r="J725" t="str">
            <v>Not Specified</v>
          </cell>
          <cell r="O725">
            <v>42339</v>
          </cell>
        </row>
        <row r="726">
          <cell r="A726" t="str">
            <v>6134-1</v>
          </cell>
          <cell r="J726" t="str">
            <v>High</v>
          </cell>
          <cell r="O726">
            <v>42343</v>
          </cell>
        </row>
        <row r="727">
          <cell r="A727" t="str">
            <v>6135-1</v>
          </cell>
          <cell r="J727" t="str">
            <v>Low</v>
          </cell>
          <cell r="O727">
            <v>42346</v>
          </cell>
        </row>
        <row r="728">
          <cell r="A728" t="str">
            <v>6136-1</v>
          </cell>
          <cell r="J728" t="str">
            <v>Not Specified</v>
          </cell>
          <cell r="O728">
            <v>42345</v>
          </cell>
        </row>
        <row r="729">
          <cell r="A729" t="str">
            <v>6138-1</v>
          </cell>
          <cell r="J729" t="str">
            <v>Low</v>
          </cell>
          <cell r="O729">
            <v>42350</v>
          </cell>
        </row>
        <row r="730">
          <cell r="A730" t="str">
            <v>6140-1</v>
          </cell>
          <cell r="J730" t="str">
            <v>High</v>
          </cell>
          <cell r="O730">
            <v>42347</v>
          </cell>
        </row>
        <row r="731">
          <cell r="A731" t="str">
            <v>6141-1</v>
          </cell>
          <cell r="J731" t="str">
            <v>Medium</v>
          </cell>
          <cell r="O731">
            <v>42348</v>
          </cell>
        </row>
        <row r="732">
          <cell r="A732" t="str">
            <v>6143-1</v>
          </cell>
          <cell r="J732" t="str">
            <v>Critical</v>
          </cell>
          <cell r="O732">
            <v>42356</v>
          </cell>
        </row>
        <row r="733">
          <cell r="A733" t="str">
            <v>6143-2</v>
          </cell>
          <cell r="J733" t="str">
            <v>Critical</v>
          </cell>
          <cell r="O733">
            <v>42356</v>
          </cell>
        </row>
        <row r="734">
          <cell r="A734" t="str">
            <v>6144-1</v>
          </cell>
          <cell r="J734" t="str">
            <v>Medium</v>
          </cell>
          <cell r="O734">
            <v>42355</v>
          </cell>
        </row>
        <row r="735">
          <cell r="A735" t="str">
            <v>6146-1</v>
          </cell>
          <cell r="J735" t="str">
            <v>Not Specified</v>
          </cell>
          <cell r="O735">
            <v>42359</v>
          </cell>
        </row>
        <row r="736">
          <cell r="A736" t="str">
            <v>6148-1</v>
          </cell>
          <cell r="J736" t="str">
            <v>Critical</v>
          </cell>
          <cell r="O736">
            <v>42359</v>
          </cell>
        </row>
        <row r="737">
          <cell r="A737" t="str">
            <v>6150-1</v>
          </cell>
          <cell r="J737" t="str">
            <v>Not Specified</v>
          </cell>
          <cell r="O737">
            <v>42362</v>
          </cell>
        </row>
        <row r="738">
          <cell r="A738" t="str">
            <v>6151-1</v>
          </cell>
          <cell r="J738" t="str">
            <v>Critical</v>
          </cell>
          <cell r="O738">
            <v>42364</v>
          </cell>
        </row>
        <row r="739">
          <cell r="A739" t="str">
            <v>6152-1</v>
          </cell>
          <cell r="J739" t="str">
            <v>Low</v>
          </cell>
          <cell r="O739">
            <v>42370</v>
          </cell>
        </row>
        <row r="740">
          <cell r="A740" t="str">
            <v>6154-1</v>
          </cell>
          <cell r="J740" t="str">
            <v>High</v>
          </cell>
          <cell r="O740">
            <v>42364</v>
          </cell>
        </row>
        <row r="741">
          <cell r="A741" t="str">
            <v>6155-1</v>
          </cell>
          <cell r="J741" t="str">
            <v>High</v>
          </cell>
          <cell r="O741">
            <v>42367</v>
          </cell>
        </row>
        <row r="742">
          <cell r="A742" t="str">
            <v>6157-1</v>
          </cell>
          <cell r="J742" t="str">
            <v>Critical</v>
          </cell>
          <cell r="O742">
            <v>42368</v>
          </cell>
        </row>
        <row r="743">
          <cell r="A743" t="str">
            <v>6158-1</v>
          </cell>
          <cell r="J743" t="str">
            <v>Low</v>
          </cell>
          <cell r="O743">
            <v>42373</v>
          </cell>
        </row>
        <row r="744">
          <cell r="A744" t="str">
            <v>6159-1</v>
          </cell>
          <cell r="J744" t="str">
            <v>High</v>
          </cell>
          <cell r="O744">
            <v>42370</v>
          </cell>
        </row>
        <row r="745">
          <cell r="A745" t="str">
            <v>6159-2</v>
          </cell>
          <cell r="J745" t="str">
            <v>Medium</v>
          </cell>
          <cell r="O745">
            <v>42370</v>
          </cell>
        </row>
        <row r="746">
          <cell r="A746" t="str">
            <v>6159-2</v>
          </cell>
          <cell r="J746" t="str">
            <v>High</v>
          </cell>
          <cell r="O746">
            <v>42370</v>
          </cell>
        </row>
        <row r="747">
          <cell r="A747" t="str">
            <v>6165-1</v>
          </cell>
          <cell r="J747" t="str">
            <v>Not Specified</v>
          </cell>
          <cell r="O747">
            <v>42372</v>
          </cell>
        </row>
        <row r="748">
          <cell r="A748" t="str">
            <v>6166-1</v>
          </cell>
          <cell r="J748" t="str">
            <v>High</v>
          </cell>
          <cell r="O748">
            <v>42380</v>
          </cell>
        </row>
        <row r="749">
          <cell r="A749" t="str">
            <v>6167-1</v>
          </cell>
          <cell r="J749" t="str">
            <v>High</v>
          </cell>
          <cell r="O749">
            <v>42383</v>
          </cell>
        </row>
        <row r="750">
          <cell r="A750" t="str">
            <v>6168-1</v>
          </cell>
          <cell r="J750" t="str">
            <v>High</v>
          </cell>
          <cell r="O750">
            <v>42387</v>
          </cell>
        </row>
        <row r="751">
          <cell r="A751" t="str">
            <v>6169-1</v>
          </cell>
          <cell r="J751" t="str">
            <v>Medium</v>
          </cell>
          <cell r="O751">
            <v>42386</v>
          </cell>
        </row>
        <row r="752">
          <cell r="A752" t="str">
            <v>6170-1</v>
          </cell>
          <cell r="J752" t="str">
            <v>Medium</v>
          </cell>
          <cell r="O752">
            <v>42388</v>
          </cell>
        </row>
        <row r="753">
          <cell r="A753" t="str">
            <v>6172-1</v>
          </cell>
          <cell r="J753" t="str">
            <v>Not Specified</v>
          </cell>
          <cell r="O753">
            <v>42389</v>
          </cell>
        </row>
        <row r="754">
          <cell r="A754" t="str">
            <v>6174-1</v>
          </cell>
          <cell r="J754" t="str">
            <v>High</v>
          </cell>
          <cell r="O754">
            <v>42388</v>
          </cell>
        </row>
        <row r="755">
          <cell r="A755" t="str">
            <v>6175-1</v>
          </cell>
          <cell r="J755" t="str">
            <v>Critical</v>
          </cell>
          <cell r="O755">
            <v>42388</v>
          </cell>
        </row>
        <row r="756">
          <cell r="A756" t="str">
            <v>6176-1</v>
          </cell>
          <cell r="J756" t="str">
            <v>Critical</v>
          </cell>
          <cell r="O756">
            <v>42388</v>
          </cell>
        </row>
        <row r="757">
          <cell r="A757" t="str">
            <v>6177-1</v>
          </cell>
          <cell r="J757" t="str">
            <v>Critical</v>
          </cell>
          <cell r="O757">
            <v>42394</v>
          </cell>
        </row>
        <row r="758">
          <cell r="A758" t="str">
            <v>6179-1</v>
          </cell>
          <cell r="J758" t="str">
            <v>High</v>
          </cell>
          <cell r="O758">
            <v>42397</v>
          </cell>
        </row>
        <row r="759">
          <cell r="A759" t="str">
            <v>6181-1</v>
          </cell>
          <cell r="J759" t="str">
            <v>Medium</v>
          </cell>
          <cell r="O759">
            <v>42398</v>
          </cell>
        </row>
        <row r="760">
          <cell r="A760" t="str">
            <v>6183-1</v>
          </cell>
          <cell r="J760" t="str">
            <v>Critical</v>
          </cell>
          <cell r="O760">
            <v>42399</v>
          </cell>
        </row>
        <row r="761">
          <cell r="A761" t="str">
            <v>6184-1</v>
          </cell>
          <cell r="J761" t="str">
            <v>Not Specified</v>
          </cell>
          <cell r="O761">
            <v>42400</v>
          </cell>
        </row>
        <row r="762">
          <cell r="A762" t="str">
            <v>6185-1</v>
          </cell>
          <cell r="J762" t="str">
            <v>High</v>
          </cell>
          <cell r="O762">
            <v>42402</v>
          </cell>
        </row>
        <row r="763">
          <cell r="A763" t="str">
            <v>6186-1</v>
          </cell>
          <cell r="J763" t="str">
            <v>Critical</v>
          </cell>
          <cell r="O763">
            <v>42403</v>
          </cell>
        </row>
        <row r="764">
          <cell r="A764" t="str">
            <v>6187-1</v>
          </cell>
          <cell r="J764" t="str">
            <v>Low</v>
          </cell>
          <cell r="O764">
            <v>42405</v>
          </cell>
        </row>
        <row r="765">
          <cell r="A765" t="str">
            <v>6189-1</v>
          </cell>
          <cell r="J765" t="str">
            <v>Not Specified</v>
          </cell>
          <cell r="O765">
            <v>42405</v>
          </cell>
        </row>
        <row r="766">
          <cell r="A766" t="str">
            <v>6190-1</v>
          </cell>
          <cell r="J766" t="str">
            <v>Medium</v>
          </cell>
          <cell r="O766">
            <v>42409</v>
          </cell>
        </row>
        <row r="767">
          <cell r="A767" t="str">
            <v>6191-1</v>
          </cell>
          <cell r="J767" t="str">
            <v>Low</v>
          </cell>
          <cell r="O767">
            <v>42414</v>
          </cell>
        </row>
        <row r="768">
          <cell r="A768" t="str">
            <v>6193-1</v>
          </cell>
          <cell r="J768" t="str">
            <v>Medium</v>
          </cell>
          <cell r="O768">
            <v>42411</v>
          </cell>
        </row>
        <row r="769">
          <cell r="A769" t="str">
            <v>6194-1</v>
          </cell>
          <cell r="J769" t="str">
            <v>Medium</v>
          </cell>
          <cell r="O769">
            <v>42413</v>
          </cell>
        </row>
        <row r="770">
          <cell r="A770" t="str">
            <v>6196-1</v>
          </cell>
          <cell r="J770" t="str">
            <v>Low</v>
          </cell>
          <cell r="O770">
            <v>42420</v>
          </cell>
        </row>
        <row r="771">
          <cell r="A771" t="str">
            <v>6197-1</v>
          </cell>
          <cell r="J771" t="str">
            <v>Critical</v>
          </cell>
          <cell r="O771">
            <v>42413</v>
          </cell>
        </row>
        <row r="772">
          <cell r="A772" t="str">
            <v>6197-2</v>
          </cell>
          <cell r="J772" t="str">
            <v>Critical</v>
          </cell>
          <cell r="O772">
            <v>42413</v>
          </cell>
        </row>
        <row r="773">
          <cell r="A773" t="str">
            <v>6201-1</v>
          </cell>
          <cell r="J773" t="str">
            <v>High</v>
          </cell>
          <cell r="O773">
            <v>42414</v>
          </cell>
        </row>
        <row r="774">
          <cell r="A774" t="str">
            <v>6203-1</v>
          </cell>
          <cell r="J774" t="str">
            <v>High</v>
          </cell>
          <cell r="O774">
            <v>42416</v>
          </cell>
        </row>
        <row r="775">
          <cell r="A775" t="str">
            <v>6204-1</v>
          </cell>
          <cell r="J775" t="str">
            <v>High</v>
          </cell>
          <cell r="O775">
            <v>42416</v>
          </cell>
        </row>
        <row r="776">
          <cell r="A776" t="str">
            <v>6206-1</v>
          </cell>
          <cell r="J776" t="str">
            <v>Not Specified</v>
          </cell>
          <cell r="O776">
            <v>42417</v>
          </cell>
        </row>
        <row r="777">
          <cell r="A777" t="str">
            <v>6208-1</v>
          </cell>
          <cell r="J777" t="str">
            <v>Low</v>
          </cell>
          <cell r="O777">
            <v>42421</v>
          </cell>
        </row>
        <row r="778">
          <cell r="A778" t="str">
            <v>6209-1</v>
          </cell>
          <cell r="J778" t="str">
            <v>Not Specified</v>
          </cell>
          <cell r="O778">
            <v>42418</v>
          </cell>
        </row>
        <row r="779">
          <cell r="A779" t="str">
            <v>6211-1</v>
          </cell>
          <cell r="J779" t="str">
            <v>Critical</v>
          </cell>
          <cell r="O779">
            <v>42422</v>
          </cell>
        </row>
        <row r="780">
          <cell r="A780" t="str">
            <v>6213-1</v>
          </cell>
          <cell r="J780" t="str">
            <v>Not Specified</v>
          </cell>
          <cell r="O780">
            <v>42423</v>
          </cell>
        </row>
        <row r="781">
          <cell r="A781" t="str">
            <v>6214-1</v>
          </cell>
          <cell r="J781" t="str">
            <v>Medium</v>
          </cell>
          <cell r="O781">
            <v>42424</v>
          </cell>
        </row>
        <row r="782">
          <cell r="A782" t="str">
            <v>6215-1</v>
          </cell>
          <cell r="J782" t="str">
            <v>Low</v>
          </cell>
          <cell r="O782">
            <v>42433</v>
          </cell>
        </row>
        <row r="783">
          <cell r="A783" t="str">
            <v>6217-1</v>
          </cell>
          <cell r="J783" t="str">
            <v>Medium</v>
          </cell>
          <cell r="O783">
            <v>42429</v>
          </cell>
        </row>
        <row r="784">
          <cell r="A784" t="str">
            <v>6219-1</v>
          </cell>
          <cell r="J784" t="str">
            <v>Low</v>
          </cell>
          <cell r="O784">
            <v>42438</v>
          </cell>
        </row>
        <row r="785">
          <cell r="A785" t="str">
            <v>6220-1</v>
          </cell>
          <cell r="J785" t="str">
            <v>Low</v>
          </cell>
          <cell r="O785">
            <v>42440</v>
          </cell>
        </row>
        <row r="786">
          <cell r="A786" t="str">
            <v>6221-1</v>
          </cell>
          <cell r="J786" t="str">
            <v>Not Specified</v>
          </cell>
          <cell r="O786">
            <v>42436</v>
          </cell>
        </row>
        <row r="787">
          <cell r="A787" t="str">
            <v>6222-1</v>
          </cell>
          <cell r="J787" t="str">
            <v>Medium</v>
          </cell>
          <cell r="O787">
            <v>42437</v>
          </cell>
        </row>
        <row r="788">
          <cell r="A788" t="str">
            <v>6223-1</v>
          </cell>
          <cell r="J788" t="str">
            <v>Medium</v>
          </cell>
          <cell r="O788">
            <v>42439</v>
          </cell>
        </row>
        <row r="789">
          <cell r="A789" t="str">
            <v>6224-1</v>
          </cell>
          <cell r="J789" t="str">
            <v>Medium</v>
          </cell>
          <cell r="O789">
            <v>42442</v>
          </cell>
        </row>
        <row r="790">
          <cell r="A790" t="str">
            <v>6225-1</v>
          </cell>
          <cell r="J790" t="str">
            <v>Medium</v>
          </cell>
          <cell r="O790">
            <v>42441</v>
          </cell>
        </row>
        <row r="791">
          <cell r="A791" t="str">
            <v>6226-1</v>
          </cell>
          <cell r="J791" t="str">
            <v>Low</v>
          </cell>
          <cell r="O791">
            <v>42446</v>
          </cell>
        </row>
        <row r="792">
          <cell r="A792" t="str">
            <v>6227-1</v>
          </cell>
          <cell r="J792" t="str">
            <v>Low</v>
          </cell>
          <cell r="O792">
            <v>42447</v>
          </cell>
        </row>
        <row r="793">
          <cell r="A793" t="str">
            <v>6228-1</v>
          </cell>
          <cell r="J793" t="str">
            <v>Critical</v>
          </cell>
          <cell r="O793">
            <v>42448</v>
          </cell>
        </row>
        <row r="794">
          <cell r="A794" t="str">
            <v>6228-1</v>
          </cell>
          <cell r="J794" t="str">
            <v>Critical</v>
          </cell>
          <cell r="O794">
            <v>42449</v>
          </cell>
        </row>
        <row r="795">
          <cell r="A795" t="str">
            <v>6230-1</v>
          </cell>
          <cell r="J795" t="str">
            <v>Medium</v>
          </cell>
          <cell r="O795">
            <v>42447</v>
          </cell>
        </row>
        <row r="796">
          <cell r="A796" t="str">
            <v>6231-1</v>
          </cell>
          <cell r="J796" t="str">
            <v>Low</v>
          </cell>
          <cell r="O796">
            <v>42452</v>
          </cell>
        </row>
        <row r="797">
          <cell r="A797" t="str">
            <v>6232-1</v>
          </cell>
          <cell r="J797" t="str">
            <v>High</v>
          </cell>
          <cell r="O797">
            <v>42447</v>
          </cell>
        </row>
        <row r="798">
          <cell r="A798" t="str">
            <v>6234-1</v>
          </cell>
          <cell r="J798" t="str">
            <v>Not Specified</v>
          </cell>
          <cell r="O798">
            <v>42451</v>
          </cell>
        </row>
        <row r="799">
          <cell r="A799" t="str">
            <v>6235-1</v>
          </cell>
          <cell r="J799" t="str">
            <v>Medium</v>
          </cell>
          <cell r="O799">
            <v>42451</v>
          </cell>
        </row>
        <row r="800">
          <cell r="A800" t="str">
            <v>6237-1</v>
          </cell>
          <cell r="J800" t="str">
            <v>Not Specified</v>
          </cell>
          <cell r="O800">
            <v>42454</v>
          </cell>
        </row>
        <row r="801">
          <cell r="A801" t="str">
            <v>6238-1</v>
          </cell>
          <cell r="J801" t="str">
            <v>Low</v>
          </cell>
          <cell r="O801">
            <v>42457</v>
          </cell>
        </row>
        <row r="802">
          <cell r="A802" t="str">
            <v>6240-1</v>
          </cell>
          <cell r="J802" t="str">
            <v>Critical</v>
          </cell>
          <cell r="O802">
            <v>42457</v>
          </cell>
        </row>
        <row r="803">
          <cell r="A803" t="str">
            <v>6242-1</v>
          </cell>
          <cell r="J803" t="str">
            <v>High</v>
          </cell>
          <cell r="O803">
            <v>42457</v>
          </cell>
        </row>
        <row r="804">
          <cell r="A804" t="str">
            <v>6243-1</v>
          </cell>
          <cell r="J804" t="str">
            <v>Low</v>
          </cell>
          <cell r="O804">
            <v>42463</v>
          </cell>
        </row>
        <row r="805">
          <cell r="A805" t="str">
            <v>6244-1</v>
          </cell>
          <cell r="J805" t="str">
            <v>Critical</v>
          </cell>
          <cell r="O805">
            <v>42459</v>
          </cell>
        </row>
        <row r="806">
          <cell r="A806" t="str">
            <v>6246-1</v>
          </cell>
          <cell r="J806" t="str">
            <v>Low</v>
          </cell>
          <cell r="O806">
            <v>42460</v>
          </cell>
        </row>
        <row r="807">
          <cell r="A807" t="str">
            <v>6248-1</v>
          </cell>
          <cell r="J807" t="str">
            <v>Not Specified</v>
          </cell>
          <cell r="O807">
            <v>42460</v>
          </cell>
        </row>
        <row r="808">
          <cell r="A808" t="str">
            <v>6250-1</v>
          </cell>
          <cell r="J808" t="str">
            <v>Low</v>
          </cell>
          <cell r="O808">
            <v>42470</v>
          </cell>
        </row>
        <row r="809">
          <cell r="A809" t="str">
            <v>6252-1</v>
          </cell>
          <cell r="J809" t="str">
            <v>Low</v>
          </cell>
          <cell r="O809">
            <v>42463</v>
          </cell>
        </row>
        <row r="810">
          <cell r="A810" t="str">
            <v>6254-1</v>
          </cell>
          <cell r="J810" t="str">
            <v>Low</v>
          </cell>
          <cell r="O810">
            <v>42471</v>
          </cell>
        </row>
        <row r="811">
          <cell r="A811" t="str">
            <v>6256-1</v>
          </cell>
          <cell r="J811" t="str">
            <v>Not Specified</v>
          </cell>
          <cell r="O811">
            <v>42468</v>
          </cell>
        </row>
        <row r="812">
          <cell r="A812" t="str">
            <v>6257-1</v>
          </cell>
          <cell r="J812" t="str">
            <v>Critical</v>
          </cell>
          <cell r="O812">
            <v>42472</v>
          </cell>
        </row>
        <row r="813">
          <cell r="A813" t="str">
            <v>6258-1</v>
          </cell>
          <cell r="J813" t="str">
            <v>Not Specified</v>
          </cell>
          <cell r="O813">
            <v>42473</v>
          </cell>
        </row>
        <row r="814">
          <cell r="A814" t="str">
            <v>6260-1</v>
          </cell>
          <cell r="J814" t="str">
            <v>Critical</v>
          </cell>
          <cell r="O814">
            <v>42471</v>
          </cell>
        </row>
        <row r="815">
          <cell r="A815" t="str">
            <v>6261-1</v>
          </cell>
          <cell r="J815" t="str">
            <v>High</v>
          </cell>
          <cell r="O815">
            <v>42472</v>
          </cell>
        </row>
        <row r="816">
          <cell r="A816" t="str">
            <v>6263-1</v>
          </cell>
          <cell r="J816" t="str">
            <v>Critical</v>
          </cell>
          <cell r="O816">
            <v>42475</v>
          </cell>
        </row>
        <row r="817">
          <cell r="A817" t="str">
            <v>6264-1</v>
          </cell>
          <cell r="J817" t="str">
            <v>Low</v>
          </cell>
          <cell r="O817">
            <v>42479</v>
          </cell>
        </row>
        <row r="818">
          <cell r="A818" t="str">
            <v>6266-1</v>
          </cell>
          <cell r="J818" t="str">
            <v>Medium</v>
          </cell>
          <cell r="O818">
            <v>42479</v>
          </cell>
        </row>
        <row r="819">
          <cell r="A819" t="str">
            <v>6266-2</v>
          </cell>
          <cell r="J819" t="str">
            <v>Medium</v>
          </cell>
          <cell r="O819">
            <v>42480</v>
          </cell>
        </row>
        <row r="820">
          <cell r="A820" t="str">
            <v>6269-1</v>
          </cell>
          <cell r="J820" t="str">
            <v>Not Specified</v>
          </cell>
          <cell r="O820">
            <v>42484</v>
          </cell>
        </row>
        <row r="821">
          <cell r="A821" t="str">
            <v>6270-1</v>
          </cell>
          <cell r="J821" t="str">
            <v>Not Specified</v>
          </cell>
          <cell r="O821">
            <v>42485</v>
          </cell>
        </row>
        <row r="822">
          <cell r="A822" t="str">
            <v>6272-1</v>
          </cell>
          <cell r="J822" t="str">
            <v>Not Specified</v>
          </cell>
          <cell r="O822">
            <v>42484</v>
          </cell>
        </row>
        <row r="823">
          <cell r="A823" t="str">
            <v>6273-1</v>
          </cell>
          <cell r="J823" t="str">
            <v>High</v>
          </cell>
          <cell r="O823">
            <v>42486</v>
          </cell>
        </row>
        <row r="824">
          <cell r="A824" t="str">
            <v>6274-1</v>
          </cell>
          <cell r="J824" t="str">
            <v>Not Specified</v>
          </cell>
          <cell r="O824">
            <v>42486</v>
          </cell>
        </row>
        <row r="825">
          <cell r="A825" t="str">
            <v>6275-1</v>
          </cell>
          <cell r="J825" t="str">
            <v>Medium</v>
          </cell>
          <cell r="O825">
            <v>42487</v>
          </cell>
        </row>
        <row r="826">
          <cell r="A826" t="str">
            <v>6276-1</v>
          </cell>
          <cell r="J826" t="str">
            <v>High</v>
          </cell>
          <cell r="O826">
            <v>42488</v>
          </cell>
        </row>
        <row r="827">
          <cell r="A827" t="str">
            <v>6278-1</v>
          </cell>
          <cell r="J827" t="str">
            <v>Not Specified</v>
          </cell>
          <cell r="O827">
            <v>42493</v>
          </cell>
        </row>
        <row r="828">
          <cell r="A828" t="str">
            <v>6278-2</v>
          </cell>
          <cell r="J828" t="str">
            <v>Not Specified</v>
          </cell>
          <cell r="O828">
            <v>42492</v>
          </cell>
        </row>
        <row r="829">
          <cell r="A829" t="str">
            <v>6280-1</v>
          </cell>
          <cell r="J829" t="str">
            <v>High</v>
          </cell>
          <cell r="O829">
            <v>42494</v>
          </cell>
        </row>
        <row r="830">
          <cell r="A830" t="str">
            <v>6280-2</v>
          </cell>
          <cell r="J830" t="str">
            <v>High</v>
          </cell>
          <cell r="O830">
            <v>42493</v>
          </cell>
        </row>
        <row r="831">
          <cell r="A831" t="str">
            <v>6281-1</v>
          </cell>
          <cell r="J831" t="str">
            <v>Not Specified</v>
          </cell>
          <cell r="O831">
            <v>42493</v>
          </cell>
        </row>
        <row r="832">
          <cell r="A832" t="str">
            <v>6285-1</v>
          </cell>
          <cell r="J832" t="str">
            <v>Medium</v>
          </cell>
          <cell r="O832">
            <v>42497</v>
          </cell>
        </row>
        <row r="833">
          <cell r="A833" t="str">
            <v>6287-1</v>
          </cell>
          <cell r="J833" t="str">
            <v>Low</v>
          </cell>
          <cell r="O833">
            <v>42502</v>
          </cell>
        </row>
        <row r="834">
          <cell r="A834" t="str">
            <v>6288-1</v>
          </cell>
          <cell r="J834" t="str">
            <v>Low</v>
          </cell>
          <cell r="O834">
            <v>42498</v>
          </cell>
        </row>
        <row r="835">
          <cell r="A835" t="str">
            <v>6290-1</v>
          </cell>
          <cell r="J835" t="str">
            <v>High</v>
          </cell>
          <cell r="O835">
            <v>42501</v>
          </cell>
        </row>
        <row r="836">
          <cell r="A836" t="str">
            <v>6291-1</v>
          </cell>
          <cell r="J836" t="str">
            <v>Not Specified</v>
          </cell>
          <cell r="O836">
            <v>42502</v>
          </cell>
        </row>
        <row r="837">
          <cell r="A837" t="str">
            <v>6293-1</v>
          </cell>
          <cell r="J837" t="str">
            <v>Critical</v>
          </cell>
          <cell r="O837">
            <v>42504</v>
          </cell>
        </row>
        <row r="838">
          <cell r="A838" t="str">
            <v>6294-1</v>
          </cell>
          <cell r="J838" t="str">
            <v>Not Specified</v>
          </cell>
          <cell r="O838">
            <v>42506</v>
          </cell>
        </row>
        <row r="839">
          <cell r="A839" t="str">
            <v>6295-1</v>
          </cell>
          <cell r="J839" t="str">
            <v>Not Specified</v>
          </cell>
          <cell r="O839">
            <v>42506</v>
          </cell>
        </row>
        <row r="840">
          <cell r="A840" t="str">
            <v>6295-1</v>
          </cell>
          <cell r="J840" t="str">
            <v>High</v>
          </cell>
          <cell r="O840">
            <v>42508</v>
          </cell>
        </row>
        <row r="841">
          <cell r="A841" t="str">
            <v>6296-1</v>
          </cell>
          <cell r="J841" t="str">
            <v>Not Specified</v>
          </cell>
          <cell r="O841">
            <v>42510</v>
          </cell>
        </row>
        <row r="842">
          <cell r="A842" t="str">
            <v>6298-1</v>
          </cell>
          <cell r="J842" t="str">
            <v>Medium</v>
          </cell>
          <cell r="O842">
            <v>42510</v>
          </cell>
        </row>
        <row r="843">
          <cell r="A843" t="str">
            <v>6300-1</v>
          </cell>
          <cell r="J843" t="str">
            <v>Critical</v>
          </cell>
          <cell r="O843">
            <v>42512</v>
          </cell>
        </row>
        <row r="844">
          <cell r="A844" t="str">
            <v>6301-1</v>
          </cell>
          <cell r="J844" t="str">
            <v>Critical</v>
          </cell>
          <cell r="O844">
            <v>42511</v>
          </cell>
        </row>
        <row r="845">
          <cell r="A845" t="str">
            <v>6302-1</v>
          </cell>
          <cell r="J845" t="str">
            <v>Critical</v>
          </cell>
          <cell r="O845">
            <v>42512</v>
          </cell>
        </row>
        <row r="846">
          <cell r="A846" t="str">
            <v>6303-1</v>
          </cell>
          <cell r="J846" t="str">
            <v>Medium</v>
          </cell>
          <cell r="O846">
            <v>42514</v>
          </cell>
        </row>
        <row r="847">
          <cell r="A847" t="str">
            <v>6304-1</v>
          </cell>
          <cell r="J847" t="str">
            <v>Not Specified</v>
          </cell>
          <cell r="O847">
            <v>42513</v>
          </cell>
        </row>
        <row r="848">
          <cell r="A848" t="str">
            <v>6306-1</v>
          </cell>
          <cell r="J848" t="str">
            <v>High</v>
          </cell>
          <cell r="O848">
            <v>42514</v>
          </cell>
        </row>
        <row r="849">
          <cell r="A849" t="str">
            <v>6307-1</v>
          </cell>
          <cell r="J849" t="str">
            <v>Medium</v>
          </cell>
          <cell r="O849">
            <v>42517</v>
          </cell>
        </row>
        <row r="850">
          <cell r="A850" t="str">
            <v>6309-1</v>
          </cell>
          <cell r="J850" t="str">
            <v>Not Specified</v>
          </cell>
          <cell r="O850">
            <v>42517</v>
          </cell>
        </row>
        <row r="851">
          <cell r="A851" t="str">
            <v>6311-1</v>
          </cell>
          <cell r="J851" t="str">
            <v>Medium</v>
          </cell>
          <cell r="O851">
            <v>42520</v>
          </cell>
        </row>
        <row r="852">
          <cell r="A852" t="str">
            <v>6313-1</v>
          </cell>
          <cell r="J852" t="str">
            <v>Medium</v>
          </cell>
          <cell r="O852">
            <v>42520</v>
          </cell>
        </row>
        <row r="853">
          <cell r="A853" t="str">
            <v>6315-1</v>
          </cell>
          <cell r="J853" t="str">
            <v>Low</v>
          </cell>
          <cell r="O853">
            <v>42523</v>
          </cell>
        </row>
        <row r="854">
          <cell r="A854" t="str">
            <v>6316-1</v>
          </cell>
          <cell r="J854" t="str">
            <v>High</v>
          </cell>
          <cell r="O854">
            <v>42524</v>
          </cell>
        </row>
        <row r="855">
          <cell r="A855" t="str">
            <v>6317-1</v>
          </cell>
          <cell r="J855" t="str">
            <v>Critical</v>
          </cell>
          <cell r="O855">
            <v>42525</v>
          </cell>
        </row>
        <row r="856">
          <cell r="A856" t="str">
            <v>6319-1</v>
          </cell>
          <cell r="J856" t="str">
            <v>Critical</v>
          </cell>
          <cell r="O856">
            <v>42525</v>
          </cell>
        </row>
        <row r="857">
          <cell r="A857" t="str">
            <v>6320-1</v>
          </cell>
          <cell r="J857" t="str">
            <v>Not Specified</v>
          </cell>
          <cell r="O857">
            <v>42526</v>
          </cell>
        </row>
        <row r="858">
          <cell r="A858" t="str">
            <v>6321-1</v>
          </cell>
          <cell r="J858" t="str">
            <v>Critical</v>
          </cell>
          <cell r="O858">
            <v>42533</v>
          </cell>
        </row>
        <row r="859">
          <cell r="A859" t="str">
            <v>6322-1</v>
          </cell>
          <cell r="J859" t="str">
            <v>Critical</v>
          </cell>
          <cell r="O859">
            <v>42536</v>
          </cell>
        </row>
        <row r="860">
          <cell r="A860" t="str">
            <v>6324-1</v>
          </cell>
          <cell r="J860" t="str">
            <v>Low</v>
          </cell>
          <cell r="O860">
            <v>42535</v>
          </cell>
        </row>
        <row r="861">
          <cell r="A861" t="str">
            <v>6325-1</v>
          </cell>
          <cell r="J861" t="str">
            <v>High</v>
          </cell>
          <cell r="O861">
            <v>42537</v>
          </cell>
        </row>
        <row r="862">
          <cell r="A862" t="str">
            <v>6325-2</v>
          </cell>
          <cell r="J862" t="str">
            <v>High</v>
          </cell>
          <cell r="O862">
            <v>42537</v>
          </cell>
        </row>
        <row r="863">
          <cell r="A863" t="str">
            <v>6327-1</v>
          </cell>
          <cell r="J863" t="str">
            <v>Critical</v>
          </cell>
          <cell r="O863">
            <v>42536</v>
          </cell>
        </row>
        <row r="864">
          <cell r="A864" t="str">
            <v>6328-1</v>
          </cell>
          <cell r="J864" t="str">
            <v>Low</v>
          </cell>
          <cell r="O864">
            <v>42540</v>
          </cell>
        </row>
        <row r="865">
          <cell r="A865" t="str">
            <v>6329-1</v>
          </cell>
          <cell r="J865" t="str">
            <v>Low</v>
          </cell>
          <cell r="O865">
            <v>42538</v>
          </cell>
        </row>
        <row r="866">
          <cell r="A866" t="str">
            <v>6330-1</v>
          </cell>
          <cell r="J866" t="str">
            <v>Not Specified</v>
          </cell>
          <cell r="O866">
            <v>42538</v>
          </cell>
        </row>
        <row r="867">
          <cell r="A867" t="str">
            <v>6332-1</v>
          </cell>
          <cell r="J867" t="str">
            <v>Low</v>
          </cell>
          <cell r="O867">
            <v>42541</v>
          </cell>
        </row>
        <row r="868">
          <cell r="A868" t="str">
            <v>6333-1</v>
          </cell>
          <cell r="J868" t="str">
            <v>Medium</v>
          </cell>
          <cell r="O868">
            <v>42541</v>
          </cell>
        </row>
        <row r="869">
          <cell r="A869" t="str">
            <v>6335-1</v>
          </cell>
          <cell r="J869" t="str">
            <v>High</v>
          </cell>
          <cell r="O869">
            <v>42542</v>
          </cell>
        </row>
        <row r="870">
          <cell r="A870" t="str">
            <v>6336-1</v>
          </cell>
          <cell r="J870" t="str">
            <v>Medium</v>
          </cell>
          <cell r="O870">
            <v>42541</v>
          </cell>
        </row>
        <row r="871">
          <cell r="A871" t="str">
            <v>6336-2</v>
          </cell>
          <cell r="J871" t="str">
            <v>Medium</v>
          </cell>
          <cell r="O871">
            <v>42544</v>
          </cell>
        </row>
        <row r="872">
          <cell r="A872" t="str">
            <v>6337-1</v>
          </cell>
          <cell r="J872" t="str">
            <v>Not Specified</v>
          </cell>
          <cell r="O872">
            <v>42548</v>
          </cell>
        </row>
        <row r="873">
          <cell r="A873" t="str">
            <v>6338-1</v>
          </cell>
          <cell r="J873" t="str">
            <v>Medium</v>
          </cell>
          <cell r="O873">
            <v>42551</v>
          </cell>
        </row>
        <row r="874">
          <cell r="A874" t="str">
            <v>6339-1</v>
          </cell>
          <cell r="J874" t="str">
            <v>Low</v>
          </cell>
          <cell r="O874">
            <v>42555</v>
          </cell>
        </row>
        <row r="875">
          <cell r="A875" t="str">
            <v>6339-2</v>
          </cell>
          <cell r="J875" t="str">
            <v>Low</v>
          </cell>
          <cell r="O875">
            <v>42554</v>
          </cell>
        </row>
        <row r="876">
          <cell r="A876" t="str">
            <v>6340-1</v>
          </cell>
          <cell r="J876" t="str">
            <v>Critical</v>
          </cell>
          <cell r="O876">
            <v>42552</v>
          </cell>
        </row>
        <row r="877">
          <cell r="A877" t="str">
            <v>6342-1</v>
          </cell>
          <cell r="J877" t="str">
            <v>Low</v>
          </cell>
          <cell r="O877">
            <v>42553</v>
          </cell>
        </row>
        <row r="878">
          <cell r="A878" t="str">
            <v>6343-1</v>
          </cell>
          <cell r="J878" t="str">
            <v>High</v>
          </cell>
          <cell r="O878">
            <v>42552</v>
          </cell>
        </row>
        <row r="879">
          <cell r="A879" t="str">
            <v>6345-1</v>
          </cell>
          <cell r="J879" t="str">
            <v>High</v>
          </cell>
          <cell r="O879">
            <v>42555</v>
          </cell>
        </row>
        <row r="880">
          <cell r="A880" t="str">
            <v>6346-1</v>
          </cell>
          <cell r="J880" t="str">
            <v>Critical</v>
          </cell>
          <cell r="O880">
            <v>42555</v>
          </cell>
        </row>
        <row r="881">
          <cell r="A881" t="str">
            <v>6347-1</v>
          </cell>
          <cell r="J881" t="str">
            <v>Low</v>
          </cell>
          <cell r="O881">
            <v>42560</v>
          </cell>
        </row>
        <row r="882">
          <cell r="A882" t="str">
            <v>6348-1</v>
          </cell>
          <cell r="J882" t="str">
            <v>Medium</v>
          </cell>
          <cell r="O882">
            <v>42556</v>
          </cell>
        </row>
        <row r="883">
          <cell r="A883" t="str">
            <v>6349-1</v>
          </cell>
          <cell r="J883" t="str">
            <v>Not Specified</v>
          </cell>
          <cell r="O883">
            <v>42558</v>
          </cell>
        </row>
        <row r="884">
          <cell r="A884" t="str">
            <v>6351-1</v>
          </cell>
          <cell r="J884" t="str">
            <v>High</v>
          </cell>
          <cell r="O884">
            <v>42559</v>
          </cell>
        </row>
        <row r="885">
          <cell r="A885" t="str">
            <v>6352-1</v>
          </cell>
          <cell r="J885" t="str">
            <v>Medium</v>
          </cell>
          <cell r="O885">
            <v>42563</v>
          </cell>
        </row>
        <row r="886">
          <cell r="A886" t="str">
            <v>6353-1</v>
          </cell>
          <cell r="J886" t="str">
            <v>Medium</v>
          </cell>
          <cell r="O886">
            <v>42564</v>
          </cell>
        </row>
        <row r="887">
          <cell r="A887" t="str">
            <v>6354-1</v>
          </cell>
          <cell r="J887" t="str">
            <v>High</v>
          </cell>
          <cell r="O887">
            <v>42569</v>
          </cell>
        </row>
        <row r="888">
          <cell r="A888" t="str">
            <v>6355-1</v>
          </cell>
          <cell r="J888" t="str">
            <v>Not Specified</v>
          </cell>
          <cell r="O888">
            <v>42569</v>
          </cell>
        </row>
        <row r="889">
          <cell r="A889" t="str">
            <v>6356-1</v>
          </cell>
          <cell r="J889" t="str">
            <v>Critical</v>
          </cell>
          <cell r="O889">
            <v>42580</v>
          </cell>
        </row>
        <row r="890">
          <cell r="A890" t="str">
            <v>6358-1</v>
          </cell>
          <cell r="J890" t="str">
            <v>Medium</v>
          </cell>
          <cell r="O890">
            <v>42581</v>
          </cell>
        </row>
        <row r="891">
          <cell r="A891" t="str">
            <v>6359-1</v>
          </cell>
          <cell r="J891" t="str">
            <v>Not Specified</v>
          </cell>
          <cell r="O891">
            <v>42586</v>
          </cell>
        </row>
        <row r="892">
          <cell r="A892" t="str">
            <v>6361-1</v>
          </cell>
          <cell r="J892" t="str">
            <v>Not Specified</v>
          </cell>
          <cell r="O892">
            <v>42586</v>
          </cell>
        </row>
        <row r="893">
          <cell r="A893" t="str">
            <v>6362-1</v>
          </cell>
          <cell r="J893" t="str">
            <v>High</v>
          </cell>
          <cell r="O893">
            <v>42588</v>
          </cell>
        </row>
        <row r="894">
          <cell r="A894" t="str">
            <v>6364-1</v>
          </cell>
          <cell r="J894" t="str">
            <v>High</v>
          </cell>
          <cell r="O894">
            <v>42588</v>
          </cell>
        </row>
        <row r="895">
          <cell r="A895" t="str">
            <v>6365-1</v>
          </cell>
          <cell r="J895" t="str">
            <v>Not Specified</v>
          </cell>
          <cell r="O895">
            <v>42590</v>
          </cell>
        </row>
        <row r="896">
          <cell r="A896" t="str">
            <v>6367-1</v>
          </cell>
          <cell r="J896" t="str">
            <v>High</v>
          </cell>
          <cell r="O896">
            <v>42591</v>
          </cell>
        </row>
        <row r="897">
          <cell r="A897" t="str">
            <v>6369-1</v>
          </cell>
          <cell r="J897" t="str">
            <v>High</v>
          </cell>
          <cell r="O897">
            <v>42595</v>
          </cell>
        </row>
        <row r="898">
          <cell r="A898" t="str">
            <v>6370-1</v>
          </cell>
          <cell r="J898" t="str">
            <v>Medium</v>
          </cell>
          <cell r="O898">
            <v>42595</v>
          </cell>
        </row>
        <row r="899">
          <cell r="A899" t="str">
            <v>6371-1</v>
          </cell>
          <cell r="J899" t="str">
            <v>Low</v>
          </cell>
          <cell r="O899">
            <v>42602</v>
          </cell>
        </row>
        <row r="900">
          <cell r="A900" t="str">
            <v>6373-1</v>
          </cell>
          <cell r="J900" t="str">
            <v>High</v>
          </cell>
          <cell r="O900">
            <v>42600</v>
          </cell>
        </row>
        <row r="901">
          <cell r="A901" t="str">
            <v>6374-1</v>
          </cell>
          <cell r="J901" t="str">
            <v>High</v>
          </cell>
          <cell r="O901">
            <v>42602</v>
          </cell>
        </row>
        <row r="902">
          <cell r="A902" t="str">
            <v>6376-1</v>
          </cell>
          <cell r="J902" t="str">
            <v>Low</v>
          </cell>
          <cell r="O902">
            <v>42604</v>
          </cell>
        </row>
        <row r="903">
          <cell r="A903" t="str">
            <v>6377-1</v>
          </cell>
          <cell r="J903" t="str">
            <v>Low</v>
          </cell>
          <cell r="O903">
            <v>42607</v>
          </cell>
        </row>
        <row r="904">
          <cell r="A904" t="str">
            <v>6379-1</v>
          </cell>
          <cell r="J904" t="str">
            <v>Not Specified</v>
          </cell>
          <cell r="O904">
            <v>42607</v>
          </cell>
        </row>
        <row r="905">
          <cell r="A905" t="str">
            <v>6380-1</v>
          </cell>
          <cell r="J905" t="str">
            <v>Low</v>
          </cell>
          <cell r="O905">
            <v>42606</v>
          </cell>
        </row>
        <row r="906">
          <cell r="A906" t="str">
            <v>6382-1</v>
          </cell>
          <cell r="J906" t="str">
            <v>Not Specified</v>
          </cell>
          <cell r="O906">
            <v>42609</v>
          </cell>
        </row>
        <row r="907">
          <cell r="A907" t="str">
            <v>6384-1</v>
          </cell>
          <cell r="J907" t="str">
            <v>Low</v>
          </cell>
          <cell r="O907">
            <v>42615</v>
          </cell>
        </row>
        <row r="908">
          <cell r="A908" t="str">
            <v>6384-2</v>
          </cell>
          <cell r="J908" t="str">
            <v>Low</v>
          </cell>
          <cell r="O908">
            <v>42615</v>
          </cell>
        </row>
        <row r="909">
          <cell r="A909" t="str">
            <v>6387-1</v>
          </cell>
          <cell r="J909" t="str">
            <v>Medium</v>
          </cell>
          <cell r="O909">
            <v>42606</v>
          </cell>
        </row>
        <row r="910">
          <cell r="A910" t="str">
            <v>6388-1</v>
          </cell>
          <cell r="J910" t="str">
            <v>Medium</v>
          </cell>
          <cell r="O910">
            <v>42607</v>
          </cell>
        </row>
        <row r="911">
          <cell r="A911" t="str">
            <v>6389-1</v>
          </cell>
          <cell r="J911" t="str">
            <v>High</v>
          </cell>
          <cell r="O911">
            <v>42610</v>
          </cell>
        </row>
        <row r="912">
          <cell r="A912" t="str">
            <v>6390-1</v>
          </cell>
          <cell r="J912" t="str">
            <v>Critical</v>
          </cell>
          <cell r="O912">
            <v>42615</v>
          </cell>
        </row>
        <row r="913">
          <cell r="A913" t="str">
            <v>6391-1</v>
          </cell>
          <cell r="J913" t="str">
            <v>Not Specified</v>
          </cell>
          <cell r="O913">
            <v>42618</v>
          </cell>
        </row>
        <row r="914">
          <cell r="A914" t="str">
            <v>6392-1</v>
          </cell>
          <cell r="J914" t="str">
            <v>Medium</v>
          </cell>
          <cell r="O914">
            <v>42620</v>
          </cell>
        </row>
        <row r="915">
          <cell r="A915" t="str">
            <v>6393-1</v>
          </cell>
          <cell r="J915" t="str">
            <v>Medium</v>
          </cell>
          <cell r="O915">
            <v>42620</v>
          </cell>
        </row>
        <row r="916">
          <cell r="A916" t="str">
            <v>6394-1</v>
          </cell>
          <cell r="J916" t="str">
            <v>Medium</v>
          </cell>
          <cell r="O916">
            <v>42621</v>
          </cell>
        </row>
        <row r="917">
          <cell r="A917" t="str">
            <v>6395-1</v>
          </cell>
          <cell r="J917" t="str">
            <v>High</v>
          </cell>
          <cell r="O917">
            <v>42621</v>
          </cell>
        </row>
        <row r="918">
          <cell r="A918" t="str">
            <v>6396-1</v>
          </cell>
          <cell r="J918" t="str">
            <v>Low</v>
          </cell>
          <cell r="O918">
            <v>42633</v>
          </cell>
        </row>
        <row r="919">
          <cell r="A919" t="str">
            <v>6397-1</v>
          </cell>
          <cell r="J919" t="str">
            <v>High</v>
          </cell>
          <cell r="O919">
            <v>42629</v>
          </cell>
        </row>
        <row r="920">
          <cell r="A920" t="str">
            <v>6399-1</v>
          </cell>
          <cell r="J920" t="str">
            <v>High</v>
          </cell>
          <cell r="O920">
            <v>42629</v>
          </cell>
        </row>
        <row r="921">
          <cell r="A921" t="str">
            <v>6401-1</v>
          </cell>
          <cell r="J921" t="str">
            <v>Low</v>
          </cell>
          <cell r="O921">
            <v>42632</v>
          </cell>
        </row>
        <row r="922">
          <cell r="A922" t="str">
            <v>6402-1</v>
          </cell>
          <cell r="J922" t="str">
            <v>Low</v>
          </cell>
          <cell r="O922">
            <v>42631</v>
          </cell>
        </row>
        <row r="923">
          <cell r="A923" t="str">
            <v>6403-1</v>
          </cell>
          <cell r="J923" t="str">
            <v>Medium</v>
          </cell>
          <cell r="O923">
            <v>42633</v>
          </cell>
        </row>
        <row r="924">
          <cell r="A924" t="str">
            <v>6403-2</v>
          </cell>
          <cell r="J924" t="str">
            <v>Medium</v>
          </cell>
          <cell r="O924">
            <v>42632</v>
          </cell>
        </row>
        <row r="925">
          <cell r="A925" t="str">
            <v>6407-1</v>
          </cell>
          <cell r="J925" t="str">
            <v>Low</v>
          </cell>
          <cell r="O925">
            <v>42633</v>
          </cell>
        </row>
        <row r="926">
          <cell r="A926" t="str">
            <v>6409-1</v>
          </cell>
          <cell r="J926" t="str">
            <v>Low</v>
          </cell>
          <cell r="O926">
            <v>42633</v>
          </cell>
        </row>
        <row r="927">
          <cell r="A927" t="str">
            <v>6411-1</v>
          </cell>
          <cell r="J927" t="str">
            <v>Medium</v>
          </cell>
          <cell r="O927">
            <v>42634</v>
          </cell>
        </row>
        <row r="928">
          <cell r="A928" t="str">
            <v>6413-1</v>
          </cell>
          <cell r="J928" t="str">
            <v>Medium</v>
          </cell>
          <cell r="O928">
            <v>42636</v>
          </cell>
        </row>
        <row r="929">
          <cell r="A929" t="str">
            <v>6414-1</v>
          </cell>
          <cell r="J929" t="str">
            <v>Medium</v>
          </cell>
          <cell r="O929">
            <v>42639</v>
          </cell>
        </row>
        <row r="930">
          <cell r="A930" t="str">
            <v>6415-1</v>
          </cell>
          <cell r="J930" t="str">
            <v>Critical</v>
          </cell>
          <cell r="O930">
            <v>42639</v>
          </cell>
        </row>
        <row r="931">
          <cell r="A931" t="str">
            <v>6417-1</v>
          </cell>
          <cell r="J931" t="str">
            <v>Medium</v>
          </cell>
          <cell r="O931">
            <v>42641</v>
          </cell>
        </row>
        <row r="932">
          <cell r="A932" t="str">
            <v>6417-2</v>
          </cell>
          <cell r="J932" t="str">
            <v>Medium</v>
          </cell>
          <cell r="O932">
            <v>42640</v>
          </cell>
        </row>
        <row r="933">
          <cell r="A933" t="str">
            <v>6418-1</v>
          </cell>
          <cell r="J933" t="str">
            <v>Low</v>
          </cell>
          <cell r="O933">
            <v>42648</v>
          </cell>
        </row>
        <row r="934">
          <cell r="A934" t="str">
            <v>6422-1</v>
          </cell>
          <cell r="J934" t="str">
            <v>High</v>
          </cell>
          <cell r="O934">
            <v>42643</v>
          </cell>
        </row>
        <row r="935">
          <cell r="A935" t="str">
            <v>6423-1</v>
          </cell>
          <cell r="J935" t="str">
            <v>High</v>
          </cell>
          <cell r="O935">
            <v>42645</v>
          </cell>
        </row>
        <row r="936">
          <cell r="A936" t="str">
            <v>6425-1</v>
          </cell>
          <cell r="J936" t="str">
            <v>Medium</v>
          </cell>
          <cell r="O936">
            <v>42645</v>
          </cell>
        </row>
        <row r="937">
          <cell r="A937" t="str">
            <v>6426-1</v>
          </cell>
          <cell r="J937" t="str">
            <v>Medium</v>
          </cell>
          <cell r="O937">
            <v>42645</v>
          </cell>
        </row>
        <row r="938">
          <cell r="A938" t="str">
            <v>6427-1</v>
          </cell>
          <cell r="J938" t="str">
            <v>High</v>
          </cell>
          <cell r="O938">
            <v>42651</v>
          </cell>
        </row>
        <row r="939">
          <cell r="A939" t="str">
            <v>6429-1</v>
          </cell>
          <cell r="J939" t="str">
            <v>High</v>
          </cell>
          <cell r="O939">
            <v>42651</v>
          </cell>
        </row>
        <row r="940">
          <cell r="A940" t="str">
            <v>6430-1</v>
          </cell>
          <cell r="J940" t="str">
            <v>Low</v>
          </cell>
          <cell r="O940">
            <v>42658</v>
          </cell>
        </row>
        <row r="941">
          <cell r="A941" t="str">
            <v>6432-1</v>
          </cell>
          <cell r="J941" t="str">
            <v>Not Specified</v>
          </cell>
          <cell r="O941">
            <v>42657</v>
          </cell>
        </row>
        <row r="942">
          <cell r="A942" t="str">
            <v>6433-1</v>
          </cell>
          <cell r="J942" t="str">
            <v>Low</v>
          </cell>
          <cell r="O942">
            <v>42661</v>
          </cell>
        </row>
        <row r="943">
          <cell r="A943" t="str">
            <v>6434-1</v>
          </cell>
          <cell r="J943" t="str">
            <v>Medium</v>
          </cell>
          <cell r="O943">
            <v>42660</v>
          </cell>
        </row>
        <row r="944">
          <cell r="A944" t="str">
            <v>6436-1</v>
          </cell>
          <cell r="J944" t="str">
            <v>Not Specified</v>
          </cell>
          <cell r="O944">
            <v>42658</v>
          </cell>
        </row>
        <row r="945">
          <cell r="A945" t="str">
            <v>6437-1</v>
          </cell>
          <cell r="J945" t="str">
            <v>Low</v>
          </cell>
          <cell r="O945">
            <v>42658</v>
          </cell>
        </row>
        <row r="946">
          <cell r="A946" t="str">
            <v>6437-2</v>
          </cell>
          <cell r="J946" t="str">
            <v>Low</v>
          </cell>
          <cell r="O946">
            <v>42662</v>
          </cell>
        </row>
        <row r="947">
          <cell r="A947" t="str">
            <v>6438-1</v>
          </cell>
          <cell r="J947" t="str">
            <v>Medium</v>
          </cell>
          <cell r="O947">
            <v>42661</v>
          </cell>
        </row>
        <row r="948">
          <cell r="A948" t="str">
            <v>6440-1</v>
          </cell>
          <cell r="J948" t="str">
            <v>Medium</v>
          </cell>
          <cell r="O948">
            <v>42664</v>
          </cell>
        </row>
        <row r="949">
          <cell r="A949" t="str">
            <v>6442-1</v>
          </cell>
          <cell r="J949" t="str">
            <v>Critical</v>
          </cell>
          <cell r="O949">
            <v>42664</v>
          </cell>
        </row>
        <row r="950">
          <cell r="A950" t="str">
            <v>6443-1</v>
          </cell>
          <cell r="J950" t="str">
            <v>Not Specified</v>
          </cell>
          <cell r="O950">
            <v>42663</v>
          </cell>
        </row>
        <row r="951">
          <cell r="A951" t="str">
            <v>6445-1</v>
          </cell>
          <cell r="J951" t="str">
            <v>Not Specified</v>
          </cell>
          <cell r="O951">
            <v>42667</v>
          </cell>
        </row>
        <row r="952">
          <cell r="A952" t="str">
            <v>6447-1</v>
          </cell>
          <cell r="J952" t="str">
            <v>Critical</v>
          </cell>
          <cell r="O952">
            <v>42668</v>
          </cell>
        </row>
        <row r="953">
          <cell r="A953" t="str">
            <v>6449-1</v>
          </cell>
          <cell r="J953" t="str">
            <v>Low</v>
          </cell>
          <cell r="O953">
            <v>42673</v>
          </cell>
        </row>
        <row r="954">
          <cell r="A954" t="str">
            <v>6451-1</v>
          </cell>
          <cell r="J954" t="str">
            <v>Medium</v>
          </cell>
          <cell r="O954">
            <v>42668</v>
          </cell>
        </row>
        <row r="955">
          <cell r="A955" t="str">
            <v>6453-1</v>
          </cell>
          <cell r="J955" t="str">
            <v>Critical</v>
          </cell>
          <cell r="O955">
            <v>42670</v>
          </cell>
        </row>
        <row r="956">
          <cell r="A956" t="str">
            <v>6455-1</v>
          </cell>
          <cell r="J956" t="str">
            <v>High</v>
          </cell>
          <cell r="O956">
            <v>42670</v>
          </cell>
        </row>
        <row r="957">
          <cell r="A957" t="str">
            <v>6457-1</v>
          </cell>
          <cell r="J957" t="str">
            <v>Medium</v>
          </cell>
          <cell r="O957">
            <v>42671</v>
          </cell>
        </row>
        <row r="958">
          <cell r="A958" t="str">
            <v>6457-2</v>
          </cell>
          <cell r="J958" t="str">
            <v>Medium</v>
          </cell>
          <cell r="O958">
            <v>42670</v>
          </cell>
        </row>
        <row r="959">
          <cell r="A959" t="str">
            <v>6460-1</v>
          </cell>
          <cell r="J959" t="str">
            <v>Low</v>
          </cell>
          <cell r="O959">
            <v>42680</v>
          </cell>
        </row>
        <row r="960">
          <cell r="A960" t="str">
            <v>6461-1</v>
          </cell>
          <cell r="J960" t="str">
            <v>Critical</v>
          </cell>
          <cell r="O960">
            <v>42673</v>
          </cell>
        </row>
        <row r="961">
          <cell r="A961" t="str">
            <v>6463-1</v>
          </cell>
          <cell r="J961" t="str">
            <v>Critical</v>
          </cell>
          <cell r="O961">
            <v>42673</v>
          </cell>
        </row>
        <row r="962">
          <cell r="A962" t="str">
            <v>6465-1</v>
          </cell>
          <cell r="J962" t="str">
            <v>Medium</v>
          </cell>
          <cell r="O962">
            <v>42674</v>
          </cell>
        </row>
        <row r="963">
          <cell r="A963" t="str">
            <v>6467-1</v>
          </cell>
          <cell r="J963" t="str">
            <v>Medium</v>
          </cell>
          <cell r="O963">
            <v>42675</v>
          </cell>
        </row>
        <row r="964">
          <cell r="A964" t="str">
            <v>6469-1</v>
          </cell>
          <cell r="J964" t="str">
            <v>Not Specified</v>
          </cell>
          <cell r="O964">
            <v>42677</v>
          </cell>
        </row>
        <row r="965">
          <cell r="A965" t="str">
            <v>6471-1</v>
          </cell>
          <cell r="J965" t="str">
            <v>Critical</v>
          </cell>
          <cell r="O965">
            <v>42677</v>
          </cell>
        </row>
        <row r="966">
          <cell r="A966" t="str">
            <v>6472-1</v>
          </cell>
          <cell r="J966" t="str">
            <v>Not Specified</v>
          </cell>
          <cell r="O966">
            <v>42677</v>
          </cell>
        </row>
        <row r="967">
          <cell r="A967" t="str">
            <v>6473-1</v>
          </cell>
          <cell r="J967" t="str">
            <v>Not Specified</v>
          </cell>
          <cell r="O967">
            <v>42678</v>
          </cell>
        </row>
        <row r="968">
          <cell r="A968" t="str">
            <v>6475-1</v>
          </cell>
          <cell r="J968" t="str">
            <v>Low</v>
          </cell>
          <cell r="O968">
            <v>42680</v>
          </cell>
        </row>
        <row r="969">
          <cell r="A969" t="str">
            <v>6477-1</v>
          </cell>
          <cell r="J969" t="str">
            <v>Not Specified</v>
          </cell>
          <cell r="O969">
            <v>42678</v>
          </cell>
        </row>
        <row r="970">
          <cell r="A970" t="str">
            <v>6479-1</v>
          </cell>
          <cell r="J970" t="str">
            <v>Low</v>
          </cell>
          <cell r="O970">
            <v>42686</v>
          </cell>
        </row>
        <row r="971">
          <cell r="A971" t="str">
            <v>6480-1</v>
          </cell>
          <cell r="J971" t="str">
            <v>Low</v>
          </cell>
          <cell r="O971">
            <v>42687</v>
          </cell>
        </row>
        <row r="972">
          <cell r="A972" t="str">
            <v>6482-1</v>
          </cell>
          <cell r="J972" t="str">
            <v>Low</v>
          </cell>
          <cell r="O972">
            <v>42684</v>
          </cell>
        </row>
        <row r="973">
          <cell r="A973" t="str">
            <v>6483-1</v>
          </cell>
          <cell r="J973" t="str">
            <v>Not Specified</v>
          </cell>
          <cell r="O973">
            <v>42682</v>
          </cell>
        </row>
        <row r="974">
          <cell r="A974" t="str">
            <v>6484-1</v>
          </cell>
          <cell r="J974" t="str">
            <v>High</v>
          </cell>
          <cell r="O974">
            <v>42685</v>
          </cell>
        </row>
        <row r="975">
          <cell r="A975" t="str">
            <v>6485-1</v>
          </cell>
          <cell r="J975" t="str">
            <v>Not Specified</v>
          </cell>
          <cell r="O975">
            <v>42686</v>
          </cell>
        </row>
        <row r="976">
          <cell r="A976" t="str">
            <v>6487-1</v>
          </cell>
          <cell r="J976" t="str">
            <v>Not Specified</v>
          </cell>
          <cell r="O976">
            <v>42686</v>
          </cell>
        </row>
        <row r="977">
          <cell r="A977" t="str">
            <v>6489-1</v>
          </cell>
          <cell r="J977" t="str">
            <v>Low</v>
          </cell>
          <cell r="O977">
            <v>42689</v>
          </cell>
        </row>
        <row r="978">
          <cell r="A978" t="str">
            <v>6491-1</v>
          </cell>
          <cell r="J978" t="str">
            <v>Medium</v>
          </cell>
          <cell r="O978">
            <v>42689</v>
          </cell>
        </row>
        <row r="979">
          <cell r="A979" t="str">
            <v>6493-1</v>
          </cell>
          <cell r="J979" t="str">
            <v>High</v>
          </cell>
          <cell r="O979">
            <v>42690</v>
          </cell>
        </row>
        <row r="980">
          <cell r="A980" t="str">
            <v>6495-1</v>
          </cell>
          <cell r="J980" t="str">
            <v>High</v>
          </cell>
          <cell r="O980">
            <v>42693</v>
          </cell>
        </row>
        <row r="981">
          <cell r="A981" t="str">
            <v>6496-1</v>
          </cell>
          <cell r="J981" t="str">
            <v>Medium</v>
          </cell>
          <cell r="O981">
            <v>42693</v>
          </cell>
        </row>
        <row r="982">
          <cell r="A982" t="str">
            <v>6497-1</v>
          </cell>
          <cell r="J982" t="str">
            <v>Critical</v>
          </cell>
          <cell r="O982">
            <v>42695</v>
          </cell>
        </row>
        <row r="983">
          <cell r="A983" t="str">
            <v>6498-1</v>
          </cell>
          <cell r="J983" t="str">
            <v>Low</v>
          </cell>
          <cell r="O983">
            <v>42701</v>
          </cell>
        </row>
        <row r="984">
          <cell r="A984" t="str">
            <v>6499-1</v>
          </cell>
          <cell r="J984" t="str">
            <v>Critical</v>
          </cell>
          <cell r="O984">
            <v>42699</v>
          </cell>
        </row>
        <row r="985">
          <cell r="A985" t="str">
            <v>6500-1</v>
          </cell>
          <cell r="J985" t="str">
            <v>Medium</v>
          </cell>
          <cell r="O985">
            <v>42702</v>
          </cell>
        </row>
        <row r="986">
          <cell r="A986" t="str">
            <v>6502-1</v>
          </cell>
          <cell r="J986" t="str">
            <v>Medium</v>
          </cell>
          <cell r="O986">
            <v>42702</v>
          </cell>
        </row>
        <row r="987">
          <cell r="A987" t="str">
            <v>6503-1</v>
          </cell>
          <cell r="J987" t="str">
            <v>Low</v>
          </cell>
          <cell r="O987">
            <v>42704</v>
          </cell>
        </row>
        <row r="988">
          <cell r="A988" t="str">
            <v>6504-1</v>
          </cell>
          <cell r="J988" t="str">
            <v>Not Specified</v>
          </cell>
          <cell r="O988">
            <v>42703</v>
          </cell>
        </row>
        <row r="989">
          <cell r="A989" t="str">
            <v>6505-1</v>
          </cell>
          <cell r="J989" t="str">
            <v>Low</v>
          </cell>
          <cell r="O989">
            <v>42701</v>
          </cell>
        </row>
        <row r="990">
          <cell r="A990" t="str">
            <v>6506-1</v>
          </cell>
          <cell r="J990" t="str">
            <v>Critical</v>
          </cell>
          <cell r="O990">
            <v>42703</v>
          </cell>
        </row>
        <row r="991">
          <cell r="A991" t="str">
            <v>6507-1</v>
          </cell>
          <cell r="J991" t="str">
            <v>Critical</v>
          </cell>
          <cell r="O991">
            <v>42705</v>
          </cell>
        </row>
        <row r="992">
          <cell r="A992" t="str">
            <v>6508-1</v>
          </cell>
          <cell r="J992" t="str">
            <v>Not Specified</v>
          </cell>
          <cell r="O992">
            <v>42704</v>
          </cell>
        </row>
        <row r="993">
          <cell r="A993" t="str">
            <v>6509-1</v>
          </cell>
          <cell r="J993" t="str">
            <v>High</v>
          </cell>
          <cell r="O993">
            <v>42706</v>
          </cell>
        </row>
        <row r="994">
          <cell r="A994" t="str">
            <v>6510-1</v>
          </cell>
          <cell r="J994" t="str">
            <v>Medium</v>
          </cell>
          <cell r="O994">
            <v>42709</v>
          </cell>
        </row>
        <row r="995">
          <cell r="A995" t="str">
            <v>6511-1</v>
          </cell>
          <cell r="J995" t="str">
            <v>High</v>
          </cell>
          <cell r="O995">
            <v>42709</v>
          </cell>
        </row>
        <row r="996">
          <cell r="A996" t="str">
            <v>6512-1</v>
          </cell>
          <cell r="J996" t="str">
            <v>High</v>
          </cell>
          <cell r="O996">
            <v>42711</v>
          </cell>
        </row>
        <row r="997">
          <cell r="A997" t="str">
            <v>6514-1</v>
          </cell>
          <cell r="J997" t="str">
            <v>Low</v>
          </cell>
          <cell r="O997">
            <v>42712</v>
          </cell>
        </row>
        <row r="998">
          <cell r="A998" t="str">
            <v>6515-1</v>
          </cell>
          <cell r="J998" t="str">
            <v>Low</v>
          </cell>
          <cell r="O998">
            <v>42719</v>
          </cell>
        </row>
        <row r="999">
          <cell r="A999" t="str">
            <v>6515-2</v>
          </cell>
          <cell r="J999" t="str">
            <v>Low</v>
          </cell>
          <cell r="O999">
            <v>42716</v>
          </cell>
        </row>
        <row r="1000">
          <cell r="A1000" t="str">
            <v>6517-1</v>
          </cell>
          <cell r="J1000" t="str">
            <v>High</v>
          </cell>
          <cell r="O1000">
            <v>42714</v>
          </cell>
        </row>
        <row r="1001">
          <cell r="A1001" t="str">
            <v>6521-1</v>
          </cell>
          <cell r="J1001" t="str">
            <v>High</v>
          </cell>
          <cell r="O1001">
            <v>42714</v>
          </cell>
        </row>
        <row r="1002">
          <cell r="A1002" t="str">
            <v>6523-1</v>
          </cell>
          <cell r="J1002" t="str">
            <v>Critical</v>
          </cell>
          <cell r="O1002">
            <v>42716</v>
          </cell>
        </row>
        <row r="1003">
          <cell r="A1003" t="str">
            <v>6525-1</v>
          </cell>
          <cell r="J1003" t="str">
            <v>Low</v>
          </cell>
          <cell r="O1003">
            <v>42718</v>
          </cell>
        </row>
        <row r="1004">
          <cell r="A1004" t="str">
            <v>6526-1</v>
          </cell>
          <cell r="J1004" t="str">
            <v>Not Specified</v>
          </cell>
          <cell r="O1004">
            <v>42716</v>
          </cell>
        </row>
        <row r="1005">
          <cell r="A1005" t="str">
            <v>6527-1</v>
          </cell>
          <cell r="J1005" t="str">
            <v>Low</v>
          </cell>
          <cell r="O1005">
            <v>42719</v>
          </cell>
        </row>
        <row r="1006">
          <cell r="A1006" t="str">
            <v>6528-1</v>
          </cell>
          <cell r="J1006" t="str">
            <v>Critical</v>
          </cell>
          <cell r="O1006">
            <v>42716</v>
          </cell>
        </row>
        <row r="1007">
          <cell r="A1007" t="str">
            <v>6529-1</v>
          </cell>
          <cell r="J1007" t="str">
            <v>High</v>
          </cell>
          <cell r="O1007">
            <v>42719</v>
          </cell>
        </row>
        <row r="1008">
          <cell r="A1008" t="str">
            <v>6530-1</v>
          </cell>
          <cell r="J1008" t="str">
            <v>Low</v>
          </cell>
          <cell r="O1008">
            <v>42728</v>
          </cell>
        </row>
        <row r="1009">
          <cell r="A1009" t="str">
            <v>6531-1</v>
          </cell>
          <cell r="J1009" t="str">
            <v>High</v>
          </cell>
          <cell r="O1009">
            <v>42723</v>
          </cell>
        </row>
        <row r="1010">
          <cell r="A1010" t="str">
            <v>6532-1</v>
          </cell>
          <cell r="J1010" t="str">
            <v>Critical</v>
          </cell>
          <cell r="O1010">
            <v>42723</v>
          </cell>
        </row>
        <row r="1011">
          <cell r="A1011" t="str">
            <v>6534-1</v>
          </cell>
          <cell r="J1011" t="str">
            <v>Critical</v>
          </cell>
          <cell r="O1011">
            <v>42725</v>
          </cell>
        </row>
        <row r="1012">
          <cell r="A1012" t="str">
            <v>6535-1</v>
          </cell>
          <cell r="J1012" t="str">
            <v>Critical</v>
          </cell>
          <cell r="O1012">
            <v>42726</v>
          </cell>
        </row>
        <row r="1013">
          <cell r="A1013" t="str">
            <v>6536-1</v>
          </cell>
          <cell r="J1013" t="str">
            <v>Critical</v>
          </cell>
          <cell r="O1013">
            <v>42727</v>
          </cell>
        </row>
        <row r="1014">
          <cell r="A1014" t="str">
            <v>6538-1</v>
          </cell>
          <cell r="J1014" t="str">
            <v>High</v>
          </cell>
          <cell r="O1014">
            <v>42729</v>
          </cell>
        </row>
        <row r="1015">
          <cell r="A1015" t="str">
            <v>6540-1</v>
          </cell>
          <cell r="J1015" t="str">
            <v>Not Specified</v>
          </cell>
          <cell r="O1015">
            <v>42730</v>
          </cell>
        </row>
        <row r="1016">
          <cell r="A1016" t="str">
            <v>6541-1</v>
          </cell>
          <cell r="J1016" t="str">
            <v>High</v>
          </cell>
          <cell r="O1016">
            <v>42734</v>
          </cell>
        </row>
        <row r="1017">
          <cell r="A1017" t="str">
            <v>6542-1</v>
          </cell>
          <cell r="J1017" t="str">
            <v>Medium</v>
          </cell>
          <cell r="O1017">
            <v>42733</v>
          </cell>
        </row>
        <row r="1018">
          <cell r="A1018" t="str">
            <v>6543-1</v>
          </cell>
          <cell r="J1018" t="str">
            <v>Medium</v>
          </cell>
          <cell r="O1018">
            <v>42733</v>
          </cell>
        </row>
        <row r="1019">
          <cell r="A1019" t="str">
            <v>6544-1</v>
          </cell>
          <cell r="J1019" t="str">
            <v>Low</v>
          </cell>
          <cell r="O1019">
            <v>42739</v>
          </cell>
        </row>
        <row r="1020">
          <cell r="A1020" t="str">
            <v>6546-1</v>
          </cell>
          <cell r="J1020" t="str">
            <v>Not Specified</v>
          </cell>
          <cell r="O1020">
            <v>42739</v>
          </cell>
        </row>
        <row r="1021">
          <cell r="A1021" t="str">
            <v>6548-1</v>
          </cell>
          <cell r="O1021">
            <v>42740</v>
          </cell>
        </row>
        <row r="1022">
          <cell r="A1022" t="str">
            <v>6550-1</v>
          </cell>
          <cell r="J1022" t="str">
            <v>Medium</v>
          </cell>
          <cell r="O1022">
            <v>42741</v>
          </cell>
        </row>
        <row r="1023">
          <cell r="A1023" t="str">
            <v>6552-1</v>
          </cell>
          <cell r="J1023" t="str">
            <v>Medium</v>
          </cell>
          <cell r="O1023">
            <v>42742</v>
          </cell>
        </row>
        <row r="1024">
          <cell r="A1024" t="str">
            <v>6553-1</v>
          </cell>
          <cell r="J1024" t="str">
            <v>Medium</v>
          </cell>
          <cell r="O1024">
            <v>42746</v>
          </cell>
        </row>
        <row r="1025">
          <cell r="A1025" t="str">
            <v>6555-1</v>
          </cell>
          <cell r="J1025" t="str">
            <v>Critical</v>
          </cell>
          <cell r="O1025">
            <v>42748</v>
          </cell>
        </row>
        <row r="1026">
          <cell r="A1026" t="str">
            <v>6557-1</v>
          </cell>
          <cell r="J1026" t="str">
            <v>Medium</v>
          </cell>
          <cell r="O1026">
            <v>42750</v>
          </cell>
        </row>
        <row r="1027">
          <cell r="A1027" t="str">
            <v>6558-1</v>
          </cell>
          <cell r="J1027" t="str">
            <v>Critical</v>
          </cell>
          <cell r="O1027">
            <v>42753</v>
          </cell>
        </row>
        <row r="1028">
          <cell r="A1028" t="str">
            <v>6560-1</v>
          </cell>
          <cell r="J1028" t="str">
            <v>Not Specified</v>
          </cell>
          <cell r="O1028">
            <v>42755</v>
          </cell>
        </row>
        <row r="1029">
          <cell r="A1029" t="str">
            <v>6561-1</v>
          </cell>
          <cell r="J1029" t="str">
            <v>Not Specified</v>
          </cell>
          <cell r="O1029">
            <v>42756</v>
          </cell>
        </row>
        <row r="1030">
          <cell r="A1030" t="str">
            <v>6562-1</v>
          </cell>
          <cell r="J1030" t="str">
            <v>Medium</v>
          </cell>
          <cell r="O1030">
            <v>42756</v>
          </cell>
        </row>
        <row r="1031">
          <cell r="A1031" t="str">
            <v>6564-1</v>
          </cell>
          <cell r="J1031" t="str">
            <v>Low</v>
          </cell>
          <cell r="O1031">
            <v>42761</v>
          </cell>
        </row>
        <row r="1032">
          <cell r="A1032" t="str">
            <v>6565-1</v>
          </cell>
          <cell r="J1032" t="str">
            <v>Not Specified</v>
          </cell>
          <cell r="O1032">
            <v>42756</v>
          </cell>
        </row>
        <row r="1033">
          <cell r="A1033" t="str">
            <v>6567-1</v>
          </cell>
          <cell r="J1033" t="str">
            <v>Not Specified</v>
          </cell>
          <cell r="O1033">
            <v>42760</v>
          </cell>
        </row>
        <row r="1034">
          <cell r="A1034" t="str">
            <v>6569-1</v>
          </cell>
          <cell r="J1034" t="str">
            <v>Not Specified</v>
          </cell>
          <cell r="O1034">
            <v>42761</v>
          </cell>
        </row>
        <row r="1035">
          <cell r="A1035" t="str">
            <v>6571-1</v>
          </cell>
          <cell r="J1035" t="str">
            <v>High</v>
          </cell>
          <cell r="O1035">
            <v>42762</v>
          </cell>
        </row>
        <row r="1036">
          <cell r="A1036" t="str">
            <v>6572-1</v>
          </cell>
          <cell r="J1036" t="str">
            <v>Critical</v>
          </cell>
          <cell r="O1036">
            <v>42763</v>
          </cell>
        </row>
        <row r="1037">
          <cell r="A1037" t="str">
            <v>6574-1</v>
          </cell>
          <cell r="J1037" t="str">
            <v>Not Specified</v>
          </cell>
          <cell r="O1037">
            <v>42768</v>
          </cell>
        </row>
        <row r="1038">
          <cell r="A1038" t="str">
            <v>6576-1</v>
          </cell>
          <cell r="J1038" t="str">
            <v>Low</v>
          </cell>
          <cell r="O1038">
            <v>42771</v>
          </cell>
        </row>
        <row r="1039">
          <cell r="A1039" t="str">
            <v>6577-1</v>
          </cell>
          <cell r="O1039">
            <v>42770</v>
          </cell>
        </row>
        <row r="1040">
          <cell r="A1040" t="str">
            <v>6579-1</v>
          </cell>
          <cell r="J1040" t="str">
            <v>High</v>
          </cell>
          <cell r="O1040">
            <v>42771</v>
          </cell>
        </row>
        <row r="1041">
          <cell r="A1041" t="str">
            <v>6581-1</v>
          </cell>
          <cell r="J1041" t="str">
            <v>High</v>
          </cell>
          <cell r="O1041">
            <v>42771</v>
          </cell>
        </row>
        <row r="1042">
          <cell r="A1042" t="str">
            <v>6582-1</v>
          </cell>
          <cell r="J1042" t="str">
            <v>Medium</v>
          </cell>
          <cell r="O1042">
            <v>42773</v>
          </cell>
        </row>
        <row r="1043">
          <cell r="A1043" t="str">
            <v>6584-1</v>
          </cell>
          <cell r="J1043" t="str">
            <v>Low</v>
          </cell>
        </row>
        <row r="1044">
          <cell r="A1044" t="str">
            <v>6586-1</v>
          </cell>
          <cell r="J1044" t="str">
            <v>Medium</v>
          </cell>
        </row>
      </sheetData>
      <sheetData sheetId="1">
        <row r="18">
          <cell r="H18" t="str">
            <v>D</v>
          </cell>
          <cell r="I18" t="str">
            <v>G</v>
          </cell>
        </row>
        <row r="19">
          <cell r="H19">
            <v>0</v>
          </cell>
          <cell r="I19" t="str">
            <v>F</v>
          </cell>
        </row>
        <row r="20">
          <cell r="H20">
            <v>50</v>
          </cell>
          <cell r="I20" t="str">
            <v>P</v>
          </cell>
        </row>
        <row r="21">
          <cell r="H21">
            <v>60</v>
          </cell>
          <cell r="I21" t="str">
            <v>G</v>
          </cell>
        </row>
        <row r="22">
          <cell r="H22">
            <v>70</v>
          </cell>
          <cell r="I22" t="str">
            <v>VG</v>
          </cell>
        </row>
        <row r="23">
          <cell r="H23">
            <v>80</v>
          </cell>
          <cell r="I23" t="str">
            <v>EX</v>
          </cell>
        </row>
        <row r="24">
          <cell r="H24">
            <v>90</v>
          </cell>
          <cell r="I24" t="str">
            <v>EXH</v>
          </cell>
        </row>
        <row r="25">
          <cell r="H25">
            <v>100</v>
          </cell>
          <cell r="I25" t="str">
            <v>EXH2</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69.992660532407" createdVersion="8" refreshedVersion="8" minRefreshableVersion="3" recordCount="3000" xr:uid="{DD0FE905-5ADE-463E-A741-3E20E20C93B7}">
  <cacheSource type="worksheet">
    <worksheetSource name="Sales"/>
  </cacheSource>
  <cacheFields count="16">
    <cacheField name="Month" numFmtId="0">
      <sharedItems containsSemiMixedTypes="0" containsString="0" containsNumber="1" containsInteger="1" minValue="1" maxValue="12" count="12">
        <n v="1"/>
        <n v="2"/>
        <n v="3"/>
        <n v="4"/>
        <n v="5"/>
        <n v="6"/>
        <n v="7"/>
        <n v="8"/>
        <n v="9"/>
        <n v="10"/>
        <n v="11"/>
        <n v="12"/>
      </sharedItems>
    </cacheField>
    <cacheField name="Month Name" numFmtId="0">
      <sharedItems count="12">
        <s v="Jan"/>
        <s v="Feb"/>
        <s v="Mar"/>
        <s v="Apr"/>
        <s v="May"/>
        <s v="Jun"/>
        <s v="Jul"/>
        <s v="Aug"/>
        <s v="Sep"/>
        <s v="Oct"/>
        <s v="Nov"/>
        <s v="Dec"/>
      </sharedItems>
    </cacheField>
    <cacheField name="Day" numFmtId="0">
      <sharedItems containsSemiMixedTypes="0" containsString="0" containsNumber="1" containsInteger="1" minValue="1" maxValue="31"/>
    </cacheField>
    <cacheField name="Year" numFmtId="0">
      <sharedItems containsSemiMixedTypes="0" containsString="0" containsNumber="1" containsInteger="1" minValue="2012" maxValue="2014" count="3">
        <n v="2012"/>
        <n v="2013"/>
        <n v="2014"/>
      </sharedItems>
    </cacheField>
    <cacheField name="Segment" numFmtId="0">
      <sharedItems count="10">
        <s v="Marasa Matrouh"/>
        <s v="Alex"/>
        <s v="Zagazig"/>
        <s v="Mansoura"/>
        <s v="Ismailia"/>
        <s v="Minia"/>
        <s v="Portsaied"/>
        <s v="Cairo"/>
        <s v="Giza"/>
        <s v="Aswan"/>
      </sharedItems>
    </cacheField>
    <cacheField name="Region" numFmtId="0">
      <sharedItems count="5">
        <s v="Alexandria"/>
        <s v="Delta"/>
        <s v="Canal"/>
        <s v="Upper Egypt"/>
        <s v="G. Cairo"/>
      </sharedItems>
    </cacheField>
    <cacheField name="Product" numFmtId="0">
      <sharedItems count="17">
        <s v="Nokia Lumia  - 4G"/>
        <s v="Samsung Galaxy Note 10.1"/>
        <s v="Samsung Galaxy Note3 (32GB) - 4G"/>
        <s v="Samsung Galaxy S3 (16GB) - 3G"/>
        <s v="Samsung Galaxy S4 (16GB) - 4G"/>
        <s v="iPhone 5S (64GB)"/>
        <s v="iPhone 5C (16GB)"/>
        <s v="iPhone 5C (32GB)"/>
        <s v="iPhone 5S (32GB)"/>
        <s v="Samsung Galaxy S4 Zoom - 3G  "/>
        <s v="iPhone 5S (16GB)"/>
        <s v="HTC ONE (32GB) Dual Sim - 3G"/>
        <s v="Samsung Galaxy Note3 (32GB) - 3G"/>
        <s v="Sony Xperia Z"/>
        <s v="Samsung Galaxy S4  (16GB) - 3G"/>
        <s v="Microsoft Surface Pro 2"/>
        <s v="HTC One - (32GB) - 4G"/>
      </sharedItems>
    </cacheField>
    <cacheField name="Category" numFmtId="0">
      <sharedItems count="2">
        <s v="Smartphones"/>
        <s v="Tablets"/>
      </sharedItems>
    </cacheField>
    <cacheField name="Quantity" numFmtId="0">
      <sharedItems containsSemiMixedTypes="0" containsString="0" containsNumber="1" containsInteger="1" minValue="1" maxValue="27"/>
    </cacheField>
    <cacheField name="Unit Cost" numFmtId="0">
      <sharedItems containsSemiMixedTypes="0" containsString="0" containsNumber="1" containsInteger="1" minValue="2034" maxValue="7506"/>
    </cacheField>
    <cacheField name="Unit Price" numFmtId="0">
      <sharedItems containsSemiMixedTypes="0" containsString="0" containsNumber="1" containsInteger="1" minValue="2160" maxValue="8100"/>
    </cacheField>
    <cacheField name="COGS" numFmtId="0">
      <sharedItems containsSemiMixedTypes="0" containsString="0" containsNumber="1" containsInteger="1" minValue="2034" maxValue="187650"/>
    </cacheField>
    <cacheField name="Sales" numFmtId="0">
      <sharedItems containsSemiMixedTypes="0" containsString="0" containsNumber="1" containsInteger="1" minValue="2160" maxValue="202500"/>
    </cacheField>
    <cacheField name="Profit" numFmtId="0">
      <sharedItems containsSemiMixedTypes="0" containsString="0" containsNumber="1" containsInteger="1" minValue="126" maxValue="14850"/>
    </cacheField>
    <cacheField name="sales after disscount" numFmtId="0">
      <sharedItems containsSemiMixedTypes="0" containsString="0" containsNumber="1" minValue="2052" maxValue="192375"/>
    </cacheField>
    <cacheField name="profit after disscount" numFmtId="0">
      <sharedItems containsSemiMixedTypes="0" containsString="0" containsNumber="1" minValue="-172944" maxValue="188307"/>
    </cacheField>
  </cacheFields>
  <extLst>
    <ext xmlns:x14="http://schemas.microsoft.com/office/spreadsheetml/2009/9/main" uri="{725AE2AE-9491-48be-B2B4-4EB974FC3084}">
      <x14:pivotCacheDefinition pivotCacheId="570612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n v="1"/>
    <x v="0"/>
    <x v="0"/>
    <x v="0"/>
    <x v="0"/>
    <x v="0"/>
    <n v="8"/>
    <n v="2034"/>
    <n v="2160"/>
    <n v="16272"/>
    <n v="40053"/>
    <n v="1008"/>
    <n v="16416"/>
    <n v="144"/>
  </r>
  <r>
    <x v="0"/>
    <x v="0"/>
    <n v="1"/>
    <x v="0"/>
    <x v="1"/>
    <x v="0"/>
    <x v="1"/>
    <x v="1"/>
    <n v="21"/>
    <n v="3582"/>
    <n v="3870"/>
    <n v="75222"/>
    <n v="81270"/>
    <n v="6048"/>
    <n v="77206.5"/>
    <n v="1984.5"/>
  </r>
  <r>
    <x v="0"/>
    <x v="0"/>
    <n v="1"/>
    <x v="0"/>
    <x v="2"/>
    <x v="1"/>
    <x v="2"/>
    <x v="0"/>
    <n v="16"/>
    <n v="3978"/>
    <n v="4230"/>
    <n v="63648"/>
    <n v="67680"/>
    <n v="4032"/>
    <n v="64296"/>
    <n v="648"/>
  </r>
  <r>
    <x v="0"/>
    <x v="0"/>
    <n v="1"/>
    <x v="0"/>
    <x v="3"/>
    <x v="1"/>
    <x v="3"/>
    <x v="0"/>
    <n v="23"/>
    <n v="2196"/>
    <n v="2340"/>
    <n v="50508"/>
    <n v="53820"/>
    <n v="3312"/>
    <n v="51129"/>
    <n v="621"/>
  </r>
  <r>
    <x v="0"/>
    <x v="0"/>
    <n v="2"/>
    <x v="0"/>
    <x v="4"/>
    <x v="2"/>
    <x v="2"/>
    <x v="0"/>
    <n v="22"/>
    <n v="3978"/>
    <n v="4230"/>
    <n v="87516"/>
    <n v="93060"/>
    <n v="5544"/>
    <n v="88407"/>
    <n v="891"/>
  </r>
  <r>
    <x v="0"/>
    <x v="0"/>
    <n v="2"/>
    <x v="0"/>
    <x v="5"/>
    <x v="3"/>
    <x v="2"/>
    <x v="0"/>
    <n v="13"/>
    <n v="3978"/>
    <n v="4230"/>
    <n v="51714"/>
    <n v="54990"/>
    <n v="3276"/>
    <n v="52240.5"/>
    <n v="526.5"/>
  </r>
  <r>
    <x v="0"/>
    <x v="0"/>
    <n v="2"/>
    <x v="0"/>
    <x v="1"/>
    <x v="0"/>
    <x v="4"/>
    <x v="0"/>
    <n v="27"/>
    <n v="3042"/>
    <n v="3240"/>
    <n v="82134"/>
    <n v="87480"/>
    <n v="5346"/>
    <n v="83106"/>
    <n v="972"/>
  </r>
  <r>
    <x v="0"/>
    <x v="0"/>
    <n v="2"/>
    <x v="0"/>
    <x v="6"/>
    <x v="2"/>
    <x v="2"/>
    <x v="0"/>
    <n v="27"/>
    <n v="3978"/>
    <n v="4230"/>
    <n v="107406"/>
    <n v="114210"/>
    <n v="6804"/>
    <n v="108499.5"/>
    <n v="1093.5"/>
  </r>
  <r>
    <x v="0"/>
    <x v="0"/>
    <n v="4"/>
    <x v="0"/>
    <x v="0"/>
    <x v="0"/>
    <x v="2"/>
    <x v="0"/>
    <n v="27"/>
    <n v="3978"/>
    <n v="4230"/>
    <n v="107406"/>
    <n v="114210"/>
    <n v="6804"/>
    <n v="108499.5"/>
    <n v="1093.5"/>
  </r>
  <r>
    <x v="0"/>
    <x v="0"/>
    <n v="5"/>
    <x v="0"/>
    <x v="5"/>
    <x v="3"/>
    <x v="5"/>
    <x v="0"/>
    <n v="27"/>
    <n v="5832"/>
    <n v="6210"/>
    <n v="157464"/>
    <n v="167670"/>
    <n v="10206"/>
    <n v="159286.5"/>
    <n v="1822.5"/>
  </r>
  <r>
    <x v="0"/>
    <x v="0"/>
    <n v="5"/>
    <x v="0"/>
    <x v="7"/>
    <x v="4"/>
    <x v="3"/>
    <x v="0"/>
    <n v="27"/>
    <n v="2196"/>
    <n v="2340"/>
    <n v="59292"/>
    <n v="63180"/>
    <n v="3888"/>
    <n v="60021"/>
    <n v="729"/>
  </r>
  <r>
    <x v="0"/>
    <x v="0"/>
    <n v="5"/>
    <x v="0"/>
    <x v="8"/>
    <x v="4"/>
    <x v="6"/>
    <x v="0"/>
    <n v="27"/>
    <n v="3546"/>
    <n v="3780"/>
    <n v="95742"/>
    <n v="102060"/>
    <n v="6318"/>
    <n v="96957"/>
    <n v="1215"/>
  </r>
  <r>
    <x v="0"/>
    <x v="0"/>
    <n v="6"/>
    <x v="0"/>
    <x v="6"/>
    <x v="2"/>
    <x v="1"/>
    <x v="1"/>
    <n v="12"/>
    <n v="3582"/>
    <n v="3870"/>
    <n v="42984"/>
    <n v="46440"/>
    <n v="3456"/>
    <n v="44118"/>
    <n v="1134"/>
  </r>
  <r>
    <x v="0"/>
    <x v="0"/>
    <n v="7"/>
    <x v="0"/>
    <x v="6"/>
    <x v="2"/>
    <x v="7"/>
    <x v="0"/>
    <n v="18"/>
    <n v="3978"/>
    <n v="4230"/>
    <n v="71604"/>
    <n v="76140"/>
    <n v="4536"/>
    <n v="72333"/>
    <n v="729"/>
  </r>
  <r>
    <x v="0"/>
    <x v="0"/>
    <n v="8"/>
    <x v="0"/>
    <x v="8"/>
    <x v="4"/>
    <x v="7"/>
    <x v="0"/>
    <n v="8"/>
    <n v="3978"/>
    <n v="4230"/>
    <n v="31824"/>
    <n v="33840"/>
    <n v="2016"/>
    <n v="32148"/>
    <n v="324"/>
  </r>
  <r>
    <x v="0"/>
    <x v="0"/>
    <n v="8"/>
    <x v="0"/>
    <x v="9"/>
    <x v="3"/>
    <x v="0"/>
    <x v="0"/>
    <n v="21"/>
    <n v="2034"/>
    <n v="2160"/>
    <n v="42714"/>
    <n v="45360"/>
    <n v="2646"/>
    <n v="43092"/>
    <n v="378"/>
  </r>
  <r>
    <x v="0"/>
    <x v="0"/>
    <n v="8"/>
    <x v="0"/>
    <x v="0"/>
    <x v="0"/>
    <x v="4"/>
    <x v="0"/>
    <n v="25"/>
    <n v="3042"/>
    <n v="3240"/>
    <n v="76050"/>
    <n v="81000"/>
    <n v="4950"/>
    <n v="76950"/>
    <n v="900"/>
  </r>
  <r>
    <x v="0"/>
    <x v="0"/>
    <n v="8"/>
    <x v="0"/>
    <x v="0"/>
    <x v="0"/>
    <x v="8"/>
    <x v="0"/>
    <n v="12"/>
    <n v="5148"/>
    <n v="5490"/>
    <n v="61776"/>
    <n v="65880"/>
    <n v="4104"/>
    <n v="62586"/>
    <n v="810"/>
  </r>
  <r>
    <x v="0"/>
    <x v="0"/>
    <n v="8"/>
    <x v="0"/>
    <x v="8"/>
    <x v="4"/>
    <x v="9"/>
    <x v="0"/>
    <n v="9"/>
    <n v="2106"/>
    <n v="2250"/>
    <n v="18954"/>
    <n v="20250"/>
    <n v="1296"/>
    <n v="19237.5"/>
    <n v="283.5"/>
  </r>
  <r>
    <x v="0"/>
    <x v="0"/>
    <n v="9"/>
    <x v="0"/>
    <x v="2"/>
    <x v="1"/>
    <x v="10"/>
    <x v="0"/>
    <n v="23"/>
    <n v="4482"/>
    <n v="4770"/>
    <n v="103086"/>
    <n v="109710"/>
    <n v="6624"/>
    <n v="104224.5"/>
    <n v="1138.5"/>
  </r>
  <r>
    <x v="0"/>
    <x v="0"/>
    <n v="10"/>
    <x v="0"/>
    <x v="8"/>
    <x v="4"/>
    <x v="11"/>
    <x v="0"/>
    <n v="23"/>
    <n v="3546"/>
    <n v="3780"/>
    <n v="81558"/>
    <n v="86940"/>
    <n v="5382"/>
    <n v="82593"/>
    <n v="1035"/>
  </r>
  <r>
    <x v="0"/>
    <x v="0"/>
    <n v="10"/>
    <x v="0"/>
    <x v="2"/>
    <x v="1"/>
    <x v="10"/>
    <x v="0"/>
    <n v="20"/>
    <n v="4482"/>
    <n v="4770"/>
    <n v="89640"/>
    <n v="95400"/>
    <n v="5760"/>
    <n v="90630"/>
    <n v="990"/>
  </r>
  <r>
    <x v="0"/>
    <x v="0"/>
    <n v="11"/>
    <x v="0"/>
    <x v="0"/>
    <x v="0"/>
    <x v="10"/>
    <x v="0"/>
    <n v="25"/>
    <n v="4482"/>
    <n v="4770"/>
    <n v="112050"/>
    <n v="119250"/>
    <n v="7200"/>
    <n v="113287.5"/>
    <n v="1237.5"/>
  </r>
  <r>
    <x v="0"/>
    <x v="0"/>
    <n v="11"/>
    <x v="0"/>
    <x v="1"/>
    <x v="0"/>
    <x v="0"/>
    <x v="0"/>
    <n v="4"/>
    <n v="2034"/>
    <n v="2160"/>
    <n v="8136"/>
    <n v="8640"/>
    <n v="504"/>
    <n v="8208"/>
    <n v="72"/>
  </r>
  <r>
    <x v="0"/>
    <x v="0"/>
    <n v="11"/>
    <x v="0"/>
    <x v="8"/>
    <x v="4"/>
    <x v="7"/>
    <x v="0"/>
    <n v="24"/>
    <n v="3978"/>
    <n v="4230"/>
    <n v="95472"/>
    <n v="101520"/>
    <n v="6048"/>
    <n v="96444"/>
    <n v="972"/>
  </r>
  <r>
    <x v="0"/>
    <x v="0"/>
    <n v="11"/>
    <x v="0"/>
    <x v="0"/>
    <x v="0"/>
    <x v="5"/>
    <x v="0"/>
    <n v="24"/>
    <n v="5832"/>
    <n v="6210"/>
    <n v="139968"/>
    <n v="149040"/>
    <n v="9072"/>
    <n v="141588"/>
    <n v="1620"/>
  </r>
  <r>
    <x v="0"/>
    <x v="0"/>
    <n v="11"/>
    <x v="0"/>
    <x v="9"/>
    <x v="3"/>
    <x v="7"/>
    <x v="0"/>
    <n v="16"/>
    <n v="3978"/>
    <n v="4230"/>
    <n v="63648"/>
    <n v="67680"/>
    <n v="4032"/>
    <n v="64296"/>
    <n v="648"/>
  </r>
  <r>
    <x v="0"/>
    <x v="0"/>
    <n v="11"/>
    <x v="0"/>
    <x v="1"/>
    <x v="0"/>
    <x v="7"/>
    <x v="0"/>
    <n v="6"/>
    <n v="3978"/>
    <n v="4230"/>
    <n v="23868"/>
    <n v="25380"/>
    <n v="1512"/>
    <n v="24111"/>
    <n v="243"/>
  </r>
  <r>
    <x v="0"/>
    <x v="0"/>
    <n v="11"/>
    <x v="0"/>
    <x v="1"/>
    <x v="0"/>
    <x v="8"/>
    <x v="0"/>
    <n v="4"/>
    <n v="5148"/>
    <n v="5490"/>
    <n v="20592"/>
    <n v="21960"/>
    <n v="1368"/>
    <n v="20862"/>
    <n v="270"/>
  </r>
  <r>
    <x v="0"/>
    <x v="0"/>
    <n v="12"/>
    <x v="0"/>
    <x v="3"/>
    <x v="1"/>
    <x v="5"/>
    <x v="0"/>
    <n v="24"/>
    <n v="5832"/>
    <n v="6210"/>
    <n v="139968"/>
    <n v="149040"/>
    <n v="9072"/>
    <n v="141588"/>
    <n v="1620"/>
  </r>
  <r>
    <x v="0"/>
    <x v="0"/>
    <n v="12"/>
    <x v="0"/>
    <x v="3"/>
    <x v="1"/>
    <x v="0"/>
    <x v="0"/>
    <n v="21"/>
    <n v="2034"/>
    <n v="2160"/>
    <n v="42714"/>
    <n v="45360"/>
    <n v="2646"/>
    <n v="43092"/>
    <n v="378"/>
  </r>
  <r>
    <x v="0"/>
    <x v="0"/>
    <n v="12"/>
    <x v="0"/>
    <x v="4"/>
    <x v="2"/>
    <x v="5"/>
    <x v="0"/>
    <n v="13"/>
    <n v="5832"/>
    <n v="6210"/>
    <n v="75816"/>
    <n v="80730"/>
    <n v="4914"/>
    <n v="76693.5"/>
    <n v="877.5"/>
  </r>
  <r>
    <x v="0"/>
    <x v="0"/>
    <n v="13"/>
    <x v="0"/>
    <x v="5"/>
    <x v="3"/>
    <x v="11"/>
    <x v="0"/>
    <n v="2"/>
    <n v="3546"/>
    <n v="3780"/>
    <n v="7092"/>
    <n v="7560"/>
    <n v="468"/>
    <n v="7182"/>
    <n v="90"/>
  </r>
  <r>
    <x v="0"/>
    <x v="0"/>
    <n v="13"/>
    <x v="0"/>
    <x v="1"/>
    <x v="0"/>
    <x v="12"/>
    <x v="0"/>
    <n v="20"/>
    <n v="3726"/>
    <n v="3960"/>
    <n v="74520"/>
    <n v="79200"/>
    <n v="4680"/>
    <n v="75240"/>
    <n v="720"/>
  </r>
  <r>
    <x v="0"/>
    <x v="0"/>
    <n v="14"/>
    <x v="0"/>
    <x v="8"/>
    <x v="4"/>
    <x v="7"/>
    <x v="0"/>
    <n v="21"/>
    <n v="3978"/>
    <n v="4230"/>
    <n v="83538"/>
    <n v="88830"/>
    <n v="5292"/>
    <n v="84388.5"/>
    <n v="850.5"/>
  </r>
  <r>
    <x v="0"/>
    <x v="0"/>
    <n v="14"/>
    <x v="0"/>
    <x v="6"/>
    <x v="2"/>
    <x v="4"/>
    <x v="0"/>
    <n v="12"/>
    <n v="3042"/>
    <n v="3240"/>
    <n v="36504"/>
    <n v="38880"/>
    <n v="2376"/>
    <n v="36936"/>
    <n v="432"/>
  </r>
  <r>
    <x v="0"/>
    <x v="0"/>
    <n v="14"/>
    <x v="0"/>
    <x v="1"/>
    <x v="0"/>
    <x v="11"/>
    <x v="0"/>
    <n v="23"/>
    <n v="3546"/>
    <n v="3780"/>
    <n v="81558"/>
    <n v="86940"/>
    <n v="5382"/>
    <n v="82593"/>
    <n v="1035"/>
  </r>
  <r>
    <x v="0"/>
    <x v="0"/>
    <n v="15"/>
    <x v="0"/>
    <x v="3"/>
    <x v="1"/>
    <x v="10"/>
    <x v="0"/>
    <n v="23"/>
    <n v="4482"/>
    <n v="4770"/>
    <n v="103086"/>
    <n v="109710"/>
    <n v="6624"/>
    <n v="104224.5"/>
    <n v="1138.5"/>
  </r>
  <r>
    <x v="0"/>
    <x v="0"/>
    <n v="16"/>
    <x v="0"/>
    <x v="3"/>
    <x v="1"/>
    <x v="13"/>
    <x v="1"/>
    <n v="24"/>
    <n v="3924"/>
    <n v="4230"/>
    <n v="94176"/>
    <n v="101520"/>
    <n v="7344"/>
    <n v="96444"/>
    <n v="2268"/>
  </r>
  <r>
    <x v="0"/>
    <x v="0"/>
    <n v="17"/>
    <x v="0"/>
    <x v="3"/>
    <x v="1"/>
    <x v="14"/>
    <x v="0"/>
    <n v="25"/>
    <n v="2952"/>
    <n v="3150"/>
    <n v="73800"/>
    <n v="78750"/>
    <n v="4950"/>
    <n v="74812.5"/>
    <n v="1012.5"/>
  </r>
  <r>
    <x v="0"/>
    <x v="0"/>
    <n v="18"/>
    <x v="0"/>
    <x v="4"/>
    <x v="2"/>
    <x v="12"/>
    <x v="0"/>
    <n v="17"/>
    <n v="3726"/>
    <n v="3960"/>
    <n v="63342"/>
    <n v="67320"/>
    <n v="3978"/>
    <n v="63954"/>
    <n v="612"/>
  </r>
  <r>
    <x v="0"/>
    <x v="0"/>
    <n v="18"/>
    <x v="0"/>
    <x v="5"/>
    <x v="3"/>
    <x v="7"/>
    <x v="0"/>
    <n v="21"/>
    <n v="3978"/>
    <n v="4230"/>
    <n v="83538"/>
    <n v="88830"/>
    <n v="5292"/>
    <n v="84388.5"/>
    <n v="850.5"/>
  </r>
  <r>
    <x v="0"/>
    <x v="0"/>
    <n v="18"/>
    <x v="0"/>
    <x v="1"/>
    <x v="0"/>
    <x v="12"/>
    <x v="0"/>
    <n v="9"/>
    <n v="3726"/>
    <n v="3960"/>
    <n v="33534"/>
    <n v="35640"/>
    <n v="2106"/>
    <n v="33858"/>
    <n v="324"/>
  </r>
  <r>
    <x v="0"/>
    <x v="0"/>
    <n v="18"/>
    <x v="0"/>
    <x v="3"/>
    <x v="1"/>
    <x v="10"/>
    <x v="0"/>
    <n v="11"/>
    <n v="4482"/>
    <n v="4770"/>
    <n v="49302"/>
    <n v="52470"/>
    <n v="3168"/>
    <n v="49846.5"/>
    <n v="544.5"/>
  </r>
  <r>
    <x v="0"/>
    <x v="0"/>
    <n v="18"/>
    <x v="0"/>
    <x v="5"/>
    <x v="3"/>
    <x v="1"/>
    <x v="1"/>
    <n v="4"/>
    <n v="3582"/>
    <n v="3870"/>
    <n v="14328"/>
    <n v="15480"/>
    <n v="1152"/>
    <n v="14706"/>
    <n v="378"/>
  </r>
  <r>
    <x v="0"/>
    <x v="0"/>
    <n v="18"/>
    <x v="0"/>
    <x v="0"/>
    <x v="0"/>
    <x v="10"/>
    <x v="0"/>
    <n v="22"/>
    <n v="4482"/>
    <n v="4770"/>
    <n v="98604"/>
    <n v="104940"/>
    <n v="6336"/>
    <n v="99693"/>
    <n v="1089"/>
  </r>
  <r>
    <x v="0"/>
    <x v="0"/>
    <n v="18"/>
    <x v="0"/>
    <x v="2"/>
    <x v="1"/>
    <x v="13"/>
    <x v="1"/>
    <n v="15"/>
    <n v="3924"/>
    <n v="4230"/>
    <n v="58860"/>
    <n v="63450"/>
    <n v="4590"/>
    <n v="60277.5"/>
    <n v="1417.5"/>
  </r>
  <r>
    <x v="0"/>
    <x v="0"/>
    <n v="18"/>
    <x v="0"/>
    <x v="9"/>
    <x v="3"/>
    <x v="15"/>
    <x v="1"/>
    <n v="23"/>
    <n v="7506"/>
    <n v="8100"/>
    <n v="172638"/>
    <n v="186300"/>
    <n v="13662"/>
    <n v="176985"/>
    <n v="4347"/>
  </r>
  <r>
    <x v="0"/>
    <x v="0"/>
    <n v="18"/>
    <x v="0"/>
    <x v="1"/>
    <x v="0"/>
    <x v="6"/>
    <x v="0"/>
    <n v="9"/>
    <n v="3546"/>
    <n v="3780"/>
    <n v="31914"/>
    <n v="34020"/>
    <n v="2106"/>
    <n v="32319"/>
    <n v="405"/>
  </r>
  <r>
    <x v="0"/>
    <x v="0"/>
    <n v="18"/>
    <x v="0"/>
    <x v="2"/>
    <x v="1"/>
    <x v="4"/>
    <x v="0"/>
    <n v="7"/>
    <n v="3042"/>
    <n v="3240"/>
    <n v="21294"/>
    <n v="22680"/>
    <n v="1386"/>
    <n v="21546"/>
    <n v="252"/>
  </r>
  <r>
    <x v="0"/>
    <x v="0"/>
    <n v="19"/>
    <x v="0"/>
    <x v="6"/>
    <x v="2"/>
    <x v="4"/>
    <x v="0"/>
    <n v="25"/>
    <n v="3042"/>
    <n v="3240"/>
    <n v="76050"/>
    <n v="81000"/>
    <n v="4950"/>
    <n v="76950"/>
    <n v="900"/>
  </r>
  <r>
    <x v="0"/>
    <x v="0"/>
    <n v="19"/>
    <x v="0"/>
    <x v="2"/>
    <x v="1"/>
    <x v="2"/>
    <x v="0"/>
    <n v="10"/>
    <n v="3978"/>
    <n v="4230"/>
    <n v="39780"/>
    <n v="42300"/>
    <n v="2520"/>
    <n v="40185"/>
    <n v="405"/>
  </r>
  <r>
    <x v="0"/>
    <x v="0"/>
    <n v="19"/>
    <x v="0"/>
    <x v="9"/>
    <x v="3"/>
    <x v="8"/>
    <x v="0"/>
    <n v="8"/>
    <n v="5148"/>
    <n v="5490"/>
    <n v="41184"/>
    <n v="43920"/>
    <n v="2736"/>
    <n v="41724"/>
    <n v="540"/>
  </r>
  <r>
    <x v="0"/>
    <x v="0"/>
    <n v="20"/>
    <x v="0"/>
    <x v="5"/>
    <x v="3"/>
    <x v="4"/>
    <x v="0"/>
    <n v="18"/>
    <n v="3042"/>
    <n v="3240"/>
    <n v="54756"/>
    <n v="58320"/>
    <n v="3564"/>
    <n v="55404"/>
    <n v="648"/>
  </r>
  <r>
    <x v="0"/>
    <x v="0"/>
    <n v="20"/>
    <x v="0"/>
    <x v="8"/>
    <x v="4"/>
    <x v="8"/>
    <x v="0"/>
    <n v="8"/>
    <n v="5148"/>
    <n v="5490"/>
    <n v="41184"/>
    <n v="43920"/>
    <n v="2736"/>
    <n v="41724"/>
    <n v="540"/>
  </r>
  <r>
    <x v="0"/>
    <x v="0"/>
    <n v="21"/>
    <x v="0"/>
    <x v="8"/>
    <x v="4"/>
    <x v="15"/>
    <x v="1"/>
    <n v="25"/>
    <n v="7506"/>
    <n v="8100"/>
    <n v="187650"/>
    <n v="202500"/>
    <n v="14850"/>
    <n v="192375"/>
    <n v="4725"/>
  </r>
  <r>
    <x v="0"/>
    <x v="0"/>
    <n v="21"/>
    <x v="0"/>
    <x v="7"/>
    <x v="4"/>
    <x v="4"/>
    <x v="0"/>
    <n v="7"/>
    <n v="3042"/>
    <n v="3240"/>
    <n v="21294"/>
    <n v="22680"/>
    <n v="1386"/>
    <n v="21546"/>
    <n v="252"/>
  </r>
  <r>
    <x v="0"/>
    <x v="0"/>
    <n v="22"/>
    <x v="0"/>
    <x v="4"/>
    <x v="2"/>
    <x v="2"/>
    <x v="0"/>
    <n v="17"/>
    <n v="3978"/>
    <n v="4230"/>
    <n v="67626"/>
    <n v="71910"/>
    <n v="4284"/>
    <n v="68314.5"/>
    <n v="688.5"/>
  </r>
  <r>
    <x v="0"/>
    <x v="0"/>
    <n v="23"/>
    <x v="0"/>
    <x v="9"/>
    <x v="3"/>
    <x v="14"/>
    <x v="0"/>
    <n v="3"/>
    <n v="2952"/>
    <n v="3150"/>
    <n v="8856"/>
    <n v="9450"/>
    <n v="594"/>
    <n v="8977.5"/>
    <n v="121.5"/>
  </r>
  <r>
    <x v="0"/>
    <x v="0"/>
    <n v="23"/>
    <x v="0"/>
    <x v="0"/>
    <x v="0"/>
    <x v="0"/>
    <x v="0"/>
    <n v="13"/>
    <n v="2034"/>
    <n v="2160"/>
    <n v="26442"/>
    <n v="28080"/>
    <n v="1638"/>
    <n v="26676"/>
    <n v="234"/>
  </r>
  <r>
    <x v="0"/>
    <x v="0"/>
    <n v="24"/>
    <x v="0"/>
    <x v="3"/>
    <x v="1"/>
    <x v="1"/>
    <x v="1"/>
    <n v="17"/>
    <n v="3582"/>
    <n v="3870"/>
    <n v="60894"/>
    <n v="65790"/>
    <n v="4896"/>
    <n v="62500.5"/>
    <n v="1606.5"/>
  </r>
  <r>
    <x v="0"/>
    <x v="0"/>
    <n v="24"/>
    <x v="0"/>
    <x v="3"/>
    <x v="1"/>
    <x v="2"/>
    <x v="0"/>
    <n v="22"/>
    <n v="3978"/>
    <n v="4230"/>
    <n v="87516"/>
    <n v="93060"/>
    <n v="5544"/>
    <n v="88407"/>
    <n v="891"/>
  </r>
  <r>
    <x v="0"/>
    <x v="0"/>
    <n v="24"/>
    <x v="0"/>
    <x v="2"/>
    <x v="1"/>
    <x v="3"/>
    <x v="0"/>
    <n v="23"/>
    <n v="2196"/>
    <n v="2340"/>
    <n v="50508"/>
    <n v="53820"/>
    <n v="3312"/>
    <n v="51129"/>
    <n v="621"/>
  </r>
  <r>
    <x v="0"/>
    <x v="0"/>
    <n v="25"/>
    <x v="0"/>
    <x v="2"/>
    <x v="1"/>
    <x v="0"/>
    <x v="0"/>
    <n v="1"/>
    <n v="2034"/>
    <n v="2160"/>
    <n v="2034"/>
    <n v="2160"/>
    <n v="126"/>
    <n v="2052"/>
    <n v="18"/>
  </r>
  <r>
    <x v="0"/>
    <x v="0"/>
    <n v="26"/>
    <x v="0"/>
    <x v="3"/>
    <x v="1"/>
    <x v="8"/>
    <x v="0"/>
    <n v="25"/>
    <n v="5148"/>
    <n v="5490"/>
    <n v="128700"/>
    <n v="137250"/>
    <n v="8550"/>
    <n v="130387.5"/>
    <n v="1687.5"/>
  </r>
  <r>
    <x v="0"/>
    <x v="0"/>
    <n v="27"/>
    <x v="0"/>
    <x v="5"/>
    <x v="3"/>
    <x v="16"/>
    <x v="0"/>
    <n v="22"/>
    <n v="3384"/>
    <n v="3600"/>
    <n v="74448"/>
    <n v="79200"/>
    <n v="4752"/>
    <n v="75240"/>
    <n v="792"/>
  </r>
  <r>
    <x v="0"/>
    <x v="0"/>
    <n v="27"/>
    <x v="0"/>
    <x v="4"/>
    <x v="2"/>
    <x v="2"/>
    <x v="0"/>
    <n v="2"/>
    <n v="3978"/>
    <n v="4230"/>
    <n v="7956"/>
    <n v="8460"/>
    <n v="504"/>
    <n v="8037"/>
    <n v="81"/>
  </r>
  <r>
    <x v="0"/>
    <x v="0"/>
    <n v="27"/>
    <x v="0"/>
    <x v="4"/>
    <x v="2"/>
    <x v="1"/>
    <x v="1"/>
    <n v="11"/>
    <n v="3582"/>
    <n v="3870"/>
    <n v="39402"/>
    <n v="42570"/>
    <n v="3168"/>
    <n v="40441.5"/>
    <n v="1039.5"/>
  </r>
  <r>
    <x v="0"/>
    <x v="0"/>
    <n v="28"/>
    <x v="0"/>
    <x v="9"/>
    <x v="3"/>
    <x v="6"/>
    <x v="0"/>
    <n v="11"/>
    <n v="3546"/>
    <n v="3780"/>
    <n v="39006"/>
    <n v="41580"/>
    <n v="2574"/>
    <n v="39501"/>
    <n v="495"/>
  </r>
  <r>
    <x v="0"/>
    <x v="0"/>
    <n v="28"/>
    <x v="0"/>
    <x v="1"/>
    <x v="0"/>
    <x v="15"/>
    <x v="1"/>
    <n v="1"/>
    <n v="7506"/>
    <n v="8100"/>
    <n v="7506"/>
    <n v="8100"/>
    <n v="594"/>
    <n v="7695"/>
    <n v="189"/>
  </r>
  <r>
    <x v="0"/>
    <x v="0"/>
    <n v="29"/>
    <x v="0"/>
    <x v="4"/>
    <x v="2"/>
    <x v="7"/>
    <x v="0"/>
    <n v="14"/>
    <n v="3978"/>
    <n v="4230"/>
    <n v="55692"/>
    <n v="59220"/>
    <n v="3528"/>
    <n v="56259"/>
    <n v="567"/>
  </r>
  <r>
    <x v="0"/>
    <x v="0"/>
    <n v="29"/>
    <x v="0"/>
    <x v="0"/>
    <x v="0"/>
    <x v="0"/>
    <x v="0"/>
    <n v="11"/>
    <n v="2034"/>
    <n v="2160"/>
    <n v="22374"/>
    <n v="23760"/>
    <n v="1386"/>
    <n v="22572"/>
    <n v="198"/>
  </r>
  <r>
    <x v="0"/>
    <x v="0"/>
    <n v="30"/>
    <x v="0"/>
    <x v="9"/>
    <x v="3"/>
    <x v="14"/>
    <x v="0"/>
    <n v="8"/>
    <n v="2952"/>
    <n v="3150"/>
    <n v="23616"/>
    <n v="25200"/>
    <n v="1584"/>
    <n v="23940"/>
    <n v="324"/>
  </r>
  <r>
    <x v="0"/>
    <x v="0"/>
    <n v="30"/>
    <x v="0"/>
    <x v="9"/>
    <x v="3"/>
    <x v="11"/>
    <x v="0"/>
    <n v="1"/>
    <n v="3546"/>
    <n v="3780"/>
    <n v="3546"/>
    <n v="3780"/>
    <n v="234"/>
    <n v="3591"/>
    <n v="45"/>
  </r>
  <r>
    <x v="0"/>
    <x v="0"/>
    <n v="30"/>
    <x v="0"/>
    <x v="3"/>
    <x v="1"/>
    <x v="6"/>
    <x v="0"/>
    <n v="24"/>
    <n v="3546"/>
    <n v="3780"/>
    <n v="85104"/>
    <n v="90720"/>
    <n v="5616"/>
    <n v="86184"/>
    <n v="1080"/>
  </r>
  <r>
    <x v="0"/>
    <x v="0"/>
    <n v="31"/>
    <x v="0"/>
    <x v="8"/>
    <x v="4"/>
    <x v="7"/>
    <x v="0"/>
    <n v="15"/>
    <n v="3978"/>
    <n v="4230"/>
    <n v="59670"/>
    <n v="63450"/>
    <n v="3780"/>
    <n v="60277.5"/>
    <n v="607.5"/>
  </r>
  <r>
    <x v="1"/>
    <x v="1"/>
    <n v="1"/>
    <x v="0"/>
    <x v="2"/>
    <x v="1"/>
    <x v="11"/>
    <x v="0"/>
    <n v="20"/>
    <n v="3546"/>
    <n v="3780"/>
    <n v="70920"/>
    <n v="75600"/>
    <n v="4680"/>
    <n v="71820"/>
    <n v="900"/>
  </r>
  <r>
    <x v="1"/>
    <x v="1"/>
    <n v="1"/>
    <x v="0"/>
    <x v="6"/>
    <x v="2"/>
    <x v="8"/>
    <x v="0"/>
    <n v="1"/>
    <n v="5148"/>
    <n v="5490"/>
    <n v="5148"/>
    <n v="5490"/>
    <n v="342"/>
    <n v="5215.5"/>
    <n v="67.5"/>
  </r>
  <r>
    <x v="1"/>
    <x v="1"/>
    <n v="2"/>
    <x v="0"/>
    <x v="9"/>
    <x v="3"/>
    <x v="3"/>
    <x v="0"/>
    <n v="5"/>
    <n v="2196"/>
    <n v="2340"/>
    <n v="10980"/>
    <n v="11700"/>
    <n v="720"/>
    <n v="11115"/>
    <n v="135"/>
  </r>
  <r>
    <x v="1"/>
    <x v="1"/>
    <n v="3"/>
    <x v="0"/>
    <x v="3"/>
    <x v="1"/>
    <x v="13"/>
    <x v="1"/>
    <n v="2"/>
    <n v="3924"/>
    <n v="4230"/>
    <n v="7848"/>
    <n v="8460"/>
    <n v="612"/>
    <n v="8037"/>
    <n v="189"/>
  </r>
  <r>
    <x v="1"/>
    <x v="1"/>
    <n v="3"/>
    <x v="0"/>
    <x v="8"/>
    <x v="4"/>
    <x v="7"/>
    <x v="0"/>
    <n v="15"/>
    <n v="3978"/>
    <n v="4230"/>
    <n v="59670"/>
    <n v="63450"/>
    <n v="3780"/>
    <n v="60277.5"/>
    <n v="607.5"/>
  </r>
  <r>
    <x v="1"/>
    <x v="1"/>
    <n v="3"/>
    <x v="0"/>
    <x v="0"/>
    <x v="0"/>
    <x v="9"/>
    <x v="0"/>
    <n v="24"/>
    <n v="2106"/>
    <n v="2250"/>
    <n v="50544"/>
    <n v="54000"/>
    <n v="3456"/>
    <n v="51300"/>
    <n v="756"/>
  </r>
  <r>
    <x v="1"/>
    <x v="1"/>
    <n v="4"/>
    <x v="0"/>
    <x v="6"/>
    <x v="2"/>
    <x v="8"/>
    <x v="0"/>
    <n v="23"/>
    <n v="5148"/>
    <n v="5490"/>
    <n v="118404"/>
    <n v="126270"/>
    <n v="7866"/>
    <n v="119956.5"/>
    <n v="1552.5"/>
  </r>
  <r>
    <x v="1"/>
    <x v="1"/>
    <n v="5"/>
    <x v="0"/>
    <x v="6"/>
    <x v="2"/>
    <x v="6"/>
    <x v="0"/>
    <n v="20"/>
    <n v="3546"/>
    <n v="3780"/>
    <n v="70920"/>
    <n v="75600"/>
    <n v="4680"/>
    <n v="71820"/>
    <n v="900"/>
  </r>
  <r>
    <x v="1"/>
    <x v="1"/>
    <n v="6"/>
    <x v="0"/>
    <x v="5"/>
    <x v="3"/>
    <x v="11"/>
    <x v="0"/>
    <n v="23"/>
    <n v="3546"/>
    <n v="3780"/>
    <n v="81558"/>
    <n v="86940"/>
    <n v="5382"/>
    <n v="82593"/>
    <n v="1035"/>
  </r>
  <r>
    <x v="1"/>
    <x v="1"/>
    <n v="6"/>
    <x v="0"/>
    <x v="8"/>
    <x v="4"/>
    <x v="8"/>
    <x v="0"/>
    <n v="22"/>
    <n v="5148"/>
    <n v="5490"/>
    <n v="113256"/>
    <n v="120780"/>
    <n v="7524"/>
    <n v="114741"/>
    <n v="1485"/>
  </r>
  <r>
    <x v="1"/>
    <x v="1"/>
    <n v="6"/>
    <x v="0"/>
    <x v="3"/>
    <x v="1"/>
    <x v="16"/>
    <x v="0"/>
    <n v="10"/>
    <n v="3384"/>
    <n v="3600"/>
    <n v="33840"/>
    <n v="36000"/>
    <n v="2160"/>
    <n v="34200"/>
    <n v="360"/>
  </r>
  <r>
    <x v="1"/>
    <x v="1"/>
    <n v="7"/>
    <x v="0"/>
    <x v="3"/>
    <x v="1"/>
    <x v="4"/>
    <x v="0"/>
    <n v="5"/>
    <n v="3042"/>
    <n v="3240"/>
    <n v="15210"/>
    <n v="16200"/>
    <n v="990"/>
    <n v="15390"/>
    <n v="180"/>
  </r>
  <r>
    <x v="1"/>
    <x v="1"/>
    <n v="7"/>
    <x v="0"/>
    <x v="1"/>
    <x v="0"/>
    <x v="2"/>
    <x v="0"/>
    <n v="12"/>
    <n v="3978"/>
    <n v="4230"/>
    <n v="47736"/>
    <n v="50760"/>
    <n v="3024"/>
    <n v="48222"/>
    <n v="486"/>
  </r>
  <r>
    <x v="1"/>
    <x v="1"/>
    <n v="7"/>
    <x v="0"/>
    <x v="0"/>
    <x v="0"/>
    <x v="7"/>
    <x v="0"/>
    <n v="19"/>
    <n v="3978"/>
    <n v="4230"/>
    <n v="75582"/>
    <n v="80370"/>
    <n v="4788"/>
    <n v="76351.5"/>
    <n v="769.5"/>
  </r>
  <r>
    <x v="1"/>
    <x v="1"/>
    <n v="7"/>
    <x v="0"/>
    <x v="4"/>
    <x v="2"/>
    <x v="13"/>
    <x v="1"/>
    <n v="18"/>
    <n v="3924"/>
    <n v="4230"/>
    <n v="70632"/>
    <n v="76140"/>
    <n v="5508"/>
    <n v="72333"/>
    <n v="1701"/>
  </r>
  <r>
    <x v="1"/>
    <x v="1"/>
    <n v="7"/>
    <x v="0"/>
    <x v="5"/>
    <x v="3"/>
    <x v="14"/>
    <x v="0"/>
    <n v="1"/>
    <n v="2952"/>
    <n v="3150"/>
    <n v="2952"/>
    <n v="3150"/>
    <n v="198"/>
    <n v="2992.5"/>
    <n v="40.5"/>
  </r>
  <r>
    <x v="1"/>
    <x v="1"/>
    <n v="7"/>
    <x v="0"/>
    <x v="0"/>
    <x v="0"/>
    <x v="4"/>
    <x v="0"/>
    <n v="15"/>
    <n v="3042"/>
    <n v="3240"/>
    <n v="45630"/>
    <n v="48600"/>
    <n v="2970"/>
    <n v="46170"/>
    <n v="540"/>
  </r>
  <r>
    <x v="1"/>
    <x v="1"/>
    <n v="7"/>
    <x v="0"/>
    <x v="8"/>
    <x v="4"/>
    <x v="2"/>
    <x v="0"/>
    <n v="4"/>
    <n v="3978"/>
    <n v="4230"/>
    <n v="15912"/>
    <n v="16920"/>
    <n v="1008"/>
    <n v="16074"/>
    <n v="162"/>
  </r>
  <r>
    <x v="1"/>
    <x v="1"/>
    <n v="8"/>
    <x v="0"/>
    <x v="1"/>
    <x v="0"/>
    <x v="9"/>
    <x v="0"/>
    <n v="16"/>
    <n v="2106"/>
    <n v="2250"/>
    <n v="33696"/>
    <n v="36000"/>
    <n v="2304"/>
    <n v="34200"/>
    <n v="504"/>
  </r>
  <r>
    <x v="1"/>
    <x v="1"/>
    <n v="8"/>
    <x v="0"/>
    <x v="1"/>
    <x v="0"/>
    <x v="0"/>
    <x v="0"/>
    <n v="10"/>
    <n v="2034"/>
    <n v="2160"/>
    <n v="20340"/>
    <n v="21600"/>
    <n v="1260"/>
    <n v="20520"/>
    <n v="180"/>
  </r>
  <r>
    <x v="1"/>
    <x v="1"/>
    <n v="8"/>
    <x v="0"/>
    <x v="7"/>
    <x v="4"/>
    <x v="10"/>
    <x v="0"/>
    <n v="21"/>
    <n v="4482"/>
    <n v="4770"/>
    <n v="94122"/>
    <n v="100170"/>
    <n v="6048"/>
    <n v="95161.5"/>
    <n v="1039.5"/>
  </r>
  <r>
    <x v="1"/>
    <x v="1"/>
    <n v="9"/>
    <x v="0"/>
    <x v="7"/>
    <x v="4"/>
    <x v="12"/>
    <x v="0"/>
    <n v="7"/>
    <n v="3726"/>
    <n v="3960"/>
    <n v="26082"/>
    <n v="27720"/>
    <n v="1638"/>
    <n v="26334"/>
    <n v="252"/>
  </r>
  <r>
    <x v="1"/>
    <x v="1"/>
    <n v="9"/>
    <x v="0"/>
    <x v="2"/>
    <x v="1"/>
    <x v="14"/>
    <x v="0"/>
    <n v="22"/>
    <n v="2952"/>
    <n v="3150"/>
    <n v="64944"/>
    <n v="69300"/>
    <n v="4356"/>
    <n v="65835"/>
    <n v="891"/>
  </r>
  <r>
    <x v="1"/>
    <x v="1"/>
    <n v="9"/>
    <x v="0"/>
    <x v="8"/>
    <x v="4"/>
    <x v="16"/>
    <x v="0"/>
    <n v="15"/>
    <n v="3384"/>
    <n v="3600"/>
    <n v="50760"/>
    <n v="54000"/>
    <n v="3240"/>
    <n v="51300"/>
    <n v="540"/>
  </r>
  <r>
    <x v="1"/>
    <x v="1"/>
    <n v="9"/>
    <x v="0"/>
    <x v="0"/>
    <x v="0"/>
    <x v="6"/>
    <x v="0"/>
    <n v="7"/>
    <n v="3546"/>
    <n v="3780"/>
    <n v="24822"/>
    <n v="26460"/>
    <n v="1638"/>
    <n v="25137"/>
    <n v="315"/>
  </r>
  <r>
    <x v="1"/>
    <x v="1"/>
    <n v="10"/>
    <x v="0"/>
    <x v="4"/>
    <x v="2"/>
    <x v="8"/>
    <x v="0"/>
    <n v="17"/>
    <n v="5148"/>
    <n v="5490"/>
    <n v="87516"/>
    <n v="93330"/>
    <n v="5814"/>
    <n v="88663.5"/>
    <n v="1147.5"/>
  </r>
  <r>
    <x v="1"/>
    <x v="1"/>
    <n v="11"/>
    <x v="0"/>
    <x v="2"/>
    <x v="1"/>
    <x v="0"/>
    <x v="0"/>
    <n v="20"/>
    <n v="2034"/>
    <n v="2160"/>
    <n v="40680"/>
    <n v="43200"/>
    <n v="2520"/>
    <n v="41040"/>
    <n v="360"/>
  </r>
  <r>
    <x v="1"/>
    <x v="1"/>
    <n v="11"/>
    <x v="0"/>
    <x v="5"/>
    <x v="3"/>
    <x v="3"/>
    <x v="0"/>
    <n v="5"/>
    <n v="2196"/>
    <n v="2340"/>
    <n v="10980"/>
    <n v="11700"/>
    <n v="720"/>
    <n v="11115"/>
    <n v="135"/>
  </r>
  <r>
    <x v="1"/>
    <x v="1"/>
    <n v="11"/>
    <x v="0"/>
    <x v="2"/>
    <x v="1"/>
    <x v="6"/>
    <x v="0"/>
    <n v="14"/>
    <n v="3546"/>
    <n v="3780"/>
    <n v="49644"/>
    <n v="52920"/>
    <n v="3276"/>
    <n v="50274"/>
    <n v="630"/>
  </r>
  <r>
    <x v="1"/>
    <x v="1"/>
    <n v="11"/>
    <x v="0"/>
    <x v="4"/>
    <x v="2"/>
    <x v="11"/>
    <x v="0"/>
    <n v="6"/>
    <n v="3546"/>
    <n v="3780"/>
    <n v="21276"/>
    <n v="22680"/>
    <n v="1404"/>
    <n v="21546"/>
    <n v="270"/>
  </r>
  <r>
    <x v="1"/>
    <x v="1"/>
    <n v="12"/>
    <x v="0"/>
    <x v="0"/>
    <x v="0"/>
    <x v="15"/>
    <x v="1"/>
    <n v="22"/>
    <n v="7506"/>
    <n v="8100"/>
    <n v="165132"/>
    <n v="178200"/>
    <n v="13068"/>
    <n v="169290"/>
    <n v="4158"/>
  </r>
  <r>
    <x v="1"/>
    <x v="1"/>
    <n v="12"/>
    <x v="0"/>
    <x v="9"/>
    <x v="3"/>
    <x v="13"/>
    <x v="1"/>
    <n v="6"/>
    <n v="3924"/>
    <n v="4230"/>
    <n v="23544"/>
    <n v="25380"/>
    <n v="1836"/>
    <n v="24111"/>
    <n v="567"/>
  </r>
  <r>
    <x v="1"/>
    <x v="1"/>
    <n v="12"/>
    <x v="0"/>
    <x v="0"/>
    <x v="0"/>
    <x v="10"/>
    <x v="0"/>
    <n v="6"/>
    <n v="4482"/>
    <n v="4770"/>
    <n v="26892"/>
    <n v="28620"/>
    <n v="1728"/>
    <n v="27189"/>
    <n v="297"/>
  </r>
  <r>
    <x v="1"/>
    <x v="1"/>
    <n v="13"/>
    <x v="0"/>
    <x v="4"/>
    <x v="2"/>
    <x v="6"/>
    <x v="0"/>
    <n v="2"/>
    <n v="3546"/>
    <n v="3780"/>
    <n v="7092"/>
    <n v="7560"/>
    <n v="468"/>
    <n v="7182"/>
    <n v="90"/>
  </r>
  <r>
    <x v="1"/>
    <x v="1"/>
    <n v="13"/>
    <x v="0"/>
    <x v="4"/>
    <x v="2"/>
    <x v="12"/>
    <x v="0"/>
    <n v="24"/>
    <n v="3726"/>
    <n v="3960"/>
    <n v="89424"/>
    <n v="95040"/>
    <n v="5616"/>
    <n v="90288"/>
    <n v="864"/>
  </r>
  <r>
    <x v="1"/>
    <x v="1"/>
    <n v="13"/>
    <x v="0"/>
    <x v="3"/>
    <x v="1"/>
    <x v="9"/>
    <x v="0"/>
    <n v="11"/>
    <n v="2106"/>
    <n v="2250"/>
    <n v="23166"/>
    <n v="24750"/>
    <n v="1584"/>
    <n v="23512.5"/>
    <n v="346.5"/>
  </r>
  <r>
    <x v="1"/>
    <x v="1"/>
    <n v="13"/>
    <x v="0"/>
    <x v="0"/>
    <x v="0"/>
    <x v="6"/>
    <x v="0"/>
    <n v="10"/>
    <n v="3546"/>
    <n v="3780"/>
    <n v="35460"/>
    <n v="37800"/>
    <n v="2340"/>
    <n v="35910"/>
    <n v="450"/>
  </r>
  <r>
    <x v="1"/>
    <x v="1"/>
    <n v="15"/>
    <x v="0"/>
    <x v="0"/>
    <x v="0"/>
    <x v="16"/>
    <x v="0"/>
    <n v="7"/>
    <n v="3384"/>
    <n v="3600"/>
    <n v="23688"/>
    <n v="25200"/>
    <n v="1512"/>
    <n v="23940"/>
    <n v="252"/>
  </r>
  <r>
    <x v="1"/>
    <x v="1"/>
    <n v="15"/>
    <x v="0"/>
    <x v="5"/>
    <x v="3"/>
    <x v="9"/>
    <x v="0"/>
    <n v="22"/>
    <n v="2106"/>
    <n v="2250"/>
    <n v="46332"/>
    <n v="49500"/>
    <n v="3168"/>
    <n v="47025"/>
    <n v="693"/>
  </r>
  <r>
    <x v="1"/>
    <x v="1"/>
    <n v="15"/>
    <x v="0"/>
    <x v="2"/>
    <x v="1"/>
    <x v="13"/>
    <x v="1"/>
    <n v="7"/>
    <n v="3924"/>
    <n v="4230"/>
    <n v="27468"/>
    <n v="29610"/>
    <n v="2142"/>
    <n v="28129.5"/>
    <n v="661.5"/>
  </r>
  <r>
    <x v="1"/>
    <x v="1"/>
    <n v="16"/>
    <x v="0"/>
    <x v="4"/>
    <x v="2"/>
    <x v="1"/>
    <x v="1"/>
    <n v="18"/>
    <n v="3582"/>
    <n v="3870"/>
    <n v="64476"/>
    <n v="69660"/>
    <n v="5184"/>
    <n v="66177"/>
    <n v="1701"/>
  </r>
  <r>
    <x v="1"/>
    <x v="1"/>
    <n v="16"/>
    <x v="0"/>
    <x v="3"/>
    <x v="1"/>
    <x v="1"/>
    <x v="1"/>
    <n v="12"/>
    <n v="3582"/>
    <n v="3870"/>
    <n v="42984"/>
    <n v="46440"/>
    <n v="3456"/>
    <n v="44118"/>
    <n v="1134"/>
  </r>
  <r>
    <x v="1"/>
    <x v="1"/>
    <n v="17"/>
    <x v="0"/>
    <x v="4"/>
    <x v="2"/>
    <x v="12"/>
    <x v="0"/>
    <n v="19"/>
    <n v="3726"/>
    <n v="3960"/>
    <n v="70794"/>
    <n v="75240"/>
    <n v="4446"/>
    <n v="71478"/>
    <n v="684"/>
  </r>
  <r>
    <x v="1"/>
    <x v="1"/>
    <n v="17"/>
    <x v="0"/>
    <x v="8"/>
    <x v="4"/>
    <x v="1"/>
    <x v="1"/>
    <n v="23"/>
    <n v="3582"/>
    <n v="3870"/>
    <n v="82386"/>
    <n v="89010"/>
    <n v="6624"/>
    <n v="84559.5"/>
    <n v="2173.5"/>
  </r>
  <r>
    <x v="1"/>
    <x v="1"/>
    <n v="18"/>
    <x v="0"/>
    <x v="7"/>
    <x v="4"/>
    <x v="14"/>
    <x v="0"/>
    <n v="3"/>
    <n v="2952"/>
    <n v="3150"/>
    <n v="8856"/>
    <n v="9450"/>
    <n v="594"/>
    <n v="8977.5"/>
    <n v="121.5"/>
  </r>
  <r>
    <x v="1"/>
    <x v="1"/>
    <n v="18"/>
    <x v="0"/>
    <x v="5"/>
    <x v="3"/>
    <x v="2"/>
    <x v="0"/>
    <n v="24"/>
    <n v="3978"/>
    <n v="4230"/>
    <n v="95472"/>
    <n v="101520"/>
    <n v="6048"/>
    <n v="96444"/>
    <n v="972"/>
  </r>
  <r>
    <x v="1"/>
    <x v="1"/>
    <n v="18"/>
    <x v="0"/>
    <x v="7"/>
    <x v="4"/>
    <x v="0"/>
    <x v="0"/>
    <n v="25"/>
    <n v="2034"/>
    <n v="2160"/>
    <n v="50850"/>
    <n v="54000"/>
    <n v="3150"/>
    <n v="51300"/>
    <n v="450"/>
  </r>
  <r>
    <x v="1"/>
    <x v="1"/>
    <n v="19"/>
    <x v="0"/>
    <x v="9"/>
    <x v="3"/>
    <x v="13"/>
    <x v="1"/>
    <n v="5"/>
    <n v="3924"/>
    <n v="4230"/>
    <n v="19620"/>
    <n v="21150"/>
    <n v="1530"/>
    <n v="20092.5"/>
    <n v="472.5"/>
  </r>
  <r>
    <x v="1"/>
    <x v="1"/>
    <n v="19"/>
    <x v="0"/>
    <x v="2"/>
    <x v="1"/>
    <x v="5"/>
    <x v="0"/>
    <n v="2"/>
    <n v="5832"/>
    <n v="6210"/>
    <n v="11664"/>
    <n v="12420"/>
    <n v="756"/>
    <n v="11799"/>
    <n v="135"/>
  </r>
  <r>
    <x v="1"/>
    <x v="1"/>
    <n v="20"/>
    <x v="0"/>
    <x v="5"/>
    <x v="3"/>
    <x v="11"/>
    <x v="0"/>
    <n v="14"/>
    <n v="3546"/>
    <n v="3780"/>
    <n v="49644"/>
    <n v="52920"/>
    <n v="3276"/>
    <n v="50274"/>
    <n v="630"/>
  </r>
  <r>
    <x v="1"/>
    <x v="1"/>
    <n v="20"/>
    <x v="0"/>
    <x v="1"/>
    <x v="0"/>
    <x v="0"/>
    <x v="0"/>
    <n v="6"/>
    <n v="2034"/>
    <n v="2160"/>
    <n v="12204"/>
    <n v="12960"/>
    <n v="756"/>
    <n v="12312"/>
    <n v="108"/>
  </r>
  <r>
    <x v="1"/>
    <x v="1"/>
    <n v="21"/>
    <x v="0"/>
    <x v="4"/>
    <x v="2"/>
    <x v="0"/>
    <x v="0"/>
    <n v="13"/>
    <n v="2034"/>
    <n v="2160"/>
    <n v="26442"/>
    <n v="28080"/>
    <n v="1638"/>
    <n v="26676"/>
    <n v="234"/>
  </r>
  <r>
    <x v="1"/>
    <x v="1"/>
    <n v="22"/>
    <x v="0"/>
    <x v="6"/>
    <x v="2"/>
    <x v="4"/>
    <x v="0"/>
    <n v="4"/>
    <n v="3042"/>
    <n v="3240"/>
    <n v="12168"/>
    <n v="12960"/>
    <n v="792"/>
    <n v="12312"/>
    <n v="144"/>
  </r>
  <r>
    <x v="1"/>
    <x v="1"/>
    <n v="22"/>
    <x v="0"/>
    <x v="9"/>
    <x v="3"/>
    <x v="4"/>
    <x v="0"/>
    <n v="21"/>
    <n v="3042"/>
    <n v="3240"/>
    <n v="63882"/>
    <n v="68040"/>
    <n v="4158"/>
    <n v="64638"/>
    <n v="756"/>
  </r>
  <r>
    <x v="1"/>
    <x v="1"/>
    <n v="22"/>
    <x v="0"/>
    <x v="6"/>
    <x v="2"/>
    <x v="12"/>
    <x v="0"/>
    <n v="16"/>
    <n v="3726"/>
    <n v="3960"/>
    <n v="59616"/>
    <n v="63360"/>
    <n v="3744"/>
    <n v="60192"/>
    <n v="576"/>
  </r>
  <r>
    <x v="1"/>
    <x v="1"/>
    <n v="22"/>
    <x v="0"/>
    <x v="2"/>
    <x v="1"/>
    <x v="3"/>
    <x v="0"/>
    <n v="10"/>
    <n v="2196"/>
    <n v="2340"/>
    <n v="21960"/>
    <n v="23400"/>
    <n v="1440"/>
    <n v="22230"/>
    <n v="270"/>
  </r>
  <r>
    <x v="1"/>
    <x v="1"/>
    <n v="24"/>
    <x v="0"/>
    <x v="2"/>
    <x v="1"/>
    <x v="10"/>
    <x v="0"/>
    <n v="3"/>
    <n v="4482"/>
    <n v="4770"/>
    <n v="13446"/>
    <n v="14310"/>
    <n v="864"/>
    <n v="13594.5"/>
    <n v="148.5"/>
  </r>
  <r>
    <x v="1"/>
    <x v="1"/>
    <n v="24"/>
    <x v="0"/>
    <x v="8"/>
    <x v="4"/>
    <x v="8"/>
    <x v="0"/>
    <n v="1"/>
    <n v="5148"/>
    <n v="5490"/>
    <n v="5148"/>
    <n v="5490"/>
    <n v="342"/>
    <n v="5215.5"/>
    <n v="67.5"/>
  </r>
  <r>
    <x v="1"/>
    <x v="1"/>
    <n v="25"/>
    <x v="0"/>
    <x v="8"/>
    <x v="4"/>
    <x v="2"/>
    <x v="0"/>
    <n v="13"/>
    <n v="3978"/>
    <n v="4230"/>
    <n v="51714"/>
    <n v="54990"/>
    <n v="3276"/>
    <n v="52240.5"/>
    <n v="526.5"/>
  </r>
  <r>
    <x v="1"/>
    <x v="1"/>
    <n v="25"/>
    <x v="0"/>
    <x v="4"/>
    <x v="2"/>
    <x v="9"/>
    <x v="0"/>
    <n v="15"/>
    <n v="2106"/>
    <n v="2250"/>
    <n v="31590"/>
    <n v="33750"/>
    <n v="2160"/>
    <n v="32062.5"/>
    <n v="472.5"/>
  </r>
  <r>
    <x v="1"/>
    <x v="1"/>
    <n v="25"/>
    <x v="0"/>
    <x v="8"/>
    <x v="4"/>
    <x v="2"/>
    <x v="0"/>
    <n v="5"/>
    <n v="3978"/>
    <n v="4230"/>
    <n v="19890"/>
    <n v="21150"/>
    <n v="1260"/>
    <n v="20092.5"/>
    <n v="202.5"/>
  </r>
  <r>
    <x v="1"/>
    <x v="1"/>
    <n v="26"/>
    <x v="0"/>
    <x v="7"/>
    <x v="4"/>
    <x v="0"/>
    <x v="0"/>
    <n v="25"/>
    <n v="2034"/>
    <n v="2160"/>
    <n v="50850"/>
    <n v="54000"/>
    <n v="3150"/>
    <n v="51300"/>
    <n v="450"/>
  </r>
  <r>
    <x v="1"/>
    <x v="1"/>
    <n v="26"/>
    <x v="0"/>
    <x v="0"/>
    <x v="0"/>
    <x v="7"/>
    <x v="0"/>
    <n v="8"/>
    <n v="2034"/>
    <n v="2160"/>
    <n v="19890"/>
    <n v="21150"/>
    <n v="1008"/>
    <n v="16416"/>
    <n v="-3474"/>
  </r>
  <r>
    <x v="1"/>
    <x v="1"/>
    <n v="26"/>
    <x v="0"/>
    <x v="0"/>
    <x v="0"/>
    <x v="11"/>
    <x v="0"/>
    <n v="21"/>
    <n v="3582"/>
    <n v="3870"/>
    <n v="21276"/>
    <n v="22680"/>
    <n v="6048"/>
    <n v="77206.5"/>
    <n v="55930.5"/>
  </r>
  <r>
    <x v="1"/>
    <x v="1"/>
    <n v="26"/>
    <x v="0"/>
    <x v="0"/>
    <x v="0"/>
    <x v="9"/>
    <x v="0"/>
    <n v="16"/>
    <n v="3978"/>
    <n v="4230"/>
    <n v="23166"/>
    <n v="24750"/>
    <n v="4032"/>
    <n v="64296"/>
    <n v="41130"/>
  </r>
  <r>
    <x v="1"/>
    <x v="1"/>
    <n v="27"/>
    <x v="0"/>
    <x v="5"/>
    <x v="3"/>
    <x v="11"/>
    <x v="0"/>
    <n v="23"/>
    <n v="2196"/>
    <n v="2340"/>
    <n v="31914"/>
    <n v="34020"/>
    <n v="3312"/>
    <n v="51129"/>
    <n v="19215"/>
  </r>
  <r>
    <x v="1"/>
    <x v="1"/>
    <n v="27"/>
    <x v="0"/>
    <x v="0"/>
    <x v="0"/>
    <x v="2"/>
    <x v="0"/>
    <n v="22"/>
    <n v="3978"/>
    <n v="4230"/>
    <n v="87516"/>
    <n v="93060"/>
    <n v="5544"/>
    <n v="88407"/>
    <n v="891"/>
  </r>
  <r>
    <x v="1"/>
    <x v="1"/>
    <n v="28"/>
    <x v="0"/>
    <x v="6"/>
    <x v="2"/>
    <x v="2"/>
    <x v="0"/>
    <n v="13"/>
    <n v="3978"/>
    <n v="4230"/>
    <n v="43758"/>
    <n v="46530"/>
    <n v="3276"/>
    <n v="52240.5"/>
    <n v="8482.5"/>
  </r>
  <r>
    <x v="1"/>
    <x v="1"/>
    <n v="28"/>
    <x v="0"/>
    <x v="3"/>
    <x v="1"/>
    <x v="13"/>
    <x v="1"/>
    <n v="27"/>
    <n v="3042"/>
    <n v="3240"/>
    <n v="58860"/>
    <n v="63450"/>
    <n v="5346"/>
    <n v="83106"/>
    <n v="24246"/>
  </r>
  <r>
    <x v="1"/>
    <x v="1"/>
    <n v="29"/>
    <x v="0"/>
    <x v="0"/>
    <x v="0"/>
    <x v="9"/>
    <x v="0"/>
    <n v="27"/>
    <n v="3978"/>
    <n v="4230"/>
    <n v="52650"/>
    <n v="56250"/>
    <n v="6804"/>
    <n v="108499.5"/>
    <n v="55849.5"/>
  </r>
  <r>
    <x v="1"/>
    <x v="1"/>
    <n v="29"/>
    <x v="0"/>
    <x v="9"/>
    <x v="3"/>
    <x v="16"/>
    <x v="0"/>
    <n v="27"/>
    <n v="3978"/>
    <n v="4230"/>
    <n v="20304"/>
    <n v="21600"/>
    <n v="6804"/>
    <n v="108499.5"/>
    <n v="88195.5"/>
  </r>
  <r>
    <x v="2"/>
    <x v="2"/>
    <n v="1"/>
    <x v="0"/>
    <x v="1"/>
    <x v="0"/>
    <x v="8"/>
    <x v="0"/>
    <n v="27"/>
    <n v="5832"/>
    <n v="6210"/>
    <n v="61776"/>
    <n v="65880"/>
    <n v="10206"/>
    <n v="159286.5"/>
    <n v="97510.5"/>
  </r>
  <r>
    <x v="2"/>
    <x v="2"/>
    <n v="1"/>
    <x v="0"/>
    <x v="1"/>
    <x v="0"/>
    <x v="15"/>
    <x v="1"/>
    <n v="27"/>
    <n v="2196"/>
    <n v="2340"/>
    <n v="82566"/>
    <n v="89100"/>
    <n v="3888"/>
    <n v="60021"/>
    <n v="-22545"/>
  </r>
  <r>
    <x v="2"/>
    <x v="2"/>
    <n v="2"/>
    <x v="0"/>
    <x v="3"/>
    <x v="1"/>
    <x v="4"/>
    <x v="0"/>
    <n v="27"/>
    <n v="3546"/>
    <n v="3780"/>
    <n v="24336"/>
    <n v="25920"/>
    <n v="6318"/>
    <n v="96957"/>
    <n v="72621"/>
  </r>
  <r>
    <x v="2"/>
    <x v="2"/>
    <n v="3"/>
    <x v="0"/>
    <x v="9"/>
    <x v="3"/>
    <x v="11"/>
    <x v="0"/>
    <n v="12"/>
    <n v="3582"/>
    <n v="3870"/>
    <n v="3546"/>
    <n v="3780"/>
    <n v="3456"/>
    <n v="44118"/>
    <n v="40572"/>
  </r>
  <r>
    <x v="2"/>
    <x v="2"/>
    <n v="3"/>
    <x v="0"/>
    <x v="2"/>
    <x v="1"/>
    <x v="13"/>
    <x v="1"/>
    <n v="18"/>
    <n v="3978"/>
    <n v="4230"/>
    <n v="19620"/>
    <n v="21150"/>
    <n v="4536"/>
    <n v="72333"/>
    <n v="52713"/>
  </r>
  <r>
    <x v="2"/>
    <x v="2"/>
    <n v="3"/>
    <x v="0"/>
    <x v="1"/>
    <x v="0"/>
    <x v="3"/>
    <x v="0"/>
    <n v="8"/>
    <n v="3978"/>
    <n v="4230"/>
    <n v="24156"/>
    <n v="25740"/>
    <n v="2016"/>
    <n v="32148"/>
    <n v="7992"/>
  </r>
  <r>
    <x v="2"/>
    <x v="2"/>
    <n v="3"/>
    <x v="0"/>
    <x v="3"/>
    <x v="1"/>
    <x v="4"/>
    <x v="0"/>
    <n v="21"/>
    <n v="2034"/>
    <n v="2160"/>
    <n v="30420"/>
    <n v="32400"/>
    <n v="2646"/>
    <n v="43092"/>
    <n v="12672"/>
  </r>
  <r>
    <x v="2"/>
    <x v="2"/>
    <n v="3"/>
    <x v="0"/>
    <x v="8"/>
    <x v="4"/>
    <x v="14"/>
    <x v="0"/>
    <n v="25"/>
    <n v="3042"/>
    <n v="3240"/>
    <n v="5904"/>
    <n v="6300"/>
    <n v="4950"/>
    <n v="76950"/>
    <n v="71046"/>
  </r>
  <r>
    <x v="2"/>
    <x v="2"/>
    <n v="4"/>
    <x v="0"/>
    <x v="3"/>
    <x v="1"/>
    <x v="5"/>
    <x v="0"/>
    <n v="12"/>
    <n v="5148"/>
    <n v="5490"/>
    <n v="64152"/>
    <n v="68310"/>
    <n v="4104"/>
    <n v="62586"/>
    <n v="-1566"/>
  </r>
  <r>
    <x v="2"/>
    <x v="2"/>
    <n v="4"/>
    <x v="0"/>
    <x v="7"/>
    <x v="4"/>
    <x v="16"/>
    <x v="0"/>
    <n v="9"/>
    <n v="2106"/>
    <n v="2250"/>
    <n v="77832"/>
    <n v="82800"/>
    <n v="1296"/>
    <n v="19237.5"/>
    <n v="-58594.5"/>
  </r>
  <r>
    <x v="2"/>
    <x v="2"/>
    <n v="4"/>
    <x v="0"/>
    <x v="0"/>
    <x v="0"/>
    <x v="0"/>
    <x v="0"/>
    <n v="23"/>
    <n v="4482"/>
    <n v="4770"/>
    <n v="28476"/>
    <n v="30240"/>
    <n v="6624"/>
    <n v="104224.5"/>
    <n v="75748.5"/>
  </r>
  <r>
    <x v="2"/>
    <x v="2"/>
    <n v="5"/>
    <x v="0"/>
    <x v="9"/>
    <x v="3"/>
    <x v="16"/>
    <x v="0"/>
    <n v="23"/>
    <n v="3546"/>
    <n v="3780"/>
    <n v="57528"/>
    <n v="61200"/>
    <n v="5382"/>
    <n v="82593"/>
    <n v="25065"/>
  </r>
  <r>
    <x v="2"/>
    <x v="2"/>
    <n v="5"/>
    <x v="0"/>
    <x v="3"/>
    <x v="1"/>
    <x v="10"/>
    <x v="0"/>
    <n v="20"/>
    <n v="4482"/>
    <n v="4770"/>
    <n v="31374"/>
    <n v="33390"/>
    <n v="5760"/>
    <n v="90630"/>
    <n v="59256"/>
  </r>
  <r>
    <x v="2"/>
    <x v="2"/>
    <n v="5"/>
    <x v="0"/>
    <x v="3"/>
    <x v="1"/>
    <x v="6"/>
    <x v="0"/>
    <n v="25"/>
    <n v="4482"/>
    <n v="4770"/>
    <n v="70920"/>
    <n v="75600"/>
    <n v="7200"/>
    <n v="113287.5"/>
    <n v="42367.5"/>
  </r>
  <r>
    <x v="2"/>
    <x v="2"/>
    <n v="5"/>
    <x v="0"/>
    <x v="0"/>
    <x v="0"/>
    <x v="11"/>
    <x v="0"/>
    <n v="4"/>
    <n v="2034"/>
    <n v="2160"/>
    <n v="53190"/>
    <n v="56700"/>
    <n v="504"/>
    <n v="8208"/>
    <n v="-44982"/>
  </r>
  <r>
    <x v="2"/>
    <x v="2"/>
    <n v="5"/>
    <x v="0"/>
    <x v="2"/>
    <x v="1"/>
    <x v="11"/>
    <x v="0"/>
    <n v="24"/>
    <n v="3978"/>
    <n v="4230"/>
    <n v="85104"/>
    <n v="90720"/>
    <n v="6048"/>
    <n v="96444"/>
    <n v="11340"/>
  </r>
  <r>
    <x v="2"/>
    <x v="2"/>
    <n v="6"/>
    <x v="0"/>
    <x v="3"/>
    <x v="1"/>
    <x v="6"/>
    <x v="0"/>
    <n v="24"/>
    <n v="5832"/>
    <n v="6210"/>
    <n v="74466"/>
    <n v="79380"/>
    <n v="9072"/>
    <n v="141588"/>
    <n v="67122"/>
  </r>
  <r>
    <x v="2"/>
    <x v="2"/>
    <n v="6"/>
    <x v="0"/>
    <x v="8"/>
    <x v="4"/>
    <x v="8"/>
    <x v="0"/>
    <n v="16"/>
    <n v="3978"/>
    <n v="4230"/>
    <n v="66924"/>
    <n v="71370"/>
    <n v="4032"/>
    <n v="64296"/>
    <n v="-2628"/>
  </r>
  <r>
    <x v="2"/>
    <x v="2"/>
    <n v="7"/>
    <x v="0"/>
    <x v="4"/>
    <x v="2"/>
    <x v="7"/>
    <x v="0"/>
    <n v="6"/>
    <n v="3978"/>
    <n v="4230"/>
    <n v="67626"/>
    <n v="71910"/>
    <n v="1512"/>
    <n v="24111"/>
    <n v="-43515"/>
  </r>
  <r>
    <x v="2"/>
    <x v="2"/>
    <n v="7"/>
    <x v="0"/>
    <x v="5"/>
    <x v="3"/>
    <x v="11"/>
    <x v="0"/>
    <n v="4"/>
    <n v="5148"/>
    <n v="5490"/>
    <n v="88650"/>
    <n v="94500"/>
    <n v="1368"/>
    <n v="20862"/>
    <n v="-67788"/>
  </r>
  <r>
    <x v="2"/>
    <x v="2"/>
    <n v="7"/>
    <x v="0"/>
    <x v="2"/>
    <x v="1"/>
    <x v="0"/>
    <x v="0"/>
    <n v="24"/>
    <n v="5832"/>
    <n v="6210"/>
    <n v="50850"/>
    <n v="54000"/>
    <n v="9072"/>
    <n v="141588"/>
    <n v="90738"/>
  </r>
  <r>
    <x v="2"/>
    <x v="2"/>
    <n v="7"/>
    <x v="0"/>
    <x v="6"/>
    <x v="2"/>
    <x v="13"/>
    <x v="1"/>
    <n v="21"/>
    <n v="2034"/>
    <n v="2160"/>
    <n v="35316"/>
    <n v="38070"/>
    <n v="2646"/>
    <n v="43092"/>
    <n v="7776"/>
  </r>
  <r>
    <x v="2"/>
    <x v="2"/>
    <n v="7"/>
    <x v="0"/>
    <x v="1"/>
    <x v="0"/>
    <x v="14"/>
    <x v="0"/>
    <n v="13"/>
    <n v="5832"/>
    <n v="6210"/>
    <n v="56088"/>
    <n v="59850"/>
    <n v="4914"/>
    <n v="76693.5"/>
    <n v="20605.5"/>
  </r>
  <r>
    <x v="2"/>
    <x v="2"/>
    <n v="7"/>
    <x v="0"/>
    <x v="1"/>
    <x v="0"/>
    <x v="9"/>
    <x v="0"/>
    <n v="2"/>
    <n v="3546"/>
    <n v="3780"/>
    <n v="4212"/>
    <n v="4500"/>
    <n v="468"/>
    <n v="7182"/>
    <n v="2970"/>
  </r>
  <r>
    <x v="2"/>
    <x v="2"/>
    <n v="8"/>
    <x v="0"/>
    <x v="3"/>
    <x v="1"/>
    <x v="15"/>
    <x v="1"/>
    <n v="20"/>
    <n v="3726"/>
    <n v="3960"/>
    <n v="187650"/>
    <n v="202500"/>
    <n v="4680"/>
    <n v="75240"/>
    <n v="-112410"/>
  </r>
  <r>
    <x v="2"/>
    <x v="2"/>
    <n v="8"/>
    <x v="0"/>
    <x v="0"/>
    <x v="0"/>
    <x v="5"/>
    <x v="0"/>
    <n v="21"/>
    <n v="3978"/>
    <n v="4230"/>
    <n v="99144"/>
    <n v="105570"/>
    <n v="5292"/>
    <n v="84388.5"/>
    <n v="-14755.5"/>
  </r>
  <r>
    <x v="2"/>
    <x v="2"/>
    <n v="8"/>
    <x v="0"/>
    <x v="9"/>
    <x v="3"/>
    <x v="15"/>
    <x v="1"/>
    <n v="12"/>
    <n v="3042"/>
    <n v="3240"/>
    <n v="45036"/>
    <n v="48600"/>
    <n v="2376"/>
    <n v="36936"/>
    <n v="-8100"/>
  </r>
  <r>
    <x v="2"/>
    <x v="2"/>
    <n v="8"/>
    <x v="0"/>
    <x v="0"/>
    <x v="0"/>
    <x v="4"/>
    <x v="0"/>
    <n v="23"/>
    <n v="3546"/>
    <n v="3780"/>
    <n v="42588"/>
    <n v="45360"/>
    <n v="5382"/>
    <n v="82593"/>
    <n v="40005"/>
  </r>
  <r>
    <x v="2"/>
    <x v="2"/>
    <n v="9"/>
    <x v="0"/>
    <x v="1"/>
    <x v="0"/>
    <x v="10"/>
    <x v="0"/>
    <n v="23"/>
    <n v="4482"/>
    <n v="4770"/>
    <n v="44820"/>
    <n v="47700"/>
    <n v="6624"/>
    <n v="104224.5"/>
    <n v="59404.5"/>
  </r>
  <r>
    <x v="2"/>
    <x v="2"/>
    <n v="9"/>
    <x v="0"/>
    <x v="7"/>
    <x v="4"/>
    <x v="0"/>
    <x v="0"/>
    <n v="24"/>
    <n v="3924"/>
    <n v="4230"/>
    <n v="26442"/>
    <n v="28080"/>
    <n v="7344"/>
    <n v="96444"/>
    <n v="70002"/>
  </r>
  <r>
    <x v="2"/>
    <x v="2"/>
    <n v="9"/>
    <x v="0"/>
    <x v="4"/>
    <x v="2"/>
    <x v="3"/>
    <x v="0"/>
    <n v="25"/>
    <n v="2952"/>
    <n v="3150"/>
    <n v="39528"/>
    <n v="42120"/>
    <n v="4950"/>
    <n v="74812.5"/>
    <n v="35284.5"/>
  </r>
  <r>
    <x v="2"/>
    <x v="2"/>
    <n v="9"/>
    <x v="0"/>
    <x v="8"/>
    <x v="4"/>
    <x v="1"/>
    <x v="1"/>
    <n v="17"/>
    <n v="3726"/>
    <n v="3960"/>
    <n v="21492"/>
    <n v="23220"/>
    <n v="3978"/>
    <n v="63954"/>
    <n v="42462"/>
  </r>
  <r>
    <x v="2"/>
    <x v="2"/>
    <n v="10"/>
    <x v="0"/>
    <x v="2"/>
    <x v="1"/>
    <x v="3"/>
    <x v="0"/>
    <n v="21"/>
    <n v="3978"/>
    <n v="4230"/>
    <n v="48312"/>
    <n v="51480"/>
    <n v="5292"/>
    <n v="84388.5"/>
    <n v="36076.5"/>
  </r>
  <r>
    <x v="2"/>
    <x v="2"/>
    <n v="10"/>
    <x v="0"/>
    <x v="5"/>
    <x v="3"/>
    <x v="8"/>
    <x v="0"/>
    <n v="9"/>
    <n v="3726"/>
    <n v="3960"/>
    <n v="15444"/>
    <n v="16470"/>
    <n v="2106"/>
    <n v="33858"/>
    <n v="18414"/>
  </r>
  <r>
    <x v="2"/>
    <x v="2"/>
    <n v="10"/>
    <x v="0"/>
    <x v="9"/>
    <x v="3"/>
    <x v="15"/>
    <x v="1"/>
    <n v="11"/>
    <n v="4482"/>
    <n v="4770"/>
    <n v="82566"/>
    <n v="89100"/>
    <n v="3168"/>
    <n v="49846.5"/>
    <n v="-32719.5"/>
  </r>
  <r>
    <x v="2"/>
    <x v="2"/>
    <n v="10"/>
    <x v="0"/>
    <x v="4"/>
    <x v="2"/>
    <x v="12"/>
    <x v="0"/>
    <n v="4"/>
    <n v="3582"/>
    <n v="3870"/>
    <n v="52164"/>
    <n v="55440"/>
    <n v="1152"/>
    <n v="14706"/>
    <n v="-37458"/>
  </r>
  <r>
    <x v="2"/>
    <x v="2"/>
    <n v="10"/>
    <x v="0"/>
    <x v="1"/>
    <x v="0"/>
    <x v="4"/>
    <x v="0"/>
    <n v="22"/>
    <n v="4482"/>
    <n v="4770"/>
    <n v="57798"/>
    <n v="61560"/>
    <n v="6336"/>
    <n v="99693"/>
    <n v="41895"/>
  </r>
  <r>
    <x v="2"/>
    <x v="2"/>
    <n v="11"/>
    <x v="0"/>
    <x v="5"/>
    <x v="3"/>
    <x v="15"/>
    <x v="1"/>
    <n v="15"/>
    <n v="3924"/>
    <n v="4230"/>
    <n v="120096"/>
    <n v="129600"/>
    <n v="4590"/>
    <n v="60277.5"/>
    <n v="-59818.5"/>
  </r>
  <r>
    <x v="2"/>
    <x v="2"/>
    <n v="11"/>
    <x v="0"/>
    <x v="2"/>
    <x v="1"/>
    <x v="15"/>
    <x v="1"/>
    <n v="23"/>
    <n v="7506"/>
    <n v="8100"/>
    <n v="7506"/>
    <n v="8100"/>
    <n v="13662"/>
    <n v="176985"/>
    <n v="169479"/>
  </r>
  <r>
    <x v="2"/>
    <x v="2"/>
    <n v="11"/>
    <x v="0"/>
    <x v="3"/>
    <x v="1"/>
    <x v="13"/>
    <x v="1"/>
    <n v="9"/>
    <n v="3546"/>
    <n v="3780"/>
    <n v="47088"/>
    <n v="50760"/>
    <n v="2106"/>
    <n v="32319"/>
    <n v="-14769"/>
  </r>
  <r>
    <x v="2"/>
    <x v="2"/>
    <n v="11"/>
    <x v="0"/>
    <x v="4"/>
    <x v="2"/>
    <x v="12"/>
    <x v="0"/>
    <n v="7"/>
    <n v="3042"/>
    <n v="3240"/>
    <n v="89424"/>
    <n v="95040"/>
    <n v="1386"/>
    <n v="21546"/>
    <n v="-67878"/>
  </r>
  <r>
    <x v="2"/>
    <x v="2"/>
    <n v="11"/>
    <x v="0"/>
    <x v="0"/>
    <x v="0"/>
    <x v="9"/>
    <x v="0"/>
    <n v="25"/>
    <n v="3042"/>
    <n v="3240"/>
    <n v="44226"/>
    <n v="47250"/>
    <n v="4950"/>
    <n v="76950"/>
    <n v="32724"/>
  </r>
  <r>
    <x v="2"/>
    <x v="2"/>
    <n v="11"/>
    <x v="0"/>
    <x v="5"/>
    <x v="3"/>
    <x v="0"/>
    <x v="0"/>
    <n v="10"/>
    <n v="3978"/>
    <n v="4230"/>
    <n v="10170"/>
    <n v="10800"/>
    <n v="2520"/>
    <n v="40185"/>
    <n v="30015"/>
  </r>
  <r>
    <x v="2"/>
    <x v="2"/>
    <n v="11"/>
    <x v="0"/>
    <x v="2"/>
    <x v="1"/>
    <x v="14"/>
    <x v="0"/>
    <n v="8"/>
    <n v="5148"/>
    <n v="5490"/>
    <n v="8856"/>
    <n v="9450"/>
    <n v="2736"/>
    <n v="41724"/>
    <n v="32868"/>
  </r>
  <r>
    <x v="2"/>
    <x v="2"/>
    <n v="12"/>
    <x v="0"/>
    <x v="6"/>
    <x v="2"/>
    <x v="12"/>
    <x v="0"/>
    <n v="18"/>
    <n v="3042"/>
    <n v="3240"/>
    <n v="74520"/>
    <n v="79200"/>
    <n v="3564"/>
    <n v="55404"/>
    <n v="-19116"/>
  </r>
  <r>
    <x v="2"/>
    <x v="2"/>
    <n v="12"/>
    <x v="0"/>
    <x v="7"/>
    <x v="4"/>
    <x v="5"/>
    <x v="0"/>
    <n v="8"/>
    <n v="5148"/>
    <n v="5490"/>
    <n v="110808"/>
    <n v="117990"/>
    <n v="2736"/>
    <n v="41724"/>
    <n v="-69084"/>
  </r>
  <r>
    <x v="2"/>
    <x v="2"/>
    <n v="12"/>
    <x v="0"/>
    <x v="6"/>
    <x v="2"/>
    <x v="5"/>
    <x v="0"/>
    <n v="25"/>
    <n v="7506"/>
    <n v="8100"/>
    <n v="134136"/>
    <n v="142830"/>
    <n v="14850"/>
    <n v="192375"/>
    <n v="58239"/>
  </r>
  <r>
    <x v="2"/>
    <x v="2"/>
    <n v="12"/>
    <x v="0"/>
    <x v="5"/>
    <x v="3"/>
    <x v="12"/>
    <x v="0"/>
    <n v="7"/>
    <n v="3042"/>
    <n v="3240"/>
    <n v="29808"/>
    <n v="31680"/>
    <n v="1386"/>
    <n v="21546"/>
    <n v="-8262"/>
  </r>
  <r>
    <x v="2"/>
    <x v="2"/>
    <n v="13"/>
    <x v="0"/>
    <x v="7"/>
    <x v="4"/>
    <x v="14"/>
    <x v="0"/>
    <n v="17"/>
    <n v="3978"/>
    <n v="4230"/>
    <n v="67896"/>
    <n v="72450"/>
    <n v="4284"/>
    <n v="68314.5"/>
    <n v="418.5"/>
  </r>
  <r>
    <x v="2"/>
    <x v="2"/>
    <n v="13"/>
    <x v="0"/>
    <x v="6"/>
    <x v="2"/>
    <x v="2"/>
    <x v="0"/>
    <n v="3"/>
    <n v="2952"/>
    <n v="3150"/>
    <n v="67626"/>
    <n v="71910"/>
    <n v="594"/>
    <n v="8977.5"/>
    <n v="-58648.5"/>
  </r>
  <r>
    <x v="2"/>
    <x v="2"/>
    <n v="13"/>
    <x v="0"/>
    <x v="5"/>
    <x v="3"/>
    <x v="1"/>
    <x v="1"/>
    <n v="13"/>
    <n v="2034"/>
    <n v="2160"/>
    <n v="68058"/>
    <n v="73530"/>
    <n v="1638"/>
    <n v="26676"/>
    <n v="-41382"/>
  </r>
  <r>
    <x v="2"/>
    <x v="2"/>
    <n v="15"/>
    <x v="0"/>
    <x v="5"/>
    <x v="3"/>
    <x v="8"/>
    <x v="0"/>
    <n v="17"/>
    <n v="3582"/>
    <n v="3870"/>
    <n v="97812"/>
    <n v="104310"/>
    <n v="4896"/>
    <n v="62500.5"/>
    <n v="-35311.5"/>
  </r>
  <r>
    <x v="2"/>
    <x v="2"/>
    <n v="15"/>
    <x v="0"/>
    <x v="0"/>
    <x v="0"/>
    <x v="5"/>
    <x v="0"/>
    <n v="22"/>
    <n v="3978"/>
    <n v="4230"/>
    <n v="139968"/>
    <n v="149040"/>
    <n v="5544"/>
    <n v="88407"/>
    <n v="-51561"/>
  </r>
  <r>
    <x v="2"/>
    <x v="2"/>
    <n v="15"/>
    <x v="0"/>
    <x v="0"/>
    <x v="0"/>
    <x v="1"/>
    <x v="1"/>
    <n v="23"/>
    <n v="2196"/>
    <n v="2340"/>
    <n v="46566"/>
    <n v="50310"/>
    <n v="3312"/>
    <n v="51129"/>
    <n v="4563"/>
  </r>
  <r>
    <x v="2"/>
    <x v="2"/>
    <n v="15"/>
    <x v="0"/>
    <x v="8"/>
    <x v="4"/>
    <x v="5"/>
    <x v="0"/>
    <n v="1"/>
    <n v="2034"/>
    <n v="2160"/>
    <n v="134136"/>
    <n v="142830"/>
    <n v="126"/>
    <n v="2052"/>
    <n v="-132084"/>
  </r>
  <r>
    <x v="2"/>
    <x v="2"/>
    <n v="15"/>
    <x v="0"/>
    <x v="3"/>
    <x v="1"/>
    <x v="10"/>
    <x v="0"/>
    <n v="25"/>
    <n v="5148"/>
    <n v="5490"/>
    <n v="17928"/>
    <n v="19080"/>
    <n v="8550"/>
    <n v="130387.5"/>
    <n v="112459.5"/>
  </r>
  <r>
    <x v="2"/>
    <x v="2"/>
    <n v="15"/>
    <x v="0"/>
    <x v="1"/>
    <x v="0"/>
    <x v="1"/>
    <x v="1"/>
    <n v="22"/>
    <n v="3384"/>
    <n v="3600"/>
    <n v="17910"/>
    <n v="19350"/>
    <n v="4752"/>
    <n v="75240"/>
    <n v="57330"/>
  </r>
  <r>
    <x v="2"/>
    <x v="2"/>
    <n v="16"/>
    <x v="0"/>
    <x v="8"/>
    <x v="4"/>
    <x v="4"/>
    <x v="0"/>
    <n v="2"/>
    <n v="3978"/>
    <n v="4230"/>
    <n v="69966"/>
    <n v="74520"/>
    <n v="504"/>
    <n v="8037"/>
    <n v="-61929"/>
  </r>
  <r>
    <x v="2"/>
    <x v="2"/>
    <n v="16"/>
    <x v="0"/>
    <x v="7"/>
    <x v="4"/>
    <x v="3"/>
    <x v="0"/>
    <n v="11"/>
    <n v="3582"/>
    <n v="3870"/>
    <n v="4392"/>
    <n v="4680"/>
    <n v="3168"/>
    <n v="40441.5"/>
    <n v="36049.5"/>
  </r>
  <r>
    <x v="2"/>
    <x v="2"/>
    <n v="17"/>
    <x v="0"/>
    <x v="8"/>
    <x v="4"/>
    <x v="7"/>
    <x v="0"/>
    <n v="11"/>
    <n v="3546"/>
    <n v="3780"/>
    <n v="19890"/>
    <n v="21150"/>
    <n v="2574"/>
    <n v="39501"/>
    <n v="19611"/>
  </r>
  <r>
    <x v="2"/>
    <x v="2"/>
    <n v="17"/>
    <x v="0"/>
    <x v="4"/>
    <x v="2"/>
    <x v="8"/>
    <x v="0"/>
    <n v="1"/>
    <n v="7506"/>
    <n v="8100"/>
    <n v="128700"/>
    <n v="137250"/>
    <n v="594"/>
    <n v="7695"/>
    <n v="-121005"/>
  </r>
  <r>
    <x v="2"/>
    <x v="2"/>
    <n v="17"/>
    <x v="0"/>
    <x v="0"/>
    <x v="0"/>
    <x v="14"/>
    <x v="0"/>
    <n v="14"/>
    <n v="3978"/>
    <n v="4230"/>
    <n v="32472"/>
    <n v="34650"/>
    <n v="3528"/>
    <n v="56259"/>
    <n v="23787"/>
  </r>
  <r>
    <x v="2"/>
    <x v="2"/>
    <n v="18"/>
    <x v="0"/>
    <x v="3"/>
    <x v="1"/>
    <x v="9"/>
    <x v="0"/>
    <n v="11"/>
    <n v="2034"/>
    <n v="2160"/>
    <n v="31590"/>
    <n v="33750"/>
    <n v="1386"/>
    <n v="22572"/>
    <n v="-9018"/>
  </r>
  <r>
    <x v="2"/>
    <x v="2"/>
    <n v="18"/>
    <x v="0"/>
    <x v="9"/>
    <x v="3"/>
    <x v="14"/>
    <x v="0"/>
    <n v="8"/>
    <n v="2952"/>
    <n v="3150"/>
    <n v="67896"/>
    <n v="72450"/>
    <n v="1584"/>
    <n v="23940"/>
    <n v="-43956"/>
  </r>
  <r>
    <x v="2"/>
    <x v="2"/>
    <n v="19"/>
    <x v="0"/>
    <x v="4"/>
    <x v="2"/>
    <x v="11"/>
    <x v="0"/>
    <n v="1"/>
    <n v="3546"/>
    <n v="3780"/>
    <n v="39006"/>
    <n v="41580"/>
    <n v="234"/>
    <n v="3591"/>
    <n v="-35415"/>
  </r>
  <r>
    <x v="2"/>
    <x v="2"/>
    <n v="19"/>
    <x v="0"/>
    <x v="3"/>
    <x v="1"/>
    <x v="4"/>
    <x v="0"/>
    <n v="24"/>
    <n v="3546"/>
    <n v="3780"/>
    <n v="63882"/>
    <n v="68040"/>
    <n v="5616"/>
    <n v="86184"/>
    <n v="22302"/>
  </r>
  <r>
    <x v="2"/>
    <x v="2"/>
    <n v="19"/>
    <x v="0"/>
    <x v="3"/>
    <x v="1"/>
    <x v="12"/>
    <x v="0"/>
    <n v="15"/>
    <n v="3978"/>
    <n v="4230"/>
    <n v="59616"/>
    <n v="63360"/>
    <n v="3780"/>
    <n v="60277.5"/>
    <n v="661.5"/>
  </r>
  <r>
    <x v="2"/>
    <x v="2"/>
    <n v="20"/>
    <x v="0"/>
    <x v="8"/>
    <x v="4"/>
    <x v="12"/>
    <x v="0"/>
    <n v="20"/>
    <n v="3546"/>
    <n v="3780"/>
    <n v="29808"/>
    <n v="31680"/>
    <n v="4680"/>
    <n v="71820"/>
    <n v="42012"/>
  </r>
  <r>
    <x v="2"/>
    <x v="2"/>
    <n v="20"/>
    <x v="0"/>
    <x v="2"/>
    <x v="1"/>
    <x v="4"/>
    <x v="0"/>
    <n v="1"/>
    <n v="5148"/>
    <n v="5490"/>
    <n v="48672"/>
    <n v="51840"/>
    <n v="342"/>
    <n v="5215.5"/>
    <n v="-43456.5"/>
  </r>
  <r>
    <x v="2"/>
    <x v="2"/>
    <n v="21"/>
    <x v="0"/>
    <x v="7"/>
    <x v="4"/>
    <x v="5"/>
    <x v="0"/>
    <n v="5"/>
    <n v="2196"/>
    <n v="2340"/>
    <n v="17496"/>
    <n v="18630"/>
    <n v="720"/>
    <n v="11115"/>
    <n v="-6381"/>
  </r>
  <r>
    <x v="2"/>
    <x v="2"/>
    <n v="21"/>
    <x v="0"/>
    <x v="5"/>
    <x v="3"/>
    <x v="7"/>
    <x v="0"/>
    <n v="2"/>
    <n v="3924"/>
    <n v="4230"/>
    <n v="71604"/>
    <n v="76140"/>
    <n v="612"/>
    <n v="8037"/>
    <n v="-63567"/>
  </r>
  <r>
    <x v="2"/>
    <x v="2"/>
    <n v="21"/>
    <x v="0"/>
    <x v="5"/>
    <x v="3"/>
    <x v="16"/>
    <x v="0"/>
    <n v="15"/>
    <n v="3978"/>
    <n v="4230"/>
    <n v="64296"/>
    <n v="68400"/>
    <n v="3780"/>
    <n v="60277.5"/>
    <n v="-4018.5"/>
  </r>
  <r>
    <x v="2"/>
    <x v="2"/>
    <n v="21"/>
    <x v="0"/>
    <x v="2"/>
    <x v="1"/>
    <x v="12"/>
    <x v="0"/>
    <n v="24"/>
    <n v="2106"/>
    <n v="2250"/>
    <n v="48438"/>
    <n v="51480"/>
    <n v="3456"/>
    <n v="51300"/>
    <n v="2862"/>
  </r>
  <r>
    <x v="2"/>
    <x v="2"/>
    <n v="21"/>
    <x v="0"/>
    <x v="9"/>
    <x v="3"/>
    <x v="14"/>
    <x v="0"/>
    <n v="23"/>
    <n v="5148"/>
    <n v="5490"/>
    <n v="8856"/>
    <n v="9450"/>
    <n v="7866"/>
    <n v="119956.5"/>
    <n v="111100.5"/>
  </r>
  <r>
    <x v="2"/>
    <x v="2"/>
    <n v="22"/>
    <x v="0"/>
    <x v="4"/>
    <x v="2"/>
    <x v="8"/>
    <x v="0"/>
    <n v="20"/>
    <n v="3546"/>
    <n v="3780"/>
    <n v="72072"/>
    <n v="76860"/>
    <n v="4680"/>
    <n v="71820"/>
    <n v="-252"/>
  </r>
  <r>
    <x v="2"/>
    <x v="2"/>
    <n v="22"/>
    <x v="0"/>
    <x v="1"/>
    <x v="0"/>
    <x v="0"/>
    <x v="0"/>
    <n v="23"/>
    <n v="3546"/>
    <n v="3780"/>
    <n v="36612"/>
    <n v="38880"/>
    <n v="5382"/>
    <n v="82593"/>
    <n v="45981"/>
  </r>
  <r>
    <x v="2"/>
    <x v="2"/>
    <n v="23"/>
    <x v="0"/>
    <x v="9"/>
    <x v="3"/>
    <x v="7"/>
    <x v="0"/>
    <n v="22"/>
    <n v="5148"/>
    <n v="5490"/>
    <n v="87516"/>
    <n v="93060"/>
    <n v="7524"/>
    <n v="114741"/>
    <n v="27225"/>
  </r>
  <r>
    <x v="2"/>
    <x v="2"/>
    <n v="23"/>
    <x v="0"/>
    <x v="7"/>
    <x v="4"/>
    <x v="9"/>
    <x v="0"/>
    <n v="10"/>
    <n v="3384"/>
    <n v="3600"/>
    <n v="52650"/>
    <n v="56250"/>
    <n v="2160"/>
    <n v="34200"/>
    <n v="-18450"/>
  </r>
  <r>
    <x v="2"/>
    <x v="2"/>
    <n v="23"/>
    <x v="0"/>
    <x v="3"/>
    <x v="1"/>
    <x v="15"/>
    <x v="1"/>
    <n v="5"/>
    <n v="3042"/>
    <n v="3240"/>
    <n v="7506"/>
    <n v="8100"/>
    <n v="990"/>
    <n v="15390"/>
    <n v="7884"/>
  </r>
  <r>
    <x v="2"/>
    <x v="2"/>
    <n v="23"/>
    <x v="0"/>
    <x v="5"/>
    <x v="3"/>
    <x v="8"/>
    <x v="0"/>
    <n v="12"/>
    <n v="3978"/>
    <n v="4230"/>
    <n v="30888"/>
    <n v="32940"/>
    <n v="3024"/>
    <n v="48222"/>
    <n v="17334"/>
  </r>
  <r>
    <x v="2"/>
    <x v="2"/>
    <n v="23"/>
    <x v="0"/>
    <x v="7"/>
    <x v="4"/>
    <x v="5"/>
    <x v="0"/>
    <n v="19"/>
    <n v="3978"/>
    <n v="4230"/>
    <n v="46656"/>
    <n v="49680"/>
    <n v="4788"/>
    <n v="76351.5"/>
    <n v="29695.5"/>
  </r>
  <r>
    <x v="2"/>
    <x v="2"/>
    <n v="23"/>
    <x v="0"/>
    <x v="4"/>
    <x v="2"/>
    <x v="3"/>
    <x v="0"/>
    <n v="18"/>
    <n v="3924"/>
    <n v="4230"/>
    <n v="43920"/>
    <n v="46800"/>
    <n v="5508"/>
    <n v="72333"/>
    <n v="28413"/>
  </r>
  <r>
    <x v="2"/>
    <x v="2"/>
    <n v="23"/>
    <x v="0"/>
    <x v="9"/>
    <x v="3"/>
    <x v="7"/>
    <x v="0"/>
    <n v="1"/>
    <n v="2952"/>
    <n v="3150"/>
    <n v="3978"/>
    <n v="4230"/>
    <n v="198"/>
    <n v="2992.5"/>
    <n v="-985.5"/>
  </r>
  <r>
    <x v="2"/>
    <x v="2"/>
    <n v="23"/>
    <x v="0"/>
    <x v="2"/>
    <x v="1"/>
    <x v="11"/>
    <x v="0"/>
    <n v="15"/>
    <n v="3042"/>
    <n v="3240"/>
    <n v="35460"/>
    <n v="37800"/>
    <n v="2970"/>
    <n v="46170"/>
    <n v="10710"/>
  </r>
  <r>
    <x v="2"/>
    <x v="2"/>
    <n v="24"/>
    <x v="0"/>
    <x v="8"/>
    <x v="4"/>
    <x v="14"/>
    <x v="0"/>
    <n v="4"/>
    <n v="3978"/>
    <n v="4230"/>
    <n v="8856"/>
    <n v="9450"/>
    <n v="1008"/>
    <n v="16074"/>
    <n v="7218"/>
  </r>
  <r>
    <x v="2"/>
    <x v="2"/>
    <n v="25"/>
    <x v="0"/>
    <x v="2"/>
    <x v="1"/>
    <x v="3"/>
    <x v="0"/>
    <n v="16"/>
    <n v="2106"/>
    <n v="2250"/>
    <n v="26352"/>
    <n v="28080"/>
    <n v="2304"/>
    <n v="34200"/>
    <n v="7848"/>
  </r>
  <r>
    <x v="2"/>
    <x v="2"/>
    <n v="26"/>
    <x v="0"/>
    <x v="1"/>
    <x v="0"/>
    <x v="16"/>
    <x v="0"/>
    <n v="10"/>
    <n v="2034"/>
    <n v="2160"/>
    <n v="50760"/>
    <n v="54000"/>
    <n v="1260"/>
    <n v="20520"/>
    <n v="-30240"/>
  </r>
  <r>
    <x v="2"/>
    <x v="2"/>
    <n v="26"/>
    <x v="0"/>
    <x v="4"/>
    <x v="2"/>
    <x v="3"/>
    <x v="0"/>
    <n v="21"/>
    <n v="4482"/>
    <n v="4770"/>
    <n v="32940"/>
    <n v="35100"/>
    <n v="6048"/>
    <n v="95161.5"/>
    <n v="62221.5"/>
  </r>
  <r>
    <x v="2"/>
    <x v="2"/>
    <n v="27"/>
    <x v="0"/>
    <x v="1"/>
    <x v="0"/>
    <x v="13"/>
    <x v="1"/>
    <n v="7"/>
    <n v="3726"/>
    <n v="3960"/>
    <n v="66708"/>
    <n v="71910"/>
    <n v="1638"/>
    <n v="26334"/>
    <n v="-40374"/>
  </r>
  <r>
    <x v="2"/>
    <x v="2"/>
    <n v="28"/>
    <x v="0"/>
    <x v="1"/>
    <x v="0"/>
    <x v="15"/>
    <x v="1"/>
    <n v="22"/>
    <n v="2952"/>
    <n v="3150"/>
    <n v="165132"/>
    <n v="178200"/>
    <n v="4356"/>
    <n v="65835"/>
    <n v="-99297"/>
  </r>
  <r>
    <x v="2"/>
    <x v="2"/>
    <n v="28"/>
    <x v="0"/>
    <x v="0"/>
    <x v="0"/>
    <x v="13"/>
    <x v="1"/>
    <n v="15"/>
    <n v="3384"/>
    <n v="3600"/>
    <n v="7848"/>
    <n v="8460"/>
    <n v="3240"/>
    <n v="51300"/>
    <n v="43452"/>
  </r>
  <r>
    <x v="2"/>
    <x v="2"/>
    <n v="29"/>
    <x v="0"/>
    <x v="9"/>
    <x v="3"/>
    <x v="10"/>
    <x v="0"/>
    <n v="7"/>
    <n v="3546"/>
    <n v="3780"/>
    <n v="26892"/>
    <n v="28620"/>
    <n v="1638"/>
    <n v="25137"/>
    <n v="-1755"/>
  </r>
  <r>
    <x v="2"/>
    <x v="2"/>
    <n v="29"/>
    <x v="0"/>
    <x v="7"/>
    <x v="4"/>
    <x v="7"/>
    <x v="0"/>
    <n v="17"/>
    <n v="5148"/>
    <n v="5490"/>
    <n v="3978"/>
    <n v="4230"/>
    <n v="5814"/>
    <n v="88663.5"/>
    <n v="84685.5"/>
  </r>
  <r>
    <x v="2"/>
    <x v="2"/>
    <n v="29"/>
    <x v="0"/>
    <x v="5"/>
    <x v="3"/>
    <x v="12"/>
    <x v="0"/>
    <n v="20"/>
    <n v="2034"/>
    <n v="2160"/>
    <n v="52164"/>
    <n v="55440"/>
    <n v="2520"/>
    <n v="41040"/>
    <n v="-11124"/>
  </r>
  <r>
    <x v="2"/>
    <x v="2"/>
    <n v="29"/>
    <x v="0"/>
    <x v="2"/>
    <x v="1"/>
    <x v="16"/>
    <x v="0"/>
    <n v="5"/>
    <n v="2196"/>
    <n v="2340"/>
    <n v="47376"/>
    <n v="50400"/>
    <n v="720"/>
    <n v="11115"/>
    <n v="-36261"/>
  </r>
  <r>
    <x v="2"/>
    <x v="2"/>
    <n v="30"/>
    <x v="0"/>
    <x v="5"/>
    <x v="3"/>
    <x v="4"/>
    <x v="0"/>
    <n v="14"/>
    <n v="3546"/>
    <n v="3780"/>
    <n v="3042"/>
    <n v="3240"/>
    <n v="3276"/>
    <n v="50274"/>
    <n v="47232"/>
  </r>
  <r>
    <x v="2"/>
    <x v="2"/>
    <n v="30"/>
    <x v="0"/>
    <x v="0"/>
    <x v="0"/>
    <x v="9"/>
    <x v="0"/>
    <n v="6"/>
    <n v="3546"/>
    <n v="3780"/>
    <n v="8424"/>
    <n v="9000"/>
    <n v="1404"/>
    <n v="21546"/>
    <n v="13122"/>
  </r>
  <r>
    <x v="2"/>
    <x v="2"/>
    <n v="30"/>
    <x v="0"/>
    <x v="9"/>
    <x v="3"/>
    <x v="15"/>
    <x v="1"/>
    <n v="22"/>
    <n v="7506"/>
    <n v="8100"/>
    <n v="7506"/>
    <n v="8100"/>
    <n v="13068"/>
    <n v="169290"/>
    <n v="161784"/>
  </r>
  <r>
    <x v="2"/>
    <x v="2"/>
    <n v="30"/>
    <x v="0"/>
    <x v="8"/>
    <x v="4"/>
    <x v="5"/>
    <x v="0"/>
    <n v="6"/>
    <n v="3924"/>
    <n v="4230"/>
    <n v="87480"/>
    <n v="93150"/>
    <n v="1836"/>
    <n v="24111"/>
    <n v="-63369"/>
  </r>
  <r>
    <x v="2"/>
    <x v="2"/>
    <n v="30"/>
    <x v="0"/>
    <x v="3"/>
    <x v="1"/>
    <x v="12"/>
    <x v="0"/>
    <n v="6"/>
    <n v="4482"/>
    <n v="4770"/>
    <n v="3726"/>
    <n v="3960"/>
    <n v="1728"/>
    <n v="27189"/>
    <n v="23463"/>
  </r>
  <r>
    <x v="2"/>
    <x v="2"/>
    <n v="31"/>
    <x v="0"/>
    <x v="7"/>
    <x v="4"/>
    <x v="12"/>
    <x v="0"/>
    <n v="2"/>
    <n v="3546"/>
    <n v="3780"/>
    <n v="29808"/>
    <n v="31680"/>
    <n v="468"/>
    <n v="7182"/>
    <n v="-22626"/>
  </r>
  <r>
    <x v="2"/>
    <x v="2"/>
    <n v="31"/>
    <x v="0"/>
    <x v="6"/>
    <x v="2"/>
    <x v="11"/>
    <x v="0"/>
    <n v="24"/>
    <n v="3726"/>
    <n v="3960"/>
    <n v="85104"/>
    <n v="90720"/>
    <n v="5616"/>
    <n v="90288"/>
    <n v="5184"/>
  </r>
  <r>
    <x v="2"/>
    <x v="2"/>
    <n v="31"/>
    <x v="0"/>
    <x v="5"/>
    <x v="3"/>
    <x v="16"/>
    <x v="0"/>
    <n v="11"/>
    <n v="2106"/>
    <n v="2250"/>
    <n v="74448"/>
    <n v="79200"/>
    <n v="1584"/>
    <n v="23512.5"/>
    <n v="-50935.5"/>
  </r>
  <r>
    <x v="2"/>
    <x v="2"/>
    <n v="31"/>
    <x v="0"/>
    <x v="1"/>
    <x v="0"/>
    <x v="15"/>
    <x v="1"/>
    <n v="10"/>
    <n v="3546"/>
    <n v="3780"/>
    <n v="127602"/>
    <n v="137700"/>
    <n v="2340"/>
    <n v="35910"/>
    <n v="-91692"/>
  </r>
  <r>
    <x v="2"/>
    <x v="2"/>
    <n v="31"/>
    <x v="0"/>
    <x v="6"/>
    <x v="2"/>
    <x v="0"/>
    <x v="0"/>
    <n v="7"/>
    <n v="3384"/>
    <n v="3600"/>
    <n v="4068"/>
    <n v="4320"/>
    <n v="1512"/>
    <n v="23940"/>
    <n v="19872"/>
  </r>
  <r>
    <x v="3"/>
    <x v="3"/>
    <n v="1"/>
    <x v="0"/>
    <x v="0"/>
    <x v="0"/>
    <x v="5"/>
    <x v="0"/>
    <n v="22"/>
    <n v="2106"/>
    <n v="2250"/>
    <n v="69984"/>
    <n v="74520"/>
    <n v="3168"/>
    <n v="47025"/>
    <n v="-22959"/>
  </r>
  <r>
    <x v="3"/>
    <x v="3"/>
    <n v="1"/>
    <x v="0"/>
    <x v="0"/>
    <x v="0"/>
    <x v="6"/>
    <x v="0"/>
    <n v="7"/>
    <n v="3924"/>
    <n v="4230"/>
    <n v="70920"/>
    <n v="75600"/>
    <n v="2142"/>
    <n v="28129.5"/>
    <n v="-42790.5"/>
  </r>
  <r>
    <x v="3"/>
    <x v="3"/>
    <n v="1"/>
    <x v="0"/>
    <x v="5"/>
    <x v="3"/>
    <x v="1"/>
    <x v="1"/>
    <n v="18"/>
    <n v="3582"/>
    <n v="3870"/>
    <n v="46566"/>
    <n v="50310"/>
    <n v="5184"/>
    <n v="66177"/>
    <n v="19611"/>
  </r>
  <r>
    <x v="3"/>
    <x v="3"/>
    <n v="2"/>
    <x v="0"/>
    <x v="8"/>
    <x v="4"/>
    <x v="7"/>
    <x v="0"/>
    <n v="12"/>
    <n v="3582"/>
    <n v="3870"/>
    <n v="11934"/>
    <n v="12690"/>
    <n v="3456"/>
    <n v="44118"/>
    <n v="32184"/>
  </r>
  <r>
    <x v="3"/>
    <x v="3"/>
    <n v="2"/>
    <x v="0"/>
    <x v="1"/>
    <x v="0"/>
    <x v="10"/>
    <x v="0"/>
    <n v="19"/>
    <n v="3726"/>
    <n v="3960"/>
    <n v="35856"/>
    <n v="38160"/>
    <n v="4446"/>
    <n v="71478"/>
    <n v="35622"/>
  </r>
  <r>
    <x v="3"/>
    <x v="3"/>
    <n v="2"/>
    <x v="0"/>
    <x v="7"/>
    <x v="4"/>
    <x v="13"/>
    <x v="1"/>
    <n v="23"/>
    <n v="3582"/>
    <n v="3870"/>
    <n v="62784"/>
    <n v="67680"/>
    <n v="6624"/>
    <n v="84559.5"/>
    <n v="21775.5"/>
  </r>
  <r>
    <x v="3"/>
    <x v="3"/>
    <n v="2"/>
    <x v="0"/>
    <x v="8"/>
    <x v="4"/>
    <x v="5"/>
    <x v="0"/>
    <n v="3"/>
    <n v="2952"/>
    <n v="3150"/>
    <n v="134136"/>
    <n v="142830"/>
    <n v="594"/>
    <n v="8977.5"/>
    <n v="-125158.5"/>
  </r>
  <r>
    <x v="3"/>
    <x v="3"/>
    <n v="3"/>
    <x v="0"/>
    <x v="2"/>
    <x v="1"/>
    <x v="13"/>
    <x v="1"/>
    <n v="24"/>
    <n v="3978"/>
    <n v="4230"/>
    <n v="15696"/>
    <n v="16920"/>
    <n v="6048"/>
    <n v="96444"/>
    <n v="80748"/>
  </r>
  <r>
    <x v="3"/>
    <x v="3"/>
    <n v="3"/>
    <x v="0"/>
    <x v="7"/>
    <x v="4"/>
    <x v="15"/>
    <x v="1"/>
    <n v="25"/>
    <n v="2034"/>
    <n v="2160"/>
    <n v="45036"/>
    <n v="48600"/>
    <n v="3150"/>
    <n v="51300"/>
    <n v="6264"/>
  </r>
  <r>
    <x v="3"/>
    <x v="3"/>
    <n v="4"/>
    <x v="0"/>
    <x v="9"/>
    <x v="3"/>
    <x v="9"/>
    <x v="0"/>
    <n v="5"/>
    <n v="3924"/>
    <n v="4230"/>
    <n v="10530"/>
    <n v="11250"/>
    <n v="1530"/>
    <n v="20092.5"/>
    <n v="9562.5"/>
  </r>
  <r>
    <x v="3"/>
    <x v="3"/>
    <n v="5"/>
    <x v="0"/>
    <x v="6"/>
    <x v="2"/>
    <x v="8"/>
    <x v="0"/>
    <n v="2"/>
    <n v="5832"/>
    <n v="6210"/>
    <n v="102960"/>
    <n v="109800"/>
    <n v="756"/>
    <n v="11799"/>
    <n v="-91161"/>
  </r>
  <r>
    <x v="3"/>
    <x v="3"/>
    <n v="5"/>
    <x v="0"/>
    <x v="2"/>
    <x v="1"/>
    <x v="11"/>
    <x v="0"/>
    <n v="14"/>
    <n v="3546"/>
    <n v="3780"/>
    <n v="24822"/>
    <n v="26460"/>
    <n v="3276"/>
    <n v="50274"/>
    <n v="25452"/>
  </r>
  <r>
    <x v="3"/>
    <x v="3"/>
    <n v="5"/>
    <x v="0"/>
    <x v="8"/>
    <x v="4"/>
    <x v="5"/>
    <x v="0"/>
    <n v="6"/>
    <n v="2034"/>
    <n v="2160"/>
    <n v="5832"/>
    <n v="6210"/>
    <n v="756"/>
    <n v="12312"/>
    <n v="6480"/>
  </r>
  <r>
    <x v="3"/>
    <x v="3"/>
    <n v="6"/>
    <x v="0"/>
    <x v="8"/>
    <x v="4"/>
    <x v="3"/>
    <x v="0"/>
    <n v="13"/>
    <n v="2034"/>
    <n v="2160"/>
    <n v="13176"/>
    <n v="14040"/>
    <n v="1638"/>
    <n v="26676"/>
    <n v="13500"/>
  </r>
  <r>
    <x v="3"/>
    <x v="3"/>
    <n v="7"/>
    <x v="0"/>
    <x v="6"/>
    <x v="2"/>
    <x v="5"/>
    <x v="0"/>
    <n v="4"/>
    <n v="3042"/>
    <n v="3240"/>
    <n v="64152"/>
    <n v="68310"/>
    <n v="792"/>
    <n v="12312"/>
    <n v="-51840"/>
  </r>
  <r>
    <x v="3"/>
    <x v="3"/>
    <n v="7"/>
    <x v="0"/>
    <x v="9"/>
    <x v="3"/>
    <x v="15"/>
    <x v="1"/>
    <n v="21"/>
    <n v="3042"/>
    <n v="3240"/>
    <n v="120096"/>
    <n v="129600"/>
    <n v="4158"/>
    <n v="64638"/>
    <n v="-55458"/>
  </r>
  <r>
    <x v="3"/>
    <x v="3"/>
    <n v="7"/>
    <x v="0"/>
    <x v="1"/>
    <x v="0"/>
    <x v="3"/>
    <x v="0"/>
    <n v="16"/>
    <n v="3726"/>
    <n v="3960"/>
    <n v="48312"/>
    <n v="51480"/>
    <n v="3744"/>
    <n v="60192"/>
    <n v="11880"/>
  </r>
  <r>
    <x v="3"/>
    <x v="3"/>
    <n v="7"/>
    <x v="0"/>
    <x v="1"/>
    <x v="0"/>
    <x v="3"/>
    <x v="0"/>
    <n v="10"/>
    <n v="2196"/>
    <n v="2340"/>
    <n v="4392"/>
    <n v="4680"/>
    <n v="1440"/>
    <n v="22230"/>
    <n v="17838"/>
  </r>
  <r>
    <x v="3"/>
    <x v="3"/>
    <n v="8"/>
    <x v="0"/>
    <x v="0"/>
    <x v="0"/>
    <x v="12"/>
    <x v="0"/>
    <n v="3"/>
    <n v="4482"/>
    <n v="4770"/>
    <n v="78246"/>
    <n v="83160"/>
    <n v="864"/>
    <n v="13594.5"/>
    <n v="-64651.5"/>
  </r>
  <r>
    <x v="3"/>
    <x v="3"/>
    <n v="8"/>
    <x v="0"/>
    <x v="0"/>
    <x v="0"/>
    <x v="6"/>
    <x v="0"/>
    <n v="1"/>
    <n v="5148"/>
    <n v="5490"/>
    <n v="21276"/>
    <n v="22680"/>
    <n v="342"/>
    <n v="5215.5"/>
    <n v="-16060.5"/>
  </r>
  <r>
    <x v="3"/>
    <x v="3"/>
    <n v="8"/>
    <x v="0"/>
    <x v="4"/>
    <x v="2"/>
    <x v="0"/>
    <x v="0"/>
    <n v="13"/>
    <n v="3978"/>
    <n v="4230"/>
    <n v="26442"/>
    <n v="28080"/>
    <n v="3276"/>
    <n v="52240.5"/>
    <n v="25798.5"/>
  </r>
  <r>
    <x v="3"/>
    <x v="3"/>
    <n v="8"/>
    <x v="0"/>
    <x v="4"/>
    <x v="2"/>
    <x v="8"/>
    <x v="0"/>
    <n v="15"/>
    <n v="2106"/>
    <n v="2250"/>
    <n v="77220"/>
    <n v="82350"/>
    <n v="2160"/>
    <n v="32062.5"/>
    <n v="-45157.5"/>
  </r>
  <r>
    <x v="3"/>
    <x v="3"/>
    <n v="8"/>
    <x v="0"/>
    <x v="5"/>
    <x v="3"/>
    <x v="2"/>
    <x v="0"/>
    <n v="5"/>
    <n v="3978"/>
    <n v="4230"/>
    <n v="51714"/>
    <n v="54990"/>
    <n v="1260"/>
    <n v="20092.5"/>
    <n v="-31621.5"/>
  </r>
  <r>
    <x v="3"/>
    <x v="3"/>
    <n v="8"/>
    <x v="0"/>
    <x v="0"/>
    <x v="0"/>
    <x v="7"/>
    <x v="0"/>
    <n v="25"/>
    <n v="2034"/>
    <n v="2160"/>
    <n v="75582"/>
    <n v="80370"/>
    <n v="3150"/>
    <n v="51300"/>
    <n v="-24282"/>
  </r>
  <r>
    <x v="3"/>
    <x v="3"/>
    <n v="8"/>
    <x v="0"/>
    <x v="3"/>
    <x v="1"/>
    <x v="13"/>
    <x v="1"/>
    <n v="8"/>
    <n v="2034"/>
    <n v="2160"/>
    <n v="23544"/>
    <n v="25380"/>
    <n v="1008"/>
    <n v="16416"/>
    <n v="-7128"/>
  </r>
  <r>
    <x v="3"/>
    <x v="3"/>
    <n v="9"/>
    <x v="0"/>
    <x v="0"/>
    <x v="0"/>
    <x v="10"/>
    <x v="0"/>
    <n v="21"/>
    <n v="3582"/>
    <n v="3870"/>
    <n v="71712"/>
    <n v="76320"/>
    <n v="6048"/>
    <n v="77206.5"/>
    <n v="5494.5"/>
  </r>
  <r>
    <x v="3"/>
    <x v="3"/>
    <n v="9"/>
    <x v="0"/>
    <x v="1"/>
    <x v="0"/>
    <x v="12"/>
    <x v="0"/>
    <n v="16"/>
    <n v="3978"/>
    <n v="4230"/>
    <n v="52164"/>
    <n v="55440"/>
    <n v="4032"/>
    <n v="64296"/>
    <n v="12132"/>
  </r>
  <r>
    <x v="3"/>
    <x v="3"/>
    <n v="9"/>
    <x v="0"/>
    <x v="1"/>
    <x v="0"/>
    <x v="1"/>
    <x v="1"/>
    <n v="23"/>
    <n v="2196"/>
    <n v="2340"/>
    <n v="71640"/>
    <n v="77400"/>
    <n v="3312"/>
    <n v="51129"/>
    <n v="-20511"/>
  </r>
  <r>
    <x v="3"/>
    <x v="3"/>
    <n v="10"/>
    <x v="0"/>
    <x v="1"/>
    <x v="0"/>
    <x v="10"/>
    <x v="0"/>
    <n v="22"/>
    <n v="3978"/>
    <n v="4230"/>
    <n v="8964"/>
    <n v="9540"/>
    <n v="5544"/>
    <n v="88407"/>
    <n v="79443"/>
  </r>
  <r>
    <x v="3"/>
    <x v="3"/>
    <n v="10"/>
    <x v="0"/>
    <x v="0"/>
    <x v="0"/>
    <x v="14"/>
    <x v="0"/>
    <n v="13"/>
    <n v="3978"/>
    <n v="4230"/>
    <n v="5904"/>
    <n v="6300"/>
    <n v="3276"/>
    <n v="52240.5"/>
    <n v="46336.5"/>
  </r>
  <r>
    <x v="3"/>
    <x v="3"/>
    <n v="10"/>
    <x v="0"/>
    <x v="8"/>
    <x v="4"/>
    <x v="15"/>
    <x v="1"/>
    <n v="27"/>
    <n v="3042"/>
    <n v="3240"/>
    <n v="150120"/>
    <n v="162000"/>
    <n v="5346"/>
    <n v="83106"/>
    <n v="-67014"/>
  </r>
  <r>
    <x v="3"/>
    <x v="3"/>
    <n v="10"/>
    <x v="0"/>
    <x v="3"/>
    <x v="1"/>
    <x v="13"/>
    <x v="1"/>
    <n v="27"/>
    <n v="3978"/>
    <n v="4230"/>
    <n v="51012"/>
    <n v="54990"/>
    <n v="6804"/>
    <n v="108499.5"/>
    <n v="57487.5"/>
  </r>
  <r>
    <x v="3"/>
    <x v="3"/>
    <n v="11"/>
    <x v="0"/>
    <x v="4"/>
    <x v="2"/>
    <x v="4"/>
    <x v="0"/>
    <n v="27"/>
    <n v="3978"/>
    <n v="4230"/>
    <n v="33462"/>
    <n v="35640"/>
    <n v="6804"/>
    <n v="108499.5"/>
    <n v="75037.5"/>
  </r>
  <r>
    <x v="3"/>
    <x v="3"/>
    <n v="11"/>
    <x v="0"/>
    <x v="5"/>
    <x v="3"/>
    <x v="12"/>
    <x v="0"/>
    <n v="27"/>
    <n v="5832"/>
    <n v="6210"/>
    <n v="33534"/>
    <n v="35640"/>
    <n v="10206"/>
    <n v="159286.5"/>
    <n v="125752.5"/>
  </r>
  <r>
    <x v="3"/>
    <x v="3"/>
    <n v="11"/>
    <x v="0"/>
    <x v="0"/>
    <x v="0"/>
    <x v="14"/>
    <x v="0"/>
    <n v="27"/>
    <n v="2196"/>
    <n v="2340"/>
    <n v="26568"/>
    <n v="28350"/>
    <n v="3888"/>
    <n v="60021"/>
    <n v="33453"/>
  </r>
  <r>
    <x v="3"/>
    <x v="3"/>
    <n v="12"/>
    <x v="0"/>
    <x v="2"/>
    <x v="1"/>
    <x v="1"/>
    <x v="1"/>
    <n v="27"/>
    <n v="3546"/>
    <n v="3780"/>
    <n v="21492"/>
    <n v="23220"/>
    <n v="6318"/>
    <n v="96957"/>
    <n v="75465"/>
  </r>
  <r>
    <x v="3"/>
    <x v="3"/>
    <n v="12"/>
    <x v="0"/>
    <x v="9"/>
    <x v="3"/>
    <x v="0"/>
    <x v="0"/>
    <n v="12"/>
    <n v="3582"/>
    <n v="3870"/>
    <n v="2034"/>
    <n v="2160"/>
    <n v="3456"/>
    <n v="44118"/>
    <n v="42084"/>
  </r>
  <r>
    <x v="3"/>
    <x v="3"/>
    <n v="13"/>
    <x v="0"/>
    <x v="8"/>
    <x v="4"/>
    <x v="16"/>
    <x v="0"/>
    <n v="18"/>
    <n v="3978"/>
    <n v="4230"/>
    <n v="43992"/>
    <n v="46800"/>
    <n v="4536"/>
    <n v="72333"/>
    <n v="28341"/>
  </r>
  <r>
    <x v="3"/>
    <x v="3"/>
    <n v="13"/>
    <x v="0"/>
    <x v="9"/>
    <x v="3"/>
    <x v="13"/>
    <x v="1"/>
    <n v="8"/>
    <n v="3978"/>
    <n v="4230"/>
    <n v="70632"/>
    <n v="76140"/>
    <n v="2016"/>
    <n v="32148"/>
    <n v="-38484"/>
  </r>
  <r>
    <x v="3"/>
    <x v="3"/>
    <n v="13"/>
    <x v="0"/>
    <x v="3"/>
    <x v="1"/>
    <x v="5"/>
    <x v="0"/>
    <n v="21"/>
    <n v="2034"/>
    <n v="2160"/>
    <n v="128304"/>
    <n v="136620"/>
    <n v="2646"/>
    <n v="43092"/>
    <n v="-85212"/>
  </r>
  <r>
    <x v="3"/>
    <x v="3"/>
    <n v="13"/>
    <x v="0"/>
    <x v="5"/>
    <x v="3"/>
    <x v="11"/>
    <x v="0"/>
    <n v="25"/>
    <n v="3042"/>
    <n v="3240"/>
    <n v="31914"/>
    <n v="34020"/>
    <n v="4950"/>
    <n v="76950"/>
    <n v="45036"/>
  </r>
  <r>
    <x v="3"/>
    <x v="3"/>
    <n v="14"/>
    <x v="0"/>
    <x v="4"/>
    <x v="2"/>
    <x v="14"/>
    <x v="0"/>
    <n v="12"/>
    <n v="5148"/>
    <n v="5490"/>
    <n v="14760"/>
    <n v="15750"/>
    <n v="4104"/>
    <n v="62586"/>
    <n v="47826"/>
  </r>
  <r>
    <x v="3"/>
    <x v="3"/>
    <n v="14"/>
    <x v="0"/>
    <x v="7"/>
    <x v="4"/>
    <x v="12"/>
    <x v="0"/>
    <n v="9"/>
    <n v="2106"/>
    <n v="2250"/>
    <n v="93150"/>
    <n v="99000"/>
    <n v="1296"/>
    <n v="19237.5"/>
    <n v="-73912.5"/>
  </r>
  <r>
    <x v="3"/>
    <x v="3"/>
    <n v="14"/>
    <x v="0"/>
    <x v="2"/>
    <x v="1"/>
    <x v="1"/>
    <x v="1"/>
    <n v="23"/>
    <n v="4482"/>
    <n v="4770"/>
    <n v="82386"/>
    <n v="89010"/>
    <n v="6624"/>
    <n v="104224.5"/>
    <n v="21838.5"/>
  </r>
  <r>
    <x v="3"/>
    <x v="3"/>
    <n v="14"/>
    <x v="0"/>
    <x v="5"/>
    <x v="3"/>
    <x v="3"/>
    <x v="0"/>
    <n v="23"/>
    <n v="3546"/>
    <n v="3780"/>
    <n v="19764"/>
    <n v="21060"/>
    <n v="5382"/>
    <n v="82593"/>
    <n v="62829"/>
  </r>
  <r>
    <x v="3"/>
    <x v="3"/>
    <n v="15"/>
    <x v="0"/>
    <x v="6"/>
    <x v="2"/>
    <x v="0"/>
    <x v="0"/>
    <n v="20"/>
    <n v="4482"/>
    <n v="4770"/>
    <n v="36612"/>
    <n v="38880"/>
    <n v="5760"/>
    <n v="90630"/>
    <n v="54018"/>
  </r>
  <r>
    <x v="3"/>
    <x v="3"/>
    <n v="15"/>
    <x v="0"/>
    <x v="7"/>
    <x v="4"/>
    <x v="15"/>
    <x v="1"/>
    <n v="25"/>
    <n v="4482"/>
    <n v="4770"/>
    <n v="112590"/>
    <n v="121500"/>
    <n v="7200"/>
    <n v="113287.5"/>
    <n v="697.5"/>
  </r>
  <r>
    <x v="3"/>
    <x v="3"/>
    <n v="15"/>
    <x v="0"/>
    <x v="9"/>
    <x v="3"/>
    <x v="6"/>
    <x v="0"/>
    <n v="4"/>
    <n v="2034"/>
    <n v="2160"/>
    <n v="28368"/>
    <n v="30240"/>
    <n v="504"/>
    <n v="8208"/>
    <n v="-20160"/>
  </r>
  <r>
    <x v="3"/>
    <x v="3"/>
    <n v="15"/>
    <x v="0"/>
    <x v="3"/>
    <x v="1"/>
    <x v="9"/>
    <x v="0"/>
    <n v="24"/>
    <n v="3978"/>
    <n v="4230"/>
    <n v="21060"/>
    <n v="22500"/>
    <n v="6048"/>
    <n v="96444"/>
    <n v="75384"/>
  </r>
  <r>
    <x v="3"/>
    <x v="3"/>
    <n v="15"/>
    <x v="0"/>
    <x v="4"/>
    <x v="2"/>
    <x v="16"/>
    <x v="0"/>
    <n v="24"/>
    <n v="5832"/>
    <n v="6210"/>
    <n v="16920"/>
    <n v="18000"/>
    <n v="9072"/>
    <n v="141588"/>
    <n v="124668"/>
  </r>
  <r>
    <x v="3"/>
    <x v="3"/>
    <n v="16"/>
    <x v="0"/>
    <x v="4"/>
    <x v="2"/>
    <x v="12"/>
    <x v="0"/>
    <n v="16"/>
    <n v="3978"/>
    <n v="4230"/>
    <n v="85698"/>
    <n v="91080"/>
    <n v="4032"/>
    <n v="64296"/>
    <n v="-21402"/>
  </r>
  <r>
    <x v="3"/>
    <x v="3"/>
    <n v="16"/>
    <x v="0"/>
    <x v="1"/>
    <x v="0"/>
    <x v="15"/>
    <x v="1"/>
    <n v="6"/>
    <n v="3978"/>
    <n v="4230"/>
    <n v="52542"/>
    <n v="56700"/>
    <n v="1512"/>
    <n v="24111"/>
    <n v="-28431"/>
  </r>
  <r>
    <x v="3"/>
    <x v="3"/>
    <n v="17"/>
    <x v="0"/>
    <x v="5"/>
    <x v="3"/>
    <x v="1"/>
    <x v="1"/>
    <n v="4"/>
    <n v="5148"/>
    <n v="5490"/>
    <n v="60894"/>
    <n v="65790"/>
    <n v="1368"/>
    <n v="20862"/>
    <n v="-40032"/>
  </r>
  <r>
    <x v="3"/>
    <x v="3"/>
    <n v="17"/>
    <x v="0"/>
    <x v="1"/>
    <x v="0"/>
    <x v="13"/>
    <x v="1"/>
    <n v="24"/>
    <n v="5832"/>
    <n v="6210"/>
    <n v="15696"/>
    <n v="16920"/>
    <n v="9072"/>
    <n v="141588"/>
    <n v="125892"/>
  </r>
  <r>
    <x v="3"/>
    <x v="3"/>
    <n v="17"/>
    <x v="0"/>
    <x v="2"/>
    <x v="1"/>
    <x v="7"/>
    <x v="0"/>
    <n v="21"/>
    <n v="2034"/>
    <n v="2160"/>
    <n v="47736"/>
    <n v="50760"/>
    <n v="2646"/>
    <n v="43092"/>
    <n v="-4644"/>
  </r>
  <r>
    <x v="3"/>
    <x v="3"/>
    <n v="17"/>
    <x v="0"/>
    <x v="3"/>
    <x v="1"/>
    <x v="13"/>
    <x v="1"/>
    <n v="13"/>
    <n v="5832"/>
    <n v="6210"/>
    <n v="7848"/>
    <n v="8460"/>
    <n v="4914"/>
    <n v="76693.5"/>
    <n v="68845.5"/>
  </r>
  <r>
    <x v="3"/>
    <x v="3"/>
    <n v="17"/>
    <x v="0"/>
    <x v="4"/>
    <x v="2"/>
    <x v="9"/>
    <x v="0"/>
    <n v="2"/>
    <n v="3546"/>
    <n v="3780"/>
    <n v="27378"/>
    <n v="29250"/>
    <n v="468"/>
    <n v="7182"/>
    <n v="-20196"/>
  </r>
  <r>
    <x v="3"/>
    <x v="3"/>
    <n v="18"/>
    <x v="0"/>
    <x v="6"/>
    <x v="2"/>
    <x v="12"/>
    <x v="0"/>
    <n v="20"/>
    <n v="3726"/>
    <n v="3960"/>
    <n v="3726"/>
    <n v="3960"/>
    <n v="4680"/>
    <n v="75240"/>
    <n v="71514"/>
  </r>
  <r>
    <x v="3"/>
    <x v="3"/>
    <n v="18"/>
    <x v="0"/>
    <x v="1"/>
    <x v="0"/>
    <x v="5"/>
    <x v="0"/>
    <n v="21"/>
    <n v="3978"/>
    <n v="4230"/>
    <n v="23328"/>
    <n v="24840"/>
    <n v="5292"/>
    <n v="84388.5"/>
    <n v="61060.5"/>
  </r>
  <r>
    <x v="3"/>
    <x v="3"/>
    <n v="18"/>
    <x v="0"/>
    <x v="8"/>
    <x v="4"/>
    <x v="5"/>
    <x v="0"/>
    <n v="12"/>
    <n v="3042"/>
    <n v="3240"/>
    <n v="46656"/>
    <n v="49680"/>
    <n v="2376"/>
    <n v="36936"/>
    <n v="-9720"/>
  </r>
  <r>
    <x v="3"/>
    <x v="3"/>
    <n v="18"/>
    <x v="0"/>
    <x v="0"/>
    <x v="0"/>
    <x v="13"/>
    <x v="1"/>
    <n v="23"/>
    <n v="3546"/>
    <n v="3780"/>
    <n v="98100"/>
    <n v="105750"/>
    <n v="5382"/>
    <n v="82593"/>
    <n v="-15507"/>
  </r>
  <r>
    <x v="3"/>
    <x v="3"/>
    <n v="18"/>
    <x v="0"/>
    <x v="6"/>
    <x v="2"/>
    <x v="8"/>
    <x v="0"/>
    <n v="23"/>
    <n v="4482"/>
    <n v="4770"/>
    <n v="10296"/>
    <n v="10980"/>
    <n v="6624"/>
    <n v="104224.5"/>
    <n v="93928.5"/>
  </r>
  <r>
    <x v="3"/>
    <x v="3"/>
    <n v="18"/>
    <x v="0"/>
    <x v="6"/>
    <x v="2"/>
    <x v="3"/>
    <x v="0"/>
    <n v="24"/>
    <n v="3924"/>
    <n v="4230"/>
    <n v="10980"/>
    <n v="11700"/>
    <n v="7344"/>
    <n v="96444"/>
    <n v="85464"/>
  </r>
  <r>
    <x v="3"/>
    <x v="3"/>
    <n v="18"/>
    <x v="0"/>
    <x v="8"/>
    <x v="4"/>
    <x v="1"/>
    <x v="1"/>
    <n v="25"/>
    <n v="2952"/>
    <n v="3150"/>
    <n v="60894"/>
    <n v="65790"/>
    <n v="4950"/>
    <n v="74812.5"/>
    <n v="13918.5"/>
  </r>
  <r>
    <x v="3"/>
    <x v="3"/>
    <n v="19"/>
    <x v="0"/>
    <x v="2"/>
    <x v="1"/>
    <x v="15"/>
    <x v="1"/>
    <n v="17"/>
    <n v="3726"/>
    <n v="3960"/>
    <n v="127602"/>
    <n v="137700"/>
    <n v="3978"/>
    <n v="63954"/>
    <n v="-63648"/>
  </r>
  <r>
    <x v="3"/>
    <x v="3"/>
    <n v="19"/>
    <x v="0"/>
    <x v="7"/>
    <x v="4"/>
    <x v="14"/>
    <x v="0"/>
    <n v="21"/>
    <n v="3978"/>
    <n v="4230"/>
    <n v="8856"/>
    <n v="9450"/>
    <n v="5292"/>
    <n v="84388.5"/>
    <n v="75532.5"/>
  </r>
  <r>
    <x v="3"/>
    <x v="3"/>
    <n v="19"/>
    <x v="0"/>
    <x v="0"/>
    <x v="0"/>
    <x v="1"/>
    <x v="1"/>
    <n v="9"/>
    <n v="3726"/>
    <n v="3960"/>
    <n v="75222"/>
    <n v="81270"/>
    <n v="2106"/>
    <n v="33858"/>
    <n v="-41364"/>
  </r>
  <r>
    <x v="3"/>
    <x v="3"/>
    <n v="19"/>
    <x v="0"/>
    <x v="3"/>
    <x v="1"/>
    <x v="0"/>
    <x v="0"/>
    <n v="11"/>
    <n v="4482"/>
    <n v="4770"/>
    <n v="28476"/>
    <n v="30240"/>
    <n v="3168"/>
    <n v="49846.5"/>
    <n v="21370.5"/>
  </r>
  <r>
    <x v="3"/>
    <x v="3"/>
    <n v="20"/>
    <x v="0"/>
    <x v="8"/>
    <x v="4"/>
    <x v="2"/>
    <x v="0"/>
    <n v="4"/>
    <n v="3582"/>
    <n v="3870"/>
    <n v="19890"/>
    <n v="21150"/>
    <n v="1152"/>
    <n v="14706"/>
    <n v="-5184"/>
  </r>
  <r>
    <x v="3"/>
    <x v="3"/>
    <n v="20"/>
    <x v="0"/>
    <x v="0"/>
    <x v="0"/>
    <x v="13"/>
    <x v="1"/>
    <n v="22"/>
    <n v="4482"/>
    <n v="4770"/>
    <n v="62784"/>
    <n v="67680"/>
    <n v="6336"/>
    <n v="99693"/>
    <n v="36909"/>
  </r>
  <r>
    <x v="3"/>
    <x v="3"/>
    <n v="20"/>
    <x v="0"/>
    <x v="7"/>
    <x v="4"/>
    <x v="12"/>
    <x v="0"/>
    <n v="15"/>
    <n v="3924"/>
    <n v="4230"/>
    <n v="26082"/>
    <n v="27720"/>
    <n v="4590"/>
    <n v="60277.5"/>
    <n v="34195.5"/>
  </r>
  <r>
    <x v="3"/>
    <x v="3"/>
    <n v="20"/>
    <x v="0"/>
    <x v="7"/>
    <x v="4"/>
    <x v="0"/>
    <x v="0"/>
    <n v="23"/>
    <n v="7506"/>
    <n v="8100"/>
    <n v="12204"/>
    <n v="12960"/>
    <n v="13662"/>
    <n v="176985"/>
    <n v="164781"/>
  </r>
  <r>
    <x v="3"/>
    <x v="3"/>
    <n v="20"/>
    <x v="0"/>
    <x v="3"/>
    <x v="1"/>
    <x v="15"/>
    <x v="1"/>
    <n v="9"/>
    <n v="3546"/>
    <n v="3780"/>
    <n v="180144"/>
    <n v="194400"/>
    <n v="2106"/>
    <n v="32319"/>
    <n v="-147825"/>
  </r>
  <r>
    <x v="3"/>
    <x v="3"/>
    <n v="20"/>
    <x v="0"/>
    <x v="5"/>
    <x v="3"/>
    <x v="13"/>
    <x v="1"/>
    <n v="7"/>
    <n v="3042"/>
    <n v="3240"/>
    <n v="15696"/>
    <n v="16920"/>
    <n v="1386"/>
    <n v="21546"/>
    <n v="5850"/>
  </r>
  <r>
    <x v="3"/>
    <x v="3"/>
    <n v="21"/>
    <x v="0"/>
    <x v="3"/>
    <x v="1"/>
    <x v="6"/>
    <x v="0"/>
    <n v="25"/>
    <n v="3042"/>
    <n v="3240"/>
    <n v="24822"/>
    <n v="26460"/>
    <n v="4950"/>
    <n v="76950"/>
    <n v="52128"/>
  </r>
  <r>
    <x v="3"/>
    <x v="3"/>
    <n v="21"/>
    <x v="0"/>
    <x v="5"/>
    <x v="3"/>
    <x v="11"/>
    <x v="0"/>
    <n v="10"/>
    <n v="3978"/>
    <n v="4230"/>
    <n v="39006"/>
    <n v="41580"/>
    <n v="2520"/>
    <n v="40185"/>
    <n v="1179"/>
  </r>
  <r>
    <x v="3"/>
    <x v="3"/>
    <n v="21"/>
    <x v="0"/>
    <x v="6"/>
    <x v="2"/>
    <x v="0"/>
    <x v="0"/>
    <n v="8"/>
    <n v="5148"/>
    <n v="5490"/>
    <n v="10170"/>
    <n v="10800"/>
    <n v="2736"/>
    <n v="41724"/>
    <n v="31554"/>
  </r>
  <r>
    <x v="3"/>
    <x v="3"/>
    <n v="21"/>
    <x v="0"/>
    <x v="3"/>
    <x v="1"/>
    <x v="13"/>
    <x v="1"/>
    <n v="18"/>
    <n v="3042"/>
    <n v="3240"/>
    <n v="62784"/>
    <n v="67680"/>
    <n v="3564"/>
    <n v="55404"/>
    <n v="-7380"/>
  </r>
  <r>
    <x v="3"/>
    <x v="3"/>
    <n v="21"/>
    <x v="0"/>
    <x v="9"/>
    <x v="3"/>
    <x v="1"/>
    <x v="1"/>
    <n v="8"/>
    <n v="5148"/>
    <n v="5490"/>
    <n v="64476"/>
    <n v="69660"/>
    <n v="2736"/>
    <n v="41724"/>
    <n v="-22752"/>
  </r>
  <r>
    <x v="3"/>
    <x v="3"/>
    <n v="21"/>
    <x v="0"/>
    <x v="8"/>
    <x v="4"/>
    <x v="1"/>
    <x v="1"/>
    <n v="25"/>
    <n v="7506"/>
    <n v="8100"/>
    <n v="28656"/>
    <n v="30960"/>
    <n v="14850"/>
    <n v="192375"/>
    <n v="163719"/>
  </r>
  <r>
    <x v="3"/>
    <x v="3"/>
    <n v="22"/>
    <x v="0"/>
    <x v="0"/>
    <x v="0"/>
    <x v="16"/>
    <x v="0"/>
    <n v="7"/>
    <n v="3042"/>
    <n v="3240"/>
    <n v="27072"/>
    <n v="28800"/>
    <n v="1386"/>
    <n v="21546"/>
    <n v="-5526"/>
  </r>
  <r>
    <x v="3"/>
    <x v="3"/>
    <n v="22"/>
    <x v="0"/>
    <x v="2"/>
    <x v="1"/>
    <x v="2"/>
    <x v="0"/>
    <n v="17"/>
    <n v="3978"/>
    <n v="4230"/>
    <n v="35802"/>
    <n v="38070"/>
    <n v="4284"/>
    <n v="68314.5"/>
    <n v="32512.5"/>
  </r>
  <r>
    <x v="3"/>
    <x v="3"/>
    <n v="22"/>
    <x v="0"/>
    <x v="6"/>
    <x v="2"/>
    <x v="5"/>
    <x v="0"/>
    <n v="3"/>
    <n v="2952"/>
    <n v="3150"/>
    <n v="75816"/>
    <n v="80730"/>
    <n v="594"/>
    <n v="8977.5"/>
    <n v="-66838.5"/>
  </r>
  <r>
    <x v="3"/>
    <x v="3"/>
    <n v="22"/>
    <x v="0"/>
    <x v="5"/>
    <x v="3"/>
    <x v="6"/>
    <x v="0"/>
    <n v="13"/>
    <n v="2034"/>
    <n v="2160"/>
    <n v="63828"/>
    <n v="68040"/>
    <n v="1638"/>
    <n v="26676"/>
    <n v="-37152"/>
  </r>
  <r>
    <x v="3"/>
    <x v="3"/>
    <n v="22"/>
    <x v="0"/>
    <x v="5"/>
    <x v="3"/>
    <x v="15"/>
    <x v="1"/>
    <n v="17"/>
    <n v="3582"/>
    <n v="3870"/>
    <n v="30024"/>
    <n v="32400"/>
    <n v="4896"/>
    <n v="62500.5"/>
    <n v="32476.5"/>
  </r>
  <r>
    <x v="3"/>
    <x v="3"/>
    <n v="22"/>
    <x v="0"/>
    <x v="8"/>
    <x v="4"/>
    <x v="12"/>
    <x v="0"/>
    <n v="22"/>
    <n v="3978"/>
    <n v="4230"/>
    <n v="26082"/>
    <n v="27720"/>
    <n v="5544"/>
    <n v="88407"/>
    <n v="62325"/>
  </r>
  <r>
    <x v="3"/>
    <x v="3"/>
    <n v="23"/>
    <x v="0"/>
    <x v="2"/>
    <x v="1"/>
    <x v="4"/>
    <x v="0"/>
    <n v="23"/>
    <n v="2196"/>
    <n v="2340"/>
    <n v="18252"/>
    <n v="19440"/>
    <n v="3312"/>
    <n v="51129"/>
    <n v="32877"/>
  </r>
  <r>
    <x v="3"/>
    <x v="3"/>
    <n v="24"/>
    <x v="0"/>
    <x v="8"/>
    <x v="4"/>
    <x v="16"/>
    <x v="0"/>
    <n v="1"/>
    <n v="2034"/>
    <n v="2160"/>
    <n v="50760"/>
    <n v="54000"/>
    <n v="126"/>
    <n v="2052"/>
    <n v="-48708"/>
  </r>
  <r>
    <x v="3"/>
    <x v="3"/>
    <n v="24"/>
    <x v="0"/>
    <x v="4"/>
    <x v="2"/>
    <x v="9"/>
    <x v="0"/>
    <n v="25"/>
    <n v="5148"/>
    <n v="5490"/>
    <n v="12636"/>
    <n v="13500"/>
    <n v="8550"/>
    <n v="130387.5"/>
    <n v="117751.5"/>
  </r>
  <r>
    <x v="3"/>
    <x v="3"/>
    <n v="24"/>
    <x v="0"/>
    <x v="3"/>
    <x v="1"/>
    <x v="6"/>
    <x v="0"/>
    <n v="22"/>
    <n v="3384"/>
    <n v="3600"/>
    <n v="70920"/>
    <n v="75600"/>
    <n v="4752"/>
    <n v="75240"/>
    <n v="4320"/>
  </r>
  <r>
    <x v="3"/>
    <x v="3"/>
    <n v="25"/>
    <x v="0"/>
    <x v="7"/>
    <x v="4"/>
    <x v="4"/>
    <x v="0"/>
    <n v="2"/>
    <n v="3978"/>
    <n v="4230"/>
    <n v="66924"/>
    <n v="71280"/>
    <n v="504"/>
    <n v="8037"/>
    <n v="-58887"/>
  </r>
  <r>
    <x v="3"/>
    <x v="3"/>
    <n v="25"/>
    <x v="0"/>
    <x v="2"/>
    <x v="1"/>
    <x v="8"/>
    <x v="0"/>
    <n v="11"/>
    <n v="3582"/>
    <n v="3870"/>
    <n v="30888"/>
    <n v="32940"/>
    <n v="3168"/>
    <n v="40441.5"/>
    <n v="9553.5"/>
  </r>
  <r>
    <x v="3"/>
    <x v="3"/>
    <n v="25"/>
    <x v="0"/>
    <x v="5"/>
    <x v="3"/>
    <x v="0"/>
    <x v="0"/>
    <n v="11"/>
    <n v="3546"/>
    <n v="3780"/>
    <n v="28476"/>
    <n v="30240"/>
    <n v="2574"/>
    <n v="39501"/>
    <n v="11025"/>
  </r>
  <r>
    <x v="3"/>
    <x v="3"/>
    <n v="25"/>
    <x v="0"/>
    <x v="7"/>
    <x v="4"/>
    <x v="2"/>
    <x v="0"/>
    <n v="1"/>
    <n v="7506"/>
    <n v="8100"/>
    <n v="59670"/>
    <n v="63450"/>
    <n v="594"/>
    <n v="7695"/>
    <n v="-51975"/>
  </r>
  <r>
    <x v="3"/>
    <x v="3"/>
    <n v="25"/>
    <x v="0"/>
    <x v="6"/>
    <x v="2"/>
    <x v="15"/>
    <x v="1"/>
    <n v="14"/>
    <n v="3978"/>
    <n v="4230"/>
    <n v="172638"/>
    <n v="186300"/>
    <n v="3528"/>
    <n v="56259"/>
    <n v="-116379"/>
  </r>
  <r>
    <x v="3"/>
    <x v="3"/>
    <n v="26"/>
    <x v="0"/>
    <x v="1"/>
    <x v="0"/>
    <x v="10"/>
    <x v="0"/>
    <n v="11"/>
    <n v="2034"/>
    <n v="2160"/>
    <n v="31374"/>
    <n v="33390"/>
    <n v="1386"/>
    <n v="22572"/>
    <n v="-8802"/>
  </r>
  <r>
    <x v="3"/>
    <x v="3"/>
    <n v="26"/>
    <x v="0"/>
    <x v="4"/>
    <x v="2"/>
    <x v="10"/>
    <x v="0"/>
    <n v="8"/>
    <n v="2952"/>
    <n v="3150"/>
    <n v="67230"/>
    <n v="71550"/>
    <n v="1584"/>
    <n v="23940"/>
    <n v="-43290"/>
  </r>
  <r>
    <x v="3"/>
    <x v="3"/>
    <n v="27"/>
    <x v="0"/>
    <x v="5"/>
    <x v="3"/>
    <x v="10"/>
    <x v="0"/>
    <n v="1"/>
    <n v="3546"/>
    <n v="3780"/>
    <n v="80676"/>
    <n v="85860"/>
    <n v="234"/>
    <n v="3591"/>
    <n v="-77085"/>
  </r>
  <r>
    <x v="3"/>
    <x v="3"/>
    <n v="27"/>
    <x v="0"/>
    <x v="0"/>
    <x v="0"/>
    <x v="6"/>
    <x v="0"/>
    <n v="24"/>
    <n v="3546"/>
    <n v="3780"/>
    <n v="28368"/>
    <n v="30240"/>
    <n v="5616"/>
    <n v="86184"/>
    <n v="57816"/>
  </r>
  <r>
    <x v="3"/>
    <x v="3"/>
    <n v="27"/>
    <x v="0"/>
    <x v="1"/>
    <x v="0"/>
    <x v="16"/>
    <x v="0"/>
    <n v="15"/>
    <n v="3978"/>
    <n v="4230"/>
    <n v="23688"/>
    <n v="25200"/>
    <n v="3780"/>
    <n v="60277.5"/>
    <n v="36589.5"/>
  </r>
  <r>
    <x v="3"/>
    <x v="3"/>
    <n v="27"/>
    <x v="0"/>
    <x v="5"/>
    <x v="3"/>
    <x v="0"/>
    <x v="0"/>
    <n v="20"/>
    <n v="3546"/>
    <n v="3780"/>
    <n v="30510"/>
    <n v="32400"/>
    <n v="4680"/>
    <n v="71820"/>
    <n v="41310"/>
  </r>
  <r>
    <x v="3"/>
    <x v="3"/>
    <n v="27"/>
    <x v="0"/>
    <x v="8"/>
    <x v="4"/>
    <x v="11"/>
    <x v="0"/>
    <n v="1"/>
    <n v="5148"/>
    <n v="5490"/>
    <n v="53190"/>
    <n v="56700"/>
    <n v="342"/>
    <n v="5215.5"/>
    <n v="-47974.5"/>
  </r>
  <r>
    <x v="3"/>
    <x v="3"/>
    <n v="28"/>
    <x v="0"/>
    <x v="7"/>
    <x v="4"/>
    <x v="1"/>
    <x v="1"/>
    <n v="5"/>
    <n v="2196"/>
    <n v="2340"/>
    <n v="21492"/>
    <n v="23220"/>
    <n v="720"/>
    <n v="11115"/>
    <n v="-10377"/>
  </r>
  <r>
    <x v="3"/>
    <x v="3"/>
    <n v="28"/>
    <x v="0"/>
    <x v="3"/>
    <x v="1"/>
    <x v="0"/>
    <x v="0"/>
    <n v="2"/>
    <n v="3924"/>
    <n v="4230"/>
    <n v="36612"/>
    <n v="38880"/>
    <n v="612"/>
    <n v="8037"/>
    <n v="-28575"/>
  </r>
  <r>
    <x v="3"/>
    <x v="3"/>
    <n v="29"/>
    <x v="0"/>
    <x v="3"/>
    <x v="1"/>
    <x v="15"/>
    <x v="1"/>
    <n v="15"/>
    <n v="3978"/>
    <n v="4230"/>
    <n v="30024"/>
    <n v="32400"/>
    <n v="3780"/>
    <n v="60277.5"/>
    <n v="30253.5"/>
  </r>
  <r>
    <x v="3"/>
    <x v="3"/>
    <n v="30"/>
    <x v="0"/>
    <x v="6"/>
    <x v="2"/>
    <x v="3"/>
    <x v="0"/>
    <n v="24"/>
    <n v="2106"/>
    <n v="2250"/>
    <n v="30744"/>
    <n v="32760"/>
    <n v="3456"/>
    <n v="51300"/>
    <n v="20556"/>
  </r>
  <r>
    <x v="4"/>
    <x v="4"/>
    <n v="1"/>
    <x v="0"/>
    <x v="2"/>
    <x v="1"/>
    <x v="14"/>
    <x v="0"/>
    <n v="23"/>
    <n v="5148"/>
    <n v="5490"/>
    <n v="64944"/>
    <n v="69300"/>
    <n v="7866"/>
    <n v="119956.5"/>
    <n v="55012.5"/>
  </r>
  <r>
    <x v="4"/>
    <x v="4"/>
    <n v="2"/>
    <x v="0"/>
    <x v="5"/>
    <x v="3"/>
    <x v="16"/>
    <x v="0"/>
    <n v="20"/>
    <n v="3546"/>
    <n v="3780"/>
    <n v="6768"/>
    <n v="7200"/>
    <n v="4680"/>
    <n v="71820"/>
    <n v="65052"/>
  </r>
  <r>
    <x v="4"/>
    <x v="4"/>
    <n v="2"/>
    <x v="0"/>
    <x v="0"/>
    <x v="0"/>
    <x v="7"/>
    <x v="0"/>
    <n v="23"/>
    <n v="3546"/>
    <n v="3780"/>
    <n v="51714"/>
    <n v="54990"/>
    <n v="5382"/>
    <n v="82593"/>
    <n v="30879"/>
  </r>
  <r>
    <x v="4"/>
    <x v="4"/>
    <n v="2"/>
    <x v="0"/>
    <x v="5"/>
    <x v="3"/>
    <x v="11"/>
    <x v="0"/>
    <n v="22"/>
    <n v="5148"/>
    <n v="5490"/>
    <n v="49644"/>
    <n v="52920"/>
    <n v="7524"/>
    <n v="114741"/>
    <n v="65097"/>
  </r>
  <r>
    <x v="4"/>
    <x v="4"/>
    <n v="2"/>
    <x v="0"/>
    <x v="8"/>
    <x v="4"/>
    <x v="2"/>
    <x v="0"/>
    <n v="10"/>
    <n v="3384"/>
    <n v="3600"/>
    <n v="11934"/>
    <n v="12690"/>
    <n v="2160"/>
    <n v="34200"/>
    <n v="22266"/>
  </r>
  <r>
    <x v="4"/>
    <x v="4"/>
    <n v="3"/>
    <x v="0"/>
    <x v="6"/>
    <x v="2"/>
    <x v="16"/>
    <x v="0"/>
    <n v="5"/>
    <n v="3042"/>
    <n v="3240"/>
    <n v="23688"/>
    <n v="25200"/>
    <n v="990"/>
    <n v="15390"/>
    <n v="-8298"/>
  </r>
  <r>
    <x v="4"/>
    <x v="4"/>
    <n v="3"/>
    <x v="0"/>
    <x v="0"/>
    <x v="0"/>
    <x v="4"/>
    <x v="0"/>
    <n v="12"/>
    <n v="3978"/>
    <n v="4230"/>
    <n v="36504"/>
    <n v="38880"/>
    <n v="3024"/>
    <n v="48222"/>
    <n v="11718"/>
  </r>
  <r>
    <x v="4"/>
    <x v="4"/>
    <n v="3"/>
    <x v="0"/>
    <x v="6"/>
    <x v="2"/>
    <x v="1"/>
    <x v="1"/>
    <n v="19"/>
    <n v="3978"/>
    <n v="4230"/>
    <n v="17910"/>
    <n v="19350"/>
    <n v="4788"/>
    <n v="76351.5"/>
    <n v="58441.5"/>
  </r>
  <r>
    <x v="4"/>
    <x v="4"/>
    <n v="4"/>
    <x v="0"/>
    <x v="9"/>
    <x v="3"/>
    <x v="12"/>
    <x v="0"/>
    <n v="18"/>
    <n v="3924"/>
    <n v="4230"/>
    <n v="26082"/>
    <n v="27720"/>
    <n v="5508"/>
    <n v="72333"/>
    <n v="46251"/>
  </r>
  <r>
    <x v="4"/>
    <x v="4"/>
    <n v="4"/>
    <x v="0"/>
    <x v="0"/>
    <x v="0"/>
    <x v="3"/>
    <x v="0"/>
    <n v="1"/>
    <n v="2952"/>
    <n v="3150"/>
    <n v="24156"/>
    <n v="25740"/>
    <n v="198"/>
    <n v="2992.5"/>
    <n v="-21163.5"/>
  </r>
  <r>
    <x v="4"/>
    <x v="4"/>
    <n v="4"/>
    <x v="0"/>
    <x v="5"/>
    <x v="3"/>
    <x v="1"/>
    <x v="1"/>
    <n v="15"/>
    <n v="3042"/>
    <n v="3240"/>
    <n v="71640"/>
    <n v="77400"/>
    <n v="2970"/>
    <n v="46170"/>
    <n v="-25470"/>
  </r>
  <r>
    <x v="4"/>
    <x v="4"/>
    <n v="4"/>
    <x v="0"/>
    <x v="9"/>
    <x v="3"/>
    <x v="1"/>
    <x v="1"/>
    <n v="4"/>
    <n v="3978"/>
    <n v="4230"/>
    <n v="85968"/>
    <n v="92880"/>
    <n v="1008"/>
    <n v="16074"/>
    <n v="-69894"/>
  </r>
  <r>
    <x v="4"/>
    <x v="4"/>
    <n v="5"/>
    <x v="0"/>
    <x v="3"/>
    <x v="1"/>
    <x v="16"/>
    <x v="0"/>
    <n v="16"/>
    <n v="2106"/>
    <n v="2250"/>
    <n v="84600"/>
    <n v="90000"/>
    <n v="2304"/>
    <n v="34200"/>
    <n v="-50400"/>
  </r>
  <r>
    <x v="4"/>
    <x v="4"/>
    <n v="5"/>
    <x v="0"/>
    <x v="0"/>
    <x v="0"/>
    <x v="11"/>
    <x v="0"/>
    <n v="10"/>
    <n v="2034"/>
    <n v="2160"/>
    <n v="74466"/>
    <n v="79380"/>
    <n v="1260"/>
    <n v="20520"/>
    <n v="-53946"/>
  </r>
  <r>
    <x v="4"/>
    <x v="4"/>
    <n v="5"/>
    <x v="0"/>
    <x v="4"/>
    <x v="2"/>
    <x v="14"/>
    <x v="0"/>
    <n v="21"/>
    <n v="4482"/>
    <n v="4770"/>
    <n v="64944"/>
    <n v="69300"/>
    <n v="6048"/>
    <n v="95161.5"/>
    <n v="30217.5"/>
  </r>
  <r>
    <x v="4"/>
    <x v="4"/>
    <n v="5"/>
    <x v="0"/>
    <x v="4"/>
    <x v="2"/>
    <x v="5"/>
    <x v="0"/>
    <n v="7"/>
    <n v="3726"/>
    <n v="3960"/>
    <n v="110808"/>
    <n v="117990"/>
    <n v="1638"/>
    <n v="26334"/>
    <n v="-84474"/>
  </r>
  <r>
    <x v="4"/>
    <x v="4"/>
    <n v="6"/>
    <x v="0"/>
    <x v="7"/>
    <x v="4"/>
    <x v="9"/>
    <x v="0"/>
    <n v="22"/>
    <n v="2952"/>
    <n v="3150"/>
    <n v="42120"/>
    <n v="45000"/>
    <n v="4356"/>
    <n v="65835"/>
    <n v="23715"/>
  </r>
  <r>
    <x v="4"/>
    <x v="4"/>
    <n v="6"/>
    <x v="0"/>
    <x v="1"/>
    <x v="0"/>
    <x v="5"/>
    <x v="0"/>
    <n v="15"/>
    <n v="3384"/>
    <n v="3600"/>
    <n v="58320"/>
    <n v="62100"/>
    <n v="3240"/>
    <n v="51300"/>
    <n v="-7020"/>
  </r>
  <r>
    <x v="4"/>
    <x v="4"/>
    <n v="6"/>
    <x v="0"/>
    <x v="8"/>
    <x v="4"/>
    <x v="15"/>
    <x v="1"/>
    <n v="7"/>
    <n v="3546"/>
    <n v="3780"/>
    <n v="37530"/>
    <n v="40500"/>
    <n v="1638"/>
    <n v="25137"/>
    <n v="-12393"/>
  </r>
  <r>
    <x v="4"/>
    <x v="4"/>
    <n v="6"/>
    <x v="0"/>
    <x v="9"/>
    <x v="3"/>
    <x v="11"/>
    <x v="0"/>
    <n v="17"/>
    <n v="5148"/>
    <n v="5490"/>
    <n v="88650"/>
    <n v="94500"/>
    <n v="5814"/>
    <n v="88663.5"/>
    <n v="13.5"/>
  </r>
  <r>
    <x v="4"/>
    <x v="4"/>
    <n v="7"/>
    <x v="0"/>
    <x v="1"/>
    <x v="0"/>
    <x v="6"/>
    <x v="0"/>
    <n v="20"/>
    <n v="2034"/>
    <n v="2160"/>
    <n v="78012"/>
    <n v="83160"/>
    <n v="2520"/>
    <n v="41040"/>
    <n v="-36972"/>
  </r>
  <r>
    <x v="4"/>
    <x v="4"/>
    <n v="7"/>
    <x v="0"/>
    <x v="1"/>
    <x v="0"/>
    <x v="5"/>
    <x v="0"/>
    <n v="5"/>
    <n v="2196"/>
    <n v="2340"/>
    <n v="40824"/>
    <n v="43470"/>
    <n v="720"/>
    <n v="11115"/>
    <n v="-29709"/>
  </r>
  <r>
    <x v="4"/>
    <x v="4"/>
    <n v="7"/>
    <x v="0"/>
    <x v="8"/>
    <x v="4"/>
    <x v="8"/>
    <x v="0"/>
    <n v="14"/>
    <n v="3546"/>
    <n v="3780"/>
    <n v="77220"/>
    <n v="82350"/>
    <n v="3276"/>
    <n v="50274"/>
    <n v="-26946"/>
  </r>
  <r>
    <x v="4"/>
    <x v="4"/>
    <n v="7"/>
    <x v="0"/>
    <x v="4"/>
    <x v="2"/>
    <x v="15"/>
    <x v="1"/>
    <n v="6"/>
    <n v="3546"/>
    <n v="3780"/>
    <n v="82566"/>
    <n v="89100"/>
    <n v="1404"/>
    <n v="21546"/>
    <n v="-61020"/>
  </r>
  <r>
    <x v="4"/>
    <x v="4"/>
    <n v="7"/>
    <x v="0"/>
    <x v="5"/>
    <x v="3"/>
    <x v="8"/>
    <x v="0"/>
    <n v="22"/>
    <n v="7506"/>
    <n v="8100"/>
    <n v="77220"/>
    <n v="82350"/>
    <n v="13068"/>
    <n v="169290"/>
    <n v="92070"/>
  </r>
  <r>
    <x v="4"/>
    <x v="4"/>
    <n v="7"/>
    <x v="0"/>
    <x v="0"/>
    <x v="0"/>
    <x v="14"/>
    <x v="0"/>
    <n v="6"/>
    <n v="3924"/>
    <n v="4230"/>
    <n v="53136"/>
    <n v="56700"/>
    <n v="1836"/>
    <n v="24111"/>
    <n v="-29025"/>
  </r>
  <r>
    <x v="4"/>
    <x v="4"/>
    <n v="7"/>
    <x v="0"/>
    <x v="7"/>
    <x v="4"/>
    <x v="9"/>
    <x v="0"/>
    <n v="6"/>
    <n v="4482"/>
    <n v="4770"/>
    <n v="33696"/>
    <n v="36000"/>
    <n v="1728"/>
    <n v="27189"/>
    <n v="-6507"/>
  </r>
  <r>
    <x v="4"/>
    <x v="4"/>
    <n v="8"/>
    <x v="0"/>
    <x v="7"/>
    <x v="4"/>
    <x v="12"/>
    <x v="0"/>
    <n v="2"/>
    <n v="3546"/>
    <n v="3780"/>
    <n v="59616"/>
    <n v="63360"/>
    <n v="468"/>
    <n v="7182"/>
    <n v="-52434"/>
  </r>
  <r>
    <x v="4"/>
    <x v="4"/>
    <n v="9"/>
    <x v="0"/>
    <x v="2"/>
    <x v="1"/>
    <x v="3"/>
    <x v="0"/>
    <n v="24"/>
    <n v="3726"/>
    <n v="3960"/>
    <n v="8784"/>
    <n v="9360"/>
    <n v="5616"/>
    <n v="90288"/>
    <n v="81504"/>
  </r>
  <r>
    <x v="4"/>
    <x v="4"/>
    <n v="10"/>
    <x v="0"/>
    <x v="0"/>
    <x v="0"/>
    <x v="10"/>
    <x v="0"/>
    <n v="11"/>
    <n v="2106"/>
    <n v="2250"/>
    <n v="26892"/>
    <n v="28620"/>
    <n v="1584"/>
    <n v="23512.5"/>
    <n v="-3379.5"/>
  </r>
  <r>
    <x v="4"/>
    <x v="4"/>
    <n v="10"/>
    <x v="0"/>
    <x v="2"/>
    <x v="1"/>
    <x v="2"/>
    <x v="0"/>
    <n v="10"/>
    <n v="3546"/>
    <n v="3780"/>
    <n v="67626"/>
    <n v="71910"/>
    <n v="2340"/>
    <n v="35910"/>
    <n v="-31716"/>
  </r>
  <r>
    <x v="4"/>
    <x v="4"/>
    <n v="10"/>
    <x v="0"/>
    <x v="0"/>
    <x v="0"/>
    <x v="15"/>
    <x v="1"/>
    <n v="7"/>
    <n v="3384"/>
    <n v="3600"/>
    <n v="67554"/>
    <n v="72900"/>
    <n v="1512"/>
    <n v="23940"/>
    <n v="-43614"/>
  </r>
  <r>
    <x v="4"/>
    <x v="4"/>
    <n v="11"/>
    <x v="0"/>
    <x v="2"/>
    <x v="1"/>
    <x v="15"/>
    <x v="1"/>
    <n v="22"/>
    <n v="2106"/>
    <n v="2250"/>
    <n v="105084"/>
    <n v="113400"/>
    <n v="3168"/>
    <n v="47025"/>
    <n v="-58059"/>
  </r>
  <r>
    <x v="4"/>
    <x v="4"/>
    <n v="12"/>
    <x v="0"/>
    <x v="7"/>
    <x v="4"/>
    <x v="16"/>
    <x v="0"/>
    <n v="7"/>
    <n v="3924"/>
    <n v="4230"/>
    <n v="57528"/>
    <n v="61200"/>
    <n v="2142"/>
    <n v="28129.5"/>
    <n v="-29398.5"/>
  </r>
  <r>
    <x v="4"/>
    <x v="4"/>
    <n v="12"/>
    <x v="0"/>
    <x v="9"/>
    <x v="3"/>
    <x v="1"/>
    <x v="1"/>
    <n v="18"/>
    <n v="3582"/>
    <n v="3870"/>
    <n v="78804"/>
    <n v="85140"/>
    <n v="5184"/>
    <n v="66177"/>
    <n v="-12627"/>
  </r>
  <r>
    <x v="4"/>
    <x v="4"/>
    <n v="12"/>
    <x v="0"/>
    <x v="0"/>
    <x v="0"/>
    <x v="3"/>
    <x v="0"/>
    <n v="12"/>
    <n v="3582"/>
    <n v="3870"/>
    <n v="48312"/>
    <n v="51480"/>
    <n v="3456"/>
    <n v="44118"/>
    <n v="-4194"/>
  </r>
  <r>
    <x v="4"/>
    <x v="4"/>
    <n v="12"/>
    <x v="0"/>
    <x v="1"/>
    <x v="0"/>
    <x v="14"/>
    <x v="0"/>
    <n v="19"/>
    <n v="3726"/>
    <n v="3960"/>
    <n v="14760"/>
    <n v="15750"/>
    <n v="4446"/>
    <n v="71478"/>
    <n v="56718"/>
  </r>
  <r>
    <x v="4"/>
    <x v="4"/>
    <n v="13"/>
    <x v="0"/>
    <x v="8"/>
    <x v="4"/>
    <x v="3"/>
    <x v="0"/>
    <n v="23"/>
    <n v="3582"/>
    <n v="3870"/>
    <n v="43920"/>
    <n v="46800"/>
    <n v="6624"/>
    <n v="84559.5"/>
    <n v="40639.5"/>
  </r>
  <r>
    <x v="4"/>
    <x v="4"/>
    <n v="14"/>
    <x v="0"/>
    <x v="9"/>
    <x v="3"/>
    <x v="3"/>
    <x v="0"/>
    <n v="3"/>
    <n v="2952"/>
    <n v="3150"/>
    <n v="39528"/>
    <n v="42120"/>
    <n v="594"/>
    <n v="8977.5"/>
    <n v="-30550.5"/>
  </r>
  <r>
    <x v="4"/>
    <x v="4"/>
    <n v="14"/>
    <x v="0"/>
    <x v="7"/>
    <x v="4"/>
    <x v="3"/>
    <x v="0"/>
    <n v="24"/>
    <n v="3978"/>
    <n v="4230"/>
    <n v="24156"/>
    <n v="25740"/>
    <n v="6048"/>
    <n v="96444"/>
    <n v="72288"/>
  </r>
  <r>
    <x v="4"/>
    <x v="4"/>
    <n v="14"/>
    <x v="0"/>
    <x v="1"/>
    <x v="0"/>
    <x v="0"/>
    <x v="0"/>
    <n v="25"/>
    <n v="2034"/>
    <n v="2160"/>
    <n v="14238"/>
    <n v="15120"/>
    <n v="3150"/>
    <n v="51300"/>
    <n v="37062"/>
  </r>
  <r>
    <x v="4"/>
    <x v="4"/>
    <n v="15"/>
    <x v="0"/>
    <x v="3"/>
    <x v="1"/>
    <x v="15"/>
    <x v="1"/>
    <n v="5"/>
    <n v="3924"/>
    <n v="4230"/>
    <n v="30024"/>
    <n v="32400"/>
    <n v="1530"/>
    <n v="20092.5"/>
    <n v="-9931.5"/>
  </r>
  <r>
    <x v="4"/>
    <x v="4"/>
    <n v="16"/>
    <x v="0"/>
    <x v="1"/>
    <x v="0"/>
    <x v="15"/>
    <x v="1"/>
    <n v="2"/>
    <n v="5832"/>
    <n v="6210"/>
    <n v="135108"/>
    <n v="145800"/>
    <n v="756"/>
    <n v="11799"/>
    <n v="-123309"/>
  </r>
  <r>
    <x v="4"/>
    <x v="4"/>
    <n v="16"/>
    <x v="0"/>
    <x v="8"/>
    <x v="4"/>
    <x v="16"/>
    <x v="0"/>
    <n v="14"/>
    <n v="3546"/>
    <n v="3780"/>
    <n v="30456"/>
    <n v="32400"/>
    <n v="3276"/>
    <n v="50274"/>
    <n v="19818"/>
  </r>
  <r>
    <x v="4"/>
    <x v="4"/>
    <n v="16"/>
    <x v="0"/>
    <x v="0"/>
    <x v="0"/>
    <x v="6"/>
    <x v="0"/>
    <n v="6"/>
    <n v="2034"/>
    <n v="2160"/>
    <n v="21276"/>
    <n v="22680"/>
    <n v="756"/>
    <n v="12312"/>
    <n v="-8964"/>
  </r>
  <r>
    <x v="4"/>
    <x v="4"/>
    <n v="17"/>
    <x v="0"/>
    <x v="7"/>
    <x v="4"/>
    <x v="1"/>
    <x v="1"/>
    <n v="13"/>
    <n v="2034"/>
    <n v="2160"/>
    <n v="53730"/>
    <n v="58050"/>
    <n v="1638"/>
    <n v="26676"/>
    <n v="-27054"/>
  </r>
  <r>
    <x v="4"/>
    <x v="4"/>
    <n v="17"/>
    <x v="0"/>
    <x v="7"/>
    <x v="4"/>
    <x v="5"/>
    <x v="0"/>
    <n v="4"/>
    <n v="3042"/>
    <n v="3240"/>
    <n v="104976"/>
    <n v="111780"/>
    <n v="792"/>
    <n v="12312"/>
    <n v="-92664"/>
  </r>
  <r>
    <x v="4"/>
    <x v="4"/>
    <n v="18"/>
    <x v="0"/>
    <x v="9"/>
    <x v="3"/>
    <x v="11"/>
    <x v="0"/>
    <n v="21"/>
    <n v="3042"/>
    <n v="3240"/>
    <n v="49644"/>
    <n v="52920"/>
    <n v="4158"/>
    <n v="64638"/>
    <n v="14994"/>
  </r>
  <r>
    <x v="4"/>
    <x v="4"/>
    <n v="19"/>
    <x v="0"/>
    <x v="0"/>
    <x v="0"/>
    <x v="6"/>
    <x v="0"/>
    <n v="16"/>
    <n v="3726"/>
    <n v="3960"/>
    <n v="67374"/>
    <n v="71820"/>
    <n v="3744"/>
    <n v="60192"/>
    <n v="-7182"/>
  </r>
  <r>
    <x v="4"/>
    <x v="4"/>
    <n v="19"/>
    <x v="0"/>
    <x v="1"/>
    <x v="0"/>
    <x v="8"/>
    <x v="0"/>
    <n v="10"/>
    <n v="2196"/>
    <n v="2340"/>
    <n v="10296"/>
    <n v="10980"/>
    <n v="1440"/>
    <n v="22230"/>
    <n v="11934"/>
  </r>
  <r>
    <x v="4"/>
    <x v="4"/>
    <n v="19"/>
    <x v="0"/>
    <x v="0"/>
    <x v="0"/>
    <x v="12"/>
    <x v="0"/>
    <n v="3"/>
    <n v="4482"/>
    <n v="4770"/>
    <n v="67068"/>
    <n v="71280"/>
    <n v="864"/>
    <n v="13594.5"/>
    <n v="-53473.5"/>
  </r>
  <r>
    <x v="4"/>
    <x v="4"/>
    <n v="20"/>
    <x v="0"/>
    <x v="6"/>
    <x v="2"/>
    <x v="13"/>
    <x v="1"/>
    <n v="1"/>
    <n v="5148"/>
    <n v="5490"/>
    <n v="66708"/>
    <n v="71910"/>
    <n v="342"/>
    <n v="5215.5"/>
    <n v="-61492.5"/>
  </r>
  <r>
    <x v="4"/>
    <x v="4"/>
    <n v="20"/>
    <x v="0"/>
    <x v="8"/>
    <x v="4"/>
    <x v="14"/>
    <x v="0"/>
    <n v="13"/>
    <n v="3978"/>
    <n v="4230"/>
    <n v="44280"/>
    <n v="47250"/>
    <n v="3276"/>
    <n v="52240.5"/>
    <n v="7960.5"/>
  </r>
  <r>
    <x v="4"/>
    <x v="4"/>
    <n v="20"/>
    <x v="0"/>
    <x v="4"/>
    <x v="2"/>
    <x v="1"/>
    <x v="1"/>
    <n v="15"/>
    <n v="2106"/>
    <n v="2250"/>
    <n v="46566"/>
    <n v="50310"/>
    <n v="2160"/>
    <n v="32062.5"/>
    <n v="-14503.5"/>
  </r>
  <r>
    <x v="4"/>
    <x v="4"/>
    <n v="20"/>
    <x v="0"/>
    <x v="5"/>
    <x v="3"/>
    <x v="2"/>
    <x v="0"/>
    <n v="5"/>
    <n v="3978"/>
    <n v="4230"/>
    <n v="31824"/>
    <n v="33840"/>
    <n v="1260"/>
    <n v="20092.5"/>
    <n v="-11731.5"/>
  </r>
  <r>
    <x v="4"/>
    <x v="4"/>
    <n v="21"/>
    <x v="0"/>
    <x v="9"/>
    <x v="3"/>
    <x v="5"/>
    <x v="0"/>
    <n v="25"/>
    <n v="2034"/>
    <n v="2160"/>
    <n v="69984"/>
    <n v="74520"/>
    <n v="3150"/>
    <n v="51300"/>
    <n v="-18684"/>
  </r>
  <r>
    <x v="4"/>
    <x v="4"/>
    <n v="21"/>
    <x v="0"/>
    <x v="7"/>
    <x v="4"/>
    <x v="6"/>
    <x v="0"/>
    <n v="8"/>
    <n v="2034"/>
    <n v="2160"/>
    <n v="78012"/>
    <n v="83160"/>
    <n v="1008"/>
    <n v="16416"/>
    <n v="-61596"/>
  </r>
  <r>
    <x v="4"/>
    <x v="4"/>
    <n v="21"/>
    <x v="0"/>
    <x v="8"/>
    <x v="4"/>
    <x v="2"/>
    <x v="0"/>
    <n v="21"/>
    <n v="3582"/>
    <n v="3870"/>
    <n v="95472"/>
    <n v="101520"/>
    <n v="6048"/>
    <n v="77206.5"/>
    <n v="-18265.5"/>
  </r>
  <r>
    <x v="4"/>
    <x v="4"/>
    <n v="22"/>
    <x v="0"/>
    <x v="2"/>
    <x v="1"/>
    <x v="2"/>
    <x v="0"/>
    <n v="16"/>
    <n v="3978"/>
    <n v="4230"/>
    <n v="79560"/>
    <n v="84600"/>
    <n v="4032"/>
    <n v="64296"/>
    <n v="-15264"/>
  </r>
  <r>
    <x v="4"/>
    <x v="4"/>
    <n v="22"/>
    <x v="0"/>
    <x v="5"/>
    <x v="3"/>
    <x v="14"/>
    <x v="0"/>
    <n v="23"/>
    <n v="2196"/>
    <n v="2340"/>
    <n v="35424"/>
    <n v="37800"/>
    <n v="3312"/>
    <n v="51129"/>
    <n v="15705"/>
  </r>
  <r>
    <x v="4"/>
    <x v="4"/>
    <n v="22"/>
    <x v="0"/>
    <x v="8"/>
    <x v="4"/>
    <x v="4"/>
    <x v="0"/>
    <n v="22"/>
    <n v="3978"/>
    <n v="4230"/>
    <n v="3042"/>
    <n v="3240"/>
    <n v="5544"/>
    <n v="88407"/>
    <n v="85365"/>
  </r>
  <r>
    <x v="4"/>
    <x v="4"/>
    <n v="23"/>
    <x v="0"/>
    <x v="3"/>
    <x v="1"/>
    <x v="0"/>
    <x v="0"/>
    <n v="13"/>
    <n v="3978"/>
    <n v="4230"/>
    <n v="44748"/>
    <n v="47520"/>
    <n v="3276"/>
    <n v="52240.5"/>
    <n v="7492.5"/>
  </r>
  <r>
    <x v="4"/>
    <x v="4"/>
    <n v="23"/>
    <x v="0"/>
    <x v="1"/>
    <x v="0"/>
    <x v="15"/>
    <x v="1"/>
    <n v="27"/>
    <n v="3042"/>
    <n v="3240"/>
    <n v="150120"/>
    <n v="162000"/>
    <n v="5346"/>
    <n v="83106"/>
    <n v="-67014"/>
  </r>
  <r>
    <x v="4"/>
    <x v="4"/>
    <n v="23"/>
    <x v="0"/>
    <x v="6"/>
    <x v="2"/>
    <x v="1"/>
    <x v="1"/>
    <n v="27"/>
    <n v="3978"/>
    <n v="4230"/>
    <n v="32238"/>
    <n v="34830"/>
    <n v="6804"/>
    <n v="108499.5"/>
    <n v="76261.5"/>
  </r>
  <r>
    <x v="4"/>
    <x v="4"/>
    <n v="23"/>
    <x v="0"/>
    <x v="4"/>
    <x v="2"/>
    <x v="7"/>
    <x v="0"/>
    <n v="27"/>
    <n v="3978"/>
    <n v="4230"/>
    <n v="27846"/>
    <n v="29610"/>
    <n v="6804"/>
    <n v="108499.5"/>
    <n v="80653.5"/>
  </r>
  <r>
    <x v="4"/>
    <x v="4"/>
    <n v="24"/>
    <x v="0"/>
    <x v="8"/>
    <x v="4"/>
    <x v="12"/>
    <x v="0"/>
    <n v="27"/>
    <n v="5832"/>
    <n v="6210"/>
    <n v="67068"/>
    <n v="71280"/>
    <n v="10206"/>
    <n v="159286.5"/>
    <n v="92218.5"/>
  </r>
  <r>
    <x v="4"/>
    <x v="4"/>
    <n v="24"/>
    <x v="0"/>
    <x v="9"/>
    <x v="3"/>
    <x v="10"/>
    <x v="0"/>
    <n v="27"/>
    <n v="2196"/>
    <n v="2340"/>
    <n v="76194"/>
    <n v="81090"/>
    <n v="3888"/>
    <n v="60021"/>
    <n v="-16173"/>
  </r>
  <r>
    <x v="4"/>
    <x v="4"/>
    <n v="24"/>
    <x v="0"/>
    <x v="0"/>
    <x v="0"/>
    <x v="3"/>
    <x v="0"/>
    <n v="27"/>
    <n v="3546"/>
    <n v="3780"/>
    <n v="21960"/>
    <n v="23400"/>
    <n v="6318"/>
    <n v="96957"/>
    <n v="74997"/>
  </r>
  <r>
    <x v="4"/>
    <x v="4"/>
    <n v="24"/>
    <x v="0"/>
    <x v="6"/>
    <x v="2"/>
    <x v="5"/>
    <x v="0"/>
    <n v="12"/>
    <n v="3582"/>
    <n v="3870"/>
    <n v="52488"/>
    <n v="55890"/>
    <n v="3456"/>
    <n v="44118"/>
    <n v="-8370"/>
  </r>
  <r>
    <x v="4"/>
    <x v="4"/>
    <n v="25"/>
    <x v="0"/>
    <x v="4"/>
    <x v="2"/>
    <x v="7"/>
    <x v="0"/>
    <n v="18"/>
    <n v="3978"/>
    <n v="4230"/>
    <n v="47736"/>
    <n v="50760"/>
    <n v="4536"/>
    <n v="72333"/>
    <n v="24597"/>
  </r>
  <r>
    <x v="4"/>
    <x v="4"/>
    <n v="25"/>
    <x v="0"/>
    <x v="5"/>
    <x v="3"/>
    <x v="0"/>
    <x v="0"/>
    <n v="8"/>
    <n v="3978"/>
    <n v="4230"/>
    <n v="16272"/>
    <n v="17280"/>
    <n v="2016"/>
    <n v="32148"/>
    <n v="15876"/>
  </r>
  <r>
    <x v="4"/>
    <x v="4"/>
    <n v="25"/>
    <x v="0"/>
    <x v="7"/>
    <x v="4"/>
    <x v="9"/>
    <x v="0"/>
    <n v="21"/>
    <n v="2034"/>
    <n v="2160"/>
    <n v="4212"/>
    <n v="4500"/>
    <n v="2646"/>
    <n v="43092"/>
    <n v="38880"/>
  </r>
  <r>
    <x v="4"/>
    <x v="4"/>
    <n v="25"/>
    <x v="0"/>
    <x v="6"/>
    <x v="2"/>
    <x v="8"/>
    <x v="0"/>
    <n v="25"/>
    <n v="3042"/>
    <n v="3240"/>
    <n v="66924"/>
    <n v="71370"/>
    <n v="4950"/>
    <n v="76950"/>
    <n v="10026"/>
  </r>
  <r>
    <x v="4"/>
    <x v="4"/>
    <n v="25"/>
    <x v="0"/>
    <x v="3"/>
    <x v="1"/>
    <x v="10"/>
    <x v="0"/>
    <n v="12"/>
    <n v="5148"/>
    <n v="5490"/>
    <n v="112050"/>
    <n v="119250"/>
    <n v="4104"/>
    <n v="62586"/>
    <n v="-49464"/>
  </r>
  <r>
    <x v="4"/>
    <x v="4"/>
    <n v="26"/>
    <x v="0"/>
    <x v="2"/>
    <x v="1"/>
    <x v="14"/>
    <x v="0"/>
    <n v="9"/>
    <n v="2106"/>
    <n v="2250"/>
    <n v="8856"/>
    <n v="9450"/>
    <n v="1296"/>
    <n v="19237.5"/>
    <n v="10381.5"/>
  </r>
  <r>
    <x v="4"/>
    <x v="4"/>
    <n v="27"/>
    <x v="0"/>
    <x v="4"/>
    <x v="2"/>
    <x v="12"/>
    <x v="0"/>
    <n v="23"/>
    <n v="4482"/>
    <n v="4770"/>
    <n v="59616"/>
    <n v="63360"/>
    <n v="6624"/>
    <n v="104224.5"/>
    <n v="44608.5"/>
  </r>
  <r>
    <x v="4"/>
    <x v="4"/>
    <n v="27"/>
    <x v="0"/>
    <x v="2"/>
    <x v="1"/>
    <x v="16"/>
    <x v="0"/>
    <n v="23"/>
    <n v="3546"/>
    <n v="3780"/>
    <n v="71064"/>
    <n v="75600"/>
    <n v="5382"/>
    <n v="82593"/>
    <n v="11529"/>
  </r>
  <r>
    <x v="4"/>
    <x v="4"/>
    <n v="27"/>
    <x v="0"/>
    <x v="4"/>
    <x v="2"/>
    <x v="16"/>
    <x v="0"/>
    <n v="20"/>
    <n v="4482"/>
    <n v="4770"/>
    <n v="40608"/>
    <n v="43200"/>
    <n v="5760"/>
    <n v="90630"/>
    <n v="50022"/>
  </r>
  <r>
    <x v="4"/>
    <x v="4"/>
    <n v="27"/>
    <x v="0"/>
    <x v="8"/>
    <x v="4"/>
    <x v="13"/>
    <x v="1"/>
    <n v="25"/>
    <n v="4482"/>
    <n v="4770"/>
    <n v="31392"/>
    <n v="33840"/>
    <n v="7200"/>
    <n v="113287.5"/>
    <n v="81895.5"/>
  </r>
  <r>
    <x v="4"/>
    <x v="4"/>
    <n v="28"/>
    <x v="0"/>
    <x v="3"/>
    <x v="1"/>
    <x v="5"/>
    <x v="0"/>
    <n v="4"/>
    <n v="2034"/>
    <n v="2160"/>
    <n v="99144"/>
    <n v="105570"/>
    <n v="504"/>
    <n v="8208"/>
    <n v="-90936"/>
  </r>
  <r>
    <x v="4"/>
    <x v="4"/>
    <n v="28"/>
    <x v="0"/>
    <x v="4"/>
    <x v="2"/>
    <x v="7"/>
    <x v="0"/>
    <n v="24"/>
    <n v="3978"/>
    <n v="4230"/>
    <n v="87516"/>
    <n v="93060"/>
    <n v="6048"/>
    <n v="96444"/>
    <n v="8928"/>
  </r>
  <r>
    <x v="4"/>
    <x v="4"/>
    <n v="28"/>
    <x v="0"/>
    <x v="1"/>
    <x v="0"/>
    <x v="8"/>
    <x v="0"/>
    <n v="24"/>
    <n v="5832"/>
    <n v="6210"/>
    <n v="20592"/>
    <n v="21960"/>
    <n v="9072"/>
    <n v="141588"/>
    <n v="120996"/>
  </r>
  <r>
    <x v="4"/>
    <x v="4"/>
    <n v="29"/>
    <x v="0"/>
    <x v="3"/>
    <x v="1"/>
    <x v="8"/>
    <x v="0"/>
    <n v="16"/>
    <n v="3978"/>
    <n v="4230"/>
    <n v="82368"/>
    <n v="87840"/>
    <n v="4032"/>
    <n v="64296"/>
    <n v="-18072"/>
  </r>
  <r>
    <x v="4"/>
    <x v="4"/>
    <n v="30"/>
    <x v="0"/>
    <x v="5"/>
    <x v="3"/>
    <x v="13"/>
    <x v="1"/>
    <n v="6"/>
    <n v="3978"/>
    <n v="4230"/>
    <n v="94176"/>
    <n v="101520"/>
    <n v="1512"/>
    <n v="24111"/>
    <n v="-70065"/>
  </r>
  <r>
    <x v="4"/>
    <x v="4"/>
    <n v="30"/>
    <x v="0"/>
    <x v="8"/>
    <x v="4"/>
    <x v="8"/>
    <x v="0"/>
    <n v="4"/>
    <n v="5148"/>
    <n v="5490"/>
    <n v="66924"/>
    <n v="71370"/>
    <n v="1368"/>
    <n v="20862"/>
    <n v="-46062"/>
  </r>
  <r>
    <x v="4"/>
    <x v="4"/>
    <n v="30"/>
    <x v="0"/>
    <x v="0"/>
    <x v="0"/>
    <x v="2"/>
    <x v="0"/>
    <n v="24"/>
    <n v="5832"/>
    <n v="6210"/>
    <n v="31824"/>
    <n v="33840"/>
    <n v="9072"/>
    <n v="141588"/>
    <n v="109764"/>
  </r>
  <r>
    <x v="4"/>
    <x v="4"/>
    <n v="30"/>
    <x v="0"/>
    <x v="9"/>
    <x v="3"/>
    <x v="4"/>
    <x v="0"/>
    <n v="21"/>
    <n v="2034"/>
    <n v="2160"/>
    <n v="39546"/>
    <n v="42120"/>
    <n v="2646"/>
    <n v="43092"/>
    <n v="3546"/>
  </r>
  <r>
    <x v="4"/>
    <x v="4"/>
    <n v="30"/>
    <x v="0"/>
    <x v="4"/>
    <x v="2"/>
    <x v="13"/>
    <x v="1"/>
    <n v="13"/>
    <n v="5832"/>
    <n v="6210"/>
    <n v="82404"/>
    <n v="88830"/>
    <n v="4914"/>
    <n v="76693.5"/>
    <n v="-5710.5"/>
  </r>
  <r>
    <x v="4"/>
    <x v="4"/>
    <n v="31"/>
    <x v="0"/>
    <x v="4"/>
    <x v="2"/>
    <x v="1"/>
    <x v="1"/>
    <n v="2"/>
    <n v="3546"/>
    <n v="3780"/>
    <n v="25074"/>
    <n v="27090"/>
    <n v="468"/>
    <n v="7182"/>
    <n v="-17892"/>
  </r>
  <r>
    <x v="4"/>
    <x v="4"/>
    <n v="31"/>
    <x v="0"/>
    <x v="0"/>
    <x v="0"/>
    <x v="7"/>
    <x v="0"/>
    <n v="20"/>
    <n v="3726"/>
    <n v="3960"/>
    <n v="23868"/>
    <n v="25380"/>
    <n v="4680"/>
    <n v="75240"/>
    <n v="51372"/>
  </r>
  <r>
    <x v="4"/>
    <x v="4"/>
    <n v="31"/>
    <x v="0"/>
    <x v="9"/>
    <x v="3"/>
    <x v="11"/>
    <x v="0"/>
    <n v="21"/>
    <n v="3978"/>
    <n v="4230"/>
    <n v="53190"/>
    <n v="56700"/>
    <n v="5292"/>
    <n v="84388.5"/>
    <n v="31198.5"/>
  </r>
  <r>
    <x v="5"/>
    <x v="5"/>
    <n v="1"/>
    <x v="0"/>
    <x v="2"/>
    <x v="1"/>
    <x v="2"/>
    <x v="0"/>
    <n v="12"/>
    <n v="3042"/>
    <n v="3240"/>
    <n v="15912"/>
    <n v="16920"/>
    <n v="2376"/>
    <n v="36936"/>
    <n v="21024"/>
  </r>
  <r>
    <x v="5"/>
    <x v="5"/>
    <n v="1"/>
    <x v="0"/>
    <x v="1"/>
    <x v="0"/>
    <x v="12"/>
    <x v="0"/>
    <n v="23"/>
    <n v="3546"/>
    <n v="3780"/>
    <n v="3726"/>
    <n v="3960"/>
    <n v="5382"/>
    <n v="82593"/>
    <n v="78867"/>
  </r>
  <r>
    <x v="5"/>
    <x v="5"/>
    <n v="1"/>
    <x v="0"/>
    <x v="2"/>
    <x v="1"/>
    <x v="16"/>
    <x v="0"/>
    <n v="23"/>
    <n v="4482"/>
    <n v="4770"/>
    <n v="20304"/>
    <n v="21600"/>
    <n v="6624"/>
    <n v="104224.5"/>
    <n v="83920.5"/>
  </r>
  <r>
    <x v="5"/>
    <x v="5"/>
    <n v="1"/>
    <x v="0"/>
    <x v="1"/>
    <x v="0"/>
    <x v="16"/>
    <x v="0"/>
    <n v="24"/>
    <n v="3924"/>
    <n v="4230"/>
    <n v="20304"/>
    <n v="21600"/>
    <n v="7344"/>
    <n v="96444"/>
    <n v="76140"/>
  </r>
  <r>
    <x v="5"/>
    <x v="5"/>
    <n v="2"/>
    <x v="0"/>
    <x v="8"/>
    <x v="4"/>
    <x v="4"/>
    <x v="0"/>
    <n v="25"/>
    <n v="2952"/>
    <n v="3150"/>
    <n v="42588"/>
    <n v="45360"/>
    <n v="4950"/>
    <n v="74812.5"/>
    <n v="32224.5"/>
  </r>
  <r>
    <x v="5"/>
    <x v="5"/>
    <n v="2"/>
    <x v="0"/>
    <x v="0"/>
    <x v="0"/>
    <x v="0"/>
    <x v="0"/>
    <n v="17"/>
    <n v="3726"/>
    <n v="3960"/>
    <n v="6102"/>
    <n v="6480"/>
    <n v="3978"/>
    <n v="63954"/>
    <n v="57852"/>
  </r>
  <r>
    <x v="5"/>
    <x v="5"/>
    <n v="3"/>
    <x v="0"/>
    <x v="3"/>
    <x v="1"/>
    <x v="9"/>
    <x v="0"/>
    <n v="21"/>
    <n v="3978"/>
    <n v="4230"/>
    <n v="2106"/>
    <n v="2250"/>
    <n v="5292"/>
    <n v="84388.5"/>
    <n v="82282.5"/>
  </r>
  <r>
    <x v="5"/>
    <x v="5"/>
    <n v="3"/>
    <x v="0"/>
    <x v="8"/>
    <x v="4"/>
    <x v="0"/>
    <x v="0"/>
    <n v="9"/>
    <n v="3726"/>
    <n v="3960"/>
    <n v="8136"/>
    <n v="8640"/>
    <n v="2106"/>
    <n v="33858"/>
    <n v="25722"/>
  </r>
  <r>
    <x v="5"/>
    <x v="5"/>
    <n v="3"/>
    <x v="0"/>
    <x v="4"/>
    <x v="2"/>
    <x v="11"/>
    <x v="0"/>
    <n v="11"/>
    <n v="4482"/>
    <n v="4770"/>
    <n v="63828"/>
    <n v="68040"/>
    <n v="3168"/>
    <n v="49846.5"/>
    <n v="-13981.5"/>
  </r>
  <r>
    <x v="5"/>
    <x v="5"/>
    <n v="3"/>
    <x v="0"/>
    <x v="7"/>
    <x v="4"/>
    <x v="16"/>
    <x v="0"/>
    <n v="4"/>
    <n v="3582"/>
    <n v="3870"/>
    <n v="27072"/>
    <n v="28800"/>
    <n v="1152"/>
    <n v="14706"/>
    <n v="-12366"/>
  </r>
  <r>
    <x v="5"/>
    <x v="5"/>
    <n v="4"/>
    <x v="0"/>
    <x v="7"/>
    <x v="4"/>
    <x v="1"/>
    <x v="1"/>
    <n v="22"/>
    <n v="4482"/>
    <n v="4770"/>
    <n v="82386"/>
    <n v="89010"/>
    <n v="6336"/>
    <n v="99693"/>
    <n v="17307"/>
  </r>
  <r>
    <x v="5"/>
    <x v="5"/>
    <n v="4"/>
    <x v="0"/>
    <x v="5"/>
    <x v="3"/>
    <x v="10"/>
    <x v="0"/>
    <n v="15"/>
    <n v="3924"/>
    <n v="4230"/>
    <n v="71712"/>
    <n v="76320"/>
    <n v="4590"/>
    <n v="60277.5"/>
    <n v="-11434.5"/>
  </r>
  <r>
    <x v="5"/>
    <x v="5"/>
    <n v="4"/>
    <x v="0"/>
    <x v="7"/>
    <x v="4"/>
    <x v="11"/>
    <x v="0"/>
    <n v="23"/>
    <n v="7506"/>
    <n v="8100"/>
    <n v="60282"/>
    <n v="64260"/>
    <n v="13662"/>
    <n v="176985"/>
    <n v="116703"/>
  </r>
  <r>
    <x v="5"/>
    <x v="5"/>
    <n v="5"/>
    <x v="0"/>
    <x v="8"/>
    <x v="4"/>
    <x v="0"/>
    <x v="0"/>
    <n v="9"/>
    <n v="3546"/>
    <n v="3780"/>
    <n v="20340"/>
    <n v="21600"/>
    <n v="2106"/>
    <n v="32319"/>
    <n v="11979"/>
  </r>
  <r>
    <x v="5"/>
    <x v="5"/>
    <n v="5"/>
    <x v="0"/>
    <x v="5"/>
    <x v="3"/>
    <x v="10"/>
    <x v="0"/>
    <n v="7"/>
    <n v="3042"/>
    <n v="3240"/>
    <n v="103086"/>
    <n v="109710"/>
    <n v="1386"/>
    <n v="21546"/>
    <n v="-81540"/>
  </r>
  <r>
    <x v="5"/>
    <x v="5"/>
    <n v="6"/>
    <x v="0"/>
    <x v="3"/>
    <x v="1"/>
    <x v="2"/>
    <x v="0"/>
    <n v="25"/>
    <n v="3042"/>
    <n v="3240"/>
    <n v="31824"/>
    <n v="33840"/>
    <n v="4950"/>
    <n v="76950"/>
    <n v="45126"/>
  </r>
  <r>
    <x v="5"/>
    <x v="5"/>
    <n v="7"/>
    <x v="0"/>
    <x v="8"/>
    <x v="4"/>
    <x v="4"/>
    <x v="0"/>
    <n v="10"/>
    <n v="3978"/>
    <n v="4230"/>
    <n v="48672"/>
    <n v="51840"/>
    <n v="2520"/>
    <n v="40185"/>
    <n v="-8487"/>
  </r>
  <r>
    <x v="5"/>
    <x v="5"/>
    <n v="7"/>
    <x v="0"/>
    <x v="7"/>
    <x v="4"/>
    <x v="8"/>
    <x v="0"/>
    <n v="8"/>
    <n v="5148"/>
    <n v="5490"/>
    <n v="92664"/>
    <n v="98820"/>
    <n v="2736"/>
    <n v="41724"/>
    <n v="-50940"/>
  </r>
  <r>
    <x v="5"/>
    <x v="5"/>
    <n v="7"/>
    <x v="0"/>
    <x v="4"/>
    <x v="2"/>
    <x v="9"/>
    <x v="0"/>
    <n v="18"/>
    <n v="3042"/>
    <n v="3240"/>
    <n v="23166"/>
    <n v="24750"/>
    <n v="3564"/>
    <n v="55404"/>
    <n v="32238"/>
  </r>
  <r>
    <x v="5"/>
    <x v="5"/>
    <n v="7"/>
    <x v="0"/>
    <x v="2"/>
    <x v="1"/>
    <x v="3"/>
    <x v="0"/>
    <n v="8"/>
    <n v="5148"/>
    <n v="5490"/>
    <n v="46116"/>
    <n v="49140"/>
    <n v="2736"/>
    <n v="41724"/>
    <n v="-4392"/>
  </r>
  <r>
    <x v="5"/>
    <x v="5"/>
    <n v="8"/>
    <x v="0"/>
    <x v="2"/>
    <x v="1"/>
    <x v="11"/>
    <x v="0"/>
    <n v="25"/>
    <n v="7506"/>
    <n v="8100"/>
    <n v="24822"/>
    <n v="26460"/>
    <n v="14850"/>
    <n v="192375"/>
    <n v="167553"/>
  </r>
  <r>
    <x v="5"/>
    <x v="5"/>
    <n v="9"/>
    <x v="0"/>
    <x v="7"/>
    <x v="4"/>
    <x v="6"/>
    <x v="0"/>
    <n v="7"/>
    <n v="3042"/>
    <n v="3240"/>
    <n v="53190"/>
    <n v="56700"/>
    <n v="1386"/>
    <n v="21546"/>
    <n v="-31644"/>
  </r>
  <r>
    <x v="5"/>
    <x v="5"/>
    <n v="9"/>
    <x v="0"/>
    <x v="0"/>
    <x v="0"/>
    <x v="16"/>
    <x v="0"/>
    <n v="17"/>
    <n v="3978"/>
    <n v="4230"/>
    <n v="23688"/>
    <n v="25200"/>
    <n v="4284"/>
    <n v="68314.5"/>
    <n v="44626.5"/>
  </r>
  <r>
    <x v="5"/>
    <x v="5"/>
    <n v="9"/>
    <x v="0"/>
    <x v="2"/>
    <x v="1"/>
    <x v="6"/>
    <x v="0"/>
    <n v="3"/>
    <n v="2952"/>
    <n v="3150"/>
    <n v="42552"/>
    <n v="45360"/>
    <n v="594"/>
    <n v="8977.5"/>
    <n v="-33574.5"/>
  </r>
  <r>
    <x v="5"/>
    <x v="5"/>
    <n v="9"/>
    <x v="0"/>
    <x v="8"/>
    <x v="4"/>
    <x v="1"/>
    <x v="1"/>
    <n v="13"/>
    <n v="2034"/>
    <n v="2160"/>
    <n v="28656"/>
    <n v="30960"/>
    <n v="1638"/>
    <n v="26676"/>
    <n v="-1980"/>
  </r>
  <r>
    <x v="5"/>
    <x v="5"/>
    <n v="10"/>
    <x v="0"/>
    <x v="6"/>
    <x v="2"/>
    <x v="6"/>
    <x v="0"/>
    <n v="17"/>
    <n v="3582"/>
    <n v="3870"/>
    <n v="42552"/>
    <n v="45360"/>
    <n v="4896"/>
    <n v="62500.5"/>
    <n v="19948.5"/>
  </r>
  <r>
    <x v="5"/>
    <x v="5"/>
    <n v="11"/>
    <x v="0"/>
    <x v="0"/>
    <x v="0"/>
    <x v="12"/>
    <x v="0"/>
    <n v="22"/>
    <n v="3978"/>
    <n v="4230"/>
    <n v="52164"/>
    <n v="55440"/>
    <n v="5544"/>
    <n v="88407"/>
    <n v="36243"/>
  </r>
  <r>
    <x v="5"/>
    <x v="5"/>
    <n v="11"/>
    <x v="0"/>
    <x v="2"/>
    <x v="1"/>
    <x v="11"/>
    <x v="0"/>
    <n v="23"/>
    <n v="2196"/>
    <n v="2340"/>
    <n v="88650"/>
    <n v="94500"/>
    <n v="3312"/>
    <n v="51129"/>
    <n v="-37521"/>
  </r>
  <r>
    <x v="5"/>
    <x v="5"/>
    <n v="11"/>
    <x v="0"/>
    <x v="7"/>
    <x v="4"/>
    <x v="7"/>
    <x v="0"/>
    <n v="1"/>
    <n v="2034"/>
    <n v="2160"/>
    <n v="51714"/>
    <n v="54990"/>
    <n v="126"/>
    <n v="2052"/>
    <n v="-49662"/>
  </r>
  <r>
    <x v="5"/>
    <x v="5"/>
    <n v="12"/>
    <x v="0"/>
    <x v="6"/>
    <x v="2"/>
    <x v="16"/>
    <x v="0"/>
    <n v="25"/>
    <n v="5148"/>
    <n v="5490"/>
    <n v="33840"/>
    <n v="36000"/>
    <n v="8550"/>
    <n v="130387.5"/>
    <n v="96547.5"/>
  </r>
  <r>
    <x v="5"/>
    <x v="5"/>
    <n v="13"/>
    <x v="0"/>
    <x v="2"/>
    <x v="1"/>
    <x v="7"/>
    <x v="0"/>
    <n v="22"/>
    <n v="3384"/>
    <n v="3600"/>
    <n v="31824"/>
    <n v="33840"/>
    <n v="4752"/>
    <n v="75240"/>
    <n v="43416"/>
  </r>
  <r>
    <x v="5"/>
    <x v="5"/>
    <n v="13"/>
    <x v="0"/>
    <x v="7"/>
    <x v="4"/>
    <x v="0"/>
    <x v="0"/>
    <n v="2"/>
    <n v="3978"/>
    <n v="4230"/>
    <n v="30510"/>
    <n v="32400"/>
    <n v="504"/>
    <n v="8037"/>
    <n v="-22473"/>
  </r>
  <r>
    <x v="5"/>
    <x v="5"/>
    <n v="14"/>
    <x v="0"/>
    <x v="8"/>
    <x v="4"/>
    <x v="13"/>
    <x v="1"/>
    <n v="11"/>
    <n v="3582"/>
    <n v="3870"/>
    <n v="19620"/>
    <n v="21150"/>
    <n v="3168"/>
    <n v="40441.5"/>
    <n v="20821.5"/>
  </r>
  <r>
    <x v="5"/>
    <x v="5"/>
    <n v="14"/>
    <x v="0"/>
    <x v="3"/>
    <x v="1"/>
    <x v="1"/>
    <x v="1"/>
    <n v="11"/>
    <n v="3546"/>
    <n v="3780"/>
    <n v="78804"/>
    <n v="85140"/>
    <n v="2574"/>
    <n v="39501"/>
    <n v="-39303"/>
  </r>
  <r>
    <x v="5"/>
    <x v="5"/>
    <n v="14"/>
    <x v="0"/>
    <x v="3"/>
    <x v="1"/>
    <x v="10"/>
    <x v="0"/>
    <n v="1"/>
    <n v="7506"/>
    <n v="8100"/>
    <n v="26892"/>
    <n v="28620"/>
    <n v="594"/>
    <n v="7695"/>
    <n v="-19197"/>
  </r>
  <r>
    <x v="5"/>
    <x v="5"/>
    <n v="15"/>
    <x v="0"/>
    <x v="2"/>
    <x v="1"/>
    <x v="1"/>
    <x v="1"/>
    <n v="14"/>
    <n v="3978"/>
    <n v="4230"/>
    <n v="78804"/>
    <n v="85140"/>
    <n v="3528"/>
    <n v="56259"/>
    <n v="-22545"/>
  </r>
  <r>
    <x v="5"/>
    <x v="5"/>
    <n v="16"/>
    <x v="0"/>
    <x v="7"/>
    <x v="4"/>
    <x v="13"/>
    <x v="1"/>
    <n v="11"/>
    <n v="2034"/>
    <n v="2160"/>
    <n v="35316"/>
    <n v="38070"/>
    <n v="1386"/>
    <n v="22572"/>
    <n v="-12744"/>
  </r>
  <r>
    <x v="5"/>
    <x v="5"/>
    <n v="16"/>
    <x v="0"/>
    <x v="2"/>
    <x v="1"/>
    <x v="15"/>
    <x v="1"/>
    <n v="8"/>
    <n v="2952"/>
    <n v="3150"/>
    <n v="165132"/>
    <n v="178200"/>
    <n v="1584"/>
    <n v="23940"/>
    <n v="-141192"/>
  </r>
  <r>
    <x v="5"/>
    <x v="5"/>
    <n v="16"/>
    <x v="0"/>
    <x v="2"/>
    <x v="1"/>
    <x v="12"/>
    <x v="0"/>
    <n v="1"/>
    <n v="3546"/>
    <n v="3780"/>
    <n v="63342"/>
    <n v="67320"/>
    <n v="234"/>
    <n v="3591"/>
    <n v="-59751"/>
  </r>
  <r>
    <x v="5"/>
    <x v="5"/>
    <n v="17"/>
    <x v="0"/>
    <x v="5"/>
    <x v="3"/>
    <x v="3"/>
    <x v="0"/>
    <n v="24"/>
    <n v="3546"/>
    <n v="3780"/>
    <n v="30744"/>
    <n v="32760"/>
    <n v="5616"/>
    <n v="86184"/>
    <n v="55440"/>
  </r>
  <r>
    <x v="5"/>
    <x v="5"/>
    <n v="17"/>
    <x v="0"/>
    <x v="5"/>
    <x v="3"/>
    <x v="9"/>
    <x v="0"/>
    <n v="15"/>
    <n v="3978"/>
    <n v="4230"/>
    <n v="27378"/>
    <n v="29250"/>
    <n v="3780"/>
    <n v="60277.5"/>
    <n v="32899.5"/>
  </r>
  <r>
    <x v="5"/>
    <x v="5"/>
    <n v="17"/>
    <x v="0"/>
    <x v="0"/>
    <x v="0"/>
    <x v="14"/>
    <x v="0"/>
    <n v="20"/>
    <n v="3546"/>
    <n v="3780"/>
    <n v="44280"/>
    <n v="47250"/>
    <n v="4680"/>
    <n v="71820"/>
    <n v="27540"/>
  </r>
  <r>
    <x v="5"/>
    <x v="5"/>
    <n v="17"/>
    <x v="0"/>
    <x v="6"/>
    <x v="2"/>
    <x v="1"/>
    <x v="1"/>
    <n v="1"/>
    <n v="5148"/>
    <n v="5490"/>
    <n v="60894"/>
    <n v="65790"/>
    <n v="342"/>
    <n v="5215.5"/>
    <n v="-55678.5"/>
  </r>
  <r>
    <x v="5"/>
    <x v="5"/>
    <n v="17"/>
    <x v="0"/>
    <x v="4"/>
    <x v="2"/>
    <x v="16"/>
    <x v="0"/>
    <n v="5"/>
    <n v="2196"/>
    <n v="2340"/>
    <n v="40608"/>
    <n v="43200"/>
    <n v="720"/>
    <n v="11115"/>
    <n v="-29493"/>
  </r>
  <r>
    <x v="5"/>
    <x v="5"/>
    <n v="17"/>
    <x v="0"/>
    <x v="0"/>
    <x v="0"/>
    <x v="14"/>
    <x v="0"/>
    <n v="2"/>
    <n v="3924"/>
    <n v="4230"/>
    <n v="5904"/>
    <n v="6300"/>
    <n v="612"/>
    <n v="8037"/>
    <n v="2133"/>
  </r>
  <r>
    <x v="5"/>
    <x v="5"/>
    <n v="18"/>
    <x v="0"/>
    <x v="5"/>
    <x v="3"/>
    <x v="13"/>
    <x v="1"/>
    <n v="15"/>
    <n v="3978"/>
    <n v="4230"/>
    <n v="27468"/>
    <n v="29610"/>
    <n v="3780"/>
    <n v="60277.5"/>
    <n v="32809.5"/>
  </r>
  <r>
    <x v="5"/>
    <x v="5"/>
    <n v="18"/>
    <x v="0"/>
    <x v="2"/>
    <x v="1"/>
    <x v="14"/>
    <x v="0"/>
    <n v="24"/>
    <n v="2106"/>
    <n v="2250"/>
    <n v="35424"/>
    <n v="37800"/>
    <n v="3456"/>
    <n v="51300"/>
    <n v="15876"/>
  </r>
  <r>
    <x v="5"/>
    <x v="5"/>
    <n v="18"/>
    <x v="0"/>
    <x v="1"/>
    <x v="0"/>
    <x v="16"/>
    <x v="0"/>
    <n v="23"/>
    <n v="5148"/>
    <n v="5490"/>
    <n v="50760"/>
    <n v="54000"/>
    <n v="7866"/>
    <n v="119956.5"/>
    <n v="69196.5"/>
  </r>
  <r>
    <x v="5"/>
    <x v="5"/>
    <n v="18"/>
    <x v="0"/>
    <x v="4"/>
    <x v="2"/>
    <x v="2"/>
    <x v="0"/>
    <n v="20"/>
    <n v="3546"/>
    <n v="3780"/>
    <n v="83538"/>
    <n v="88830"/>
    <n v="4680"/>
    <n v="71820"/>
    <n v="-11718"/>
  </r>
  <r>
    <x v="5"/>
    <x v="5"/>
    <n v="19"/>
    <x v="0"/>
    <x v="4"/>
    <x v="2"/>
    <x v="14"/>
    <x v="0"/>
    <n v="23"/>
    <n v="3546"/>
    <n v="3780"/>
    <n v="29520"/>
    <n v="31500"/>
    <n v="5382"/>
    <n v="82593"/>
    <n v="53073"/>
  </r>
  <r>
    <x v="5"/>
    <x v="5"/>
    <n v="21"/>
    <x v="0"/>
    <x v="5"/>
    <x v="3"/>
    <x v="12"/>
    <x v="0"/>
    <n v="22"/>
    <n v="5148"/>
    <n v="5490"/>
    <n v="33534"/>
    <n v="35640"/>
    <n v="7524"/>
    <n v="114741"/>
    <n v="81207"/>
  </r>
  <r>
    <x v="5"/>
    <x v="5"/>
    <n v="21"/>
    <x v="0"/>
    <x v="6"/>
    <x v="2"/>
    <x v="7"/>
    <x v="0"/>
    <n v="10"/>
    <n v="3384"/>
    <n v="3600"/>
    <n v="79560"/>
    <n v="84600"/>
    <n v="2160"/>
    <n v="34200"/>
    <n v="-45360"/>
  </r>
  <r>
    <x v="5"/>
    <x v="5"/>
    <n v="21"/>
    <x v="0"/>
    <x v="0"/>
    <x v="0"/>
    <x v="1"/>
    <x v="1"/>
    <n v="5"/>
    <n v="3042"/>
    <n v="3240"/>
    <n v="85968"/>
    <n v="92880"/>
    <n v="990"/>
    <n v="15390"/>
    <n v="-70578"/>
  </r>
  <r>
    <x v="5"/>
    <x v="5"/>
    <n v="21"/>
    <x v="0"/>
    <x v="4"/>
    <x v="2"/>
    <x v="11"/>
    <x v="0"/>
    <n v="12"/>
    <n v="3978"/>
    <n v="4230"/>
    <n v="39006"/>
    <n v="41580"/>
    <n v="3024"/>
    <n v="48222"/>
    <n v="9216"/>
  </r>
  <r>
    <x v="5"/>
    <x v="5"/>
    <n v="22"/>
    <x v="0"/>
    <x v="4"/>
    <x v="2"/>
    <x v="4"/>
    <x v="0"/>
    <n v="19"/>
    <n v="3978"/>
    <n v="4230"/>
    <n v="42588"/>
    <n v="45360"/>
    <n v="4788"/>
    <n v="76351.5"/>
    <n v="33763.5"/>
  </r>
  <r>
    <x v="5"/>
    <x v="5"/>
    <n v="22"/>
    <x v="0"/>
    <x v="3"/>
    <x v="1"/>
    <x v="1"/>
    <x v="1"/>
    <n v="18"/>
    <n v="3924"/>
    <n v="4230"/>
    <n v="82386"/>
    <n v="89010"/>
    <n v="5508"/>
    <n v="72333"/>
    <n v="-10053"/>
  </r>
  <r>
    <x v="5"/>
    <x v="5"/>
    <n v="22"/>
    <x v="0"/>
    <x v="0"/>
    <x v="0"/>
    <x v="0"/>
    <x v="0"/>
    <n v="1"/>
    <n v="2952"/>
    <n v="3150"/>
    <n v="2034"/>
    <n v="2160"/>
    <n v="198"/>
    <n v="2992.5"/>
    <n v="958.5"/>
  </r>
  <r>
    <x v="5"/>
    <x v="5"/>
    <n v="23"/>
    <x v="0"/>
    <x v="0"/>
    <x v="0"/>
    <x v="9"/>
    <x v="0"/>
    <n v="15"/>
    <n v="3042"/>
    <n v="3240"/>
    <n v="4212"/>
    <n v="4500"/>
    <n v="2970"/>
    <n v="46170"/>
    <n v="41958"/>
  </r>
  <r>
    <x v="5"/>
    <x v="5"/>
    <n v="23"/>
    <x v="0"/>
    <x v="5"/>
    <x v="3"/>
    <x v="0"/>
    <x v="0"/>
    <n v="4"/>
    <n v="3978"/>
    <n v="4230"/>
    <n v="10170"/>
    <n v="10800"/>
    <n v="1008"/>
    <n v="16074"/>
    <n v="5904"/>
  </r>
  <r>
    <x v="5"/>
    <x v="5"/>
    <n v="23"/>
    <x v="0"/>
    <x v="0"/>
    <x v="0"/>
    <x v="14"/>
    <x v="0"/>
    <n v="16"/>
    <n v="2106"/>
    <n v="2250"/>
    <n v="41328"/>
    <n v="44100"/>
    <n v="2304"/>
    <n v="34200"/>
    <n v="-7128"/>
  </r>
  <r>
    <x v="5"/>
    <x v="5"/>
    <n v="24"/>
    <x v="0"/>
    <x v="7"/>
    <x v="4"/>
    <x v="5"/>
    <x v="0"/>
    <n v="10"/>
    <n v="2034"/>
    <n v="2160"/>
    <n v="46656"/>
    <n v="49680"/>
    <n v="1260"/>
    <n v="20520"/>
    <n v="-26136"/>
  </r>
  <r>
    <x v="5"/>
    <x v="5"/>
    <n v="24"/>
    <x v="0"/>
    <x v="9"/>
    <x v="3"/>
    <x v="1"/>
    <x v="1"/>
    <n v="21"/>
    <n v="4482"/>
    <n v="4770"/>
    <n v="82386"/>
    <n v="89010"/>
    <n v="6048"/>
    <n v="95161.5"/>
    <n v="12775.5"/>
  </r>
  <r>
    <x v="5"/>
    <x v="5"/>
    <n v="24"/>
    <x v="0"/>
    <x v="7"/>
    <x v="4"/>
    <x v="1"/>
    <x v="1"/>
    <n v="7"/>
    <n v="3726"/>
    <n v="3960"/>
    <n v="46566"/>
    <n v="50310"/>
    <n v="1638"/>
    <n v="26334"/>
    <n v="-20232"/>
  </r>
  <r>
    <x v="5"/>
    <x v="5"/>
    <n v="24"/>
    <x v="0"/>
    <x v="5"/>
    <x v="3"/>
    <x v="0"/>
    <x v="0"/>
    <n v="22"/>
    <n v="2952"/>
    <n v="3150"/>
    <n v="26442"/>
    <n v="28080"/>
    <n v="4356"/>
    <n v="65835"/>
    <n v="39393"/>
  </r>
  <r>
    <x v="5"/>
    <x v="5"/>
    <n v="24"/>
    <x v="0"/>
    <x v="6"/>
    <x v="2"/>
    <x v="11"/>
    <x v="0"/>
    <n v="15"/>
    <n v="3384"/>
    <n v="3600"/>
    <n v="24822"/>
    <n v="26460"/>
    <n v="3240"/>
    <n v="51300"/>
    <n v="26478"/>
  </r>
  <r>
    <x v="5"/>
    <x v="5"/>
    <n v="24"/>
    <x v="0"/>
    <x v="7"/>
    <x v="4"/>
    <x v="7"/>
    <x v="0"/>
    <n v="7"/>
    <n v="3546"/>
    <n v="3780"/>
    <n v="3978"/>
    <n v="4230"/>
    <n v="1638"/>
    <n v="25137"/>
    <n v="21159"/>
  </r>
  <r>
    <x v="5"/>
    <x v="5"/>
    <n v="25"/>
    <x v="0"/>
    <x v="0"/>
    <x v="0"/>
    <x v="4"/>
    <x v="0"/>
    <n v="17"/>
    <n v="5148"/>
    <n v="5490"/>
    <n v="63882"/>
    <n v="68040"/>
    <n v="5814"/>
    <n v="88663.5"/>
    <n v="24781.5"/>
  </r>
  <r>
    <x v="5"/>
    <x v="5"/>
    <n v="25"/>
    <x v="0"/>
    <x v="1"/>
    <x v="0"/>
    <x v="12"/>
    <x v="0"/>
    <n v="20"/>
    <n v="2034"/>
    <n v="2160"/>
    <n v="85698"/>
    <n v="91080"/>
    <n v="2520"/>
    <n v="41040"/>
    <n v="-44658"/>
  </r>
  <r>
    <x v="5"/>
    <x v="5"/>
    <n v="26"/>
    <x v="0"/>
    <x v="2"/>
    <x v="1"/>
    <x v="14"/>
    <x v="0"/>
    <n v="5"/>
    <n v="2196"/>
    <n v="2340"/>
    <n v="64944"/>
    <n v="69300"/>
    <n v="720"/>
    <n v="11115"/>
    <n v="-53829"/>
  </r>
  <r>
    <x v="5"/>
    <x v="5"/>
    <n v="26"/>
    <x v="0"/>
    <x v="9"/>
    <x v="3"/>
    <x v="10"/>
    <x v="0"/>
    <n v="14"/>
    <n v="3546"/>
    <n v="3780"/>
    <n v="71712"/>
    <n v="76320"/>
    <n v="3276"/>
    <n v="50274"/>
    <n v="-21438"/>
  </r>
  <r>
    <x v="5"/>
    <x v="5"/>
    <n v="26"/>
    <x v="0"/>
    <x v="9"/>
    <x v="3"/>
    <x v="9"/>
    <x v="0"/>
    <n v="6"/>
    <n v="3546"/>
    <n v="3780"/>
    <n v="44226"/>
    <n v="47250"/>
    <n v="1404"/>
    <n v="21546"/>
    <n v="-22680"/>
  </r>
  <r>
    <x v="5"/>
    <x v="5"/>
    <n v="26"/>
    <x v="0"/>
    <x v="6"/>
    <x v="2"/>
    <x v="1"/>
    <x v="1"/>
    <n v="22"/>
    <n v="7506"/>
    <n v="8100"/>
    <n v="71640"/>
    <n v="77400"/>
    <n v="13068"/>
    <n v="169290"/>
    <n v="97650"/>
  </r>
  <r>
    <x v="5"/>
    <x v="5"/>
    <n v="27"/>
    <x v="0"/>
    <x v="0"/>
    <x v="0"/>
    <x v="12"/>
    <x v="0"/>
    <n v="6"/>
    <n v="3924"/>
    <n v="4230"/>
    <n v="33534"/>
    <n v="35640"/>
    <n v="1836"/>
    <n v="24111"/>
    <n v="-9423"/>
  </r>
  <r>
    <x v="5"/>
    <x v="5"/>
    <n v="27"/>
    <x v="0"/>
    <x v="0"/>
    <x v="0"/>
    <x v="0"/>
    <x v="0"/>
    <n v="6"/>
    <n v="4482"/>
    <n v="4770"/>
    <n v="38646"/>
    <n v="41040"/>
    <n v="1728"/>
    <n v="27189"/>
    <n v="-11457"/>
  </r>
  <r>
    <x v="5"/>
    <x v="5"/>
    <n v="28"/>
    <x v="0"/>
    <x v="2"/>
    <x v="1"/>
    <x v="15"/>
    <x v="1"/>
    <n v="2"/>
    <n v="3546"/>
    <n v="3780"/>
    <n v="90072"/>
    <n v="97200"/>
    <n v="468"/>
    <n v="7182"/>
    <n v="-82890"/>
  </r>
  <r>
    <x v="5"/>
    <x v="5"/>
    <n v="28"/>
    <x v="0"/>
    <x v="8"/>
    <x v="4"/>
    <x v="14"/>
    <x v="0"/>
    <n v="24"/>
    <n v="3726"/>
    <n v="3960"/>
    <n v="67896"/>
    <n v="72450"/>
    <n v="5616"/>
    <n v="90288"/>
    <n v="22392"/>
  </r>
  <r>
    <x v="5"/>
    <x v="5"/>
    <n v="28"/>
    <x v="0"/>
    <x v="7"/>
    <x v="4"/>
    <x v="14"/>
    <x v="0"/>
    <n v="11"/>
    <n v="2106"/>
    <n v="2250"/>
    <n v="29520"/>
    <n v="31500"/>
    <n v="1584"/>
    <n v="23512.5"/>
    <n v="-6007.5"/>
  </r>
  <r>
    <x v="5"/>
    <x v="5"/>
    <n v="29"/>
    <x v="0"/>
    <x v="5"/>
    <x v="3"/>
    <x v="10"/>
    <x v="0"/>
    <n v="10"/>
    <n v="3546"/>
    <n v="3780"/>
    <n v="40338"/>
    <n v="42930"/>
    <n v="2340"/>
    <n v="35910"/>
    <n v="-4428"/>
  </r>
  <r>
    <x v="5"/>
    <x v="5"/>
    <n v="29"/>
    <x v="0"/>
    <x v="8"/>
    <x v="4"/>
    <x v="11"/>
    <x v="0"/>
    <n v="7"/>
    <n v="3384"/>
    <n v="3600"/>
    <n v="81558"/>
    <n v="86940"/>
    <n v="1512"/>
    <n v="23940"/>
    <n v="-57618"/>
  </r>
  <r>
    <x v="5"/>
    <x v="5"/>
    <n v="29"/>
    <x v="0"/>
    <x v="0"/>
    <x v="0"/>
    <x v="3"/>
    <x v="0"/>
    <n v="22"/>
    <n v="2106"/>
    <n v="2250"/>
    <n v="30744"/>
    <n v="32760"/>
    <n v="3168"/>
    <n v="47025"/>
    <n v="16281"/>
  </r>
  <r>
    <x v="6"/>
    <x v="6"/>
    <n v="1"/>
    <x v="0"/>
    <x v="1"/>
    <x v="0"/>
    <x v="8"/>
    <x v="0"/>
    <n v="7"/>
    <n v="3924"/>
    <n v="4230"/>
    <n v="118404"/>
    <n v="126270"/>
    <n v="2142"/>
    <n v="28129.5"/>
    <n v="-90274.5"/>
  </r>
  <r>
    <x v="6"/>
    <x v="6"/>
    <n v="2"/>
    <x v="0"/>
    <x v="4"/>
    <x v="2"/>
    <x v="2"/>
    <x v="0"/>
    <n v="18"/>
    <n v="3582"/>
    <n v="3870"/>
    <n v="27846"/>
    <n v="29610"/>
    <n v="5184"/>
    <n v="66177"/>
    <n v="38331"/>
  </r>
  <r>
    <x v="6"/>
    <x v="6"/>
    <n v="2"/>
    <x v="0"/>
    <x v="9"/>
    <x v="3"/>
    <x v="7"/>
    <x v="0"/>
    <n v="12"/>
    <n v="3582"/>
    <n v="3870"/>
    <n v="71604"/>
    <n v="76140"/>
    <n v="3456"/>
    <n v="44118"/>
    <n v="-27486"/>
  </r>
  <r>
    <x v="6"/>
    <x v="6"/>
    <n v="2"/>
    <x v="0"/>
    <x v="2"/>
    <x v="1"/>
    <x v="14"/>
    <x v="0"/>
    <n v="19"/>
    <n v="3726"/>
    <n v="3960"/>
    <n v="11808"/>
    <n v="12600"/>
    <n v="4446"/>
    <n v="71478"/>
    <n v="59670"/>
  </r>
  <r>
    <x v="6"/>
    <x v="6"/>
    <n v="2"/>
    <x v="0"/>
    <x v="7"/>
    <x v="4"/>
    <x v="8"/>
    <x v="0"/>
    <n v="23"/>
    <n v="3582"/>
    <n v="3870"/>
    <n v="113256"/>
    <n v="120780"/>
    <n v="6624"/>
    <n v="84559.5"/>
    <n v="-28696.5"/>
  </r>
  <r>
    <x v="6"/>
    <x v="6"/>
    <n v="3"/>
    <x v="0"/>
    <x v="7"/>
    <x v="4"/>
    <x v="6"/>
    <x v="0"/>
    <n v="3"/>
    <n v="2952"/>
    <n v="3150"/>
    <n v="63828"/>
    <n v="68040"/>
    <n v="594"/>
    <n v="8977.5"/>
    <n v="-54850.5"/>
  </r>
  <r>
    <x v="6"/>
    <x v="6"/>
    <n v="4"/>
    <x v="0"/>
    <x v="1"/>
    <x v="0"/>
    <x v="13"/>
    <x v="1"/>
    <n v="24"/>
    <n v="3978"/>
    <n v="4230"/>
    <n v="74556"/>
    <n v="80370"/>
    <n v="6048"/>
    <n v="96444"/>
    <n v="21888"/>
  </r>
  <r>
    <x v="6"/>
    <x v="6"/>
    <n v="5"/>
    <x v="0"/>
    <x v="4"/>
    <x v="2"/>
    <x v="16"/>
    <x v="0"/>
    <n v="25"/>
    <n v="2034"/>
    <n v="2160"/>
    <n v="77832"/>
    <n v="82800"/>
    <n v="3150"/>
    <n v="51300"/>
    <n v="-26532"/>
  </r>
  <r>
    <x v="6"/>
    <x v="6"/>
    <n v="6"/>
    <x v="0"/>
    <x v="0"/>
    <x v="0"/>
    <x v="13"/>
    <x v="1"/>
    <n v="5"/>
    <n v="3924"/>
    <n v="4230"/>
    <n v="19620"/>
    <n v="21150"/>
    <n v="1530"/>
    <n v="20092.5"/>
    <n v="472.5"/>
  </r>
  <r>
    <x v="6"/>
    <x v="6"/>
    <n v="6"/>
    <x v="0"/>
    <x v="1"/>
    <x v="0"/>
    <x v="13"/>
    <x v="1"/>
    <n v="2"/>
    <n v="5832"/>
    <n v="6210"/>
    <n v="90252"/>
    <n v="97290"/>
    <n v="756"/>
    <n v="11799"/>
    <n v="-78453"/>
  </r>
  <r>
    <x v="6"/>
    <x v="6"/>
    <n v="6"/>
    <x v="0"/>
    <x v="8"/>
    <x v="4"/>
    <x v="16"/>
    <x v="0"/>
    <n v="14"/>
    <n v="3546"/>
    <n v="3780"/>
    <n v="23688"/>
    <n v="25200"/>
    <n v="3276"/>
    <n v="50274"/>
    <n v="26586"/>
  </r>
  <r>
    <x v="6"/>
    <x v="6"/>
    <n v="7"/>
    <x v="0"/>
    <x v="3"/>
    <x v="1"/>
    <x v="4"/>
    <x v="0"/>
    <n v="6"/>
    <n v="2034"/>
    <n v="2160"/>
    <n v="42588"/>
    <n v="45360"/>
    <n v="756"/>
    <n v="12312"/>
    <n v="-30276"/>
  </r>
  <r>
    <x v="6"/>
    <x v="6"/>
    <n v="8"/>
    <x v="0"/>
    <x v="5"/>
    <x v="3"/>
    <x v="2"/>
    <x v="0"/>
    <n v="13"/>
    <n v="2034"/>
    <n v="2160"/>
    <n v="47736"/>
    <n v="50760"/>
    <n v="1638"/>
    <n v="26676"/>
    <n v="-21060"/>
  </r>
  <r>
    <x v="6"/>
    <x v="6"/>
    <n v="8"/>
    <x v="0"/>
    <x v="2"/>
    <x v="1"/>
    <x v="4"/>
    <x v="0"/>
    <n v="4"/>
    <n v="3042"/>
    <n v="3240"/>
    <n v="57798"/>
    <n v="61560"/>
    <n v="792"/>
    <n v="12312"/>
    <n v="-45486"/>
  </r>
  <r>
    <x v="6"/>
    <x v="6"/>
    <n v="8"/>
    <x v="0"/>
    <x v="4"/>
    <x v="2"/>
    <x v="5"/>
    <x v="0"/>
    <n v="21"/>
    <n v="3042"/>
    <n v="3240"/>
    <n v="58320"/>
    <n v="62100"/>
    <n v="4158"/>
    <n v="64638"/>
    <n v="6318"/>
  </r>
  <r>
    <x v="6"/>
    <x v="6"/>
    <n v="8"/>
    <x v="0"/>
    <x v="9"/>
    <x v="3"/>
    <x v="1"/>
    <x v="1"/>
    <n v="16"/>
    <n v="3726"/>
    <n v="3960"/>
    <n v="78804"/>
    <n v="85140"/>
    <n v="3744"/>
    <n v="60192"/>
    <n v="-18612"/>
  </r>
  <r>
    <x v="6"/>
    <x v="6"/>
    <n v="8"/>
    <x v="0"/>
    <x v="0"/>
    <x v="0"/>
    <x v="9"/>
    <x v="0"/>
    <n v="10"/>
    <n v="2196"/>
    <n v="2340"/>
    <n v="10530"/>
    <n v="11250"/>
    <n v="1440"/>
    <n v="22230"/>
    <n v="11700"/>
  </r>
  <r>
    <x v="6"/>
    <x v="6"/>
    <n v="9"/>
    <x v="0"/>
    <x v="2"/>
    <x v="1"/>
    <x v="13"/>
    <x v="1"/>
    <n v="3"/>
    <n v="4482"/>
    <n v="4770"/>
    <n v="43164"/>
    <n v="46530"/>
    <n v="864"/>
    <n v="13594.5"/>
    <n v="-29569.5"/>
  </r>
  <r>
    <x v="6"/>
    <x v="6"/>
    <n v="9"/>
    <x v="0"/>
    <x v="5"/>
    <x v="3"/>
    <x v="12"/>
    <x v="0"/>
    <n v="1"/>
    <n v="5148"/>
    <n v="5490"/>
    <n v="40986"/>
    <n v="43560"/>
    <n v="342"/>
    <n v="5215.5"/>
    <n v="-35770.5"/>
  </r>
  <r>
    <x v="6"/>
    <x v="6"/>
    <n v="9"/>
    <x v="0"/>
    <x v="8"/>
    <x v="4"/>
    <x v="1"/>
    <x v="1"/>
    <n v="13"/>
    <n v="3978"/>
    <n v="4230"/>
    <n v="28656"/>
    <n v="30960"/>
    <n v="3276"/>
    <n v="52240.5"/>
    <n v="23584.5"/>
  </r>
  <r>
    <x v="6"/>
    <x v="6"/>
    <n v="9"/>
    <x v="0"/>
    <x v="0"/>
    <x v="0"/>
    <x v="1"/>
    <x v="1"/>
    <n v="15"/>
    <n v="2106"/>
    <n v="2250"/>
    <n v="10746"/>
    <n v="11610"/>
    <n v="2160"/>
    <n v="32062.5"/>
    <n v="21316.5"/>
  </r>
  <r>
    <x v="6"/>
    <x v="6"/>
    <n v="9"/>
    <x v="0"/>
    <x v="6"/>
    <x v="2"/>
    <x v="8"/>
    <x v="0"/>
    <n v="5"/>
    <n v="3978"/>
    <n v="4230"/>
    <n v="5148"/>
    <n v="5490"/>
    <n v="1260"/>
    <n v="20092.5"/>
    <n v="14944.5"/>
  </r>
  <r>
    <x v="6"/>
    <x v="6"/>
    <n v="9"/>
    <x v="0"/>
    <x v="5"/>
    <x v="3"/>
    <x v="15"/>
    <x v="1"/>
    <n v="25"/>
    <n v="2034"/>
    <n v="2160"/>
    <n v="135108"/>
    <n v="145800"/>
    <n v="3150"/>
    <n v="51300"/>
    <n v="-83808"/>
  </r>
  <r>
    <x v="6"/>
    <x v="6"/>
    <n v="9"/>
    <x v="0"/>
    <x v="7"/>
    <x v="4"/>
    <x v="14"/>
    <x v="0"/>
    <n v="8"/>
    <n v="2034"/>
    <n v="2160"/>
    <n v="67896"/>
    <n v="72450"/>
    <n v="1008"/>
    <n v="16416"/>
    <n v="-51480"/>
  </r>
  <r>
    <x v="6"/>
    <x v="6"/>
    <n v="9"/>
    <x v="0"/>
    <x v="2"/>
    <x v="1"/>
    <x v="11"/>
    <x v="0"/>
    <n v="21"/>
    <n v="3582"/>
    <n v="3870"/>
    <n v="17730"/>
    <n v="18900"/>
    <n v="6048"/>
    <n v="77206.5"/>
    <n v="59476.5"/>
  </r>
  <r>
    <x v="6"/>
    <x v="6"/>
    <n v="10"/>
    <x v="0"/>
    <x v="3"/>
    <x v="1"/>
    <x v="10"/>
    <x v="0"/>
    <n v="16"/>
    <n v="3978"/>
    <n v="4230"/>
    <n v="112050"/>
    <n v="119250"/>
    <n v="4032"/>
    <n v="64296"/>
    <n v="-47754"/>
  </r>
  <r>
    <x v="6"/>
    <x v="6"/>
    <n v="10"/>
    <x v="0"/>
    <x v="0"/>
    <x v="0"/>
    <x v="13"/>
    <x v="1"/>
    <n v="23"/>
    <n v="2196"/>
    <n v="2340"/>
    <n v="7848"/>
    <n v="8460"/>
    <n v="3312"/>
    <n v="51129"/>
    <n v="43281"/>
  </r>
  <r>
    <x v="6"/>
    <x v="6"/>
    <n v="10"/>
    <x v="0"/>
    <x v="4"/>
    <x v="2"/>
    <x v="2"/>
    <x v="0"/>
    <n v="22"/>
    <n v="3978"/>
    <n v="4230"/>
    <n v="75582"/>
    <n v="80370"/>
    <n v="5544"/>
    <n v="88407"/>
    <n v="12825"/>
  </r>
  <r>
    <x v="6"/>
    <x v="6"/>
    <n v="10"/>
    <x v="0"/>
    <x v="5"/>
    <x v="3"/>
    <x v="5"/>
    <x v="0"/>
    <n v="13"/>
    <n v="3978"/>
    <n v="4230"/>
    <n v="52488"/>
    <n v="55890"/>
    <n v="3276"/>
    <n v="52240.5"/>
    <n v="-247.5"/>
  </r>
  <r>
    <x v="6"/>
    <x v="6"/>
    <n v="11"/>
    <x v="0"/>
    <x v="6"/>
    <x v="2"/>
    <x v="11"/>
    <x v="0"/>
    <n v="27"/>
    <n v="3042"/>
    <n v="3240"/>
    <n v="39006"/>
    <n v="41580"/>
    <n v="5346"/>
    <n v="83106"/>
    <n v="44100"/>
  </r>
  <r>
    <x v="6"/>
    <x v="6"/>
    <n v="11"/>
    <x v="0"/>
    <x v="9"/>
    <x v="3"/>
    <x v="14"/>
    <x v="0"/>
    <n v="27"/>
    <n v="3978"/>
    <n v="4230"/>
    <n v="50184"/>
    <n v="53550"/>
    <n v="6804"/>
    <n v="108499.5"/>
    <n v="58315.5"/>
  </r>
  <r>
    <x v="6"/>
    <x v="6"/>
    <n v="11"/>
    <x v="0"/>
    <x v="4"/>
    <x v="2"/>
    <x v="4"/>
    <x v="0"/>
    <n v="27"/>
    <n v="3978"/>
    <n v="4230"/>
    <n v="69966"/>
    <n v="74520"/>
    <n v="6804"/>
    <n v="108499.5"/>
    <n v="38533.5"/>
  </r>
  <r>
    <x v="6"/>
    <x v="6"/>
    <n v="11"/>
    <x v="0"/>
    <x v="2"/>
    <x v="1"/>
    <x v="15"/>
    <x v="1"/>
    <n v="27"/>
    <n v="5832"/>
    <n v="6210"/>
    <n v="135108"/>
    <n v="145800"/>
    <n v="10206"/>
    <n v="159286.5"/>
    <n v="24178.5"/>
  </r>
  <r>
    <x v="6"/>
    <x v="6"/>
    <n v="11"/>
    <x v="0"/>
    <x v="6"/>
    <x v="2"/>
    <x v="13"/>
    <x v="1"/>
    <n v="27"/>
    <n v="2196"/>
    <n v="2340"/>
    <n v="19620"/>
    <n v="21150"/>
    <n v="3888"/>
    <n v="60021"/>
    <n v="40401"/>
  </r>
  <r>
    <x v="6"/>
    <x v="6"/>
    <n v="11"/>
    <x v="0"/>
    <x v="0"/>
    <x v="0"/>
    <x v="4"/>
    <x v="0"/>
    <n v="27"/>
    <n v="3546"/>
    <n v="3780"/>
    <n v="3042"/>
    <n v="3240"/>
    <n v="6318"/>
    <n v="96957"/>
    <n v="93915"/>
  </r>
  <r>
    <x v="6"/>
    <x v="6"/>
    <n v="11"/>
    <x v="0"/>
    <x v="2"/>
    <x v="1"/>
    <x v="2"/>
    <x v="0"/>
    <n v="12"/>
    <n v="3582"/>
    <n v="3870"/>
    <n v="71604"/>
    <n v="76140"/>
    <n v="3456"/>
    <n v="44118"/>
    <n v="-27486"/>
  </r>
  <r>
    <x v="6"/>
    <x v="6"/>
    <n v="11"/>
    <x v="0"/>
    <x v="3"/>
    <x v="1"/>
    <x v="14"/>
    <x v="0"/>
    <n v="18"/>
    <n v="3978"/>
    <n v="4230"/>
    <n v="5904"/>
    <n v="6300"/>
    <n v="4536"/>
    <n v="72333"/>
    <n v="66429"/>
  </r>
  <r>
    <x v="6"/>
    <x v="6"/>
    <n v="12"/>
    <x v="0"/>
    <x v="7"/>
    <x v="4"/>
    <x v="3"/>
    <x v="0"/>
    <n v="8"/>
    <n v="3978"/>
    <n v="4230"/>
    <n v="35136"/>
    <n v="37440"/>
    <n v="2016"/>
    <n v="32148"/>
    <n v="-2988"/>
  </r>
  <r>
    <x v="6"/>
    <x v="6"/>
    <n v="13"/>
    <x v="0"/>
    <x v="9"/>
    <x v="3"/>
    <x v="12"/>
    <x v="0"/>
    <n v="21"/>
    <n v="2034"/>
    <n v="2160"/>
    <n v="74520"/>
    <n v="79200"/>
    <n v="2646"/>
    <n v="43092"/>
    <n v="-31428"/>
  </r>
  <r>
    <x v="6"/>
    <x v="6"/>
    <n v="13"/>
    <x v="0"/>
    <x v="8"/>
    <x v="4"/>
    <x v="2"/>
    <x v="0"/>
    <n v="25"/>
    <n v="3042"/>
    <n v="3240"/>
    <n v="51714"/>
    <n v="54990"/>
    <n v="4950"/>
    <n v="76950"/>
    <n v="25236"/>
  </r>
  <r>
    <x v="6"/>
    <x v="6"/>
    <n v="14"/>
    <x v="0"/>
    <x v="5"/>
    <x v="3"/>
    <x v="10"/>
    <x v="0"/>
    <n v="12"/>
    <n v="5148"/>
    <n v="5490"/>
    <n v="94122"/>
    <n v="100170"/>
    <n v="4104"/>
    <n v="62586"/>
    <n v="-31536"/>
  </r>
  <r>
    <x v="6"/>
    <x v="6"/>
    <n v="15"/>
    <x v="0"/>
    <x v="4"/>
    <x v="2"/>
    <x v="6"/>
    <x v="0"/>
    <n v="9"/>
    <n v="2106"/>
    <n v="2250"/>
    <n v="60282"/>
    <n v="64260"/>
    <n v="1296"/>
    <n v="19237.5"/>
    <n v="-41044.5"/>
  </r>
  <r>
    <x v="6"/>
    <x v="6"/>
    <n v="15"/>
    <x v="0"/>
    <x v="3"/>
    <x v="1"/>
    <x v="4"/>
    <x v="0"/>
    <n v="23"/>
    <n v="4482"/>
    <n v="4770"/>
    <n v="66924"/>
    <n v="71280"/>
    <n v="6624"/>
    <n v="104224.5"/>
    <n v="37300.5"/>
  </r>
  <r>
    <x v="6"/>
    <x v="6"/>
    <n v="15"/>
    <x v="0"/>
    <x v="6"/>
    <x v="2"/>
    <x v="6"/>
    <x v="0"/>
    <n v="23"/>
    <n v="3546"/>
    <n v="3780"/>
    <n v="88650"/>
    <n v="94500"/>
    <n v="5382"/>
    <n v="82593"/>
    <n v="-6057"/>
  </r>
  <r>
    <x v="6"/>
    <x v="6"/>
    <n v="15"/>
    <x v="0"/>
    <x v="3"/>
    <x v="1"/>
    <x v="9"/>
    <x v="0"/>
    <n v="20"/>
    <n v="4482"/>
    <n v="4770"/>
    <n v="4212"/>
    <n v="4500"/>
    <n v="5760"/>
    <n v="90630"/>
    <n v="86418"/>
  </r>
  <r>
    <x v="6"/>
    <x v="6"/>
    <n v="15"/>
    <x v="0"/>
    <x v="6"/>
    <x v="2"/>
    <x v="3"/>
    <x v="0"/>
    <n v="25"/>
    <n v="4482"/>
    <n v="4770"/>
    <n v="21960"/>
    <n v="23400"/>
    <n v="7200"/>
    <n v="113287.5"/>
    <n v="91327.5"/>
  </r>
  <r>
    <x v="6"/>
    <x v="6"/>
    <n v="15"/>
    <x v="0"/>
    <x v="2"/>
    <x v="1"/>
    <x v="11"/>
    <x v="0"/>
    <n v="4"/>
    <n v="2034"/>
    <n v="2160"/>
    <n v="46098"/>
    <n v="49140"/>
    <n v="504"/>
    <n v="8208"/>
    <n v="-37890"/>
  </r>
  <r>
    <x v="6"/>
    <x v="6"/>
    <n v="15"/>
    <x v="0"/>
    <x v="3"/>
    <x v="1"/>
    <x v="12"/>
    <x v="0"/>
    <n v="24"/>
    <n v="3978"/>
    <n v="4230"/>
    <n v="14904"/>
    <n v="15840"/>
    <n v="6048"/>
    <n v="96444"/>
    <n v="81540"/>
  </r>
  <r>
    <x v="6"/>
    <x v="6"/>
    <n v="16"/>
    <x v="0"/>
    <x v="2"/>
    <x v="1"/>
    <x v="3"/>
    <x v="0"/>
    <n v="24"/>
    <n v="5832"/>
    <n v="6210"/>
    <n v="6588"/>
    <n v="7020"/>
    <n v="9072"/>
    <n v="141588"/>
    <n v="135000"/>
  </r>
  <r>
    <x v="6"/>
    <x v="6"/>
    <n v="16"/>
    <x v="0"/>
    <x v="6"/>
    <x v="2"/>
    <x v="16"/>
    <x v="0"/>
    <n v="16"/>
    <n v="3978"/>
    <n v="4230"/>
    <n v="37224"/>
    <n v="39600"/>
    <n v="4032"/>
    <n v="64296"/>
    <n v="27072"/>
  </r>
  <r>
    <x v="6"/>
    <x v="6"/>
    <n v="16"/>
    <x v="0"/>
    <x v="2"/>
    <x v="1"/>
    <x v="1"/>
    <x v="1"/>
    <n v="6"/>
    <n v="3978"/>
    <n v="4230"/>
    <n v="53730"/>
    <n v="58050"/>
    <n v="1512"/>
    <n v="24111"/>
    <n v="-29619"/>
  </r>
  <r>
    <x v="6"/>
    <x v="6"/>
    <n v="16"/>
    <x v="0"/>
    <x v="8"/>
    <x v="4"/>
    <x v="10"/>
    <x v="0"/>
    <n v="4"/>
    <n v="5148"/>
    <n v="5490"/>
    <n v="17928"/>
    <n v="19080"/>
    <n v="1368"/>
    <n v="20862"/>
    <n v="2934"/>
  </r>
  <r>
    <x v="6"/>
    <x v="6"/>
    <n v="17"/>
    <x v="0"/>
    <x v="1"/>
    <x v="0"/>
    <x v="6"/>
    <x v="0"/>
    <n v="24"/>
    <n v="5832"/>
    <n v="6210"/>
    <n v="42552"/>
    <n v="45360"/>
    <n v="9072"/>
    <n v="141588"/>
    <n v="99036"/>
  </r>
  <r>
    <x v="6"/>
    <x v="6"/>
    <n v="17"/>
    <x v="0"/>
    <x v="1"/>
    <x v="0"/>
    <x v="0"/>
    <x v="0"/>
    <n v="21"/>
    <n v="2034"/>
    <n v="2160"/>
    <n v="36612"/>
    <n v="38880"/>
    <n v="2646"/>
    <n v="43092"/>
    <n v="6480"/>
  </r>
  <r>
    <x v="6"/>
    <x v="6"/>
    <n v="17"/>
    <x v="0"/>
    <x v="9"/>
    <x v="3"/>
    <x v="1"/>
    <x v="1"/>
    <n v="13"/>
    <n v="5832"/>
    <n v="6210"/>
    <n v="39402"/>
    <n v="42570"/>
    <n v="4914"/>
    <n v="76693.5"/>
    <n v="37291.5"/>
  </r>
  <r>
    <x v="6"/>
    <x v="6"/>
    <n v="17"/>
    <x v="0"/>
    <x v="9"/>
    <x v="3"/>
    <x v="12"/>
    <x v="0"/>
    <n v="2"/>
    <n v="3546"/>
    <n v="3780"/>
    <n v="3726"/>
    <n v="3960"/>
    <n v="468"/>
    <n v="7182"/>
    <n v="3456"/>
  </r>
  <r>
    <x v="6"/>
    <x v="6"/>
    <n v="18"/>
    <x v="0"/>
    <x v="2"/>
    <x v="1"/>
    <x v="9"/>
    <x v="0"/>
    <n v="20"/>
    <n v="3726"/>
    <n v="3960"/>
    <n v="27378"/>
    <n v="29250"/>
    <n v="4680"/>
    <n v="75240"/>
    <n v="47862"/>
  </r>
  <r>
    <x v="6"/>
    <x v="6"/>
    <n v="18"/>
    <x v="0"/>
    <x v="0"/>
    <x v="0"/>
    <x v="5"/>
    <x v="0"/>
    <n v="21"/>
    <n v="3978"/>
    <n v="4230"/>
    <n v="99144"/>
    <n v="105570"/>
    <n v="5292"/>
    <n v="84388.5"/>
    <n v="-14755.5"/>
  </r>
  <r>
    <x v="6"/>
    <x v="6"/>
    <n v="18"/>
    <x v="0"/>
    <x v="3"/>
    <x v="1"/>
    <x v="14"/>
    <x v="0"/>
    <n v="12"/>
    <n v="3042"/>
    <n v="3240"/>
    <n v="29520"/>
    <n v="31500"/>
    <n v="2376"/>
    <n v="36936"/>
    <n v="7416"/>
  </r>
  <r>
    <x v="6"/>
    <x v="6"/>
    <n v="19"/>
    <x v="0"/>
    <x v="3"/>
    <x v="1"/>
    <x v="5"/>
    <x v="0"/>
    <n v="23"/>
    <n v="3546"/>
    <n v="3780"/>
    <n v="99144"/>
    <n v="105570"/>
    <n v="5382"/>
    <n v="82593"/>
    <n v="-16551"/>
  </r>
  <r>
    <x v="6"/>
    <x v="6"/>
    <n v="19"/>
    <x v="0"/>
    <x v="5"/>
    <x v="3"/>
    <x v="2"/>
    <x v="0"/>
    <n v="23"/>
    <n v="4482"/>
    <n v="4770"/>
    <n v="11934"/>
    <n v="12690"/>
    <n v="6624"/>
    <n v="104224.5"/>
    <n v="92290.5"/>
  </r>
  <r>
    <x v="6"/>
    <x v="6"/>
    <n v="19"/>
    <x v="0"/>
    <x v="3"/>
    <x v="1"/>
    <x v="10"/>
    <x v="0"/>
    <n v="24"/>
    <n v="3924"/>
    <n v="4230"/>
    <n v="8964"/>
    <n v="9540"/>
    <n v="7344"/>
    <n v="96444"/>
    <n v="87480"/>
  </r>
  <r>
    <x v="6"/>
    <x v="6"/>
    <n v="20"/>
    <x v="0"/>
    <x v="9"/>
    <x v="3"/>
    <x v="8"/>
    <x v="0"/>
    <n v="25"/>
    <n v="2952"/>
    <n v="3150"/>
    <n v="128700"/>
    <n v="137250"/>
    <n v="4950"/>
    <n v="74812.5"/>
    <n v="-53887.5"/>
  </r>
  <r>
    <x v="6"/>
    <x v="6"/>
    <n v="20"/>
    <x v="0"/>
    <x v="2"/>
    <x v="1"/>
    <x v="5"/>
    <x v="0"/>
    <n v="17"/>
    <n v="3726"/>
    <n v="3960"/>
    <n v="116640"/>
    <n v="124200"/>
    <n v="3978"/>
    <n v="63954"/>
    <n v="-52686"/>
  </r>
  <r>
    <x v="6"/>
    <x v="6"/>
    <n v="20"/>
    <x v="0"/>
    <x v="3"/>
    <x v="1"/>
    <x v="6"/>
    <x v="0"/>
    <n v="21"/>
    <n v="3978"/>
    <n v="4230"/>
    <n v="17730"/>
    <n v="18900"/>
    <n v="5292"/>
    <n v="84388.5"/>
    <n v="66658.5"/>
  </r>
  <r>
    <x v="6"/>
    <x v="6"/>
    <n v="20"/>
    <x v="0"/>
    <x v="8"/>
    <x v="4"/>
    <x v="13"/>
    <x v="1"/>
    <n v="9"/>
    <n v="3726"/>
    <n v="3960"/>
    <n v="27468"/>
    <n v="29610"/>
    <n v="2106"/>
    <n v="33858"/>
    <n v="6390"/>
  </r>
  <r>
    <x v="6"/>
    <x v="6"/>
    <n v="20"/>
    <x v="0"/>
    <x v="9"/>
    <x v="3"/>
    <x v="4"/>
    <x v="0"/>
    <n v="11"/>
    <n v="4482"/>
    <n v="4770"/>
    <n v="54756"/>
    <n v="58320"/>
    <n v="3168"/>
    <n v="49846.5"/>
    <n v="-4909.5"/>
  </r>
  <r>
    <x v="6"/>
    <x v="6"/>
    <n v="21"/>
    <x v="0"/>
    <x v="6"/>
    <x v="2"/>
    <x v="11"/>
    <x v="0"/>
    <n v="4"/>
    <n v="3582"/>
    <n v="3870"/>
    <n v="42552"/>
    <n v="45360"/>
    <n v="1152"/>
    <n v="14706"/>
    <n v="-27846"/>
  </r>
  <r>
    <x v="6"/>
    <x v="6"/>
    <n v="21"/>
    <x v="0"/>
    <x v="3"/>
    <x v="1"/>
    <x v="13"/>
    <x v="1"/>
    <n v="22"/>
    <n v="4482"/>
    <n v="4770"/>
    <n v="23544"/>
    <n v="25380"/>
    <n v="6336"/>
    <n v="99693"/>
    <n v="76149"/>
  </r>
  <r>
    <x v="6"/>
    <x v="6"/>
    <n v="21"/>
    <x v="0"/>
    <x v="7"/>
    <x v="4"/>
    <x v="7"/>
    <x v="0"/>
    <n v="15"/>
    <n v="3924"/>
    <n v="4230"/>
    <n v="75582"/>
    <n v="80370"/>
    <n v="4590"/>
    <n v="60277.5"/>
    <n v="-15304.5"/>
  </r>
  <r>
    <x v="6"/>
    <x v="6"/>
    <n v="21"/>
    <x v="0"/>
    <x v="6"/>
    <x v="2"/>
    <x v="12"/>
    <x v="0"/>
    <n v="23"/>
    <n v="7506"/>
    <n v="8100"/>
    <n v="44712"/>
    <n v="47520"/>
    <n v="13662"/>
    <n v="176985"/>
    <n v="132273"/>
  </r>
  <r>
    <x v="6"/>
    <x v="6"/>
    <n v="22"/>
    <x v="0"/>
    <x v="3"/>
    <x v="1"/>
    <x v="2"/>
    <x v="0"/>
    <n v="9"/>
    <n v="3546"/>
    <n v="3780"/>
    <n v="7956"/>
    <n v="8460"/>
    <n v="2106"/>
    <n v="32319"/>
    <n v="24363"/>
  </r>
  <r>
    <x v="6"/>
    <x v="6"/>
    <n v="22"/>
    <x v="0"/>
    <x v="6"/>
    <x v="2"/>
    <x v="11"/>
    <x v="0"/>
    <n v="7"/>
    <n v="3042"/>
    <n v="3240"/>
    <n v="88650"/>
    <n v="94500"/>
    <n v="1386"/>
    <n v="21546"/>
    <n v="-67104"/>
  </r>
  <r>
    <x v="6"/>
    <x v="6"/>
    <n v="22"/>
    <x v="0"/>
    <x v="0"/>
    <x v="0"/>
    <x v="15"/>
    <x v="1"/>
    <n v="25"/>
    <n v="3042"/>
    <n v="3240"/>
    <n v="127602"/>
    <n v="137700"/>
    <n v="4950"/>
    <n v="76950"/>
    <n v="-50652"/>
  </r>
  <r>
    <x v="6"/>
    <x v="6"/>
    <n v="23"/>
    <x v="0"/>
    <x v="2"/>
    <x v="1"/>
    <x v="7"/>
    <x v="0"/>
    <n v="10"/>
    <n v="3978"/>
    <n v="4230"/>
    <n v="63648"/>
    <n v="67680"/>
    <n v="2520"/>
    <n v="40185"/>
    <n v="-23463"/>
  </r>
  <r>
    <x v="6"/>
    <x v="6"/>
    <n v="23"/>
    <x v="0"/>
    <x v="4"/>
    <x v="2"/>
    <x v="10"/>
    <x v="0"/>
    <n v="8"/>
    <n v="5148"/>
    <n v="5490"/>
    <n v="4482"/>
    <n v="4770"/>
    <n v="2736"/>
    <n v="41724"/>
    <n v="37242"/>
  </r>
  <r>
    <x v="6"/>
    <x v="6"/>
    <n v="23"/>
    <x v="0"/>
    <x v="3"/>
    <x v="1"/>
    <x v="10"/>
    <x v="0"/>
    <n v="18"/>
    <n v="3042"/>
    <n v="3240"/>
    <n v="13446"/>
    <n v="14310"/>
    <n v="3564"/>
    <n v="55404"/>
    <n v="41958"/>
  </r>
  <r>
    <x v="6"/>
    <x v="6"/>
    <n v="23"/>
    <x v="0"/>
    <x v="6"/>
    <x v="2"/>
    <x v="8"/>
    <x v="0"/>
    <n v="8"/>
    <n v="5148"/>
    <n v="5490"/>
    <n v="20592"/>
    <n v="21960"/>
    <n v="2736"/>
    <n v="41724"/>
    <n v="21132"/>
  </r>
  <r>
    <x v="6"/>
    <x v="6"/>
    <n v="24"/>
    <x v="0"/>
    <x v="3"/>
    <x v="1"/>
    <x v="10"/>
    <x v="0"/>
    <n v="25"/>
    <n v="7506"/>
    <n v="8100"/>
    <n v="4482"/>
    <n v="4770"/>
    <n v="14850"/>
    <n v="192375"/>
    <n v="187893"/>
  </r>
  <r>
    <x v="6"/>
    <x v="6"/>
    <n v="24"/>
    <x v="0"/>
    <x v="8"/>
    <x v="4"/>
    <x v="14"/>
    <x v="0"/>
    <n v="7"/>
    <n v="3042"/>
    <n v="3240"/>
    <n v="17712"/>
    <n v="18900"/>
    <n v="1386"/>
    <n v="21546"/>
    <n v="3834"/>
  </r>
  <r>
    <x v="6"/>
    <x v="6"/>
    <n v="25"/>
    <x v="0"/>
    <x v="6"/>
    <x v="2"/>
    <x v="16"/>
    <x v="0"/>
    <n v="17"/>
    <n v="3978"/>
    <n v="4230"/>
    <n v="10152"/>
    <n v="10800"/>
    <n v="4284"/>
    <n v="68314.5"/>
    <n v="58162.5"/>
  </r>
  <r>
    <x v="6"/>
    <x v="6"/>
    <n v="25"/>
    <x v="0"/>
    <x v="6"/>
    <x v="2"/>
    <x v="4"/>
    <x v="0"/>
    <n v="3"/>
    <n v="2952"/>
    <n v="3150"/>
    <n v="27378"/>
    <n v="29160"/>
    <n v="594"/>
    <n v="8977.5"/>
    <n v="-18400.5"/>
  </r>
  <r>
    <x v="6"/>
    <x v="6"/>
    <n v="25"/>
    <x v="0"/>
    <x v="1"/>
    <x v="0"/>
    <x v="10"/>
    <x v="0"/>
    <n v="13"/>
    <n v="2034"/>
    <n v="2160"/>
    <n v="58266"/>
    <n v="62010"/>
    <n v="1638"/>
    <n v="26676"/>
    <n v="-31590"/>
  </r>
  <r>
    <x v="6"/>
    <x v="6"/>
    <n v="25"/>
    <x v="0"/>
    <x v="7"/>
    <x v="4"/>
    <x v="3"/>
    <x v="0"/>
    <n v="17"/>
    <n v="3582"/>
    <n v="3870"/>
    <n v="15372"/>
    <n v="16380"/>
    <n v="4896"/>
    <n v="62500.5"/>
    <n v="47128.5"/>
  </r>
  <r>
    <x v="6"/>
    <x v="6"/>
    <n v="25"/>
    <x v="0"/>
    <x v="7"/>
    <x v="4"/>
    <x v="10"/>
    <x v="0"/>
    <n v="22"/>
    <n v="3978"/>
    <n v="4230"/>
    <n v="22410"/>
    <n v="23850"/>
    <n v="5544"/>
    <n v="88407"/>
    <n v="65997"/>
  </r>
  <r>
    <x v="6"/>
    <x v="6"/>
    <n v="26"/>
    <x v="0"/>
    <x v="3"/>
    <x v="1"/>
    <x v="10"/>
    <x v="0"/>
    <n v="23"/>
    <n v="2196"/>
    <n v="2340"/>
    <n v="80676"/>
    <n v="85860"/>
    <n v="3312"/>
    <n v="51129"/>
    <n v="-29547"/>
  </r>
  <r>
    <x v="6"/>
    <x v="6"/>
    <n v="26"/>
    <x v="0"/>
    <x v="6"/>
    <x v="2"/>
    <x v="0"/>
    <x v="0"/>
    <n v="1"/>
    <n v="2034"/>
    <n v="2160"/>
    <n v="14238"/>
    <n v="15120"/>
    <n v="126"/>
    <n v="2052"/>
    <n v="-12186"/>
  </r>
  <r>
    <x v="6"/>
    <x v="6"/>
    <n v="26"/>
    <x v="0"/>
    <x v="4"/>
    <x v="2"/>
    <x v="11"/>
    <x v="0"/>
    <n v="25"/>
    <n v="5148"/>
    <n v="5490"/>
    <n v="7092"/>
    <n v="7560"/>
    <n v="8550"/>
    <n v="130387.5"/>
    <n v="123295.5"/>
  </r>
  <r>
    <x v="6"/>
    <x v="6"/>
    <n v="27"/>
    <x v="0"/>
    <x v="7"/>
    <x v="4"/>
    <x v="1"/>
    <x v="1"/>
    <n v="22"/>
    <n v="3384"/>
    <n v="3600"/>
    <n v="68058"/>
    <n v="73530"/>
    <n v="4752"/>
    <n v="75240"/>
    <n v="7182"/>
  </r>
  <r>
    <x v="6"/>
    <x v="6"/>
    <n v="27"/>
    <x v="0"/>
    <x v="9"/>
    <x v="3"/>
    <x v="12"/>
    <x v="0"/>
    <n v="2"/>
    <n v="3978"/>
    <n v="4230"/>
    <n v="40986"/>
    <n v="43560"/>
    <n v="504"/>
    <n v="8037"/>
    <n v="-32949"/>
  </r>
  <r>
    <x v="6"/>
    <x v="6"/>
    <n v="27"/>
    <x v="0"/>
    <x v="7"/>
    <x v="4"/>
    <x v="1"/>
    <x v="1"/>
    <n v="11"/>
    <n v="3582"/>
    <n v="3870"/>
    <n v="46566"/>
    <n v="50310"/>
    <n v="3168"/>
    <n v="40441.5"/>
    <n v="-6124.5"/>
  </r>
  <r>
    <x v="6"/>
    <x v="6"/>
    <n v="28"/>
    <x v="0"/>
    <x v="7"/>
    <x v="4"/>
    <x v="8"/>
    <x v="0"/>
    <n v="11"/>
    <n v="3546"/>
    <n v="3780"/>
    <n v="20592"/>
    <n v="21960"/>
    <n v="2574"/>
    <n v="39501"/>
    <n v="18909"/>
  </r>
  <r>
    <x v="6"/>
    <x v="6"/>
    <n v="28"/>
    <x v="0"/>
    <x v="8"/>
    <x v="4"/>
    <x v="4"/>
    <x v="0"/>
    <n v="1"/>
    <n v="7506"/>
    <n v="8100"/>
    <n v="9126"/>
    <n v="9720"/>
    <n v="594"/>
    <n v="7695"/>
    <n v="-1431"/>
  </r>
  <r>
    <x v="6"/>
    <x v="6"/>
    <n v="28"/>
    <x v="0"/>
    <x v="3"/>
    <x v="1"/>
    <x v="2"/>
    <x v="0"/>
    <n v="14"/>
    <n v="3978"/>
    <n v="4230"/>
    <n v="31824"/>
    <n v="33840"/>
    <n v="3528"/>
    <n v="56259"/>
    <n v="24435"/>
  </r>
  <r>
    <x v="6"/>
    <x v="6"/>
    <n v="28"/>
    <x v="0"/>
    <x v="4"/>
    <x v="2"/>
    <x v="11"/>
    <x v="0"/>
    <n v="11"/>
    <n v="2034"/>
    <n v="2160"/>
    <n v="7092"/>
    <n v="7560"/>
    <n v="1386"/>
    <n v="22572"/>
    <n v="15480"/>
  </r>
  <r>
    <x v="6"/>
    <x v="6"/>
    <n v="28"/>
    <x v="0"/>
    <x v="3"/>
    <x v="1"/>
    <x v="2"/>
    <x v="0"/>
    <n v="8"/>
    <n v="2952"/>
    <n v="3150"/>
    <n v="95472"/>
    <n v="101520"/>
    <n v="1584"/>
    <n v="23940"/>
    <n v="-71532"/>
  </r>
  <r>
    <x v="6"/>
    <x v="6"/>
    <n v="28"/>
    <x v="0"/>
    <x v="6"/>
    <x v="2"/>
    <x v="9"/>
    <x v="0"/>
    <n v="1"/>
    <n v="3546"/>
    <n v="3780"/>
    <n v="25272"/>
    <n v="27000"/>
    <n v="234"/>
    <n v="3591"/>
    <n v="-21681"/>
  </r>
  <r>
    <x v="6"/>
    <x v="6"/>
    <n v="29"/>
    <x v="0"/>
    <x v="9"/>
    <x v="3"/>
    <x v="7"/>
    <x v="0"/>
    <n v="24"/>
    <n v="3546"/>
    <n v="3780"/>
    <n v="83538"/>
    <n v="88830"/>
    <n v="5616"/>
    <n v="86184"/>
    <n v="2646"/>
  </r>
  <r>
    <x v="6"/>
    <x v="6"/>
    <n v="30"/>
    <x v="0"/>
    <x v="0"/>
    <x v="0"/>
    <x v="14"/>
    <x v="0"/>
    <n v="15"/>
    <n v="3978"/>
    <n v="4230"/>
    <n v="32472"/>
    <n v="34650"/>
    <n v="3780"/>
    <n v="60277.5"/>
    <n v="27805.5"/>
  </r>
  <r>
    <x v="6"/>
    <x v="6"/>
    <n v="30"/>
    <x v="0"/>
    <x v="7"/>
    <x v="4"/>
    <x v="7"/>
    <x v="0"/>
    <n v="20"/>
    <n v="3546"/>
    <n v="3780"/>
    <n v="91494"/>
    <n v="97290"/>
    <n v="4680"/>
    <n v="71820"/>
    <n v="-19674"/>
  </r>
  <r>
    <x v="6"/>
    <x v="6"/>
    <n v="30"/>
    <x v="0"/>
    <x v="0"/>
    <x v="0"/>
    <x v="5"/>
    <x v="0"/>
    <n v="1"/>
    <n v="5148"/>
    <n v="5490"/>
    <n v="11664"/>
    <n v="12420"/>
    <n v="342"/>
    <n v="5215.5"/>
    <n v="-6448.5"/>
  </r>
  <r>
    <x v="6"/>
    <x v="6"/>
    <n v="30"/>
    <x v="0"/>
    <x v="9"/>
    <x v="3"/>
    <x v="16"/>
    <x v="0"/>
    <n v="5"/>
    <n v="2196"/>
    <n v="2340"/>
    <n v="43992"/>
    <n v="46800"/>
    <n v="720"/>
    <n v="11115"/>
    <n v="-32877"/>
  </r>
  <r>
    <x v="6"/>
    <x v="6"/>
    <n v="31"/>
    <x v="0"/>
    <x v="2"/>
    <x v="1"/>
    <x v="13"/>
    <x v="1"/>
    <n v="2"/>
    <n v="3924"/>
    <n v="4230"/>
    <n v="47088"/>
    <n v="50760"/>
    <n v="612"/>
    <n v="8037"/>
    <n v="-39051"/>
  </r>
  <r>
    <x v="6"/>
    <x v="6"/>
    <n v="31"/>
    <x v="0"/>
    <x v="8"/>
    <x v="4"/>
    <x v="8"/>
    <x v="0"/>
    <n v="15"/>
    <n v="3978"/>
    <n v="4230"/>
    <n v="82368"/>
    <n v="87840"/>
    <n v="3780"/>
    <n v="60277.5"/>
    <n v="-22090.5"/>
  </r>
  <r>
    <x v="6"/>
    <x v="6"/>
    <n v="31"/>
    <x v="0"/>
    <x v="6"/>
    <x v="2"/>
    <x v="3"/>
    <x v="0"/>
    <n v="24"/>
    <n v="2106"/>
    <n v="2250"/>
    <n v="10980"/>
    <n v="11700"/>
    <n v="3456"/>
    <n v="51300"/>
    <n v="40320"/>
  </r>
  <r>
    <x v="6"/>
    <x v="6"/>
    <n v="31"/>
    <x v="0"/>
    <x v="8"/>
    <x v="4"/>
    <x v="13"/>
    <x v="1"/>
    <n v="23"/>
    <n v="5148"/>
    <n v="5490"/>
    <n v="43164"/>
    <n v="46530"/>
    <n v="7866"/>
    <n v="119956.5"/>
    <n v="76792.5"/>
  </r>
  <r>
    <x v="7"/>
    <x v="7"/>
    <n v="1"/>
    <x v="0"/>
    <x v="6"/>
    <x v="2"/>
    <x v="2"/>
    <x v="0"/>
    <n v="20"/>
    <n v="3546"/>
    <n v="3780"/>
    <n v="39780"/>
    <n v="42300"/>
    <n v="4680"/>
    <n v="71820"/>
    <n v="32040"/>
  </r>
  <r>
    <x v="7"/>
    <x v="7"/>
    <n v="1"/>
    <x v="0"/>
    <x v="7"/>
    <x v="4"/>
    <x v="11"/>
    <x v="0"/>
    <n v="23"/>
    <n v="3546"/>
    <n v="3780"/>
    <n v="49644"/>
    <n v="52920"/>
    <n v="5382"/>
    <n v="82593"/>
    <n v="32949"/>
  </r>
  <r>
    <x v="7"/>
    <x v="7"/>
    <n v="2"/>
    <x v="0"/>
    <x v="2"/>
    <x v="1"/>
    <x v="3"/>
    <x v="0"/>
    <n v="22"/>
    <n v="5148"/>
    <n v="5490"/>
    <n v="19764"/>
    <n v="21060"/>
    <n v="7524"/>
    <n v="114741"/>
    <n v="94977"/>
  </r>
  <r>
    <x v="7"/>
    <x v="7"/>
    <n v="2"/>
    <x v="0"/>
    <x v="4"/>
    <x v="2"/>
    <x v="10"/>
    <x v="0"/>
    <n v="10"/>
    <n v="3384"/>
    <n v="3600"/>
    <n v="26892"/>
    <n v="28620"/>
    <n v="2160"/>
    <n v="34200"/>
    <n v="7308"/>
  </r>
  <r>
    <x v="7"/>
    <x v="7"/>
    <n v="2"/>
    <x v="0"/>
    <x v="2"/>
    <x v="1"/>
    <x v="0"/>
    <x v="0"/>
    <n v="5"/>
    <n v="3042"/>
    <n v="3240"/>
    <n v="20340"/>
    <n v="21600"/>
    <n v="990"/>
    <n v="15390"/>
    <n v="-4950"/>
  </r>
  <r>
    <x v="7"/>
    <x v="7"/>
    <n v="3"/>
    <x v="0"/>
    <x v="5"/>
    <x v="3"/>
    <x v="9"/>
    <x v="0"/>
    <n v="12"/>
    <n v="3978"/>
    <n v="4230"/>
    <n v="27378"/>
    <n v="29250"/>
    <n v="3024"/>
    <n v="48222"/>
    <n v="20844"/>
  </r>
  <r>
    <x v="7"/>
    <x v="7"/>
    <n v="3"/>
    <x v="0"/>
    <x v="3"/>
    <x v="1"/>
    <x v="2"/>
    <x v="0"/>
    <n v="19"/>
    <n v="3978"/>
    <n v="4230"/>
    <n v="63648"/>
    <n v="67680"/>
    <n v="4788"/>
    <n v="76351.5"/>
    <n v="12703.5"/>
  </r>
  <r>
    <x v="7"/>
    <x v="7"/>
    <n v="4"/>
    <x v="0"/>
    <x v="0"/>
    <x v="0"/>
    <x v="9"/>
    <x v="0"/>
    <n v="18"/>
    <n v="3924"/>
    <n v="4230"/>
    <n v="16848"/>
    <n v="18000"/>
    <n v="5508"/>
    <n v="72333"/>
    <n v="55485"/>
  </r>
  <r>
    <x v="7"/>
    <x v="7"/>
    <n v="4"/>
    <x v="0"/>
    <x v="4"/>
    <x v="2"/>
    <x v="13"/>
    <x v="1"/>
    <n v="1"/>
    <n v="2952"/>
    <n v="3150"/>
    <n v="19620"/>
    <n v="21150"/>
    <n v="198"/>
    <n v="2992.5"/>
    <n v="-16627.5"/>
  </r>
  <r>
    <x v="7"/>
    <x v="7"/>
    <n v="4"/>
    <x v="0"/>
    <x v="8"/>
    <x v="4"/>
    <x v="4"/>
    <x v="0"/>
    <n v="15"/>
    <n v="3042"/>
    <n v="3240"/>
    <n v="18252"/>
    <n v="19440"/>
    <n v="2970"/>
    <n v="46170"/>
    <n v="27918"/>
  </r>
  <r>
    <x v="7"/>
    <x v="7"/>
    <n v="4"/>
    <x v="0"/>
    <x v="2"/>
    <x v="1"/>
    <x v="12"/>
    <x v="0"/>
    <n v="4"/>
    <n v="3978"/>
    <n v="4230"/>
    <n v="11178"/>
    <n v="11880"/>
    <n v="1008"/>
    <n v="16074"/>
    <n v="4896"/>
  </r>
  <r>
    <x v="7"/>
    <x v="7"/>
    <n v="5"/>
    <x v="0"/>
    <x v="0"/>
    <x v="0"/>
    <x v="16"/>
    <x v="0"/>
    <n v="16"/>
    <n v="2106"/>
    <n v="2250"/>
    <n v="23688"/>
    <n v="25200"/>
    <n v="2304"/>
    <n v="34200"/>
    <n v="10512"/>
  </r>
  <r>
    <x v="7"/>
    <x v="7"/>
    <n v="5"/>
    <x v="0"/>
    <x v="3"/>
    <x v="1"/>
    <x v="11"/>
    <x v="0"/>
    <n v="10"/>
    <n v="2034"/>
    <n v="2160"/>
    <n v="78012"/>
    <n v="83160"/>
    <n v="1260"/>
    <n v="20520"/>
    <n v="-57492"/>
  </r>
  <r>
    <x v="7"/>
    <x v="7"/>
    <n v="5"/>
    <x v="0"/>
    <x v="7"/>
    <x v="4"/>
    <x v="16"/>
    <x v="0"/>
    <n v="21"/>
    <n v="4482"/>
    <n v="4770"/>
    <n v="50760"/>
    <n v="54000"/>
    <n v="6048"/>
    <n v="95161.5"/>
    <n v="44401.5"/>
  </r>
  <r>
    <x v="7"/>
    <x v="7"/>
    <n v="6"/>
    <x v="0"/>
    <x v="3"/>
    <x v="1"/>
    <x v="13"/>
    <x v="1"/>
    <n v="7"/>
    <n v="3726"/>
    <n v="3960"/>
    <n v="86328"/>
    <n v="93060"/>
    <n v="1638"/>
    <n v="26334"/>
    <n v="-59994"/>
  </r>
  <r>
    <x v="7"/>
    <x v="7"/>
    <n v="6"/>
    <x v="0"/>
    <x v="7"/>
    <x v="4"/>
    <x v="0"/>
    <x v="0"/>
    <n v="22"/>
    <n v="2952"/>
    <n v="3150"/>
    <n v="16272"/>
    <n v="17280"/>
    <n v="4356"/>
    <n v="65835"/>
    <n v="49563"/>
  </r>
  <r>
    <x v="7"/>
    <x v="7"/>
    <n v="6"/>
    <x v="0"/>
    <x v="2"/>
    <x v="1"/>
    <x v="1"/>
    <x v="1"/>
    <n v="15"/>
    <n v="3384"/>
    <n v="3600"/>
    <n v="7164"/>
    <n v="7740"/>
    <n v="3240"/>
    <n v="51300"/>
    <n v="44136"/>
  </r>
  <r>
    <x v="7"/>
    <x v="7"/>
    <n v="6"/>
    <x v="0"/>
    <x v="7"/>
    <x v="4"/>
    <x v="11"/>
    <x v="0"/>
    <n v="7"/>
    <n v="3546"/>
    <n v="3780"/>
    <n v="7092"/>
    <n v="7560"/>
    <n v="1638"/>
    <n v="25137"/>
    <n v="18045"/>
  </r>
  <r>
    <x v="7"/>
    <x v="7"/>
    <n v="6"/>
    <x v="0"/>
    <x v="9"/>
    <x v="3"/>
    <x v="13"/>
    <x v="1"/>
    <n v="17"/>
    <n v="5148"/>
    <n v="5490"/>
    <n v="43164"/>
    <n v="46530"/>
    <n v="5814"/>
    <n v="88663.5"/>
    <n v="45499.5"/>
  </r>
  <r>
    <x v="7"/>
    <x v="7"/>
    <n v="7"/>
    <x v="0"/>
    <x v="5"/>
    <x v="3"/>
    <x v="12"/>
    <x v="0"/>
    <n v="20"/>
    <n v="2034"/>
    <n v="2160"/>
    <n v="89424"/>
    <n v="95040"/>
    <n v="2520"/>
    <n v="41040"/>
    <n v="-48384"/>
  </r>
  <r>
    <x v="7"/>
    <x v="7"/>
    <n v="8"/>
    <x v="0"/>
    <x v="3"/>
    <x v="1"/>
    <x v="2"/>
    <x v="0"/>
    <n v="5"/>
    <n v="2196"/>
    <n v="2340"/>
    <n v="59670"/>
    <n v="63450"/>
    <n v="720"/>
    <n v="11115"/>
    <n v="-48555"/>
  </r>
  <r>
    <x v="7"/>
    <x v="7"/>
    <n v="9"/>
    <x v="0"/>
    <x v="9"/>
    <x v="3"/>
    <x v="4"/>
    <x v="0"/>
    <n v="14"/>
    <n v="3546"/>
    <n v="3780"/>
    <n v="18252"/>
    <n v="19440"/>
    <n v="3276"/>
    <n v="50274"/>
    <n v="32022"/>
  </r>
  <r>
    <x v="7"/>
    <x v="7"/>
    <n v="9"/>
    <x v="0"/>
    <x v="0"/>
    <x v="0"/>
    <x v="7"/>
    <x v="0"/>
    <n v="6"/>
    <n v="3546"/>
    <n v="3780"/>
    <n v="31824"/>
    <n v="33840"/>
    <n v="1404"/>
    <n v="21546"/>
    <n v="-10278"/>
  </r>
  <r>
    <x v="7"/>
    <x v="7"/>
    <n v="9"/>
    <x v="0"/>
    <x v="1"/>
    <x v="0"/>
    <x v="5"/>
    <x v="0"/>
    <n v="22"/>
    <n v="7506"/>
    <n v="8100"/>
    <n v="17496"/>
    <n v="18630"/>
    <n v="13068"/>
    <n v="169290"/>
    <n v="151794"/>
  </r>
  <r>
    <x v="7"/>
    <x v="7"/>
    <n v="9"/>
    <x v="0"/>
    <x v="1"/>
    <x v="0"/>
    <x v="8"/>
    <x v="0"/>
    <n v="6"/>
    <n v="3924"/>
    <n v="4230"/>
    <n v="46332"/>
    <n v="49410"/>
    <n v="1836"/>
    <n v="24111"/>
    <n v="-22221"/>
  </r>
  <r>
    <x v="7"/>
    <x v="7"/>
    <n v="10"/>
    <x v="0"/>
    <x v="5"/>
    <x v="3"/>
    <x v="0"/>
    <x v="0"/>
    <n v="6"/>
    <n v="4482"/>
    <n v="4770"/>
    <n v="16272"/>
    <n v="17280"/>
    <n v="1728"/>
    <n v="27189"/>
    <n v="10917"/>
  </r>
  <r>
    <x v="7"/>
    <x v="7"/>
    <n v="10"/>
    <x v="0"/>
    <x v="5"/>
    <x v="3"/>
    <x v="8"/>
    <x v="0"/>
    <n v="2"/>
    <n v="3546"/>
    <n v="3780"/>
    <n v="61776"/>
    <n v="65880"/>
    <n v="468"/>
    <n v="7182"/>
    <n v="-54594"/>
  </r>
  <r>
    <x v="7"/>
    <x v="7"/>
    <n v="10"/>
    <x v="0"/>
    <x v="1"/>
    <x v="0"/>
    <x v="3"/>
    <x v="0"/>
    <n v="24"/>
    <n v="3726"/>
    <n v="3960"/>
    <n v="19764"/>
    <n v="21060"/>
    <n v="5616"/>
    <n v="90288"/>
    <n v="70524"/>
  </r>
  <r>
    <x v="7"/>
    <x v="7"/>
    <n v="10"/>
    <x v="0"/>
    <x v="8"/>
    <x v="4"/>
    <x v="5"/>
    <x v="0"/>
    <n v="11"/>
    <n v="2106"/>
    <n v="2250"/>
    <n v="46656"/>
    <n v="49680"/>
    <n v="1584"/>
    <n v="23512.5"/>
    <n v="-23143.5"/>
  </r>
  <r>
    <x v="7"/>
    <x v="7"/>
    <n v="11"/>
    <x v="0"/>
    <x v="5"/>
    <x v="3"/>
    <x v="0"/>
    <x v="0"/>
    <n v="10"/>
    <n v="3546"/>
    <n v="3780"/>
    <n v="36612"/>
    <n v="38880"/>
    <n v="2340"/>
    <n v="35910"/>
    <n v="-702"/>
  </r>
  <r>
    <x v="7"/>
    <x v="7"/>
    <n v="11"/>
    <x v="0"/>
    <x v="9"/>
    <x v="3"/>
    <x v="12"/>
    <x v="0"/>
    <n v="7"/>
    <n v="3384"/>
    <n v="3600"/>
    <n v="33534"/>
    <n v="35640"/>
    <n v="1512"/>
    <n v="23940"/>
    <n v="-9594"/>
  </r>
  <r>
    <x v="7"/>
    <x v="7"/>
    <n v="11"/>
    <x v="0"/>
    <x v="3"/>
    <x v="1"/>
    <x v="2"/>
    <x v="0"/>
    <n v="22"/>
    <n v="2106"/>
    <n v="2250"/>
    <n v="59670"/>
    <n v="63450"/>
    <n v="3168"/>
    <n v="47025"/>
    <n v="-12645"/>
  </r>
  <r>
    <x v="7"/>
    <x v="7"/>
    <n v="12"/>
    <x v="0"/>
    <x v="7"/>
    <x v="4"/>
    <x v="10"/>
    <x v="0"/>
    <n v="7"/>
    <n v="3924"/>
    <n v="4230"/>
    <n v="44820"/>
    <n v="47700"/>
    <n v="2142"/>
    <n v="28129.5"/>
    <n v="-16690.5"/>
  </r>
  <r>
    <x v="7"/>
    <x v="7"/>
    <n v="12"/>
    <x v="0"/>
    <x v="5"/>
    <x v="3"/>
    <x v="0"/>
    <x v="0"/>
    <n v="18"/>
    <n v="3582"/>
    <n v="3870"/>
    <n v="8136"/>
    <n v="8640"/>
    <n v="5184"/>
    <n v="66177"/>
    <n v="58041"/>
  </r>
  <r>
    <x v="7"/>
    <x v="7"/>
    <n v="12"/>
    <x v="0"/>
    <x v="6"/>
    <x v="2"/>
    <x v="2"/>
    <x v="0"/>
    <n v="12"/>
    <n v="3582"/>
    <n v="3870"/>
    <n v="15912"/>
    <n v="16920"/>
    <n v="3456"/>
    <n v="44118"/>
    <n v="28206"/>
  </r>
  <r>
    <x v="7"/>
    <x v="7"/>
    <n v="12"/>
    <x v="0"/>
    <x v="4"/>
    <x v="2"/>
    <x v="13"/>
    <x v="1"/>
    <n v="19"/>
    <n v="3726"/>
    <n v="3960"/>
    <n v="7848"/>
    <n v="8460"/>
    <n v="4446"/>
    <n v="71478"/>
    <n v="63630"/>
  </r>
  <r>
    <x v="7"/>
    <x v="7"/>
    <n v="12"/>
    <x v="0"/>
    <x v="9"/>
    <x v="3"/>
    <x v="8"/>
    <x v="0"/>
    <n v="23"/>
    <n v="3582"/>
    <n v="3870"/>
    <n v="41184"/>
    <n v="43920"/>
    <n v="6624"/>
    <n v="84559.5"/>
    <n v="43375.5"/>
  </r>
  <r>
    <x v="7"/>
    <x v="7"/>
    <n v="13"/>
    <x v="0"/>
    <x v="3"/>
    <x v="1"/>
    <x v="15"/>
    <x v="1"/>
    <n v="3"/>
    <n v="2952"/>
    <n v="3150"/>
    <n v="150120"/>
    <n v="162000"/>
    <n v="594"/>
    <n v="8977.5"/>
    <n v="-141142.5"/>
  </r>
  <r>
    <x v="7"/>
    <x v="7"/>
    <n v="13"/>
    <x v="0"/>
    <x v="0"/>
    <x v="0"/>
    <x v="15"/>
    <x v="1"/>
    <n v="24"/>
    <n v="3978"/>
    <n v="4230"/>
    <n v="52542"/>
    <n v="56700"/>
    <n v="6048"/>
    <n v="96444"/>
    <n v="43902"/>
  </r>
  <r>
    <x v="7"/>
    <x v="7"/>
    <n v="13"/>
    <x v="0"/>
    <x v="7"/>
    <x v="4"/>
    <x v="15"/>
    <x v="1"/>
    <n v="25"/>
    <n v="2034"/>
    <n v="2160"/>
    <n v="37530"/>
    <n v="40500"/>
    <n v="3150"/>
    <n v="51300"/>
    <n v="13770"/>
  </r>
  <r>
    <x v="7"/>
    <x v="7"/>
    <n v="13"/>
    <x v="0"/>
    <x v="2"/>
    <x v="1"/>
    <x v="15"/>
    <x v="1"/>
    <n v="5"/>
    <n v="3924"/>
    <n v="4230"/>
    <n v="105084"/>
    <n v="113400"/>
    <n v="1530"/>
    <n v="20092.5"/>
    <n v="-84991.5"/>
  </r>
  <r>
    <x v="7"/>
    <x v="7"/>
    <n v="13"/>
    <x v="0"/>
    <x v="0"/>
    <x v="0"/>
    <x v="16"/>
    <x v="0"/>
    <n v="2"/>
    <n v="5832"/>
    <n v="6210"/>
    <n v="33840"/>
    <n v="36000"/>
    <n v="756"/>
    <n v="11799"/>
    <n v="-22041"/>
  </r>
  <r>
    <x v="7"/>
    <x v="7"/>
    <n v="14"/>
    <x v="0"/>
    <x v="7"/>
    <x v="4"/>
    <x v="1"/>
    <x v="1"/>
    <n v="14"/>
    <n v="3546"/>
    <n v="3780"/>
    <n v="14328"/>
    <n v="15480"/>
    <n v="3276"/>
    <n v="50274"/>
    <n v="35946"/>
  </r>
  <r>
    <x v="7"/>
    <x v="7"/>
    <n v="14"/>
    <x v="0"/>
    <x v="7"/>
    <x v="4"/>
    <x v="12"/>
    <x v="0"/>
    <n v="6"/>
    <n v="2034"/>
    <n v="2160"/>
    <n v="37260"/>
    <n v="39600"/>
    <n v="756"/>
    <n v="12312"/>
    <n v="-24948"/>
  </r>
  <r>
    <x v="7"/>
    <x v="7"/>
    <n v="15"/>
    <x v="0"/>
    <x v="6"/>
    <x v="2"/>
    <x v="2"/>
    <x v="0"/>
    <n v="13"/>
    <n v="2034"/>
    <n v="2160"/>
    <n v="67626"/>
    <n v="71910"/>
    <n v="1638"/>
    <n v="26676"/>
    <n v="-40950"/>
  </r>
  <r>
    <x v="7"/>
    <x v="7"/>
    <n v="15"/>
    <x v="0"/>
    <x v="9"/>
    <x v="3"/>
    <x v="13"/>
    <x v="1"/>
    <n v="4"/>
    <n v="3042"/>
    <n v="3240"/>
    <n v="62784"/>
    <n v="67680"/>
    <n v="792"/>
    <n v="12312"/>
    <n v="-50472"/>
  </r>
  <r>
    <x v="7"/>
    <x v="7"/>
    <n v="15"/>
    <x v="0"/>
    <x v="8"/>
    <x v="4"/>
    <x v="6"/>
    <x v="0"/>
    <n v="21"/>
    <n v="3042"/>
    <n v="3240"/>
    <n v="10638"/>
    <n v="11340"/>
    <n v="4158"/>
    <n v="64638"/>
    <n v="54000"/>
  </r>
  <r>
    <x v="7"/>
    <x v="7"/>
    <n v="16"/>
    <x v="0"/>
    <x v="3"/>
    <x v="1"/>
    <x v="7"/>
    <x v="0"/>
    <n v="16"/>
    <n v="3726"/>
    <n v="3960"/>
    <n v="47736"/>
    <n v="50760"/>
    <n v="3744"/>
    <n v="60192"/>
    <n v="12456"/>
  </r>
  <r>
    <x v="7"/>
    <x v="7"/>
    <n v="16"/>
    <x v="0"/>
    <x v="7"/>
    <x v="4"/>
    <x v="11"/>
    <x v="0"/>
    <n v="10"/>
    <n v="2196"/>
    <n v="2340"/>
    <n v="14184"/>
    <n v="15120"/>
    <n v="1440"/>
    <n v="22230"/>
    <n v="8046"/>
  </r>
  <r>
    <x v="7"/>
    <x v="7"/>
    <n v="16"/>
    <x v="0"/>
    <x v="9"/>
    <x v="3"/>
    <x v="10"/>
    <x v="0"/>
    <n v="3"/>
    <n v="4482"/>
    <n v="4770"/>
    <n v="103086"/>
    <n v="109710"/>
    <n v="864"/>
    <n v="13594.5"/>
    <n v="-89491.5"/>
  </r>
  <r>
    <x v="7"/>
    <x v="7"/>
    <n v="16"/>
    <x v="0"/>
    <x v="4"/>
    <x v="2"/>
    <x v="0"/>
    <x v="0"/>
    <n v="1"/>
    <n v="5148"/>
    <n v="5490"/>
    <n v="22374"/>
    <n v="23760"/>
    <n v="342"/>
    <n v="5215.5"/>
    <n v="-17158.5"/>
  </r>
  <r>
    <x v="7"/>
    <x v="7"/>
    <n v="16"/>
    <x v="0"/>
    <x v="0"/>
    <x v="0"/>
    <x v="3"/>
    <x v="0"/>
    <n v="13"/>
    <n v="3978"/>
    <n v="4230"/>
    <n v="15372"/>
    <n v="16380"/>
    <n v="3276"/>
    <n v="52240.5"/>
    <n v="36868.5"/>
  </r>
  <r>
    <x v="7"/>
    <x v="7"/>
    <n v="17"/>
    <x v="0"/>
    <x v="9"/>
    <x v="3"/>
    <x v="6"/>
    <x v="0"/>
    <n v="15"/>
    <n v="2106"/>
    <n v="2250"/>
    <n v="10638"/>
    <n v="11340"/>
    <n v="2160"/>
    <n v="32062.5"/>
    <n v="21424.5"/>
  </r>
  <r>
    <x v="7"/>
    <x v="7"/>
    <n v="17"/>
    <x v="0"/>
    <x v="6"/>
    <x v="2"/>
    <x v="14"/>
    <x v="0"/>
    <n v="5"/>
    <n v="3978"/>
    <n v="4230"/>
    <n v="44280"/>
    <n v="47250"/>
    <n v="1260"/>
    <n v="20092.5"/>
    <n v="-24187.5"/>
  </r>
  <r>
    <x v="7"/>
    <x v="7"/>
    <n v="17"/>
    <x v="0"/>
    <x v="6"/>
    <x v="2"/>
    <x v="12"/>
    <x v="0"/>
    <n v="25"/>
    <n v="2034"/>
    <n v="2160"/>
    <n v="93150"/>
    <n v="99000"/>
    <n v="3150"/>
    <n v="51300"/>
    <n v="-41850"/>
  </r>
  <r>
    <x v="7"/>
    <x v="7"/>
    <n v="17"/>
    <x v="0"/>
    <x v="4"/>
    <x v="2"/>
    <x v="2"/>
    <x v="0"/>
    <n v="8"/>
    <n v="2034"/>
    <n v="2160"/>
    <n v="75582"/>
    <n v="80370"/>
    <n v="1008"/>
    <n v="16416"/>
    <n v="-59166"/>
  </r>
  <r>
    <x v="7"/>
    <x v="7"/>
    <n v="17"/>
    <x v="0"/>
    <x v="4"/>
    <x v="2"/>
    <x v="11"/>
    <x v="0"/>
    <n v="21"/>
    <n v="3582"/>
    <n v="3870"/>
    <n v="39006"/>
    <n v="41580"/>
    <n v="6048"/>
    <n v="77206.5"/>
    <n v="38200.5"/>
  </r>
  <r>
    <x v="7"/>
    <x v="7"/>
    <n v="18"/>
    <x v="0"/>
    <x v="8"/>
    <x v="4"/>
    <x v="14"/>
    <x v="0"/>
    <n v="16"/>
    <n v="3978"/>
    <n v="4230"/>
    <n v="61992"/>
    <n v="66150"/>
    <n v="4032"/>
    <n v="64296"/>
    <n v="2304"/>
  </r>
  <r>
    <x v="7"/>
    <x v="7"/>
    <n v="18"/>
    <x v="0"/>
    <x v="0"/>
    <x v="0"/>
    <x v="12"/>
    <x v="0"/>
    <n v="23"/>
    <n v="2196"/>
    <n v="2340"/>
    <n v="93150"/>
    <n v="99000"/>
    <n v="3312"/>
    <n v="51129"/>
    <n v="-42021"/>
  </r>
  <r>
    <x v="7"/>
    <x v="7"/>
    <n v="18"/>
    <x v="0"/>
    <x v="4"/>
    <x v="2"/>
    <x v="2"/>
    <x v="0"/>
    <n v="22"/>
    <n v="3978"/>
    <n v="4230"/>
    <n v="87516"/>
    <n v="93060"/>
    <n v="5544"/>
    <n v="88407"/>
    <n v="891"/>
  </r>
  <r>
    <x v="7"/>
    <x v="7"/>
    <n v="18"/>
    <x v="0"/>
    <x v="9"/>
    <x v="3"/>
    <x v="5"/>
    <x v="0"/>
    <n v="13"/>
    <n v="3978"/>
    <n v="4230"/>
    <n v="139968"/>
    <n v="149040"/>
    <n v="3276"/>
    <n v="52240.5"/>
    <n v="-87727.5"/>
  </r>
  <r>
    <x v="7"/>
    <x v="7"/>
    <n v="19"/>
    <x v="0"/>
    <x v="5"/>
    <x v="3"/>
    <x v="2"/>
    <x v="0"/>
    <n v="27"/>
    <n v="3042"/>
    <n v="3240"/>
    <n v="59670"/>
    <n v="63450"/>
    <n v="5346"/>
    <n v="83106"/>
    <n v="23436"/>
  </r>
  <r>
    <x v="7"/>
    <x v="7"/>
    <n v="20"/>
    <x v="0"/>
    <x v="8"/>
    <x v="4"/>
    <x v="0"/>
    <x v="0"/>
    <n v="27"/>
    <n v="3978"/>
    <n v="4230"/>
    <n v="46782"/>
    <n v="49680"/>
    <n v="6804"/>
    <n v="108499.5"/>
    <n v="61717.5"/>
  </r>
  <r>
    <x v="7"/>
    <x v="7"/>
    <n v="20"/>
    <x v="0"/>
    <x v="0"/>
    <x v="0"/>
    <x v="11"/>
    <x v="0"/>
    <n v="27"/>
    <n v="3978"/>
    <n v="4230"/>
    <n v="17730"/>
    <n v="18900"/>
    <n v="6804"/>
    <n v="108499.5"/>
    <n v="90769.5"/>
  </r>
  <r>
    <x v="7"/>
    <x v="7"/>
    <n v="21"/>
    <x v="0"/>
    <x v="4"/>
    <x v="2"/>
    <x v="16"/>
    <x v="0"/>
    <n v="27"/>
    <n v="5832"/>
    <n v="6210"/>
    <n v="60912"/>
    <n v="64800"/>
    <n v="10206"/>
    <n v="159286.5"/>
    <n v="98374.5"/>
  </r>
  <r>
    <x v="7"/>
    <x v="7"/>
    <n v="21"/>
    <x v="0"/>
    <x v="7"/>
    <x v="4"/>
    <x v="5"/>
    <x v="0"/>
    <n v="27"/>
    <n v="2196"/>
    <n v="2340"/>
    <n v="139968"/>
    <n v="149040"/>
    <n v="3888"/>
    <n v="60021"/>
    <n v="-79947"/>
  </r>
  <r>
    <x v="7"/>
    <x v="7"/>
    <n v="21"/>
    <x v="0"/>
    <x v="6"/>
    <x v="2"/>
    <x v="8"/>
    <x v="0"/>
    <n v="27"/>
    <n v="3546"/>
    <n v="3780"/>
    <n v="56628"/>
    <n v="60390"/>
    <n v="6318"/>
    <n v="96957"/>
    <n v="40329"/>
  </r>
  <r>
    <x v="7"/>
    <x v="7"/>
    <n v="22"/>
    <x v="0"/>
    <x v="2"/>
    <x v="1"/>
    <x v="5"/>
    <x v="0"/>
    <n v="12"/>
    <n v="3582"/>
    <n v="3870"/>
    <n v="139968"/>
    <n v="149040"/>
    <n v="3456"/>
    <n v="44118"/>
    <n v="-95850"/>
  </r>
  <r>
    <x v="7"/>
    <x v="7"/>
    <n v="22"/>
    <x v="0"/>
    <x v="3"/>
    <x v="1"/>
    <x v="4"/>
    <x v="0"/>
    <n v="18"/>
    <n v="3978"/>
    <n v="4230"/>
    <n v="9126"/>
    <n v="9720"/>
    <n v="4536"/>
    <n v="72333"/>
    <n v="63207"/>
  </r>
  <r>
    <x v="7"/>
    <x v="7"/>
    <n v="23"/>
    <x v="0"/>
    <x v="8"/>
    <x v="4"/>
    <x v="0"/>
    <x v="0"/>
    <n v="8"/>
    <n v="3978"/>
    <n v="4230"/>
    <n v="18306"/>
    <n v="19440"/>
    <n v="2016"/>
    <n v="32148"/>
    <n v="13842"/>
  </r>
  <r>
    <x v="7"/>
    <x v="7"/>
    <n v="23"/>
    <x v="0"/>
    <x v="9"/>
    <x v="3"/>
    <x v="13"/>
    <x v="1"/>
    <n v="21"/>
    <n v="2034"/>
    <n v="2160"/>
    <n v="27468"/>
    <n v="29610"/>
    <n v="2646"/>
    <n v="43092"/>
    <n v="15624"/>
  </r>
  <r>
    <x v="7"/>
    <x v="7"/>
    <n v="23"/>
    <x v="0"/>
    <x v="7"/>
    <x v="4"/>
    <x v="10"/>
    <x v="0"/>
    <n v="25"/>
    <n v="3042"/>
    <n v="3240"/>
    <n v="89640"/>
    <n v="95400"/>
    <n v="4950"/>
    <n v="76950"/>
    <n v="-12690"/>
  </r>
  <r>
    <x v="7"/>
    <x v="7"/>
    <n v="23"/>
    <x v="0"/>
    <x v="3"/>
    <x v="1"/>
    <x v="2"/>
    <x v="0"/>
    <n v="12"/>
    <n v="5148"/>
    <n v="5490"/>
    <n v="7956"/>
    <n v="8460"/>
    <n v="4104"/>
    <n v="62586"/>
    <n v="54630"/>
  </r>
  <r>
    <x v="7"/>
    <x v="7"/>
    <n v="23"/>
    <x v="0"/>
    <x v="4"/>
    <x v="2"/>
    <x v="5"/>
    <x v="0"/>
    <n v="9"/>
    <n v="2106"/>
    <n v="2250"/>
    <n v="134136"/>
    <n v="142830"/>
    <n v="1296"/>
    <n v="19237.5"/>
    <n v="-114898.5"/>
  </r>
  <r>
    <x v="7"/>
    <x v="7"/>
    <n v="24"/>
    <x v="0"/>
    <x v="4"/>
    <x v="2"/>
    <x v="9"/>
    <x v="0"/>
    <n v="23"/>
    <n v="4482"/>
    <n v="4770"/>
    <n v="18954"/>
    <n v="20250"/>
    <n v="6624"/>
    <n v="104224.5"/>
    <n v="85270.5"/>
  </r>
  <r>
    <x v="7"/>
    <x v="7"/>
    <n v="25"/>
    <x v="0"/>
    <x v="1"/>
    <x v="0"/>
    <x v="6"/>
    <x v="0"/>
    <n v="23"/>
    <n v="3546"/>
    <n v="3780"/>
    <n v="81558"/>
    <n v="86940"/>
    <n v="5382"/>
    <n v="82593"/>
    <n v="1035"/>
  </r>
  <r>
    <x v="7"/>
    <x v="7"/>
    <n v="26"/>
    <x v="0"/>
    <x v="4"/>
    <x v="2"/>
    <x v="9"/>
    <x v="0"/>
    <n v="20"/>
    <n v="4482"/>
    <n v="4770"/>
    <n v="14742"/>
    <n v="15750"/>
    <n v="5760"/>
    <n v="90630"/>
    <n v="75888"/>
  </r>
  <r>
    <x v="7"/>
    <x v="7"/>
    <n v="26"/>
    <x v="0"/>
    <x v="0"/>
    <x v="0"/>
    <x v="10"/>
    <x v="0"/>
    <n v="25"/>
    <n v="4482"/>
    <n v="4770"/>
    <n v="67230"/>
    <n v="71550"/>
    <n v="7200"/>
    <n v="113287.5"/>
    <n v="46057.5"/>
  </r>
  <r>
    <x v="7"/>
    <x v="7"/>
    <n v="26"/>
    <x v="0"/>
    <x v="8"/>
    <x v="4"/>
    <x v="15"/>
    <x v="1"/>
    <n v="4"/>
    <n v="2034"/>
    <n v="2160"/>
    <n v="60048"/>
    <n v="64800"/>
    <n v="504"/>
    <n v="8208"/>
    <n v="-51840"/>
  </r>
  <r>
    <x v="7"/>
    <x v="7"/>
    <n v="28"/>
    <x v="0"/>
    <x v="3"/>
    <x v="1"/>
    <x v="8"/>
    <x v="0"/>
    <n v="24"/>
    <n v="3978"/>
    <n v="4230"/>
    <n v="77220"/>
    <n v="82350"/>
    <n v="6048"/>
    <n v="96444"/>
    <n v="19224"/>
  </r>
  <r>
    <x v="7"/>
    <x v="7"/>
    <n v="28"/>
    <x v="0"/>
    <x v="5"/>
    <x v="3"/>
    <x v="0"/>
    <x v="0"/>
    <n v="24"/>
    <n v="5832"/>
    <n v="6210"/>
    <n v="12204"/>
    <n v="12960"/>
    <n v="9072"/>
    <n v="141588"/>
    <n v="129384"/>
  </r>
  <r>
    <x v="7"/>
    <x v="7"/>
    <n v="29"/>
    <x v="0"/>
    <x v="6"/>
    <x v="2"/>
    <x v="15"/>
    <x v="1"/>
    <n v="16"/>
    <n v="3978"/>
    <n v="4230"/>
    <n v="45036"/>
    <n v="48600"/>
    <n v="4032"/>
    <n v="64296"/>
    <n v="19260"/>
  </r>
  <r>
    <x v="7"/>
    <x v="7"/>
    <n v="29"/>
    <x v="0"/>
    <x v="5"/>
    <x v="3"/>
    <x v="16"/>
    <x v="0"/>
    <n v="6"/>
    <n v="3978"/>
    <n v="4230"/>
    <n v="33840"/>
    <n v="36000"/>
    <n v="1512"/>
    <n v="24111"/>
    <n v="-9729"/>
  </r>
  <r>
    <x v="7"/>
    <x v="7"/>
    <n v="30"/>
    <x v="0"/>
    <x v="2"/>
    <x v="1"/>
    <x v="12"/>
    <x v="0"/>
    <n v="4"/>
    <n v="5148"/>
    <n v="5490"/>
    <n v="70794"/>
    <n v="75240"/>
    <n v="1368"/>
    <n v="20862"/>
    <n v="-49932"/>
  </r>
  <r>
    <x v="7"/>
    <x v="7"/>
    <n v="30"/>
    <x v="0"/>
    <x v="1"/>
    <x v="0"/>
    <x v="16"/>
    <x v="0"/>
    <n v="24"/>
    <n v="5832"/>
    <n v="6210"/>
    <n v="16920"/>
    <n v="18000"/>
    <n v="9072"/>
    <n v="141588"/>
    <n v="124668"/>
  </r>
  <r>
    <x v="7"/>
    <x v="7"/>
    <n v="30"/>
    <x v="0"/>
    <x v="9"/>
    <x v="3"/>
    <x v="15"/>
    <x v="1"/>
    <n v="21"/>
    <n v="2034"/>
    <n v="2160"/>
    <n v="165132"/>
    <n v="178200"/>
    <n v="2646"/>
    <n v="43092"/>
    <n v="-122040"/>
  </r>
  <r>
    <x v="7"/>
    <x v="7"/>
    <n v="30"/>
    <x v="0"/>
    <x v="1"/>
    <x v="0"/>
    <x v="14"/>
    <x v="0"/>
    <n v="13"/>
    <n v="5832"/>
    <n v="6210"/>
    <n v="26568"/>
    <n v="28350"/>
    <n v="4914"/>
    <n v="76693.5"/>
    <n v="50125.5"/>
  </r>
  <r>
    <x v="7"/>
    <x v="7"/>
    <n v="30"/>
    <x v="0"/>
    <x v="8"/>
    <x v="4"/>
    <x v="4"/>
    <x v="0"/>
    <n v="2"/>
    <n v="3546"/>
    <n v="3780"/>
    <n v="69966"/>
    <n v="74520"/>
    <n v="468"/>
    <n v="7182"/>
    <n v="-62784"/>
  </r>
  <r>
    <x v="7"/>
    <x v="7"/>
    <n v="31"/>
    <x v="0"/>
    <x v="9"/>
    <x v="3"/>
    <x v="10"/>
    <x v="0"/>
    <n v="20"/>
    <n v="3726"/>
    <n v="3960"/>
    <n v="71712"/>
    <n v="76320"/>
    <n v="4680"/>
    <n v="75240"/>
    <n v="3528"/>
  </r>
  <r>
    <x v="7"/>
    <x v="7"/>
    <n v="31"/>
    <x v="0"/>
    <x v="4"/>
    <x v="2"/>
    <x v="15"/>
    <x v="1"/>
    <n v="21"/>
    <n v="3978"/>
    <n v="4230"/>
    <n v="187650"/>
    <n v="202500"/>
    <n v="5292"/>
    <n v="84388.5"/>
    <n v="-103261.5"/>
  </r>
  <r>
    <x v="7"/>
    <x v="7"/>
    <n v="31"/>
    <x v="0"/>
    <x v="8"/>
    <x v="4"/>
    <x v="12"/>
    <x v="0"/>
    <n v="12"/>
    <n v="3042"/>
    <n v="3240"/>
    <n v="44712"/>
    <n v="47520"/>
    <n v="2376"/>
    <n v="36936"/>
    <n v="-7776"/>
  </r>
  <r>
    <x v="7"/>
    <x v="7"/>
    <n v="31"/>
    <x v="0"/>
    <x v="7"/>
    <x v="4"/>
    <x v="13"/>
    <x v="1"/>
    <n v="23"/>
    <n v="3546"/>
    <n v="3780"/>
    <n v="98100"/>
    <n v="105750"/>
    <n v="5382"/>
    <n v="82593"/>
    <n v="-15507"/>
  </r>
  <r>
    <x v="8"/>
    <x v="8"/>
    <n v="1"/>
    <x v="0"/>
    <x v="5"/>
    <x v="3"/>
    <x v="12"/>
    <x v="0"/>
    <n v="23"/>
    <n v="4482"/>
    <n v="4770"/>
    <n v="7452"/>
    <n v="7920"/>
    <n v="6624"/>
    <n v="104224.5"/>
    <n v="96772.5"/>
  </r>
  <r>
    <x v="8"/>
    <x v="8"/>
    <n v="1"/>
    <x v="0"/>
    <x v="7"/>
    <x v="4"/>
    <x v="3"/>
    <x v="0"/>
    <n v="24"/>
    <n v="3924"/>
    <n v="4230"/>
    <n v="13176"/>
    <n v="14040"/>
    <n v="7344"/>
    <n v="96444"/>
    <n v="83268"/>
  </r>
  <r>
    <x v="8"/>
    <x v="8"/>
    <n v="1"/>
    <x v="0"/>
    <x v="8"/>
    <x v="4"/>
    <x v="13"/>
    <x v="1"/>
    <n v="25"/>
    <n v="2952"/>
    <n v="3150"/>
    <n v="62784"/>
    <n v="67680"/>
    <n v="4950"/>
    <n v="74812.5"/>
    <n v="12028.5"/>
  </r>
  <r>
    <x v="8"/>
    <x v="8"/>
    <n v="1"/>
    <x v="0"/>
    <x v="3"/>
    <x v="1"/>
    <x v="15"/>
    <x v="1"/>
    <n v="17"/>
    <n v="3726"/>
    <n v="3960"/>
    <n v="22518"/>
    <n v="24300"/>
    <n v="3978"/>
    <n v="63954"/>
    <n v="41436"/>
  </r>
  <r>
    <x v="8"/>
    <x v="8"/>
    <n v="2"/>
    <x v="0"/>
    <x v="2"/>
    <x v="1"/>
    <x v="8"/>
    <x v="0"/>
    <n v="21"/>
    <n v="3978"/>
    <n v="4230"/>
    <n v="30888"/>
    <n v="32940"/>
    <n v="5292"/>
    <n v="84388.5"/>
    <n v="53500.5"/>
  </r>
  <r>
    <x v="8"/>
    <x v="8"/>
    <n v="2"/>
    <x v="0"/>
    <x v="3"/>
    <x v="1"/>
    <x v="11"/>
    <x v="0"/>
    <n v="9"/>
    <n v="3726"/>
    <n v="3960"/>
    <n v="67374"/>
    <n v="71820"/>
    <n v="2106"/>
    <n v="33858"/>
    <n v="-33516"/>
  </r>
  <r>
    <x v="8"/>
    <x v="8"/>
    <n v="2"/>
    <x v="0"/>
    <x v="8"/>
    <x v="4"/>
    <x v="4"/>
    <x v="0"/>
    <n v="11"/>
    <n v="4482"/>
    <n v="4770"/>
    <n v="48672"/>
    <n v="51840"/>
    <n v="3168"/>
    <n v="49846.5"/>
    <n v="1174.5"/>
  </r>
  <r>
    <x v="8"/>
    <x v="8"/>
    <n v="2"/>
    <x v="0"/>
    <x v="3"/>
    <x v="1"/>
    <x v="3"/>
    <x v="0"/>
    <n v="4"/>
    <n v="3582"/>
    <n v="3870"/>
    <n v="54900"/>
    <n v="58500"/>
    <n v="1152"/>
    <n v="14706"/>
    <n v="-40194"/>
  </r>
  <r>
    <x v="8"/>
    <x v="8"/>
    <n v="2"/>
    <x v="0"/>
    <x v="7"/>
    <x v="4"/>
    <x v="14"/>
    <x v="0"/>
    <n v="22"/>
    <n v="4482"/>
    <n v="4770"/>
    <n v="53136"/>
    <n v="56700"/>
    <n v="6336"/>
    <n v="99693"/>
    <n v="46557"/>
  </r>
  <r>
    <x v="8"/>
    <x v="8"/>
    <n v="3"/>
    <x v="0"/>
    <x v="7"/>
    <x v="4"/>
    <x v="10"/>
    <x v="0"/>
    <n v="15"/>
    <n v="3924"/>
    <n v="4230"/>
    <n v="85158"/>
    <n v="90630"/>
    <n v="4590"/>
    <n v="60277.5"/>
    <n v="-24880.5"/>
  </r>
  <r>
    <x v="8"/>
    <x v="8"/>
    <n v="3"/>
    <x v="0"/>
    <x v="3"/>
    <x v="1"/>
    <x v="13"/>
    <x v="1"/>
    <n v="23"/>
    <n v="7506"/>
    <n v="8100"/>
    <n v="27468"/>
    <n v="29610"/>
    <n v="13662"/>
    <n v="176985"/>
    <n v="149517"/>
  </r>
  <r>
    <x v="8"/>
    <x v="8"/>
    <n v="3"/>
    <x v="0"/>
    <x v="9"/>
    <x v="3"/>
    <x v="7"/>
    <x v="0"/>
    <n v="9"/>
    <n v="3546"/>
    <n v="3780"/>
    <n v="35802"/>
    <n v="38070"/>
    <n v="2106"/>
    <n v="32319"/>
    <n v="-3483"/>
  </r>
  <r>
    <x v="8"/>
    <x v="8"/>
    <n v="3"/>
    <x v="0"/>
    <x v="4"/>
    <x v="2"/>
    <x v="3"/>
    <x v="0"/>
    <n v="7"/>
    <n v="3042"/>
    <n v="3240"/>
    <n v="4392"/>
    <n v="4680"/>
    <n v="1386"/>
    <n v="21546"/>
    <n v="17154"/>
  </r>
  <r>
    <x v="8"/>
    <x v="8"/>
    <n v="4"/>
    <x v="0"/>
    <x v="9"/>
    <x v="3"/>
    <x v="13"/>
    <x v="1"/>
    <n v="25"/>
    <n v="3042"/>
    <n v="3240"/>
    <n v="70632"/>
    <n v="76140"/>
    <n v="4950"/>
    <n v="76950"/>
    <n v="6318"/>
  </r>
  <r>
    <x v="8"/>
    <x v="8"/>
    <n v="4"/>
    <x v="0"/>
    <x v="0"/>
    <x v="0"/>
    <x v="13"/>
    <x v="1"/>
    <n v="10"/>
    <n v="3978"/>
    <n v="4230"/>
    <n v="31392"/>
    <n v="33840"/>
    <n v="2520"/>
    <n v="40185"/>
    <n v="8793"/>
  </r>
  <r>
    <x v="8"/>
    <x v="8"/>
    <n v="4"/>
    <x v="0"/>
    <x v="7"/>
    <x v="4"/>
    <x v="13"/>
    <x v="1"/>
    <n v="8"/>
    <n v="5148"/>
    <n v="5490"/>
    <n v="94176"/>
    <n v="101520"/>
    <n v="2736"/>
    <n v="41724"/>
    <n v="-52452"/>
  </r>
  <r>
    <x v="8"/>
    <x v="8"/>
    <n v="5"/>
    <x v="0"/>
    <x v="4"/>
    <x v="2"/>
    <x v="15"/>
    <x v="1"/>
    <n v="18"/>
    <n v="3042"/>
    <n v="3240"/>
    <n v="142614"/>
    <n v="153900"/>
    <n v="3564"/>
    <n v="55404"/>
    <n v="-87210"/>
  </r>
  <r>
    <x v="8"/>
    <x v="8"/>
    <n v="5"/>
    <x v="0"/>
    <x v="2"/>
    <x v="1"/>
    <x v="8"/>
    <x v="0"/>
    <n v="8"/>
    <n v="5148"/>
    <n v="5490"/>
    <n v="123552"/>
    <n v="131760"/>
    <n v="2736"/>
    <n v="41724"/>
    <n v="-81828"/>
  </r>
  <r>
    <x v="8"/>
    <x v="8"/>
    <n v="6"/>
    <x v="0"/>
    <x v="6"/>
    <x v="2"/>
    <x v="13"/>
    <x v="1"/>
    <n v="25"/>
    <n v="7506"/>
    <n v="8100"/>
    <n v="15696"/>
    <n v="16920"/>
    <n v="14850"/>
    <n v="192375"/>
    <n v="176679"/>
  </r>
  <r>
    <x v="8"/>
    <x v="8"/>
    <n v="6"/>
    <x v="0"/>
    <x v="3"/>
    <x v="1"/>
    <x v="16"/>
    <x v="0"/>
    <n v="7"/>
    <n v="3042"/>
    <n v="3240"/>
    <n v="30456"/>
    <n v="32400"/>
    <n v="1386"/>
    <n v="21546"/>
    <n v="-8910"/>
  </r>
  <r>
    <x v="8"/>
    <x v="8"/>
    <n v="6"/>
    <x v="0"/>
    <x v="9"/>
    <x v="3"/>
    <x v="2"/>
    <x v="0"/>
    <n v="17"/>
    <n v="3978"/>
    <n v="4230"/>
    <n v="3978"/>
    <n v="4230"/>
    <n v="4284"/>
    <n v="68314.5"/>
    <n v="64336.5"/>
  </r>
  <r>
    <x v="8"/>
    <x v="8"/>
    <n v="6"/>
    <x v="0"/>
    <x v="4"/>
    <x v="2"/>
    <x v="13"/>
    <x v="1"/>
    <n v="3"/>
    <n v="2952"/>
    <n v="3150"/>
    <n v="51012"/>
    <n v="54990"/>
    <n v="594"/>
    <n v="8977.5"/>
    <n v="-42034.5"/>
  </r>
  <r>
    <x v="8"/>
    <x v="8"/>
    <n v="7"/>
    <x v="0"/>
    <x v="4"/>
    <x v="2"/>
    <x v="4"/>
    <x v="0"/>
    <n v="13"/>
    <n v="2034"/>
    <n v="2160"/>
    <n v="6084"/>
    <n v="6480"/>
    <n v="1638"/>
    <n v="26676"/>
    <n v="20592"/>
  </r>
  <r>
    <x v="8"/>
    <x v="8"/>
    <n v="7"/>
    <x v="0"/>
    <x v="3"/>
    <x v="1"/>
    <x v="0"/>
    <x v="0"/>
    <n v="17"/>
    <n v="3582"/>
    <n v="3870"/>
    <n v="24408"/>
    <n v="25920"/>
    <n v="4896"/>
    <n v="62500.5"/>
    <n v="38092.5"/>
  </r>
  <r>
    <x v="8"/>
    <x v="8"/>
    <n v="7"/>
    <x v="0"/>
    <x v="5"/>
    <x v="3"/>
    <x v="6"/>
    <x v="0"/>
    <n v="22"/>
    <n v="3978"/>
    <n v="4230"/>
    <n v="35460"/>
    <n v="37800"/>
    <n v="5544"/>
    <n v="88407"/>
    <n v="52947"/>
  </r>
  <r>
    <x v="8"/>
    <x v="8"/>
    <n v="7"/>
    <x v="0"/>
    <x v="4"/>
    <x v="2"/>
    <x v="4"/>
    <x v="0"/>
    <n v="23"/>
    <n v="2196"/>
    <n v="2340"/>
    <n v="76050"/>
    <n v="81000"/>
    <n v="3312"/>
    <n v="51129"/>
    <n v="-24921"/>
  </r>
  <r>
    <x v="8"/>
    <x v="8"/>
    <n v="8"/>
    <x v="0"/>
    <x v="7"/>
    <x v="4"/>
    <x v="10"/>
    <x v="0"/>
    <n v="1"/>
    <n v="2034"/>
    <n v="2160"/>
    <n v="40338"/>
    <n v="42930"/>
    <n v="126"/>
    <n v="2052"/>
    <n v="-38286"/>
  </r>
  <r>
    <x v="8"/>
    <x v="8"/>
    <n v="9"/>
    <x v="0"/>
    <x v="0"/>
    <x v="0"/>
    <x v="6"/>
    <x v="0"/>
    <n v="25"/>
    <n v="5148"/>
    <n v="5490"/>
    <n v="28368"/>
    <n v="30240"/>
    <n v="8550"/>
    <n v="130387.5"/>
    <n v="102019.5"/>
  </r>
  <r>
    <x v="8"/>
    <x v="8"/>
    <n v="10"/>
    <x v="0"/>
    <x v="7"/>
    <x v="4"/>
    <x v="4"/>
    <x v="0"/>
    <n v="22"/>
    <n v="3384"/>
    <n v="3600"/>
    <n v="73008"/>
    <n v="77760"/>
    <n v="4752"/>
    <n v="75240"/>
    <n v="2232"/>
  </r>
  <r>
    <x v="8"/>
    <x v="8"/>
    <n v="10"/>
    <x v="0"/>
    <x v="2"/>
    <x v="1"/>
    <x v="12"/>
    <x v="0"/>
    <n v="2"/>
    <n v="3978"/>
    <n v="4230"/>
    <n v="37260"/>
    <n v="39600"/>
    <n v="504"/>
    <n v="8037"/>
    <n v="-29223"/>
  </r>
  <r>
    <x v="8"/>
    <x v="8"/>
    <n v="10"/>
    <x v="0"/>
    <x v="6"/>
    <x v="2"/>
    <x v="13"/>
    <x v="1"/>
    <n v="11"/>
    <n v="3582"/>
    <n v="3870"/>
    <n v="19620"/>
    <n v="21150"/>
    <n v="3168"/>
    <n v="40441.5"/>
    <n v="20821.5"/>
  </r>
  <r>
    <x v="8"/>
    <x v="8"/>
    <n v="10"/>
    <x v="0"/>
    <x v="2"/>
    <x v="1"/>
    <x v="8"/>
    <x v="0"/>
    <n v="11"/>
    <n v="3546"/>
    <n v="3780"/>
    <n v="10296"/>
    <n v="10980"/>
    <n v="2574"/>
    <n v="39501"/>
    <n v="29205"/>
  </r>
  <r>
    <x v="8"/>
    <x v="8"/>
    <n v="11"/>
    <x v="0"/>
    <x v="3"/>
    <x v="1"/>
    <x v="10"/>
    <x v="0"/>
    <n v="1"/>
    <n v="7506"/>
    <n v="8100"/>
    <n v="44820"/>
    <n v="47700"/>
    <n v="594"/>
    <n v="7695"/>
    <n v="-37125"/>
  </r>
  <r>
    <x v="8"/>
    <x v="8"/>
    <n v="11"/>
    <x v="0"/>
    <x v="1"/>
    <x v="0"/>
    <x v="13"/>
    <x v="1"/>
    <n v="14"/>
    <n v="3978"/>
    <n v="4230"/>
    <n v="74556"/>
    <n v="80370"/>
    <n v="3528"/>
    <n v="56259"/>
    <n v="-18297"/>
  </r>
  <r>
    <x v="8"/>
    <x v="8"/>
    <n v="11"/>
    <x v="0"/>
    <x v="4"/>
    <x v="2"/>
    <x v="10"/>
    <x v="0"/>
    <n v="11"/>
    <n v="2034"/>
    <n v="2160"/>
    <n v="85158"/>
    <n v="90630"/>
    <n v="1386"/>
    <n v="22572"/>
    <n v="-62586"/>
  </r>
  <r>
    <x v="8"/>
    <x v="8"/>
    <n v="12"/>
    <x v="0"/>
    <x v="3"/>
    <x v="1"/>
    <x v="14"/>
    <x v="0"/>
    <n v="8"/>
    <n v="2952"/>
    <n v="3150"/>
    <n v="53136"/>
    <n v="56700"/>
    <n v="1584"/>
    <n v="23940"/>
    <n v="-29196"/>
  </r>
  <r>
    <x v="8"/>
    <x v="8"/>
    <n v="13"/>
    <x v="0"/>
    <x v="7"/>
    <x v="4"/>
    <x v="2"/>
    <x v="0"/>
    <n v="1"/>
    <n v="3546"/>
    <n v="3780"/>
    <n v="3978"/>
    <n v="4230"/>
    <n v="234"/>
    <n v="3591"/>
    <n v="-387"/>
  </r>
  <r>
    <x v="8"/>
    <x v="8"/>
    <n v="13"/>
    <x v="0"/>
    <x v="2"/>
    <x v="1"/>
    <x v="0"/>
    <x v="0"/>
    <n v="24"/>
    <n v="3546"/>
    <n v="3780"/>
    <n v="20340"/>
    <n v="21600"/>
    <n v="5616"/>
    <n v="86184"/>
    <n v="65844"/>
  </r>
  <r>
    <x v="8"/>
    <x v="8"/>
    <n v="15"/>
    <x v="0"/>
    <x v="0"/>
    <x v="0"/>
    <x v="15"/>
    <x v="1"/>
    <n v="15"/>
    <n v="3978"/>
    <n v="4230"/>
    <n v="142614"/>
    <n v="153900"/>
    <n v="3780"/>
    <n v="60277.5"/>
    <n v="-82336.5"/>
  </r>
  <r>
    <x v="8"/>
    <x v="8"/>
    <n v="15"/>
    <x v="0"/>
    <x v="9"/>
    <x v="3"/>
    <x v="8"/>
    <x v="0"/>
    <n v="20"/>
    <n v="3546"/>
    <n v="3780"/>
    <n v="61776"/>
    <n v="65880"/>
    <n v="4680"/>
    <n v="71820"/>
    <n v="10044"/>
  </r>
  <r>
    <x v="8"/>
    <x v="8"/>
    <n v="17"/>
    <x v="0"/>
    <x v="0"/>
    <x v="0"/>
    <x v="14"/>
    <x v="0"/>
    <n v="1"/>
    <n v="5148"/>
    <n v="5490"/>
    <n v="35424"/>
    <n v="37800"/>
    <n v="342"/>
    <n v="5215.5"/>
    <n v="-30208.5"/>
  </r>
  <r>
    <x v="8"/>
    <x v="8"/>
    <n v="17"/>
    <x v="0"/>
    <x v="6"/>
    <x v="2"/>
    <x v="7"/>
    <x v="0"/>
    <n v="5"/>
    <n v="2196"/>
    <n v="2340"/>
    <n v="87516"/>
    <n v="93060"/>
    <n v="720"/>
    <n v="11115"/>
    <n v="-76401"/>
  </r>
  <r>
    <x v="8"/>
    <x v="8"/>
    <n v="18"/>
    <x v="0"/>
    <x v="3"/>
    <x v="1"/>
    <x v="3"/>
    <x v="0"/>
    <n v="2"/>
    <n v="3924"/>
    <n v="4230"/>
    <n v="15372"/>
    <n v="16380"/>
    <n v="612"/>
    <n v="8037"/>
    <n v="-7335"/>
  </r>
  <r>
    <x v="8"/>
    <x v="8"/>
    <n v="18"/>
    <x v="0"/>
    <x v="8"/>
    <x v="4"/>
    <x v="16"/>
    <x v="0"/>
    <n v="15"/>
    <n v="3978"/>
    <n v="4230"/>
    <n v="54144"/>
    <n v="57600"/>
    <n v="3780"/>
    <n v="60277.5"/>
    <n v="6133.5"/>
  </r>
  <r>
    <x v="8"/>
    <x v="8"/>
    <n v="19"/>
    <x v="0"/>
    <x v="2"/>
    <x v="1"/>
    <x v="9"/>
    <x v="0"/>
    <n v="24"/>
    <n v="2106"/>
    <n v="2250"/>
    <n v="33696"/>
    <n v="36000"/>
    <n v="3456"/>
    <n v="51300"/>
    <n v="17604"/>
  </r>
  <r>
    <x v="8"/>
    <x v="8"/>
    <n v="19"/>
    <x v="0"/>
    <x v="9"/>
    <x v="3"/>
    <x v="5"/>
    <x v="0"/>
    <n v="23"/>
    <n v="5148"/>
    <n v="5490"/>
    <n v="116640"/>
    <n v="124200"/>
    <n v="7866"/>
    <n v="119956.5"/>
    <n v="3316.5"/>
  </r>
  <r>
    <x v="8"/>
    <x v="8"/>
    <n v="19"/>
    <x v="0"/>
    <x v="5"/>
    <x v="3"/>
    <x v="11"/>
    <x v="0"/>
    <n v="20"/>
    <n v="3546"/>
    <n v="3780"/>
    <n v="81558"/>
    <n v="86940"/>
    <n v="4680"/>
    <n v="71820"/>
    <n v="-9738"/>
  </r>
  <r>
    <x v="8"/>
    <x v="8"/>
    <n v="19"/>
    <x v="0"/>
    <x v="6"/>
    <x v="2"/>
    <x v="14"/>
    <x v="0"/>
    <n v="23"/>
    <n v="3546"/>
    <n v="3780"/>
    <n v="73800"/>
    <n v="78750"/>
    <n v="5382"/>
    <n v="82593"/>
    <n v="8793"/>
  </r>
  <r>
    <x v="8"/>
    <x v="8"/>
    <n v="19"/>
    <x v="0"/>
    <x v="8"/>
    <x v="4"/>
    <x v="6"/>
    <x v="0"/>
    <n v="22"/>
    <n v="5148"/>
    <n v="5490"/>
    <n v="24822"/>
    <n v="26460"/>
    <n v="7524"/>
    <n v="114741"/>
    <n v="89919"/>
  </r>
  <r>
    <x v="8"/>
    <x v="8"/>
    <n v="20"/>
    <x v="0"/>
    <x v="3"/>
    <x v="1"/>
    <x v="8"/>
    <x v="0"/>
    <n v="10"/>
    <n v="3384"/>
    <n v="3600"/>
    <n v="66924"/>
    <n v="71370"/>
    <n v="2160"/>
    <n v="34200"/>
    <n v="-32724"/>
  </r>
  <r>
    <x v="8"/>
    <x v="8"/>
    <n v="20"/>
    <x v="0"/>
    <x v="9"/>
    <x v="3"/>
    <x v="7"/>
    <x v="0"/>
    <n v="5"/>
    <n v="3042"/>
    <n v="3240"/>
    <n v="19890"/>
    <n v="21150"/>
    <n v="990"/>
    <n v="15390"/>
    <n v="-4500"/>
  </r>
  <r>
    <x v="8"/>
    <x v="8"/>
    <n v="20"/>
    <x v="0"/>
    <x v="6"/>
    <x v="2"/>
    <x v="9"/>
    <x v="0"/>
    <n v="12"/>
    <n v="3978"/>
    <n v="4230"/>
    <n v="35802"/>
    <n v="38250"/>
    <n v="3024"/>
    <n v="48222"/>
    <n v="12420"/>
  </r>
  <r>
    <x v="8"/>
    <x v="8"/>
    <n v="20"/>
    <x v="0"/>
    <x v="3"/>
    <x v="1"/>
    <x v="13"/>
    <x v="1"/>
    <n v="19"/>
    <n v="3978"/>
    <n v="4230"/>
    <n v="74556"/>
    <n v="80370"/>
    <n v="4788"/>
    <n v="76351.5"/>
    <n v="1795.5"/>
  </r>
  <r>
    <x v="8"/>
    <x v="8"/>
    <n v="21"/>
    <x v="0"/>
    <x v="0"/>
    <x v="0"/>
    <x v="2"/>
    <x v="0"/>
    <n v="18"/>
    <n v="3924"/>
    <n v="4230"/>
    <n v="83538"/>
    <n v="88830"/>
    <n v="5508"/>
    <n v="72333"/>
    <n v="-11205"/>
  </r>
  <r>
    <x v="8"/>
    <x v="8"/>
    <n v="21"/>
    <x v="0"/>
    <x v="3"/>
    <x v="1"/>
    <x v="11"/>
    <x v="0"/>
    <n v="1"/>
    <n v="2952"/>
    <n v="3150"/>
    <n v="53190"/>
    <n v="56700"/>
    <n v="198"/>
    <n v="2992.5"/>
    <n v="-50197.5"/>
  </r>
  <r>
    <x v="8"/>
    <x v="8"/>
    <n v="21"/>
    <x v="0"/>
    <x v="5"/>
    <x v="3"/>
    <x v="4"/>
    <x v="0"/>
    <n v="15"/>
    <n v="3042"/>
    <n v="3240"/>
    <n v="15210"/>
    <n v="16200"/>
    <n v="2970"/>
    <n v="46170"/>
    <n v="30960"/>
  </r>
  <r>
    <x v="8"/>
    <x v="8"/>
    <n v="21"/>
    <x v="0"/>
    <x v="8"/>
    <x v="4"/>
    <x v="4"/>
    <x v="0"/>
    <n v="4"/>
    <n v="3978"/>
    <n v="4230"/>
    <n v="54756"/>
    <n v="58320"/>
    <n v="1008"/>
    <n v="16074"/>
    <n v="-38682"/>
  </r>
  <r>
    <x v="8"/>
    <x v="8"/>
    <n v="21"/>
    <x v="0"/>
    <x v="0"/>
    <x v="0"/>
    <x v="0"/>
    <x v="0"/>
    <n v="16"/>
    <n v="2106"/>
    <n v="2250"/>
    <n v="10170"/>
    <n v="10800"/>
    <n v="2304"/>
    <n v="34200"/>
    <n v="24030"/>
  </r>
  <r>
    <x v="8"/>
    <x v="8"/>
    <n v="22"/>
    <x v="0"/>
    <x v="0"/>
    <x v="0"/>
    <x v="1"/>
    <x v="1"/>
    <n v="10"/>
    <n v="2034"/>
    <n v="2160"/>
    <n v="28656"/>
    <n v="30960"/>
    <n v="1260"/>
    <n v="20520"/>
    <n v="-8136"/>
  </r>
  <r>
    <x v="8"/>
    <x v="8"/>
    <n v="23"/>
    <x v="0"/>
    <x v="9"/>
    <x v="3"/>
    <x v="5"/>
    <x v="0"/>
    <n v="21"/>
    <n v="4482"/>
    <n v="4770"/>
    <n v="58320"/>
    <n v="62100"/>
    <n v="6048"/>
    <n v="95161.5"/>
    <n v="36841.5"/>
  </r>
  <r>
    <x v="8"/>
    <x v="8"/>
    <n v="23"/>
    <x v="0"/>
    <x v="4"/>
    <x v="2"/>
    <x v="8"/>
    <x v="0"/>
    <n v="7"/>
    <n v="3726"/>
    <n v="3960"/>
    <n v="5148"/>
    <n v="5490"/>
    <n v="1638"/>
    <n v="26334"/>
    <n v="21186"/>
  </r>
  <r>
    <x v="8"/>
    <x v="8"/>
    <n v="23"/>
    <x v="0"/>
    <x v="1"/>
    <x v="0"/>
    <x v="16"/>
    <x v="0"/>
    <n v="22"/>
    <n v="2952"/>
    <n v="3150"/>
    <n v="43992"/>
    <n v="46800"/>
    <n v="4356"/>
    <n v="65835"/>
    <n v="21843"/>
  </r>
  <r>
    <x v="8"/>
    <x v="8"/>
    <n v="23"/>
    <x v="0"/>
    <x v="1"/>
    <x v="0"/>
    <x v="9"/>
    <x v="0"/>
    <n v="15"/>
    <n v="3384"/>
    <n v="3600"/>
    <n v="50544"/>
    <n v="54000"/>
    <n v="3240"/>
    <n v="51300"/>
    <n v="756"/>
  </r>
  <r>
    <x v="8"/>
    <x v="8"/>
    <n v="24"/>
    <x v="0"/>
    <x v="5"/>
    <x v="3"/>
    <x v="6"/>
    <x v="0"/>
    <n v="7"/>
    <n v="3546"/>
    <n v="3780"/>
    <n v="24822"/>
    <n v="26460"/>
    <n v="1638"/>
    <n v="25137"/>
    <n v="315"/>
  </r>
  <r>
    <x v="8"/>
    <x v="8"/>
    <n v="24"/>
    <x v="0"/>
    <x v="6"/>
    <x v="2"/>
    <x v="13"/>
    <x v="1"/>
    <n v="17"/>
    <n v="5148"/>
    <n v="5490"/>
    <n v="66708"/>
    <n v="71910"/>
    <n v="5814"/>
    <n v="88663.5"/>
    <n v="21955.5"/>
  </r>
  <r>
    <x v="8"/>
    <x v="8"/>
    <n v="25"/>
    <x v="0"/>
    <x v="1"/>
    <x v="0"/>
    <x v="13"/>
    <x v="1"/>
    <n v="20"/>
    <n v="2034"/>
    <n v="2160"/>
    <n v="39240"/>
    <n v="42300"/>
    <n v="2520"/>
    <n v="41040"/>
    <n v="1800"/>
  </r>
  <r>
    <x v="8"/>
    <x v="8"/>
    <n v="25"/>
    <x v="0"/>
    <x v="2"/>
    <x v="1"/>
    <x v="7"/>
    <x v="0"/>
    <n v="5"/>
    <n v="2196"/>
    <n v="2340"/>
    <n v="15912"/>
    <n v="16920"/>
    <n v="720"/>
    <n v="11115"/>
    <n v="-4797"/>
  </r>
  <r>
    <x v="8"/>
    <x v="8"/>
    <n v="25"/>
    <x v="0"/>
    <x v="0"/>
    <x v="0"/>
    <x v="6"/>
    <x v="0"/>
    <n v="14"/>
    <n v="3546"/>
    <n v="3780"/>
    <n v="56736"/>
    <n v="60480"/>
    <n v="3276"/>
    <n v="50274"/>
    <n v="-6462"/>
  </r>
  <r>
    <x v="8"/>
    <x v="8"/>
    <n v="25"/>
    <x v="0"/>
    <x v="3"/>
    <x v="1"/>
    <x v="15"/>
    <x v="1"/>
    <n v="6"/>
    <n v="3546"/>
    <n v="3780"/>
    <n v="7506"/>
    <n v="8100"/>
    <n v="1404"/>
    <n v="21546"/>
    <n v="14040"/>
  </r>
  <r>
    <x v="8"/>
    <x v="8"/>
    <n v="26"/>
    <x v="0"/>
    <x v="2"/>
    <x v="1"/>
    <x v="12"/>
    <x v="0"/>
    <n v="22"/>
    <n v="7506"/>
    <n v="8100"/>
    <n v="37260"/>
    <n v="39600"/>
    <n v="13068"/>
    <n v="169290"/>
    <n v="132030"/>
  </r>
  <r>
    <x v="8"/>
    <x v="8"/>
    <n v="27"/>
    <x v="0"/>
    <x v="9"/>
    <x v="3"/>
    <x v="2"/>
    <x v="0"/>
    <n v="6"/>
    <n v="3924"/>
    <n v="4230"/>
    <n v="51714"/>
    <n v="54990"/>
    <n v="1836"/>
    <n v="24111"/>
    <n v="-27603"/>
  </r>
  <r>
    <x v="8"/>
    <x v="8"/>
    <n v="27"/>
    <x v="0"/>
    <x v="0"/>
    <x v="0"/>
    <x v="8"/>
    <x v="0"/>
    <n v="6"/>
    <n v="4482"/>
    <n v="4770"/>
    <n v="92664"/>
    <n v="98820"/>
    <n v="1728"/>
    <n v="27189"/>
    <n v="-65475"/>
  </r>
  <r>
    <x v="8"/>
    <x v="8"/>
    <n v="27"/>
    <x v="0"/>
    <x v="6"/>
    <x v="2"/>
    <x v="16"/>
    <x v="0"/>
    <n v="2"/>
    <n v="3546"/>
    <n v="3780"/>
    <n v="20304"/>
    <n v="21600"/>
    <n v="468"/>
    <n v="7182"/>
    <n v="-13122"/>
  </r>
  <r>
    <x v="8"/>
    <x v="8"/>
    <n v="28"/>
    <x v="0"/>
    <x v="3"/>
    <x v="1"/>
    <x v="14"/>
    <x v="0"/>
    <n v="24"/>
    <n v="3726"/>
    <n v="3960"/>
    <n v="14760"/>
    <n v="15750"/>
    <n v="5616"/>
    <n v="90288"/>
    <n v="75528"/>
  </r>
  <r>
    <x v="8"/>
    <x v="8"/>
    <n v="28"/>
    <x v="0"/>
    <x v="5"/>
    <x v="3"/>
    <x v="12"/>
    <x v="0"/>
    <n v="11"/>
    <n v="2106"/>
    <n v="2250"/>
    <n v="67068"/>
    <n v="71280"/>
    <n v="1584"/>
    <n v="23512.5"/>
    <n v="-43555.5"/>
  </r>
  <r>
    <x v="8"/>
    <x v="8"/>
    <n v="28"/>
    <x v="0"/>
    <x v="4"/>
    <x v="2"/>
    <x v="12"/>
    <x v="0"/>
    <n v="10"/>
    <n v="3546"/>
    <n v="3780"/>
    <n v="52164"/>
    <n v="55440"/>
    <n v="2340"/>
    <n v="35910"/>
    <n v="-16254"/>
  </r>
  <r>
    <x v="8"/>
    <x v="8"/>
    <n v="28"/>
    <x v="0"/>
    <x v="3"/>
    <x v="1"/>
    <x v="0"/>
    <x v="0"/>
    <n v="7"/>
    <n v="3384"/>
    <n v="3600"/>
    <n v="42714"/>
    <n v="45360"/>
    <n v="1512"/>
    <n v="23940"/>
    <n v="-18774"/>
  </r>
  <r>
    <x v="8"/>
    <x v="8"/>
    <n v="28"/>
    <x v="0"/>
    <x v="6"/>
    <x v="2"/>
    <x v="4"/>
    <x v="0"/>
    <n v="22"/>
    <n v="2106"/>
    <n v="2250"/>
    <n v="66924"/>
    <n v="71280"/>
    <n v="3168"/>
    <n v="47025"/>
    <n v="-19899"/>
  </r>
  <r>
    <x v="8"/>
    <x v="8"/>
    <n v="28"/>
    <x v="0"/>
    <x v="9"/>
    <x v="3"/>
    <x v="13"/>
    <x v="1"/>
    <n v="7"/>
    <n v="3924"/>
    <n v="4230"/>
    <n v="90252"/>
    <n v="97290"/>
    <n v="2142"/>
    <n v="28129.5"/>
    <n v="-62122.5"/>
  </r>
  <r>
    <x v="8"/>
    <x v="8"/>
    <n v="28"/>
    <x v="0"/>
    <x v="1"/>
    <x v="0"/>
    <x v="10"/>
    <x v="0"/>
    <n v="18"/>
    <n v="3582"/>
    <n v="3870"/>
    <n v="80676"/>
    <n v="85860"/>
    <n v="5184"/>
    <n v="66177"/>
    <n v="-14499"/>
  </r>
  <r>
    <x v="8"/>
    <x v="8"/>
    <n v="28"/>
    <x v="0"/>
    <x v="0"/>
    <x v="0"/>
    <x v="2"/>
    <x v="0"/>
    <n v="12"/>
    <n v="3582"/>
    <n v="3870"/>
    <n v="43758"/>
    <n v="46530"/>
    <n v="3456"/>
    <n v="44118"/>
    <n v="360"/>
  </r>
  <r>
    <x v="8"/>
    <x v="8"/>
    <n v="28"/>
    <x v="0"/>
    <x v="7"/>
    <x v="4"/>
    <x v="7"/>
    <x v="0"/>
    <n v="19"/>
    <n v="3726"/>
    <n v="3960"/>
    <n v="63648"/>
    <n v="67680"/>
    <n v="4446"/>
    <n v="71478"/>
    <n v="7830"/>
  </r>
  <r>
    <x v="8"/>
    <x v="8"/>
    <n v="29"/>
    <x v="0"/>
    <x v="4"/>
    <x v="2"/>
    <x v="6"/>
    <x v="0"/>
    <n v="23"/>
    <n v="3582"/>
    <n v="3870"/>
    <n v="63828"/>
    <n v="68040"/>
    <n v="6624"/>
    <n v="84559.5"/>
    <n v="20731.5"/>
  </r>
  <r>
    <x v="8"/>
    <x v="8"/>
    <n v="29"/>
    <x v="0"/>
    <x v="6"/>
    <x v="2"/>
    <x v="2"/>
    <x v="0"/>
    <n v="3"/>
    <n v="2952"/>
    <n v="3150"/>
    <n v="23868"/>
    <n v="25380"/>
    <n v="594"/>
    <n v="8977.5"/>
    <n v="-14890.5"/>
  </r>
  <r>
    <x v="8"/>
    <x v="8"/>
    <n v="30"/>
    <x v="0"/>
    <x v="0"/>
    <x v="0"/>
    <x v="14"/>
    <x v="0"/>
    <n v="24"/>
    <n v="3978"/>
    <n v="4230"/>
    <n v="14760"/>
    <n v="15750"/>
    <n v="6048"/>
    <n v="96444"/>
    <n v="81684"/>
  </r>
  <r>
    <x v="8"/>
    <x v="8"/>
    <n v="30"/>
    <x v="0"/>
    <x v="3"/>
    <x v="1"/>
    <x v="0"/>
    <x v="0"/>
    <n v="25"/>
    <n v="2034"/>
    <n v="2160"/>
    <n v="28476"/>
    <n v="30240"/>
    <n v="3150"/>
    <n v="51300"/>
    <n v="22824"/>
  </r>
  <r>
    <x v="8"/>
    <x v="8"/>
    <n v="30"/>
    <x v="0"/>
    <x v="8"/>
    <x v="4"/>
    <x v="4"/>
    <x v="0"/>
    <n v="5"/>
    <n v="3924"/>
    <n v="4230"/>
    <n v="3042"/>
    <n v="3240"/>
    <n v="1530"/>
    <n v="20092.5"/>
    <n v="17050.5"/>
  </r>
  <r>
    <x v="8"/>
    <x v="8"/>
    <n v="30"/>
    <x v="0"/>
    <x v="4"/>
    <x v="2"/>
    <x v="8"/>
    <x v="0"/>
    <n v="2"/>
    <n v="5832"/>
    <n v="6210"/>
    <n v="56628"/>
    <n v="60390"/>
    <n v="756"/>
    <n v="11799"/>
    <n v="-44829"/>
  </r>
  <r>
    <x v="8"/>
    <x v="8"/>
    <n v="30"/>
    <x v="0"/>
    <x v="6"/>
    <x v="2"/>
    <x v="6"/>
    <x v="0"/>
    <n v="14"/>
    <n v="3546"/>
    <n v="3780"/>
    <n v="78012"/>
    <n v="83160"/>
    <n v="3276"/>
    <n v="50274"/>
    <n v="-27738"/>
  </r>
  <r>
    <x v="9"/>
    <x v="9"/>
    <n v="1"/>
    <x v="0"/>
    <x v="5"/>
    <x v="3"/>
    <x v="2"/>
    <x v="0"/>
    <n v="6"/>
    <n v="2034"/>
    <n v="2160"/>
    <n v="51714"/>
    <n v="54990"/>
    <n v="756"/>
    <n v="12312"/>
    <n v="-39402"/>
  </r>
  <r>
    <x v="9"/>
    <x v="9"/>
    <n v="1"/>
    <x v="0"/>
    <x v="6"/>
    <x v="2"/>
    <x v="1"/>
    <x v="1"/>
    <n v="13"/>
    <n v="2034"/>
    <n v="2160"/>
    <n v="14328"/>
    <n v="15480"/>
    <n v="1638"/>
    <n v="26676"/>
    <n v="12348"/>
  </r>
  <r>
    <x v="9"/>
    <x v="9"/>
    <n v="1"/>
    <x v="0"/>
    <x v="3"/>
    <x v="1"/>
    <x v="12"/>
    <x v="0"/>
    <n v="4"/>
    <n v="3042"/>
    <n v="3240"/>
    <n v="14904"/>
    <n v="15840"/>
    <n v="792"/>
    <n v="12312"/>
    <n v="-2592"/>
  </r>
  <r>
    <x v="9"/>
    <x v="9"/>
    <n v="1"/>
    <x v="0"/>
    <x v="6"/>
    <x v="2"/>
    <x v="16"/>
    <x v="0"/>
    <n v="21"/>
    <n v="3042"/>
    <n v="3240"/>
    <n v="33840"/>
    <n v="36000"/>
    <n v="4158"/>
    <n v="64638"/>
    <n v="30798"/>
  </r>
  <r>
    <x v="9"/>
    <x v="9"/>
    <n v="1"/>
    <x v="0"/>
    <x v="6"/>
    <x v="2"/>
    <x v="2"/>
    <x v="0"/>
    <n v="16"/>
    <n v="3726"/>
    <n v="3960"/>
    <n v="35802"/>
    <n v="38070"/>
    <n v="3744"/>
    <n v="60192"/>
    <n v="24390"/>
  </r>
  <r>
    <x v="9"/>
    <x v="9"/>
    <n v="1"/>
    <x v="0"/>
    <x v="6"/>
    <x v="2"/>
    <x v="1"/>
    <x v="1"/>
    <n v="10"/>
    <n v="2196"/>
    <n v="2340"/>
    <n v="78804"/>
    <n v="85140"/>
    <n v="1440"/>
    <n v="22230"/>
    <n v="-56574"/>
  </r>
  <r>
    <x v="9"/>
    <x v="9"/>
    <n v="2"/>
    <x v="0"/>
    <x v="4"/>
    <x v="2"/>
    <x v="11"/>
    <x v="0"/>
    <n v="3"/>
    <n v="4482"/>
    <n v="4770"/>
    <n v="17730"/>
    <n v="18900"/>
    <n v="864"/>
    <n v="13594.5"/>
    <n v="-4135.5"/>
  </r>
  <r>
    <x v="9"/>
    <x v="9"/>
    <n v="2"/>
    <x v="0"/>
    <x v="2"/>
    <x v="1"/>
    <x v="5"/>
    <x v="0"/>
    <n v="1"/>
    <n v="5148"/>
    <n v="5490"/>
    <n v="34992"/>
    <n v="37260"/>
    <n v="342"/>
    <n v="5215.5"/>
    <n v="-29776.5"/>
  </r>
  <r>
    <x v="9"/>
    <x v="9"/>
    <n v="2"/>
    <x v="0"/>
    <x v="4"/>
    <x v="2"/>
    <x v="0"/>
    <x v="0"/>
    <n v="13"/>
    <n v="3978"/>
    <n v="4230"/>
    <n v="16272"/>
    <n v="17280"/>
    <n v="3276"/>
    <n v="52240.5"/>
    <n v="35968.5"/>
  </r>
  <r>
    <x v="9"/>
    <x v="9"/>
    <n v="2"/>
    <x v="0"/>
    <x v="8"/>
    <x v="4"/>
    <x v="6"/>
    <x v="0"/>
    <n v="15"/>
    <n v="2106"/>
    <n v="2250"/>
    <n v="63828"/>
    <n v="68040"/>
    <n v="2160"/>
    <n v="32062.5"/>
    <n v="-31765.5"/>
  </r>
  <r>
    <x v="9"/>
    <x v="9"/>
    <n v="3"/>
    <x v="0"/>
    <x v="9"/>
    <x v="3"/>
    <x v="4"/>
    <x v="0"/>
    <n v="5"/>
    <n v="3978"/>
    <n v="4230"/>
    <n v="12168"/>
    <n v="12960"/>
    <n v="1260"/>
    <n v="20092.5"/>
    <n v="7924.5"/>
  </r>
  <r>
    <x v="9"/>
    <x v="9"/>
    <n v="3"/>
    <x v="0"/>
    <x v="6"/>
    <x v="2"/>
    <x v="13"/>
    <x v="1"/>
    <n v="25"/>
    <n v="2034"/>
    <n v="2160"/>
    <n v="23544"/>
    <n v="25380"/>
    <n v="3150"/>
    <n v="51300"/>
    <n v="27756"/>
  </r>
  <r>
    <x v="9"/>
    <x v="9"/>
    <n v="3"/>
    <x v="0"/>
    <x v="0"/>
    <x v="0"/>
    <x v="14"/>
    <x v="0"/>
    <n v="8"/>
    <n v="2034"/>
    <n v="2160"/>
    <n v="73800"/>
    <n v="78750"/>
    <n v="1008"/>
    <n v="16416"/>
    <n v="-57384"/>
  </r>
  <r>
    <x v="9"/>
    <x v="9"/>
    <n v="3"/>
    <x v="0"/>
    <x v="9"/>
    <x v="3"/>
    <x v="14"/>
    <x v="0"/>
    <n v="21"/>
    <n v="3582"/>
    <n v="3870"/>
    <n v="17712"/>
    <n v="18900"/>
    <n v="6048"/>
    <n v="77206.5"/>
    <n v="59494.5"/>
  </r>
  <r>
    <x v="9"/>
    <x v="9"/>
    <n v="3"/>
    <x v="0"/>
    <x v="0"/>
    <x v="0"/>
    <x v="4"/>
    <x v="0"/>
    <n v="16"/>
    <n v="3978"/>
    <n v="4230"/>
    <n v="42588"/>
    <n v="45360"/>
    <n v="4032"/>
    <n v="64296"/>
    <n v="21708"/>
  </r>
  <r>
    <x v="9"/>
    <x v="9"/>
    <n v="4"/>
    <x v="0"/>
    <x v="5"/>
    <x v="3"/>
    <x v="2"/>
    <x v="0"/>
    <n v="23"/>
    <n v="2196"/>
    <n v="2340"/>
    <n v="99450"/>
    <n v="105750"/>
    <n v="3312"/>
    <n v="51129"/>
    <n v="-48321"/>
  </r>
  <r>
    <x v="9"/>
    <x v="9"/>
    <n v="4"/>
    <x v="0"/>
    <x v="7"/>
    <x v="4"/>
    <x v="6"/>
    <x v="0"/>
    <n v="22"/>
    <n v="3978"/>
    <n v="4230"/>
    <n v="14184"/>
    <n v="15120"/>
    <n v="5544"/>
    <n v="88407"/>
    <n v="74223"/>
  </r>
  <r>
    <x v="9"/>
    <x v="9"/>
    <n v="4"/>
    <x v="0"/>
    <x v="2"/>
    <x v="1"/>
    <x v="11"/>
    <x v="0"/>
    <n v="13"/>
    <n v="3978"/>
    <n v="4230"/>
    <n v="85104"/>
    <n v="90720"/>
    <n v="3276"/>
    <n v="52240.5"/>
    <n v="-32863.5"/>
  </r>
  <r>
    <x v="9"/>
    <x v="9"/>
    <n v="4"/>
    <x v="0"/>
    <x v="0"/>
    <x v="0"/>
    <x v="9"/>
    <x v="0"/>
    <n v="27"/>
    <n v="3042"/>
    <n v="3240"/>
    <n v="40014"/>
    <n v="42750"/>
    <n v="5346"/>
    <n v="83106"/>
    <n v="43092"/>
  </r>
  <r>
    <x v="9"/>
    <x v="9"/>
    <n v="4"/>
    <x v="0"/>
    <x v="7"/>
    <x v="4"/>
    <x v="9"/>
    <x v="0"/>
    <n v="27"/>
    <n v="3978"/>
    <n v="4230"/>
    <n v="16848"/>
    <n v="18000"/>
    <n v="6804"/>
    <n v="108499.5"/>
    <n v="91651.5"/>
  </r>
  <r>
    <x v="9"/>
    <x v="9"/>
    <n v="5"/>
    <x v="0"/>
    <x v="3"/>
    <x v="1"/>
    <x v="6"/>
    <x v="0"/>
    <n v="27"/>
    <n v="3978"/>
    <n v="4230"/>
    <n v="14184"/>
    <n v="15120"/>
    <n v="6804"/>
    <n v="108499.5"/>
    <n v="94315.5"/>
  </r>
  <r>
    <x v="9"/>
    <x v="9"/>
    <n v="5"/>
    <x v="0"/>
    <x v="7"/>
    <x v="4"/>
    <x v="7"/>
    <x v="0"/>
    <n v="27"/>
    <n v="5832"/>
    <n v="6210"/>
    <n v="35802"/>
    <n v="38070"/>
    <n v="10206"/>
    <n v="159286.5"/>
    <n v="123484.5"/>
  </r>
  <r>
    <x v="9"/>
    <x v="9"/>
    <n v="5"/>
    <x v="0"/>
    <x v="4"/>
    <x v="2"/>
    <x v="12"/>
    <x v="0"/>
    <n v="27"/>
    <n v="2196"/>
    <n v="2340"/>
    <n v="18630"/>
    <n v="19800"/>
    <n v="3888"/>
    <n v="60021"/>
    <n v="41391"/>
  </r>
  <r>
    <x v="9"/>
    <x v="9"/>
    <n v="6"/>
    <x v="0"/>
    <x v="6"/>
    <x v="2"/>
    <x v="7"/>
    <x v="0"/>
    <n v="27"/>
    <n v="3546"/>
    <n v="3780"/>
    <n v="39780"/>
    <n v="42300"/>
    <n v="6318"/>
    <n v="96957"/>
    <n v="57177"/>
  </r>
  <r>
    <x v="9"/>
    <x v="9"/>
    <n v="6"/>
    <x v="0"/>
    <x v="8"/>
    <x v="4"/>
    <x v="8"/>
    <x v="0"/>
    <n v="12"/>
    <n v="3582"/>
    <n v="3870"/>
    <n v="41184"/>
    <n v="43920"/>
    <n v="3456"/>
    <n v="44118"/>
    <n v="2934"/>
  </r>
  <r>
    <x v="9"/>
    <x v="9"/>
    <n v="6"/>
    <x v="0"/>
    <x v="4"/>
    <x v="2"/>
    <x v="9"/>
    <x v="0"/>
    <n v="18"/>
    <n v="3978"/>
    <n v="4230"/>
    <n v="31590"/>
    <n v="33750"/>
    <n v="4536"/>
    <n v="72333"/>
    <n v="40743"/>
  </r>
  <r>
    <x v="9"/>
    <x v="9"/>
    <n v="6"/>
    <x v="0"/>
    <x v="1"/>
    <x v="0"/>
    <x v="15"/>
    <x v="1"/>
    <n v="8"/>
    <n v="3978"/>
    <n v="4230"/>
    <n v="97578"/>
    <n v="105300"/>
    <n v="2016"/>
    <n v="32148"/>
    <n v="-65430"/>
  </r>
  <r>
    <x v="9"/>
    <x v="9"/>
    <n v="7"/>
    <x v="0"/>
    <x v="2"/>
    <x v="1"/>
    <x v="3"/>
    <x v="0"/>
    <n v="21"/>
    <n v="2034"/>
    <n v="2160"/>
    <n v="43920"/>
    <n v="46800"/>
    <n v="2646"/>
    <n v="43092"/>
    <n v="-828"/>
  </r>
  <r>
    <x v="9"/>
    <x v="9"/>
    <n v="7"/>
    <x v="0"/>
    <x v="6"/>
    <x v="2"/>
    <x v="1"/>
    <x v="1"/>
    <n v="25"/>
    <n v="3042"/>
    <n v="3240"/>
    <n v="7164"/>
    <n v="7740"/>
    <n v="4950"/>
    <n v="76950"/>
    <n v="69786"/>
  </r>
  <r>
    <x v="9"/>
    <x v="9"/>
    <n v="8"/>
    <x v="0"/>
    <x v="7"/>
    <x v="4"/>
    <x v="9"/>
    <x v="0"/>
    <n v="12"/>
    <n v="5148"/>
    <n v="5490"/>
    <n v="48438"/>
    <n v="51750"/>
    <n v="4104"/>
    <n v="62586"/>
    <n v="14148"/>
  </r>
  <r>
    <x v="9"/>
    <x v="9"/>
    <n v="8"/>
    <x v="0"/>
    <x v="8"/>
    <x v="4"/>
    <x v="5"/>
    <x v="0"/>
    <n v="9"/>
    <n v="2106"/>
    <n v="2250"/>
    <n v="46656"/>
    <n v="49680"/>
    <n v="1296"/>
    <n v="19237.5"/>
    <n v="-27418.5"/>
  </r>
  <r>
    <x v="9"/>
    <x v="9"/>
    <n v="8"/>
    <x v="0"/>
    <x v="4"/>
    <x v="2"/>
    <x v="3"/>
    <x v="0"/>
    <n v="23"/>
    <n v="4482"/>
    <n v="4770"/>
    <n v="35136"/>
    <n v="37440"/>
    <n v="6624"/>
    <n v="104224.5"/>
    <n v="69088.5"/>
  </r>
  <r>
    <x v="9"/>
    <x v="9"/>
    <n v="9"/>
    <x v="0"/>
    <x v="3"/>
    <x v="1"/>
    <x v="7"/>
    <x v="0"/>
    <n v="23"/>
    <n v="3546"/>
    <n v="3780"/>
    <n v="7956"/>
    <n v="8460"/>
    <n v="5382"/>
    <n v="82593"/>
    <n v="74637"/>
  </r>
  <r>
    <x v="9"/>
    <x v="9"/>
    <n v="9"/>
    <x v="0"/>
    <x v="3"/>
    <x v="1"/>
    <x v="14"/>
    <x v="0"/>
    <n v="20"/>
    <n v="4482"/>
    <n v="4770"/>
    <n v="35424"/>
    <n v="37800"/>
    <n v="5760"/>
    <n v="90630"/>
    <n v="55206"/>
  </r>
  <r>
    <x v="9"/>
    <x v="9"/>
    <n v="9"/>
    <x v="0"/>
    <x v="8"/>
    <x v="4"/>
    <x v="15"/>
    <x v="1"/>
    <n v="25"/>
    <n v="4482"/>
    <n v="4770"/>
    <n v="37530"/>
    <n v="40500"/>
    <n v="7200"/>
    <n v="113287.5"/>
    <n v="75757.5"/>
  </r>
  <r>
    <x v="9"/>
    <x v="9"/>
    <n v="9"/>
    <x v="0"/>
    <x v="0"/>
    <x v="0"/>
    <x v="10"/>
    <x v="0"/>
    <n v="4"/>
    <n v="2034"/>
    <n v="2160"/>
    <n v="80676"/>
    <n v="85860"/>
    <n v="504"/>
    <n v="8208"/>
    <n v="-72468"/>
  </r>
  <r>
    <x v="9"/>
    <x v="9"/>
    <n v="9"/>
    <x v="0"/>
    <x v="6"/>
    <x v="2"/>
    <x v="5"/>
    <x v="0"/>
    <n v="24"/>
    <n v="3978"/>
    <n v="4230"/>
    <n v="139968"/>
    <n v="149040"/>
    <n v="6048"/>
    <n v="96444"/>
    <n v="-43524"/>
  </r>
  <r>
    <x v="9"/>
    <x v="9"/>
    <n v="10"/>
    <x v="0"/>
    <x v="1"/>
    <x v="0"/>
    <x v="8"/>
    <x v="0"/>
    <n v="24"/>
    <n v="5832"/>
    <n v="6210"/>
    <n v="82368"/>
    <n v="87840"/>
    <n v="9072"/>
    <n v="141588"/>
    <n v="59220"/>
  </r>
  <r>
    <x v="9"/>
    <x v="9"/>
    <n v="10"/>
    <x v="0"/>
    <x v="5"/>
    <x v="3"/>
    <x v="0"/>
    <x v="0"/>
    <n v="16"/>
    <n v="3978"/>
    <n v="4230"/>
    <n v="46782"/>
    <n v="49680"/>
    <n v="4032"/>
    <n v="64296"/>
    <n v="17514"/>
  </r>
  <r>
    <x v="9"/>
    <x v="9"/>
    <n v="10"/>
    <x v="0"/>
    <x v="4"/>
    <x v="2"/>
    <x v="16"/>
    <x v="0"/>
    <n v="6"/>
    <n v="3978"/>
    <n v="4230"/>
    <n v="57528"/>
    <n v="61200"/>
    <n v="1512"/>
    <n v="24111"/>
    <n v="-33417"/>
  </r>
  <r>
    <x v="9"/>
    <x v="9"/>
    <n v="10"/>
    <x v="0"/>
    <x v="2"/>
    <x v="1"/>
    <x v="16"/>
    <x v="0"/>
    <n v="4"/>
    <n v="5148"/>
    <n v="5490"/>
    <n v="77832"/>
    <n v="82800"/>
    <n v="1368"/>
    <n v="20862"/>
    <n v="-56970"/>
  </r>
  <r>
    <x v="9"/>
    <x v="9"/>
    <n v="10"/>
    <x v="0"/>
    <x v="4"/>
    <x v="2"/>
    <x v="5"/>
    <x v="0"/>
    <n v="24"/>
    <n v="5832"/>
    <n v="6210"/>
    <n v="139968"/>
    <n v="149040"/>
    <n v="9072"/>
    <n v="141588"/>
    <n v="1620"/>
  </r>
  <r>
    <x v="9"/>
    <x v="9"/>
    <n v="10"/>
    <x v="0"/>
    <x v="9"/>
    <x v="3"/>
    <x v="1"/>
    <x v="1"/>
    <n v="21"/>
    <n v="2034"/>
    <n v="2160"/>
    <n v="50148"/>
    <n v="54180"/>
    <n v="2646"/>
    <n v="43092"/>
    <n v="-7056"/>
  </r>
  <r>
    <x v="9"/>
    <x v="9"/>
    <n v="11"/>
    <x v="0"/>
    <x v="5"/>
    <x v="3"/>
    <x v="4"/>
    <x v="0"/>
    <n v="13"/>
    <n v="5832"/>
    <n v="6210"/>
    <n v="24336"/>
    <n v="25920"/>
    <n v="4914"/>
    <n v="76693.5"/>
    <n v="52357.5"/>
  </r>
  <r>
    <x v="9"/>
    <x v="9"/>
    <n v="11"/>
    <x v="0"/>
    <x v="5"/>
    <x v="3"/>
    <x v="16"/>
    <x v="0"/>
    <n v="2"/>
    <n v="3546"/>
    <n v="3780"/>
    <n v="33840"/>
    <n v="36000"/>
    <n v="468"/>
    <n v="7182"/>
    <n v="-26658"/>
  </r>
  <r>
    <x v="9"/>
    <x v="9"/>
    <n v="11"/>
    <x v="0"/>
    <x v="1"/>
    <x v="0"/>
    <x v="12"/>
    <x v="0"/>
    <n v="20"/>
    <n v="3726"/>
    <n v="3960"/>
    <n v="55890"/>
    <n v="59400"/>
    <n v="4680"/>
    <n v="75240"/>
    <n v="19350"/>
  </r>
  <r>
    <x v="9"/>
    <x v="9"/>
    <n v="11"/>
    <x v="0"/>
    <x v="4"/>
    <x v="2"/>
    <x v="10"/>
    <x v="0"/>
    <n v="21"/>
    <n v="3978"/>
    <n v="4230"/>
    <n v="4482"/>
    <n v="4770"/>
    <n v="5292"/>
    <n v="84388.5"/>
    <n v="79906.5"/>
  </r>
  <r>
    <x v="9"/>
    <x v="9"/>
    <n v="12"/>
    <x v="0"/>
    <x v="6"/>
    <x v="2"/>
    <x v="14"/>
    <x v="0"/>
    <n v="12"/>
    <n v="3042"/>
    <n v="3240"/>
    <n v="14760"/>
    <n v="15750"/>
    <n v="2376"/>
    <n v="36936"/>
    <n v="22176"/>
  </r>
  <r>
    <x v="9"/>
    <x v="9"/>
    <n v="12"/>
    <x v="0"/>
    <x v="7"/>
    <x v="4"/>
    <x v="3"/>
    <x v="0"/>
    <n v="23"/>
    <n v="3546"/>
    <n v="3780"/>
    <n v="46116"/>
    <n v="49140"/>
    <n v="5382"/>
    <n v="82593"/>
    <n v="36477"/>
  </r>
  <r>
    <x v="9"/>
    <x v="9"/>
    <n v="12"/>
    <x v="0"/>
    <x v="7"/>
    <x v="4"/>
    <x v="8"/>
    <x v="0"/>
    <n v="23"/>
    <n v="4482"/>
    <n v="4770"/>
    <n v="77220"/>
    <n v="82350"/>
    <n v="6624"/>
    <n v="104224.5"/>
    <n v="27004.5"/>
  </r>
  <r>
    <x v="9"/>
    <x v="9"/>
    <n v="12"/>
    <x v="0"/>
    <x v="1"/>
    <x v="0"/>
    <x v="5"/>
    <x v="0"/>
    <n v="24"/>
    <n v="3924"/>
    <n v="4230"/>
    <n v="29160"/>
    <n v="31050"/>
    <n v="7344"/>
    <n v="96444"/>
    <n v="67284"/>
  </r>
  <r>
    <x v="9"/>
    <x v="9"/>
    <n v="13"/>
    <x v="0"/>
    <x v="5"/>
    <x v="3"/>
    <x v="5"/>
    <x v="0"/>
    <n v="25"/>
    <n v="2952"/>
    <n v="3150"/>
    <n v="104976"/>
    <n v="111780"/>
    <n v="4950"/>
    <n v="74812.5"/>
    <n v="-30163.5"/>
  </r>
  <r>
    <x v="9"/>
    <x v="9"/>
    <n v="13"/>
    <x v="0"/>
    <x v="7"/>
    <x v="4"/>
    <x v="15"/>
    <x v="1"/>
    <n v="17"/>
    <n v="3726"/>
    <n v="3960"/>
    <n v="127602"/>
    <n v="137700"/>
    <n v="3978"/>
    <n v="63954"/>
    <n v="-63648"/>
  </r>
  <r>
    <x v="9"/>
    <x v="9"/>
    <n v="13"/>
    <x v="0"/>
    <x v="3"/>
    <x v="1"/>
    <x v="5"/>
    <x v="0"/>
    <n v="21"/>
    <n v="3978"/>
    <n v="4230"/>
    <n v="40824"/>
    <n v="43470"/>
    <n v="5292"/>
    <n v="84388.5"/>
    <n v="43564.5"/>
  </r>
  <r>
    <x v="9"/>
    <x v="9"/>
    <n v="13"/>
    <x v="0"/>
    <x v="6"/>
    <x v="2"/>
    <x v="14"/>
    <x v="0"/>
    <n v="9"/>
    <n v="3726"/>
    <n v="3960"/>
    <n v="70848"/>
    <n v="75600"/>
    <n v="2106"/>
    <n v="33858"/>
    <n v="-36990"/>
  </r>
  <r>
    <x v="9"/>
    <x v="9"/>
    <n v="13"/>
    <x v="0"/>
    <x v="8"/>
    <x v="4"/>
    <x v="16"/>
    <x v="0"/>
    <n v="11"/>
    <n v="4482"/>
    <n v="4770"/>
    <n v="50760"/>
    <n v="54000"/>
    <n v="3168"/>
    <n v="49846.5"/>
    <n v="-913.5"/>
  </r>
  <r>
    <x v="9"/>
    <x v="9"/>
    <n v="13"/>
    <x v="0"/>
    <x v="2"/>
    <x v="1"/>
    <x v="8"/>
    <x v="0"/>
    <n v="4"/>
    <n v="3582"/>
    <n v="3870"/>
    <n v="92664"/>
    <n v="98820"/>
    <n v="1152"/>
    <n v="14706"/>
    <n v="-77958"/>
  </r>
  <r>
    <x v="9"/>
    <x v="9"/>
    <n v="13"/>
    <x v="0"/>
    <x v="4"/>
    <x v="2"/>
    <x v="11"/>
    <x v="0"/>
    <n v="22"/>
    <n v="4482"/>
    <n v="4770"/>
    <n v="42552"/>
    <n v="45360"/>
    <n v="6336"/>
    <n v="99693"/>
    <n v="57141"/>
  </r>
  <r>
    <x v="9"/>
    <x v="9"/>
    <n v="14"/>
    <x v="0"/>
    <x v="0"/>
    <x v="0"/>
    <x v="14"/>
    <x v="0"/>
    <n v="15"/>
    <n v="3924"/>
    <n v="4230"/>
    <n v="53136"/>
    <n v="56700"/>
    <n v="4590"/>
    <n v="60277.5"/>
    <n v="7141.5"/>
  </r>
  <r>
    <x v="9"/>
    <x v="9"/>
    <n v="14"/>
    <x v="0"/>
    <x v="2"/>
    <x v="1"/>
    <x v="3"/>
    <x v="0"/>
    <n v="23"/>
    <n v="7506"/>
    <n v="8100"/>
    <n v="35136"/>
    <n v="37440"/>
    <n v="13662"/>
    <n v="176985"/>
    <n v="141849"/>
  </r>
  <r>
    <x v="9"/>
    <x v="9"/>
    <n v="14"/>
    <x v="0"/>
    <x v="1"/>
    <x v="0"/>
    <x v="12"/>
    <x v="0"/>
    <n v="9"/>
    <n v="3546"/>
    <n v="3780"/>
    <n v="85698"/>
    <n v="91080"/>
    <n v="2106"/>
    <n v="32319"/>
    <n v="-53379"/>
  </r>
  <r>
    <x v="9"/>
    <x v="9"/>
    <n v="14"/>
    <x v="0"/>
    <x v="4"/>
    <x v="2"/>
    <x v="15"/>
    <x v="1"/>
    <n v="7"/>
    <n v="3042"/>
    <n v="3240"/>
    <n v="187650"/>
    <n v="202500"/>
    <n v="1386"/>
    <n v="21546"/>
    <n v="-166104"/>
  </r>
  <r>
    <x v="9"/>
    <x v="9"/>
    <n v="14"/>
    <x v="0"/>
    <x v="5"/>
    <x v="3"/>
    <x v="11"/>
    <x v="0"/>
    <n v="25"/>
    <n v="3042"/>
    <n v="3240"/>
    <n v="3546"/>
    <n v="3780"/>
    <n v="4950"/>
    <n v="76950"/>
    <n v="73404"/>
  </r>
  <r>
    <x v="9"/>
    <x v="9"/>
    <n v="15"/>
    <x v="0"/>
    <x v="3"/>
    <x v="1"/>
    <x v="16"/>
    <x v="0"/>
    <n v="10"/>
    <n v="3978"/>
    <n v="4230"/>
    <n v="60912"/>
    <n v="64800"/>
    <n v="2520"/>
    <n v="40185"/>
    <n v="-20727"/>
  </r>
  <r>
    <x v="9"/>
    <x v="9"/>
    <n v="15"/>
    <x v="0"/>
    <x v="0"/>
    <x v="0"/>
    <x v="12"/>
    <x v="0"/>
    <n v="8"/>
    <n v="5148"/>
    <n v="5490"/>
    <n v="33534"/>
    <n v="35640"/>
    <n v="2736"/>
    <n v="41724"/>
    <n v="8190"/>
  </r>
  <r>
    <x v="9"/>
    <x v="9"/>
    <n v="15"/>
    <x v="0"/>
    <x v="4"/>
    <x v="2"/>
    <x v="12"/>
    <x v="0"/>
    <n v="18"/>
    <n v="3042"/>
    <n v="3240"/>
    <n v="70794"/>
    <n v="75240"/>
    <n v="3564"/>
    <n v="55404"/>
    <n v="-15390"/>
  </r>
  <r>
    <x v="9"/>
    <x v="9"/>
    <n v="16"/>
    <x v="0"/>
    <x v="8"/>
    <x v="4"/>
    <x v="15"/>
    <x v="1"/>
    <n v="8"/>
    <n v="5148"/>
    <n v="5490"/>
    <n v="180144"/>
    <n v="194400"/>
    <n v="2736"/>
    <n v="41724"/>
    <n v="-138420"/>
  </r>
  <r>
    <x v="9"/>
    <x v="9"/>
    <n v="16"/>
    <x v="0"/>
    <x v="2"/>
    <x v="1"/>
    <x v="15"/>
    <x v="1"/>
    <n v="25"/>
    <n v="7506"/>
    <n v="8100"/>
    <n v="180144"/>
    <n v="194400"/>
    <n v="14850"/>
    <n v="192375"/>
    <n v="12231"/>
  </r>
  <r>
    <x v="9"/>
    <x v="9"/>
    <n v="17"/>
    <x v="0"/>
    <x v="2"/>
    <x v="1"/>
    <x v="16"/>
    <x v="0"/>
    <n v="7"/>
    <n v="3042"/>
    <n v="3240"/>
    <n v="23688"/>
    <n v="25200"/>
    <n v="1386"/>
    <n v="21546"/>
    <n v="-2142"/>
  </r>
  <r>
    <x v="9"/>
    <x v="9"/>
    <n v="18"/>
    <x v="0"/>
    <x v="6"/>
    <x v="2"/>
    <x v="12"/>
    <x v="0"/>
    <n v="17"/>
    <n v="3978"/>
    <n v="4230"/>
    <n v="59616"/>
    <n v="63360"/>
    <n v="4284"/>
    <n v="68314.5"/>
    <n v="8698.5"/>
  </r>
  <r>
    <x v="9"/>
    <x v="9"/>
    <n v="18"/>
    <x v="0"/>
    <x v="6"/>
    <x v="2"/>
    <x v="8"/>
    <x v="0"/>
    <n v="3"/>
    <n v="2952"/>
    <n v="3150"/>
    <n v="66924"/>
    <n v="71370"/>
    <n v="594"/>
    <n v="8977.5"/>
    <n v="-57946.5"/>
  </r>
  <r>
    <x v="9"/>
    <x v="9"/>
    <n v="18"/>
    <x v="0"/>
    <x v="2"/>
    <x v="1"/>
    <x v="4"/>
    <x v="0"/>
    <n v="13"/>
    <n v="2034"/>
    <n v="2160"/>
    <n v="24336"/>
    <n v="25920"/>
    <n v="1638"/>
    <n v="26676"/>
    <n v="2340"/>
  </r>
  <r>
    <x v="9"/>
    <x v="9"/>
    <n v="18"/>
    <x v="0"/>
    <x v="9"/>
    <x v="3"/>
    <x v="0"/>
    <x v="0"/>
    <n v="17"/>
    <n v="3582"/>
    <n v="3870"/>
    <n v="36612"/>
    <n v="38880"/>
    <n v="4896"/>
    <n v="62500.5"/>
    <n v="25888.5"/>
  </r>
  <r>
    <x v="9"/>
    <x v="9"/>
    <n v="18"/>
    <x v="0"/>
    <x v="2"/>
    <x v="1"/>
    <x v="10"/>
    <x v="0"/>
    <n v="22"/>
    <n v="3978"/>
    <n v="4230"/>
    <n v="13446"/>
    <n v="14310"/>
    <n v="5544"/>
    <n v="88407"/>
    <n v="74961"/>
  </r>
  <r>
    <x v="9"/>
    <x v="9"/>
    <n v="19"/>
    <x v="0"/>
    <x v="9"/>
    <x v="3"/>
    <x v="15"/>
    <x v="1"/>
    <n v="23"/>
    <n v="2196"/>
    <n v="2340"/>
    <n v="172638"/>
    <n v="186300"/>
    <n v="3312"/>
    <n v="51129"/>
    <n v="-121509"/>
  </r>
  <r>
    <x v="9"/>
    <x v="9"/>
    <n v="19"/>
    <x v="0"/>
    <x v="8"/>
    <x v="4"/>
    <x v="8"/>
    <x v="0"/>
    <n v="1"/>
    <n v="2034"/>
    <n v="2160"/>
    <n v="61776"/>
    <n v="65880"/>
    <n v="126"/>
    <n v="2052"/>
    <n v="-59724"/>
  </r>
  <r>
    <x v="9"/>
    <x v="9"/>
    <n v="19"/>
    <x v="0"/>
    <x v="6"/>
    <x v="2"/>
    <x v="13"/>
    <x v="1"/>
    <n v="25"/>
    <n v="5148"/>
    <n v="5490"/>
    <n v="78480"/>
    <n v="84600"/>
    <n v="8550"/>
    <n v="130387.5"/>
    <n v="51907.5"/>
  </r>
  <r>
    <x v="9"/>
    <x v="9"/>
    <n v="20"/>
    <x v="0"/>
    <x v="9"/>
    <x v="3"/>
    <x v="9"/>
    <x v="0"/>
    <n v="22"/>
    <n v="3384"/>
    <n v="3600"/>
    <n v="52650"/>
    <n v="56250"/>
    <n v="4752"/>
    <n v="75240"/>
    <n v="22590"/>
  </r>
  <r>
    <x v="9"/>
    <x v="9"/>
    <n v="20"/>
    <x v="0"/>
    <x v="9"/>
    <x v="3"/>
    <x v="6"/>
    <x v="0"/>
    <n v="2"/>
    <n v="3978"/>
    <n v="4230"/>
    <n v="24822"/>
    <n v="26460"/>
    <n v="504"/>
    <n v="8037"/>
    <n v="-16785"/>
  </r>
  <r>
    <x v="9"/>
    <x v="9"/>
    <n v="20"/>
    <x v="0"/>
    <x v="4"/>
    <x v="2"/>
    <x v="12"/>
    <x v="0"/>
    <n v="11"/>
    <n v="3582"/>
    <n v="3870"/>
    <n v="7452"/>
    <n v="7920"/>
    <n v="3168"/>
    <n v="40441.5"/>
    <n v="32989.5"/>
  </r>
  <r>
    <x v="9"/>
    <x v="9"/>
    <n v="21"/>
    <x v="0"/>
    <x v="4"/>
    <x v="2"/>
    <x v="12"/>
    <x v="0"/>
    <n v="11"/>
    <n v="3546"/>
    <n v="3780"/>
    <n v="11178"/>
    <n v="11880"/>
    <n v="2574"/>
    <n v="39501"/>
    <n v="28323"/>
  </r>
  <r>
    <x v="9"/>
    <x v="9"/>
    <n v="21"/>
    <x v="0"/>
    <x v="7"/>
    <x v="4"/>
    <x v="2"/>
    <x v="0"/>
    <n v="1"/>
    <n v="7506"/>
    <n v="8100"/>
    <n v="43758"/>
    <n v="46530"/>
    <n v="594"/>
    <n v="7695"/>
    <n v="-36063"/>
  </r>
  <r>
    <x v="9"/>
    <x v="9"/>
    <n v="22"/>
    <x v="0"/>
    <x v="5"/>
    <x v="3"/>
    <x v="5"/>
    <x v="0"/>
    <n v="14"/>
    <n v="3978"/>
    <n v="4230"/>
    <n v="40824"/>
    <n v="43470"/>
    <n v="3528"/>
    <n v="56259"/>
    <n v="15435"/>
  </r>
  <r>
    <x v="9"/>
    <x v="9"/>
    <n v="22"/>
    <x v="0"/>
    <x v="8"/>
    <x v="4"/>
    <x v="10"/>
    <x v="0"/>
    <n v="11"/>
    <n v="2034"/>
    <n v="2160"/>
    <n v="62748"/>
    <n v="66780"/>
    <n v="1386"/>
    <n v="22572"/>
    <n v="-40176"/>
  </r>
  <r>
    <x v="9"/>
    <x v="9"/>
    <n v="22"/>
    <x v="0"/>
    <x v="7"/>
    <x v="4"/>
    <x v="1"/>
    <x v="1"/>
    <n v="8"/>
    <n v="2952"/>
    <n v="3150"/>
    <n v="46566"/>
    <n v="50310"/>
    <n v="1584"/>
    <n v="23940"/>
    <n v="-22626"/>
  </r>
  <r>
    <x v="9"/>
    <x v="9"/>
    <n v="23"/>
    <x v="0"/>
    <x v="5"/>
    <x v="3"/>
    <x v="2"/>
    <x v="0"/>
    <n v="1"/>
    <n v="3546"/>
    <n v="3780"/>
    <n v="15912"/>
    <n v="16920"/>
    <n v="234"/>
    <n v="3591"/>
    <n v="-12321"/>
  </r>
  <r>
    <x v="9"/>
    <x v="9"/>
    <n v="24"/>
    <x v="0"/>
    <x v="7"/>
    <x v="4"/>
    <x v="10"/>
    <x v="0"/>
    <n v="24"/>
    <n v="3546"/>
    <n v="3780"/>
    <n v="8964"/>
    <n v="9540"/>
    <n v="5616"/>
    <n v="86184"/>
    <n v="77220"/>
  </r>
  <r>
    <x v="9"/>
    <x v="9"/>
    <n v="24"/>
    <x v="0"/>
    <x v="6"/>
    <x v="2"/>
    <x v="9"/>
    <x v="0"/>
    <n v="15"/>
    <n v="3978"/>
    <n v="4230"/>
    <n v="16848"/>
    <n v="18000"/>
    <n v="3780"/>
    <n v="60277.5"/>
    <n v="43429.5"/>
  </r>
  <r>
    <x v="9"/>
    <x v="9"/>
    <n v="24"/>
    <x v="0"/>
    <x v="1"/>
    <x v="0"/>
    <x v="7"/>
    <x v="0"/>
    <n v="20"/>
    <n v="3546"/>
    <n v="3780"/>
    <n v="39780"/>
    <n v="42300"/>
    <n v="4680"/>
    <n v="71820"/>
    <n v="32040"/>
  </r>
  <r>
    <x v="9"/>
    <x v="9"/>
    <n v="25"/>
    <x v="0"/>
    <x v="3"/>
    <x v="1"/>
    <x v="7"/>
    <x v="0"/>
    <n v="1"/>
    <n v="5148"/>
    <n v="5490"/>
    <n v="91494"/>
    <n v="97290"/>
    <n v="342"/>
    <n v="5215.5"/>
    <n v="-86278.5"/>
  </r>
  <r>
    <x v="9"/>
    <x v="9"/>
    <n v="26"/>
    <x v="0"/>
    <x v="6"/>
    <x v="2"/>
    <x v="14"/>
    <x v="0"/>
    <n v="5"/>
    <n v="2196"/>
    <n v="2340"/>
    <n v="8856"/>
    <n v="9450"/>
    <n v="720"/>
    <n v="11115"/>
    <n v="2259"/>
  </r>
  <r>
    <x v="9"/>
    <x v="9"/>
    <n v="26"/>
    <x v="0"/>
    <x v="2"/>
    <x v="1"/>
    <x v="6"/>
    <x v="0"/>
    <n v="2"/>
    <n v="3924"/>
    <n v="4230"/>
    <n v="53190"/>
    <n v="56700"/>
    <n v="612"/>
    <n v="8037"/>
    <n v="-45153"/>
  </r>
  <r>
    <x v="9"/>
    <x v="9"/>
    <n v="27"/>
    <x v="0"/>
    <x v="6"/>
    <x v="2"/>
    <x v="12"/>
    <x v="0"/>
    <n v="15"/>
    <n v="3978"/>
    <n v="4230"/>
    <n v="67068"/>
    <n v="71280"/>
    <n v="3780"/>
    <n v="60277.5"/>
    <n v="-6790.5"/>
  </r>
  <r>
    <x v="9"/>
    <x v="9"/>
    <n v="27"/>
    <x v="0"/>
    <x v="7"/>
    <x v="4"/>
    <x v="16"/>
    <x v="0"/>
    <n v="24"/>
    <n v="2106"/>
    <n v="2250"/>
    <n v="6768"/>
    <n v="7200"/>
    <n v="3456"/>
    <n v="51300"/>
    <n v="44532"/>
  </r>
  <r>
    <x v="9"/>
    <x v="9"/>
    <n v="28"/>
    <x v="0"/>
    <x v="3"/>
    <x v="1"/>
    <x v="9"/>
    <x v="0"/>
    <n v="23"/>
    <n v="5148"/>
    <n v="5490"/>
    <n v="4212"/>
    <n v="4500"/>
    <n v="7866"/>
    <n v="119956.5"/>
    <n v="115744.5"/>
  </r>
  <r>
    <x v="9"/>
    <x v="9"/>
    <n v="28"/>
    <x v="0"/>
    <x v="8"/>
    <x v="4"/>
    <x v="9"/>
    <x v="0"/>
    <n v="20"/>
    <n v="3546"/>
    <n v="3780"/>
    <n v="21060"/>
    <n v="22500"/>
    <n v="4680"/>
    <n v="71820"/>
    <n v="50760"/>
  </r>
  <r>
    <x v="9"/>
    <x v="9"/>
    <n v="29"/>
    <x v="0"/>
    <x v="2"/>
    <x v="1"/>
    <x v="13"/>
    <x v="1"/>
    <n v="23"/>
    <n v="3546"/>
    <n v="3780"/>
    <n v="7848"/>
    <n v="8460"/>
    <n v="5382"/>
    <n v="82593"/>
    <n v="74745"/>
  </r>
  <r>
    <x v="9"/>
    <x v="9"/>
    <n v="30"/>
    <x v="0"/>
    <x v="9"/>
    <x v="3"/>
    <x v="0"/>
    <x v="0"/>
    <n v="22"/>
    <n v="5148"/>
    <n v="5490"/>
    <n v="40680"/>
    <n v="43200"/>
    <n v="7524"/>
    <n v="114741"/>
    <n v="74061"/>
  </r>
  <r>
    <x v="9"/>
    <x v="9"/>
    <n v="30"/>
    <x v="0"/>
    <x v="9"/>
    <x v="3"/>
    <x v="8"/>
    <x v="0"/>
    <n v="10"/>
    <n v="3384"/>
    <n v="3600"/>
    <n v="77220"/>
    <n v="82350"/>
    <n v="2160"/>
    <n v="34200"/>
    <n v="-43020"/>
  </r>
  <r>
    <x v="9"/>
    <x v="9"/>
    <n v="30"/>
    <x v="0"/>
    <x v="5"/>
    <x v="3"/>
    <x v="14"/>
    <x v="0"/>
    <n v="5"/>
    <n v="3042"/>
    <n v="3240"/>
    <n v="64944"/>
    <n v="69300"/>
    <n v="990"/>
    <n v="15390"/>
    <n v="-49554"/>
  </r>
  <r>
    <x v="9"/>
    <x v="9"/>
    <n v="31"/>
    <x v="0"/>
    <x v="1"/>
    <x v="0"/>
    <x v="6"/>
    <x v="0"/>
    <n v="12"/>
    <n v="3978"/>
    <n v="4230"/>
    <n v="7092"/>
    <n v="7560"/>
    <n v="3024"/>
    <n v="48222"/>
    <n v="41130"/>
  </r>
  <r>
    <x v="9"/>
    <x v="9"/>
    <n v="31"/>
    <x v="0"/>
    <x v="2"/>
    <x v="1"/>
    <x v="9"/>
    <x v="0"/>
    <n v="19"/>
    <n v="3978"/>
    <n v="4230"/>
    <n v="46332"/>
    <n v="49500"/>
    <n v="4788"/>
    <n v="76351.5"/>
    <n v="30019.5"/>
  </r>
  <r>
    <x v="9"/>
    <x v="9"/>
    <n v="31"/>
    <x v="0"/>
    <x v="5"/>
    <x v="3"/>
    <x v="1"/>
    <x v="1"/>
    <n v="18"/>
    <n v="3924"/>
    <n v="4230"/>
    <n v="82386"/>
    <n v="89010"/>
    <n v="5508"/>
    <n v="72333"/>
    <n v="-10053"/>
  </r>
  <r>
    <x v="9"/>
    <x v="9"/>
    <n v="31"/>
    <x v="0"/>
    <x v="8"/>
    <x v="4"/>
    <x v="9"/>
    <x v="0"/>
    <n v="1"/>
    <n v="2952"/>
    <n v="3150"/>
    <n v="10530"/>
    <n v="11250"/>
    <n v="198"/>
    <n v="2992.5"/>
    <n v="-7537.5"/>
  </r>
  <r>
    <x v="10"/>
    <x v="10"/>
    <n v="1"/>
    <x v="0"/>
    <x v="8"/>
    <x v="4"/>
    <x v="8"/>
    <x v="0"/>
    <n v="15"/>
    <n v="3042"/>
    <n v="3240"/>
    <n v="82368"/>
    <n v="87840"/>
    <n v="2970"/>
    <n v="46170"/>
    <n v="-36198"/>
  </r>
  <r>
    <x v="10"/>
    <x v="10"/>
    <n v="1"/>
    <x v="0"/>
    <x v="2"/>
    <x v="1"/>
    <x v="13"/>
    <x v="1"/>
    <n v="4"/>
    <n v="3978"/>
    <n v="4230"/>
    <n v="74556"/>
    <n v="80370"/>
    <n v="1008"/>
    <n v="16074"/>
    <n v="-58482"/>
  </r>
  <r>
    <x v="10"/>
    <x v="10"/>
    <n v="1"/>
    <x v="0"/>
    <x v="6"/>
    <x v="2"/>
    <x v="5"/>
    <x v="0"/>
    <n v="16"/>
    <n v="2106"/>
    <n v="2250"/>
    <n v="75816"/>
    <n v="80730"/>
    <n v="2304"/>
    <n v="34200"/>
    <n v="-41616"/>
  </r>
  <r>
    <x v="10"/>
    <x v="10"/>
    <n v="1"/>
    <x v="0"/>
    <x v="1"/>
    <x v="0"/>
    <x v="1"/>
    <x v="1"/>
    <n v="10"/>
    <n v="2034"/>
    <n v="2160"/>
    <n v="53730"/>
    <n v="58050"/>
    <n v="1260"/>
    <n v="20520"/>
    <n v="-33210"/>
  </r>
  <r>
    <x v="10"/>
    <x v="10"/>
    <n v="2"/>
    <x v="0"/>
    <x v="3"/>
    <x v="1"/>
    <x v="2"/>
    <x v="0"/>
    <n v="21"/>
    <n v="4482"/>
    <n v="4770"/>
    <n v="99450"/>
    <n v="105750"/>
    <n v="6048"/>
    <n v="95161.5"/>
    <n v="-4288.5"/>
  </r>
  <r>
    <x v="10"/>
    <x v="10"/>
    <n v="2"/>
    <x v="0"/>
    <x v="3"/>
    <x v="1"/>
    <x v="1"/>
    <x v="1"/>
    <n v="7"/>
    <n v="3726"/>
    <n v="3960"/>
    <n v="10746"/>
    <n v="11610"/>
    <n v="1638"/>
    <n v="26334"/>
    <n v="15588"/>
  </r>
  <r>
    <x v="10"/>
    <x v="10"/>
    <n v="2"/>
    <x v="0"/>
    <x v="1"/>
    <x v="0"/>
    <x v="16"/>
    <x v="0"/>
    <n v="22"/>
    <n v="2952"/>
    <n v="3150"/>
    <n v="60912"/>
    <n v="64800"/>
    <n v="4356"/>
    <n v="65835"/>
    <n v="4923"/>
  </r>
  <r>
    <x v="10"/>
    <x v="10"/>
    <n v="2"/>
    <x v="0"/>
    <x v="5"/>
    <x v="3"/>
    <x v="0"/>
    <x v="0"/>
    <n v="15"/>
    <n v="3384"/>
    <n v="3600"/>
    <n v="36612"/>
    <n v="38880"/>
    <n v="3240"/>
    <n v="51300"/>
    <n v="14688"/>
  </r>
  <r>
    <x v="10"/>
    <x v="10"/>
    <n v="3"/>
    <x v="0"/>
    <x v="3"/>
    <x v="1"/>
    <x v="11"/>
    <x v="0"/>
    <n v="7"/>
    <n v="3546"/>
    <n v="3780"/>
    <n v="85104"/>
    <n v="90720"/>
    <n v="1638"/>
    <n v="25137"/>
    <n v="-59967"/>
  </r>
  <r>
    <x v="10"/>
    <x v="10"/>
    <n v="3"/>
    <x v="0"/>
    <x v="0"/>
    <x v="0"/>
    <x v="10"/>
    <x v="0"/>
    <n v="17"/>
    <n v="5148"/>
    <n v="5490"/>
    <n v="71712"/>
    <n v="76320"/>
    <n v="5814"/>
    <n v="88663.5"/>
    <n v="16951.5"/>
  </r>
  <r>
    <x v="10"/>
    <x v="10"/>
    <n v="3"/>
    <x v="0"/>
    <x v="1"/>
    <x v="0"/>
    <x v="9"/>
    <x v="0"/>
    <n v="20"/>
    <n v="2034"/>
    <n v="2160"/>
    <n v="23166"/>
    <n v="24750"/>
    <n v="2520"/>
    <n v="41040"/>
    <n v="17874"/>
  </r>
  <r>
    <x v="10"/>
    <x v="10"/>
    <n v="3"/>
    <x v="0"/>
    <x v="7"/>
    <x v="4"/>
    <x v="14"/>
    <x v="0"/>
    <n v="5"/>
    <n v="2196"/>
    <n v="2340"/>
    <n v="29520"/>
    <n v="31500"/>
    <n v="720"/>
    <n v="11115"/>
    <n v="-18405"/>
  </r>
  <r>
    <x v="10"/>
    <x v="10"/>
    <n v="4"/>
    <x v="0"/>
    <x v="6"/>
    <x v="2"/>
    <x v="13"/>
    <x v="1"/>
    <n v="14"/>
    <n v="3546"/>
    <n v="3780"/>
    <n v="74556"/>
    <n v="80370"/>
    <n v="3276"/>
    <n v="50274"/>
    <n v="-24282"/>
  </r>
  <r>
    <x v="10"/>
    <x v="10"/>
    <n v="4"/>
    <x v="0"/>
    <x v="4"/>
    <x v="2"/>
    <x v="3"/>
    <x v="0"/>
    <n v="6"/>
    <n v="3546"/>
    <n v="3780"/>
    <n v="30744"/>
    <n v="32760"/>
    <n v="1404"/>
    <n v="21546"/>
    <n v="-9198"/>
  </r>
  <r>
    <x v="10"/>
    <x v="10"/>
    <n v="4"/>
    <x v="0"/>
    <x v="4"/>
    <x v="2"/>
    <x v="14"/>
    <x v="0"/>
    <n v="22"/>
    <n v="7506"/>
    <n v="8100"/>
    <n v="11808"/>
    <n v="12600"/>
    <n v="13068"/>
    <n v="169290"/>
    <n v="157482"/>
  </r>
  <r>
    <x v="10"/>
    <x v="10"/>
    <n v="5"/>
    <x v="0"/>
    <x v="8"/>
    <x v="4"/>
    <x v="2"/>
    <x v="0"/>
    <n v="6"/>
    <n v="3924"/>
    <n v="4230"/>
    <n v="79560"/>
    <n v="84600"/>
    <n v="1836"/>
    <n v="24111"/>
    <n v="-55449"/>
  </r>
  <r>
    <x v="10"/>
    <x v="10"/>
    <n v="5"/>
    <x v="0"/>
    <x v="2"/>
    <x v="1"/>
    <x v="2"/>
    <x v="0"/>
    <n v="6"/>
    <n v="4482"/>
    <n v="4770"/>
    <n v="39780"/>
    <n v="42300"/>
    <n v="1728"/>
    <n v="27189"/>
    <n v="-12591"/>
  </r>
  <r>
    <x v="10"/>
    <x v="10"/>
    <n v="5"/>
    <x v="0"/>
    <x v="8"/>
    <x v="4"/>
    <x v="9"/>
    <x v="0"/>
    <n v="2"/>
    <n v="3546"/>
    <n v="3780"/>
    <n v="48438"/>
    <n v="51750"/>
    <n v="468"/>
    <n v="7182"/>
    <n v="-41256"/>
  </r>
  <r>
    <x v="10"/>
    <x v="10"/>
    <n v="5"/>
    <x v="0"/>
    <x v="7"/>
    <x v="4"/>
    <x v="8"/>
    <x v="0"/>
    <n v="24"/>
    <n v="3726"/>
    <n v="3960"/>
    <n v="87516"/>
    <n v="93330"/>
    <n v="5616"/>
    <n v="90288"/>
    <n v="2772"/>
  </r>
  <r>
    <x v="10"/>
    <x v="10"/>
    <n v="5"/>
    <x v="0"/>
    <x v="7"/>
    <x v="4"/>
    <x v="14"/>
    <x v="0"/>
    <n v="11"/>
    <n v="2106"/>
    <n v="2250"/>
    <n v="17712"/>
    <n v="18900"/>
    <n v="1584"/>
    <n v="23512.5"/>
    <n v="5800.5"/>
  </r>
  <r>
    <x v="10"/>
    <x v="10"/>
    <n v="6"/>
    <x v="0"/>
    <x v="8"/>
    <x v="4"/>
    <x v="7"/>
    <x v="0"/>
    <n v="10"/>
    <n v="3546"/>
    <n v="3780"/>
    <n v="43758"/>
    <n v="46530"/>
    <n v="2340"/>
    <n v="35910"/>
    <n v="-7848"/>
  </r>
  <r>
    <x v="10"/>
    <x v="10"/>
    <n v="6"/>
    <x v="0"/>
    <x v="0"/>
    <x v="0"/>
    <x v="16"/>
    <x v="0"/>
    <n v="7"/>
    <n v="3384"/>
    <n v="3600"/>
    <n v="10152"/>
    <n v="10800"/>
    <n v="1512"/>
    <n v="23940"/>
    <n v="13788"/>
  </r>
  <r>
    <x v="10"/>
    <x v="10"/>
    <n v="6"/>
    <x v="0"/>
    <x v="0"/>
    <x v="0"/>
    <x v="13"/>
    <x v="1"/>
    <n v="22"/>
    <n v="2106"/>
    <n v="2250"/>
    <n v="78480"/>
    <n v="84600"/>
    <n v="3168"/>
    <n v="47025"/>
    <n v="-31455"/>
  </r>
  <r>
    <x v="10"/>
    <x v="10"/>
    <n v="7"/>
    <x v="0"/>
    <x v="2"/>
    <x v="1"/>
    <x v="2"/>
    <x v="0"/>
    <n v="7"/>
    <n v="3924"/>
    <n v="4230"/>
    <n v="59670"/>
    <n v="63450"/>
    <n v="2142"/>
    <n v="28129.5"/>
    <n v="-31540.5"/>
  </r>
  <r>
    <x v="10"/>
    <x v="10"/>
    <n v="7"/>
    <x v="0"/>
    <x v="4"/>
    <x v="2"/>
    <x v="8"/>
    <x v="0"/>
    <n v="18"/>
    <n v="3582"/>
    <n v="3870"/>
    <n v="46332"/>
    <n v="49410"/>
    <n v="5184"/>
    <n v="66177"/>
    <n v="19845"/>
  </r>
  <r>
    <x v="10"/>
    <x v="10"/>
    <n v="8"/>
    <x v="0"/>
    <x v="7"/>
    <x v="4"/>
    <x v="11"/>
    <x v="0"/>
    <n v="12"/>
    <n v="3582"/>
    <n v="3870"/>
    <n v="85104"/>
    <n v="90720"/>
    <n v="3456"/>
    <n v="44118"/>
    <n v="-40986"/>
  </r>
  <r>
    <x v="10"/>
    <x v="10"/>
    <n v="8"/>
    <x v="0"/>
    <x v="2"/>
    <x v="1"/>
    <x v="11"/>
    <x v="0"/>
    <n v="19"/>
    <n v="3726"/>
    <n v="3960"/>
    <n v="14184"/>
    <n v="15120"/>
    <n v="4446"/>
    <n v="71478"/>
    <n v="57294"/>
  </r>
  <r>
    <x v="10"/>
    <x v="10"/>
    <n v="8"/>
    <x v="0"/>
    <x v="1"/>
    <x v="0"/>
    <x v="16"/>
    <x v="0"/>
    <n v="23"/>
    <n v="3582"/>
    <n v="3870"/>
    <n v="16920"/>
    <n v="18000"/>
    <n v="6624"/>
    <n v="84559.5"/>
    <n v="67639.5"/>
  </r>
  <r>
    <x v="10"/>
    <x v="10"/>
    <n v="8"/>
    <x v="0"/>
    <x v="3"/>
    <x v="1"/>
    <x v="15"/>
    <x v="1"/>
    <n v="3"/>
    <n v="2952"/>
    <n v="3150"/>
    <n v="67554"/>
    <n v="72900"/>
    <n v="594"/>
    <n v="8977.5"/>
    <n v="-58576.5"/>
  </r>
  <r>
    <x v="10"/>
    <x v="10"/>
    <n v="8"/>
    <x v="0"/>
    <x v="6"/>
    <x v="2"/>
    <x v="14"/>
    <x v="0"/>
    <n v="24"/>
    <n v="3978"/>
    <n v="4230"/>
    <n v="73800"/>
    <n v="78750"/>
    <n v="6048"/>
    <n v="96444"/>
    <n v="22644"/>
  </r>
  <r>
    <x v="10"/>
    <x v="10"/>
    <n v="8"/>
    <x v="0"/>
    <x v="6"/>
    <x v="2"/>
    <x v="4"/>
    <x v="0"/>
    <n v="25"/>
    <n v="2034"/>
    <n v="2160"/>
    <n v="54756"/>
    <n v="58320"/>
    <n v="3150"/>
    <n v="51300"/>
    <n v="-3456"/>
  </r>
  <r>
    <x v="10"/>
    <x v="10"/>
    <n v="9"/>
    <x v="0"/>
    <x v="6"/>
    <x v="2"/>
    <x v="8"/>
    <x v="0"/>
    <n v="5"/>
    <n v="3924"/>
    <n v="4230"/>
    <n v="92664"/>
    <n v="98820"/>
    <n v="1530"/>
    <n v="20092.5"/>
    <n v="-72571.5"/>
  </r>
  <r>
    <x v="10"/>
    <x v="10"/>
    <n v="9"/>
    <x v="0"/>
    <x v="8"/>
    <x v="4"/>
    <x v="7"/>
    <x v="0"/>
    <n v="2"/>
    <n v="5832"/>
    <n v="6210"/>
    <n v="67626"/>
    <n v="71910"/>
    <n v="756"/>
    <n v="11799"/>
    <n v="-55827"/>
  </r>
  <r>
    <x v="10"/>
    <x v="10"/>
    <n v="10"/>
    <x v="0"/>
    <x v="1"/>
    <x v="0"/>
    <x v="4"/>
    <x v="0"/>
    <n v="14"/>
    <n v="3546"/>
    <n v="3780"/>
    <n v="45630"/>
    <n v="48600"/>
    <n v="3276"/>
    <n v="50274"/>
    <n v="4644"/>
  </r>
  <r>
    <x v="10"/>
    <x v="10"/>
    <n v="10"/>
    <x v="0"/>
    <x v="6"/>
    <x v="2"/>
    <x v="6"/>
    <x v="0"/>
    <n v="6"/>
    <n v="2034"/>
    <n v="2160"/>
    <n v="63828"/>
    <n v="68040"/>
    <n v="756"/>
    <n v="12312"/>
    <n v="-51516"/>
  </r>
  <r>
    <x v="10"/>
    <x v="10"/>
    <n v="10"/>
    <x v="0"/>
    <x v="0"/>
    <x v="0"/>
    <x v="6"/>
    <x v="0"/>
    <n v="13"/>
    <n v="2034"/>
    <n v="2160"/>
    <n v="3546"/>
    <n v="3780"/>
    <n v="1638"/>
    <n v="26676"/>
    <n v="23130"/>
  </r>
  <r>
    <x v="10"/>
    <x v="10"/>
    <n v="10"/>
    <x v="0"/>
    <x v="6"/>
    <x v="2"/>
    <x v="9"/>
    <x v="0"/>
    <n v="4"/>
    <n v="3042"/>
    <n v="3240"/>
    <n v="50544"/>
    <n v="54000"/>
    <n v="792"/>
    <n v="12312"/>
    <n v="-38232"/>
  </r>
  <r>
    <x v="10"/>
    <x v="10"/>
    <n v="10"/>
    <x v="0"/>
    <x v="7"/>
    <x v="4"/>
    <x v="10"/>
    <x v="0"/>
    <n v="21"/>
    <n v="3042"/>
    <n v="3240"/>
    <n v="8964"/>
    <n v="9540"/>
    <n v="4158"/>
    <n v="64638"/>
    <n v="55674"/>
  </r>
  <r>
    <x v="10"/>
    <x v="10"/>
    <n v="11"/>
    <x v="0"/>
    <x v="9"/>
    <x v="3"/>
    <x v="10"/>
    <x v="0"/>
    <n v="16"/>
    <n v="3726"/>
    <n v="3960"/>
    <n v="71712"/>
    <n v="76320"/>
    <n v="3744"/>
    <n v="60192"/>
    <n v="-11520"/>
  </r>
  <r>
    <x v="10"/>
    <x v="10"/>
    <n v="11"/>
    <x v="0"/>
    <x v="0"/>
    <x v="0"/>
    <x v="2"/>
    <x v="0"/>
    <n v="10"/>
    <n v="2196"/>
    <n v="2340"/>
    <n v="71604"/>
    <n v="76140"/>
    <n v="1440"/>
    <n v="22230"/>
    <n v="-49374"/>
  </r>
  <r>
    <x v="10"/>
    <x v="10"/>
    <n v="11"/>
    <x v="0"/>
    <x v="9"/>
    <x v="3"/>
    <x v="0"/>
    <x v="0"/>
    <n v="3"/>
    <n v="4482"/>
    <n v="4770"/>
    <n v="10170"/>
    <n v="10800"/>
    <n v="864"/>
    <n v="13594.5"/>
    <n v="3424.5"/>
  </r>
  <r>
    <x v="10"/>
    <x v="10"/>
    <n v="11"/>
    <x v="0"/>
    <x v="5"/>
    <x v="3"/>
    <x v="11"/>
    <x v="0"/>
    <n v="1"/>
    <n v="5148"/>
    <n v="5490"/>
    <n v="35460"/>
    <n v="37800"/>
    <n v="342"/>
    <n v="5215.5"/>
    <n v="-30244.5"/>
  </r>
  <r>
    <x v="10"/>
    <x v="10"/>
    <n v="11"/>
    <x v="0"/>
    <x v="7"/>
    <x v="4"/>
    <x v="8"/>
    <x v="0"/>
    <n v="13"/>
    <n v="3978"/>
    <n v="4230"/>
    <n v="36036"/>
    <n v="38430"/>
    <n v="3276"/>
    <n v="52240.5"/>
    <n v="16204.5"/>
  </r>
  <r>
    <x v="10"/>
    <x v="10"/>
    <n v="13"/>
    <x v="0"/>
    <x v="7"/>
    <x v="4"/>
    <x v="12"/>
    <x v="0"/>
    <n v="15"/>
    <n v="2106"/>
    <n v="2250"/>
    <n v="78246"/>
    <n v="83160"/>
    <n v="2160"/>
    <n v="32062.5"/>
    <n v="-46183.5"/>
  </r>
  <r>
    <x v="10"/>
    <x v="10"/>
    <n v="13"/>
    <x v="0"/>
    <x v="2"/>
    <x v="1"/>
    <x v="8"/>
    <x v="0"/>
    <n v="5"/>
    <n v="3978"/>
    <n v="4230"/>
    <n v="108108"/>
    <n v="115290"/>
    <n v="1260"/>
    <n v="20092.5"/>
    <n v="-88015.5"/>
  </r>
  <r>
    <x v="10"/>
    <x v="10"/>
    <n v="13"/>
    <x v="0"/>
    <x v="2"/>
    <x v="1"/>
    <x v="9"/>
    <x v="0"/>
    <n v="25"/>
    <n v="2034"/>
    <n v="2160"/>
    <n v="8424"/>
    <n v="9000"/>
    <n v="3150"/>
    <n v="51300"/>
    <n v="42876"/>
  </r>
  <r>
    <x v="10"/>
    <x v="10"/>
    <n v="13"/>
    <x v="0"/>
    <x v="2"/>
    <x v="1"/>
    <x v="8"/>
    <x v="0"/>
    <n v="8"/>
    <n v="2034"/>
    <n v="2160"/>
    <n v="113256"/>
    <n v="120780"/>
    <n v="1008"/>
    <n v="16416"/>
    <n v="-96840"/>
  </r>
  <r>
    <x v="10"/>
    <x v="10"/>
    <n v="13"/>
    <x v="0"/>
    <x v="6"/>
    <x v="2"/>
    <x v="7"/>
    <x v="0"/>
    <n v="21"/>
    <n v="3582"/>
    <n v="3870"/>
    <n v="59670"/>
    <n v="63450"/>
    <n v="6048"/>
    <n v="77206.5"/>
    <n v="17536.5"/>
  </r>
  <r>
    <x v="10"/>
    <x v="10"/>
    <n v="14"/>
    <x v="0"/>
    <x v="1"/>
    <x v="0"/>
    <x v="3"/>
    <x v="0"/>
    <n v="16"/>
    <n v="3978"/>
    <n v="4230"/>
    <n v="54900"/>
    <n v="58500"/>
    <n v="4032"/>
    <n v="64296"/>
    <n v="9396"/>
  </r>
  <r>
    <x v="10"/>
    <x v="10"/>
    <n v="14"/>
    <x v="0"/>
    <x v="7"/>
    <x v="4"/>
    <x v="9"/>
    <x v="0"/>
    <n v="23"/>
    <n v="2196"/>
    <n v="2340"/>
    <n v="6318"/>
    <n v="6750"/>
    <n v="3312"/>
    <n v="51129"/>
    <n v="44811"/>
  </r>
  <r>
    <x v="10"/>
    <x v="10"/>
    <n v="14"/>
    <x v="0"/>
    <x v="7"/>
    <x v="4"/>
    <x v="7"/>
    <x v="0"/>
    <n v="22"/>
    <n v="3978"/>
    <n v="4230"/>
    <n v="91494"/>
    <n v="97290"/>
    <n v="5544"/>
    <n v="88407"/>
    <n v="-3087"/>
  </r>
  <r>
    <x v="10"/>
    <x v="10"/>
    <n v="15"/>
    <x v="0"/>
    <x v="9"/>
    <x v="3"/>
    <x v="4"/>
    <x v="0"/>
    <n v="13"/>
    <n v="3978"/>
    <n v="4230"/>
    <n v="30420"/>
    <n v="32400"/>
    <n v="3276"/>
    <n v="52240.5"/>
    <n v="21820.5"/>
  </r>
  <r>
    <x v="10"/>
    <x v="10"/>
    <n v="15"/>
    <x v="0"/>
    <x v="4"/>
    <x v="2"/>
    <x v="5"/>
    <x v="0"/>
    <n v="27"/>
    <n v="3042"/>
    <n v="3240"/>
    <n v="75816"/>
    <n v="80730"/>
    <n v="5346"/>
    <n v="83106"/>
    <n v="7290"/>
  </r>
  <r>
    <x v="10"/>
    <x v="10"/>
    <n v="18"/>
    <x v="0"/>
    <x v="5"/>
    <x v="3"/>
    <x v="10"/>
    <x v="0"/>
    <n v="27"/>
    <n v="3978"/>
    <n v="4230"/>
    <n v="58266"/>
    <n v="62010"/>
    <n v="6804"/>
    <n v="108499.5"/>
    <n v="50233.5"/>
  </r>
  <r>
    <x v="10"/>
    <x v="10"/>
    <n v="18"/>
    <x v="0"/>
    <x v="4"/>
    <x v="2"/>
    <x v="5"/>
    <x v="0"/>
    <n v="27"/>
    <n v="3978"/>
    <n v="4230"/>
    <n v="40824"/>
    <n v="43470"/>
    <n v="6804"/>
    <n v="108499.5"/>
    <n v="67675.5"/>
  </r>
  <r>
    <x v="10"/>
    <x v="10"/>
    <n v="18"/>
    <x v="0"/>
    <x v="1"/>
    <x v="0"/>
    <x v="2"/>
    <x v="0"/>
    <n v="27"/>
    <n v="5832"/>
    <n v="6210"/>
    <n v="23868"/>
    <n v="25380"/>
    <n v="10206"/>
    <n v="159286.5"/>
    <n v="135418.5"/>
  </r>
  <r>
    <x v="10"/>
    <x v="10"/>
    <n v="19"/>
    <x v="0"/>
    <x v="1"/>
    <x v="0"/>
    <x v="6"/>
    <x v="0"/>
    <n v="27"/>
    <n v="2196"/>
    <n v="2340"/>
    <n v="78012"/>
    <n v="83160"/>
    <n v="3888"/>
    <n v="60021"/>
    <n v="-17991"/>
  </r>
  <r>
    <x v="10"/>
    <x v="10"/>
    <n v="19"/>
    <x v="0"/>
    <x v="0"/>
    <x v="0"/>
    <x v="7"/>
    <x v="0"/>
    <n v="27"/>
    <n v="3546"/>
    <n v="3780"/>
    <n v="79560"/>
    <n v="84600"/>
    <n v="6318"/>
    <n v="96957"/>
    <n v="17397"/>
  </r>
  <r>
    <x v="10"/>
    <x v="10"/>
    <n v="19"/>
    <x v="0"/>
    <x v="2"/>
    <x v="1"/>
    <x v="7"/>
    <x v="0"/>
    <n v="12"/>
    <n v="3582"/>
    <n v="3870"/>
    <n v="55692"/>
    <n v="59220"/>
    <n v="3456"/>
    <n v="44118"/>
    <n v="-11574"/>
  </r>
  <r>
    <x v="10"/>
    <x v="10"/>
    <n v="20"/>
    <x v="0"/>
    <x v="3"/>
    <x v="1"/>
    <x v="16"/>
    <x v="0"/>
    <n v="18"/>
    <n v="3978"/>
    <n v="4230"/>
    <n v="20304"/>
    <n v="21600"/>
    <n v="4536"/>
    <n v="72333"/>
    <n v="52029"/>
  </r>
  <r>
    <x v="10"/>
    <x v="10"/>
    <n v="20"/>
    <x v="0"/>
    <x v="0"/>
    <x v="0"/>
    <x v="13"/>
    <x v="1"/>
    <n v="8"/>
    <n v="3978"/>
    <n v="4230"/>
    <n v="54936"/>
    <n v="59220"/>
    <n v="2016"/>
    <n v="32148"/>
    <n v="-22788"/>
  </r>
  <r>
    <x v="10"/>
    <x v="10"/>
    <n v="20"/>
    <x v="0"/>
    <x v="2"/>
    <x v="1"/>
    <x v="7"/>
    <x v="0"/>
    <n v="21"/>
    <n v="2034"/>
    <n v="2160"/>
    <n v="15912"/>
    <n v="16920"/>
    <n v="2646"/>
    <n v="43092"/>
    <n v="27180"/>
  </r>
  <r>
    <x v="10"/>
    <x v="10"/>
    <n v="20"/>
    <x v="0"/>
    <x v="0"/>
    <x v="0"/>
    <x v="11"/>
    <x v="0"/>
    <n v="25"/>
    <n v="3042"/>
    <n v="3240"/>
    <n v="67374"/>
    <n v="71820"/>
    <n v="4950"/>
    <n v="76950"/>
    <n v="9576"/>
  </r>
  <r>
    <x v="10"/>
    <x v="10"/>
    <n v="21"/>
    <x v="0"/>
    <x v="5"/>
    <x v="3"/>
    <x v="9"/>
    <x v="0"/>
    <n v="12"/>
    <n v="5148"/>
    <n v="5490"/>
    <n v="44226"/>
    <n v="47250"/>
    <n v="4104"/>
    <n v="62586"/>
    <n v="18360"/>
  </r>
  <r>
    <x v="10"/>
    <x v="10"/>
    <n v="21"/>
    <x v="0"/>
    <x v="8"/>
    <x v="4"/>
    <x v="5"/>
    <x v="0"/>
    <n v="9"/>
    <n v="2106"/>
    <n v="2250"/>
    <n v="46656"/>
    <n v="49680"/>
    <n v="1296"/>
    <n v="19237.5"/>
    <n v="-27418.5"/>
  </r>
  <r>
    <x v="10"/>
    <x v="10"/>
    <n v="21"/>
    <x v="0"/>
    <x v="7"/>
    <x v="4"/>
    <x v="4"/>
    <x v="0"/>
    <n v="23"/>
    <n v="4482"/>
    <n v="4770"/>
    <n v="3042"/>
    <n v="3240"/>
    <n v="6624"/>
    <n v="104224.5"/>
    <n v="101182.5"/>
  </r>
  <r>
    <x v="10"/>
    <x v="10"/>
    <n v="22"/>
    <x v="0"/>
    <x v="4"/>
    <x v="2"/>
    <x v="7"/>
    <x v="0"/>
    <n v="23"/>
    <n v="3546"/>
    <n v="3780"/>
    <n v="7956"/>
    <n v="8460"/>
    <n v="5382"/>
    <n v="82593"/>
    <n v="74637"/>
  </r>
  <r>
    <x v="10"/>
    <x v="10"/>
    <n v="22"/>
    <x v="0"/>
    <x v="3"/>
    <x v="1"/>
    <x v="1"/>
    <x v="1"/>
    <n v="20"/>
    <n v="4482"/>
    <n v="4770"/>
    <n v="25074"/>
    <n v="27090"/>
    <n v="5760"/>
    <n v="90630"/>
    <n v="65556"/>
  </r>
  <r>
    <x v="10"/>
    <x v="10"/>
    <n v="22"/>
    <x v="0"/>
    <x v="4"/>
    <x v="2"/>
    <x v="0"/>
    <x v="0"/>
    <n v="25"/>
    <n v="4482"/>
    <n v="4770"/>
    <n v="50850"/>
    <n v="54000"/>
    <n v="7200"/>
    <n v="113287.5"/>
    <n v="62437.5"/>
  </r>
  <r>
    <x v="10"/>
    <x v="10"/>
    <n v="23"/>
    <x v="0"/>
    <x v="5"/>
    <x v="3"/>
    <x v="14"/>
    <x v="0"/>
    <n v="4"/>
    <n v="2034"/>
    <n v="2160"/>
    <n v="41328"/>
    <n v="44100"/>
    <n v="504"/>
    <n v="8208"/>
    <n v="-33120"/>
  </r>
  <r>
    <x v="10"/>
    <x v="10"/>
    <n v="24"/>
    <x v="0"/>
    <x v="5"/>
    <x v="3"/>
    <x v="10"/>
    <x v="0"/>
    <n v="24"/>
    <n v="3978"/>
    <n v="4230"/>
    <n v="107568"/>
    <n v="114480"/>
    <n v="6048"/>
    <n v="96444"/>
    <n v="-11124"/>
  </r>
  <r>
    <x v="10"/>
    <x v="10"/>
    <n v="24"/>
    <x v="0"/>
    <x v="1"/>
    <x v="0"/>
    <x v="4"/>
    <x v="0"/>
    <n v="24"/>
    <n v="5832"/>
    <n v="6210"/>
    <n v="33462"/>
    <n v="35640"/>
    <n v="9072"/>
    <n v="141588"/>
    <n v="108126"/>
  </r>
  <r>
    <x v="10"/>
    <x v="10"/>
    <n v="24"/>
    <x v="0"/>
    <x v="6"/>
    <x v="2"/>
    <x v="1"/>
    <x v="1"/>
    <n v="16"/>
    <n v="3978"/>
    <n v="4230"/>
    <n v="85968"/>
    <n v="92880"/>
    <n v="4032"/>
    <n v="64296"/>
    <n v="-21672"/>
  </r>
  <r>
    <x v="10"/>
    <x v="10"/>
    <n v="24"/>
    <x v="0"/>
    <x v="0"/>
    <x v="0"/>
    <x v="12"/>
    <x v="0"/>
    <n v="6"/>
    <n v="3978"/>
    <n v="4230"/>
    <n v="89424"/>
    <n v="95040"/>
    <n v="1512"/>
    <n v="24111"/>
    <n v="-65313"/>
  </r>
  <r>
    <x v="10"/>
    <x v="10"/>
    <n v="25"/>
    <x v="0"/>
    <x v="3"/>
    <x v="1"/>
    <x v="10"/>
    <x v="0"/>
    <n v="4"/>
    <n v="5148"/>
    <n v="5490"/>
    <n v="8964"/>
    <n v="9540"/>
    <n v="1368"/>
    <n v="20862"/>
    <n v="11898"/>
  </r>
  <r>
    <x v="10"/>
    <x v="10"/>
    <n v="25"/>
    <x v="0"/>
    <x v="5"/>
    <x v="3"/>
    <x v="8"/>
    <x v="0"/>
    <n v="24"/>
    <n v="5832"/>
    <n v="6210"/>
    <n v="87516"/>
    <n v="93330"/>
    <n v="9072"/>
    <n v="141588"/>
    <n v="54072"/>
  </r>
  <r>
    <x v="10"/>
    <x v="10"/>
    <n v="26"/>
    <x v="0"/>
    <x v="6"/>
    <x v="2"/>
    <x v="11"/>
    <x v="0"/>
    <n v="21"/>
    <n v="2034"/>
    <n v="2160"/>
    <n v="53190"/>
    <n v="56700"/>
    <n v="2646"/>
    <n v="43092"/>
    <n v="-10098"/>
  </r>
  <r>
    <x v="10"/>
    <x v="10"/>
    <n v="26"/>
    <x v="0"/>
    <x v="1"/>
    <x v="0"/>
    <x v="4"/>
    <x v="0"/>
    <n v="13"/>
    <n v="5832"/>
    <n v="6210"/>
    <n v="36504"/>
    <n v="38880"/>
    <n v="4914"/>
    <n v="76693.5"/>
    <n v="40189.5"/>
  </r>
  <r>
    <x v="10"/>
    <x v="10"/>
    <n v="26"/>
    <x v="0"/>
    <x v="3"/>
    <x v="1"/>
    <x v="0"/>
    <x v="0"/>
    <n v="2"/>
    <n v="3546"/>
    <n v="3780"/>
    <n v="48816"/>
    <n v="51840"/>
    <n v="468"/>
    <n v="7182"/>
    <n v="-41634"/>
  </r>
  <r>
    <x v="10"/>
    <x v="10"/>
    <n v="26"/>
    <x v="0"/>
    <x v="2"/>
    <x v="1"/>
    <x v="15"/>
    <x v="1"/>
    <n v="20"/>
    <n v="3726"/>
    <n v="3960"/>
    <n v="135108"/>
    <n v="145800"/>
    <n v="4680"/>
    <n v="75240"/>
    <n v="-59868"/>
  </r>
  <r>
    <x v="10"/>
    <x v="10"/>
    <n v="27"/>
    <x v="0"/>
    <x v="1"/>
    <x v="0"/>
    <x v="7"/>
    <x v="0"/>
    <n v="21"/>
    <n v="3978"/>
    <n v="4230"/>
    <n v="75582"/>
    <n v="80370"/>
    <n v="5292"/>
    <n v="84388.5"/>
    <n v="8806.5"/>
  </r>
  <r>
    <x v="10"/>
    <x v="10"/>
    <n v="27"/>
    <x v="0"/>
    <x v="7"/>
    <x v="4"/>
    <x v="1"/>
    <x v="1"/>
    <n v="12"/>
    <n v="3042"/>
    <n v="3240"/>
    <n v="89550"/>
    <n v="96750"/>
    <n v="2376"/>
    <n v="36936"/>
    <n v="-52614"/>
  </r>
  <r>
    <x v="10"/>
    <x v="10"/>
    <n v="27"/>
    <x v="0"/>
    <x v="8"/>
    <x v="4"/>
    <x v="16"/>
    <x v="0"/>
    <n v="23"/>
    <n v="3546"/>
    <n v="3780"/>
    <n v="47376"/>
    <n v="50400"/>
    <n v="5382"/>
    <n v="82593"/>
    <n v="35217"/>
  </r>
  <r>
    <x v="10"/>
    <x v="10"/>
    <n v="27"/>
    <x v="0"/>
    <x v="6"/>
    <x v="2"/>
    <x v="7"/>
    <x v="0"/>
    <n v="23"/>
    <n v="4482"/>
    <n v="4770"/>
    <n v="19890"/>
    <n v="21150"/>
    <n v="6624"/>
    <n v="104224.5"/>
    <n v="84334.5"/>
  </r>
  <r>
    <x v="10"/>
    <x v="10"/>
    <n v="27"/>
    <x v="0"/>
    <x v="3"/>
    <x v="1"/>
    <x v="14"/>
    <x v="0"/>
    <n v="24"/>
    <n v="3924"/>
    <n v="4230"/>
    <n v="5904"/>
    <n v="6300"/>
    <n v="7344"/>
    <n v="96444"/>
    <n v="90540"/>
  </r>
  <r>
    <x v="10"/>
    <x v="10"/>
    <n v="28"/>
    <x v="0"/>
    <x v="6"/>
    <x v="2"/>
    <x v="8"/>
    <x v="0"/>
    <n v="25"/>
    <n v="2952"/>
    <n v="3150"/>
    <n v="15444"/>
    <n v="16470"/>
    <n v="4950"/>
    <n v="74812.5"/>
    <n v="59368.5"/>
  </r>
  <r>
    <x v="10"/>
    <x v="10"/>
    <n v="29"/>
    <x v="0"/>
    <x v="9"/>
    <x v="3"/>
    <x v="6"/>
    <x v="0"/>
    <n v="17"/>
    <n v="3726"/>
    <n v="3960"/>
    <n v="56736"/>
    <n v="60480"/>
    <n v="3978"/>
    <n v="63954"/>
    <n v="7218"/>
  </r>
  <r>
    <x v="10"/>
    <x v="10"/>
    <n v="29"/>
    <x v="0"/>
    <x v="2"/>
    <x v="1"/>
    <x v="5"/>
    <x v="0"/>
    <n v="21"/>
    <n v="3978"/>
    <n v="4230"/>
    <n v="145800"/>
    <n v="155250"/>
    <n v="5292"/>
    <n v="84388.5"/>
    <n v="-61411.5"/>
  </r>
  <r>
    <x v="10"/>
    <x v="10"/>
    <n v="29"/>
    <x v="0"/>
    <x v="6"/>
    <x v="2"/>
    <x v="6"/>
    <x v="0"/>
    <n v="9"/>
    <n v="3726"/>
    <n v="3960"/>
    <n v="7092"/>
    <n v="7560"/>
    <n v="2106"/>
    <n v="33858"/>
    <n v="26766"/>
  </r>
  <r>
    <x v="10"/>
    <x v="10"/>
    <n v="29"/>
    <x v="0"/>
    <x v="6"/>
    <x v="2"/>
    <x v="7"/>
    <x v="0"/>
    <n v="11"/>
    <n v="4482"/>
    <n v="4770"/>
    <n v="7956"/>
    <n v="8460"/>
    <n v="3168"/>
    <n v="49846.5"/>
    <n v="41890.5"/>
  </r>
  <r>
    <x v="10"/>
    <x v="10"/>
    <n v="30"/>
    <x v="0"/>
    <x v="9"/>
    <x v="3"/>
    <x v="12"/>
    <x v="0"/>
    <n v="4"/>
    <n v="3582"/>
    <n v="3870"/>
    <n v="93150"/>
    <n v="99000"/>
    <n v="1152"/>
    <n v="14706"/>
    <n v="-78444"/>
  </r>
  <r>
    <x v="10"/>
    <x v="10"/>
    <n v="30"/>
    <x v="0"/>
    <x v="8"/>
    <x v="4"/>
    <x v="15"/>
    <x v="1"/>
    <n v="22"/>
    <n v="4482"/>
    <n v="4770"/>
    <n v="165132"/>
    <n v="178200"/>
    <n v="6336"/>
    <n v="99693"/>
    <n v="-65439"/>
  </r>
  <r>
    <x v="10"/>
    <x v="10"/>
    <n v="30"/>
    <x v="0"/>
    <x v="8"/>
    <x v="4"/>
    <x v="14"/>
    <x v="0"/>
    <n v="15"/>
    <n v="3924"/>
    <n v="4230"/>
    <n v="2952"/>
    <n v="3150"/>
    <n v="4590"/>
    <n v="60277.5"/>
    <n v="57325.5"/>
  </r>
  <r>
    <x v="10"/>
    <x v="10"/>
    <n v="30"/>
    <x v="0"/>
    <x v="1"/>
    <x v="0"/>
    <x v="11"/>
    <x v="0"/>
    <n v="23"/>
    <n v="7506"/>
    <n v="8100"/>
    <n v="35460"/>
    <n v="37800"/>
    <n v="13662"/>
    <n v="176985"/>
    <n v="141525"/>
  </r>
  <r>
    <x v="11"/>
    <x v="11"/>
    <n v="1"/>
    <x v="0"/>
    <x v="9"/>
    <x v="3"/>
    <x v="12"/>
    <x v="0"/>
    <n v="9"/>
    <n v="3546"/>
    <n v="3780"/>
    <n v="48438"/>
    <n v="51480"/>
    <n v="2106"/>
    <n v="32319"/>
    <n v="-16119"/>
  </r>
  <r>
    <x v="11"/>
    <x v="11"/>
    <n v="1"/>
    <x v="0"/>
    <x v="6"/>
    <x v="2"/>
    <x v="3"/>
    <x v="0"/>
    <n v="7"/>
    <n v="3042"/>
    <n v="3240"/>
    <n v="2196"/>
    <n v="2340"/>
    <n v="1386"/>
    <n v="21546"/>
    <n v="19350"/>
  </r>
  <r>
    <x v="11"/>
    <x v="11"/>
    <n v="2"/>
    <x v="0"/>
    <x v="4"/>
    <x v="2"/>
    <x v="15"/>
    <x v="1"/>
    <n v="25"/>
    <n v="3042"/>
    <n v="3240"/>
    <n v="157626"/>
    <n v="170100"/>
    <n v="4950"/>
    <n v="76950"/>
    <n v="-80676"/>
  </r>
  <r>
    <x v="11"/>
    <x v="11"/>
    <n v="2"/>
    <x v="0"/>
    <x v="4"/>
    <x v="2"/>
    <x v="0"/>
    <x v="0"/>
    <n v="10"/>
    <n v="3978"/>
    <n v="4230"/>
    <n v="18306"/>
    <n v="19440"/>
    <n v="2520"/>
    <n v="40185"/>
    <n v="21879"/>
  </r>
  <r>
    <x v="11"/>
    <x v="11"/>
    <n v="3"/>
    <x v="0"/>
    <x v="1"/>
    <x v="0"/>
    <x v="11"/>
    <x v="0"/>
    <n v="8"/>
    <n v="5148"/>
    <n v="5490"/>
    <n v="7092"/>
    <n v="7560"/>
    <n v="2736"/>
    <n v="41724"/>
    <n v="34632"/>
  </r>
  <r>
    <x v="11"/>
    <x v="11"/>
    <n v="4"/>
    <x v="0"/>
    <x v="1"/>
    <x v="0"/>
    <x v="13"/>
    <x v="1"/>
    <n v="18"/>
    <n v="3042"/>
    <n v="3240"/>
    <n v="43164"/>
    <n v="46530"/>
    <n v="3564"/>
    <n v="55404"/>
    <n v="12240"/>
  </r>
  <r>
    <x v="11"/>
    <x v="11"/>
    <n v="4"/>
    <x v="0"/>
    <x v="4"/>
    <x v="2"/>
    <x v="8"/>
    <x v="0"/>
    <n v="8"/>
    <n v="5148"/>
    <n v="5490"/>
    <n v="56628"/>
    <n v="60390"/>
    <n v="2736"/>
    <n v="41724"/>
    <n v="-14904"/>
  </r>
  <r>
    <x v="11"/>
    <x v="11"/>
    <n v="4"/>
    <x v="0"/>
    <x v="8"/>
    <x v="4"/>
    <x v="0"/>
    <x v="0"/>
    <n v="25"/>
    <n v="7506"/>
    <n v="8100"/>
    <n v="4068"/>
    <n v="4320"/>
    <n v="14850"/>
    <n v="192375"/>
    <n v="188307"/>
  </r>
  <r>
    <x v="11"/>
    <x v="11"/>
    <n v="5"/>
    <x v="0"/>
    <x v="2"/>
    <x v="1"/>
    <x v="9"/>
    <x v="0"/>
    <n v="7"/>
    <n v="3042"/>
    <n v="3240"/>
    <n v="46332"/>
    <n v="49500"/>
    <n v="1386"/>
    <n v="21546"/>
    <n v="-24786"/>
  </r>
  <r>
    <x v="11"/>
    <x v="11"/>
    <n v="5"/>
    <x v="0"/>
    <x v="5"/>
    <x v="3"/>
    <x v="1"/>
    <x v="1"/>
    <n v="17"/>
    <n v="3978"/>
    <n v="4230"/>
    <n v="17910"/>
    <n v="19350"/>
    <n v="4284"/>
    <n v="68314.5"/>
    <n v="50404.5"/>
  </r>
  <r>
    <x v="11"/>
    <x v="11"/>
    <n v="5"/>
    <x v="0"/>
    <x v="6"/>
    <x v="2"/>
    <x v="13"/>
    <x v="1"/>
    <n v="3"/>
    <n v="2952"/>
    <n v="3150"/>
    <n v="47088"/>
    <n v="50760"/>
    <n v="594"/>
    <n v="8977.5"/>
    <n v="-38110.5"/>
  </r>
  <r>
    <x v="11"/>
    <x v="11"/>
    <n v="5"/>
    <x v="0"/>
    <x v="0"/>
    <x v="0"/>
    <x v="13"/>
    <x v="1"/>
    <n v="13"/>
    <n v="2034"/>
    <n v="2160"/>
    <n v="66708"/>
    <n v="71910"/>
    <n v="1638"/>
    <n v="26676"/>
    <n v="-40032"/>
  </r>
  <r>
    <x v="11"/>
    <x v="11"/>
    <n v="6"/>
    <x v="0"/>
    <x v="1"/>
    <x v="0"/>
    <x v="12"/>
    <x v="0"/>
    <n v="17"/>
    <n v="3582"/>
    <n v="3870"/>
    <n v="85698"/>
    <n v="91080"/>
    <n v="4896"/>
    <n v="62500.5"/>
    <n v="-23197.5"/>
  </r>
  <r>
    <x v="11"/>
    <x v="11"/>
    <n v="7"/>
    <x v="0"/>
    <x v="0"/>
    <x v="0"/>
    <x v="5"/>
    <x v="0"/>
    <n v="22"/>
    <n v="3978"/>
    <n v="4230"/>
    <n v="75816"/>
    <n v="80730"/>
    <n v="5544"/>
    <n v="88407"/>
    <n v="12591"/>
  </r>
  <r>
    <x v="11"/>
    <x v="11"/>
    <n v="7"/>
    <x v="0"/>
    <x v="1"/>
    <x v="0"/>
    <x v="1"/>
    <x v="1"/>
    <n v="23"/>
    <n v="2196"/>
    <n v="2340"/>
    <n v="14328"/>
    <n v="15480"/>
    <n v="3312"/>
    <n v="51129"/>
    <n v="36801"/>
  </r>
  <r>
    <x v="11"/>
    <x v="11"/>
    <n v="7"/>
    <x v="0"/>
    <x v="0"/>
    <x v="0"/>
    <x v="0"/>
    <x v="0"/>
    <n v="1"/>
    <n v="2034"/>
    <n v="2160"/>
    <n v="4068"/>
    <n v="4320"/>
    <n v="126"/>
    <n v="2052"/>
    <n v="-2016"/>
  </r>
  <r>
    <x v="11"/>
    <x v="11"/>
    <n v="7"/>
    <x v="0"/>
    <x v="8"/>
    <x v="4"/>
    <x v="2"/>
    <x v="0"/>
    <n v="25"/>
    <n v="5148"/>
    <n v="5490"/>
    <n v="63648"/>
    <n v="67680"/>
    <n v="8550"/>
    <n v="130387.5"/>
    <n v="66739.5"/>
  </r>
  <r>
    <x v="11"/>
    <x v="11"/>
    <n v="7"/>
    <x v="0"/>
    <x v="8"/>
    <x v="4"/>
    <x v="1"/>
    <x v="1"/>
    <n v="22"/>
    <n v="3384"/>
    <n v="3600"/>
    <n v="85968"/>
    <n v="92880"/>
    <n v="4752"/>
    <n v="75240"/>
    <n v="-10728"/>
  </r>
  <r>
    <x v="11"/>
    <x v="11"/>
    <n v="7"/>
    <x v="0"/>
    <x v="0"/>
    <x v="0"/>
    <x v="14"/>
    <x v="0"/>
    <n v="2"/>
    <n v="3978"/>
    <n v="4230"/>
    <n v="32472"/>
    <n v="34650"/>
    <n v="504"/>
    <n v="8037"/>
    <n v="-24435"/>
  </r>
  <r>
    <x v="11"/>
    <x v="11"/>
    <n v="7"/>
    <x v="0"/>
    <x v="1"/>
    <x v="0"/>
    <x v="8"/>
    <x v="0"/>
    <n v="11"/>
    <n v="3582"/>
    <n v="3870"/>
    <n v="10296"/>
    <n v="10980"/>
    <n v="3168"/>
    <n v="40441.5"/>
    <n v="30145.5"/>
  </r>
  <r>
    <x v="11"/>
    <x v="11"/>
    <n v="7"/>
    <x v="0"/>
    <x v="1"/>
    <x v="0"/>
    <x v="0"/>
    <x v="0"/>
    <n v="11"/>
    <n v="3546"/>
    <n v="3780"/>
    <n v="36612"/>
    <n v="38880"/>
    <n v="2574"/>
    <n v="39501"/>
    <n v="2889"/>
  </r>
  <r>
    <x v="11"/>
    <x v="11"/>
    <n v="8"/>
    <x v="0"/>
    <x v="2"/>
    <x v="1"/>
    <x v="9"/>
    <x v="0"/>
    <n v="1"/>
    <n v="7506"/>
    <n v="8100"/>
    <n v="8424"/>
    <n v="9000"/>
    <n v="594"/>
    <n v="7695"/>
    <n v="-729"/>
  </r>
  <r>
    <x v="11"/>
    <x v="11"/>
    <n v="8"/>
    <x v="0"/>
    <x v="7"/>
    <x v="4"/>
    <x v="8"/>
    <x v="0"/>
    <n v="14"/>
    <n v="3978"/>
    <n v="4230"/>
    <n v="15444"/>
    <n v="16470"/>
    <n v="3528"/>
    <n v="56259"/>
    <n v="40815"/>
  </r>
  <r>
    <x v="11"/>
    <x v="11"/>
    <n v="8"/>
    <x v="0"/>
    <x v="3"/>
    <x v="1"/>
    <x v="3"/>
    <x v="0"/>
    <n v="11"/>
    <n v="2034"/>
    <n v="2160"/>
    <n v="19764"/>
    <n v="21060"/>
    <n v="1386"/>
    <n v="22572"/>
    <n v="2808"/>
  </r>
  <r>
    <x v="11"/>
    <x v="11"/>
    <n v="9"/>
    <x v="0"/>
    <x v="7"/>
    <x v="4"/>
    <x v="9"/>
    <x v="0"/>
    <n v="8"/>
    <n v="2952"/>
    <n v="3150"/>
    <n v="10530"/>
    <n v="11250"/>
    <n v="1584"/>
    <n v="23940"/>
    <n v="13410"/>
  </r>
  <r>
    <x v="11"/>
    <x v="11"/>
    <n v="9"/>
    <x v="0"/>
    <x v="7"/>
    <x v="4"/>
    <x v="4"/>
    <x v="0"/>
    <n v="1"/>
    <n v="3546"/>
    <n v="3780"/>
    <n v="21294"/>
    <n v="22680"/>
    <n v="234"/>
    <n v="3591"/>
    <n v="-17703"/>
  </r>
  <r>
    <x v="11"/>
    <x v="11"/>
    <n v="9"/>
    <x v="0"/>
    <x v="2"/>
    <x v="1"/>
    <x v="1"/>
    <x v="1"/>
    <n v="24"/>
    <n v="3546"/>
    <n v="3780"/>
    <n v="32238"/>
    <n v="34830"/>
    <n v="5616"/>
    <n v="86184"/>
    <n v="53946"/>
  </r>
  <r>
    <x v="11"/>
    <x v="11"/>
    <n v="9"/>
    <x v="0"/>
    <x v="9"/>
    <x v="3"/>
    <x v="1"/>
    <x v="1"/>
    <n v="15"/>
    <n v="3978"/>
    <n v="4230"/>
    <n v="71640"/>
    <n v="77400"/>
    <n v="3780"/>
    <n v="60277.5"/>
    <n v="-11362.5"/>
  </r>
  <r>
    <x v="11"/>
    <x v="11"/>
    <n v="11"/>
    <x v="0"/>
    <x v="4"/>
    <x v="2"/>
    <x v="11"/>
    <x v="0"/>
    <n v="20"/>
    <n v="3546"/>
    <n v="3780"/>
    <n v="74466"/>
    <n v="79380"/>
    <n v="4680"/>
    <n v="71820"/>
    <n v="-2646"/>
  </r>
  <r>
    <x v="11"/>
    <x v="11"/>
    <n v="11"/>
    <x v="0"/>
    <x v="9"/>
    <x v="3"/>
    <x v="4"/>
    <x v="0"/>
    <n v="1"/>
    <n v="5148"/>
    <n v="5490"/>
    <n v="18252"/>
    <n v="19440"/>
    <n v="342"/>
    <n v="5215.5"/>
    <n v="-13036.5"/>
  </r>
  <r>
    <x v="11"/>
    <x v="11"/>
    <n v="11"/>
    <x v="0"/>
    <x v="8"/>
    <x v="4"/>
    <x v="0"/>
    <x v="0"/>
    <n v="5"/>
    <n v="2196"/>
    <n v="2340"/>
    <n v="14238"/>
    <n v="15120"/>
    <n v="720"/>
    <n v="11115"/>
    <n v="-3123"/>
  </r>
  <r>
    <x v="11"/>
    <x v="11"/>
    <n v="11"/>
    <x v="0"/>
    <x v="9"/>
    <x v="3"/>
    <x v="11"/>
    <x v="0"/>
    <n v="2"/>
    <n v="3924"/>
    <n v="4230"/>
    <n v="46098"/>
    <n v="49140"/>
    <n v="612"/>
    <n v="8037"/>
    <n v="-38061"/>
  </r>
  <r>
    <x v="11"/>
    <x v="11"/>
    <n v="12"/>
    <x v="0"/>
    <x v="9"/>
    <x v="3"/>
    <x v="8"/>
    <x v="0"/>
    <n v="15"/>
    <n v="3978"/>
    <n v="4230"/>
    <n v="25740"/>
    <n v="27450"/>
    <n v="3780"/>
    <n v="60277.5"/>
    <n v="34537.5"/>
  </r>
  <r>
    <x v="11"/>
    <x v="11"/>
    <n v="12"/>
    <x v="0"/>
    <x v="9"/>
    <x v="3"/>
    <x v="13"/>
    <x v="1"/>
    <n v="24"/>
    <n v="2106"/>
    <n v="2250"/>
    <n v="62784"/>
    <n v="67680"/>
    <n v="3456"/>
    <n v="51300"/>
    <n v="-11484"/>
  </r>
  <r>
    <x v="11"/>
    <x v="11"/>
    <n v="12"/>
    <x v="0"/>
    <x v="6"/>
    <x v="2"/>
    <x v="16"/>
    <x v="0"/>
    <n v="23"/>
    <n v="5148"/>
    <n v="5490"/>
    <n v="20304"/>
    <n v="21600"/>
    <n v="7866"/>
    <n v="119956.5"/>
    <n v="99652.5"/>
  </r>
  <r>
    <x v="11"/>
    <x v="11"/>
    <n v="12"/>
    <x v="0"/>
    <x v="7"/>
    <x v="4"/>
    <x v="5"/>
    <x v="0"/>
    <n v="20"/>
    <n v="3546"/>
    <n v="3780"/>
    <n v="139968"/>
    <n v="149040"/>
    <n v="4680"/>
    <n v="71820"/>
    <n v="-68148"/>
  </r>
  <r>
    <x v="11"/>
    <x v="11"/>
    <n v="12"/>
    <x v="0"/>
    <x v="3"/>
    <x v="1"/>
    <x v="6"/>
    <x v="0"/>
    <n v="23"/>
    <n v="3546"/>
    <n v="3780"/>
    <n v="24822"/>
    <n v="26460"/>
    <n v="5382"/>
    <n v="82593"/>
    <n v="57771"/>
  </r>
  <r>
    <x v="11"/>
    <x v="11"/>
    <n v="12"/>
    <x v="0"/>
    <x v="5"/>
    <x v="3"/>
    <x v="13"/>
    <x v="1"/>
    <n v="22"/>
    <n v="5148"/>
    <n v="5490"/>
    <n v="11772"/>
    <n v="12690"/>
    <n v="7524"/>
    <n v="114741"/>
    <n v="102969"/>
  </r>
  <r>
    <x v="11"/>
    <x v="11"/>
    <n v="13"/>
    <x v="0"/>
    <x v="4"/>
    <x v="2"/>
    <x v="2"/>
    <x v="0"/>
    <n v="10"/>
    <n v="3384"/>
    <n v="3600"/>
    <n v="15912"/>
    <n v="16920"/>
    <n v="2160"/>
    <n v="34200"/>
    <n v="18288"/>
  </r>
  <r>
    <x v="11"/>
    <x v="11"/>
    <n v="13"/>
    <x v="0"/>
    <x v="3"/>
    <x v="1"/>
    <x v="13"/>
    <x v="1"/>
    <n v="5"/>
    <n v="3042"/>
    <n v="3240"/>
    <n v="78480"/>
    <n v="84600"/>
    <n v="990"/>
    <n v="15390"/>
    <n v="-63090"/>
  </r>
  <r>
    <x v="11"/>
    <x v="11"/>
    <n v="13"/>
    <x v="0"/>
    <x v="1"/>
    <x v="0"/>
    <x v="1"/>
    <x v="1"/>
    <n v="12"/>
    <n v="3978"/>
    <n v="4230"/>
    <n v="85968"/>
    <n v="92880"/>
    <n v="3024"/>
    <n v="48222"/>
    <n v="-37746"/>
  </r>
  <r>
    <x v="11"/>
    <x v="11"/>
    <n v="14"/>
    <x v="0"/>
    <x v="5"/>
    <x v="3"/>
    <x v="15"/>
    <x v="1"/>
    <n v="19"/>
    <n v="3978"/>
    <n v="4230"/>
    <n v="37530"/>
    <n v="40500"/>
    <n v="4788"/>
    <n v="76351.5"/>
    <n v="38821.5"/>
  </r>
  <r>
    <x v="11"/>
    <x v="11"/>
    <n v="15"/>
    <x v="0"/>
    <x v="0"/>
    <x v="0"/>
    <x v="5"/>
    <x v="0"/>
    <n v="18"/>
    <n v="3924"/>
    <n v="4230"/>
    <n v="29160"/>
    <n v="31050"/>
    <n v="5508"/>
    <n v="72333"/>
    <n v="43173"/>
  </r>
  <r>
    <x v="11"/>
    <x v="11"/>
    <n v="15"/>
    <x v="0"/>
    <x v="2"/>
    <x v="1"/>
    <x v="10"/>
    <x v="0"/>
    <n v="1"/>
    <n v="2952"/>
    <n v="3150"/>
    <n v="22410"/>
    <n v="23850"/>
    <n v="198"/>
    <n v="2992.5"/>
    <n v="-19417.5"/>
  </r>
  <r>
    <x v="11"/>
    <x v="11"/>
    <n v="15"/>
    <x v="0"/>
    <x v="7"/>
    <x v="4"/>
    <x v="1"/>
    <x v="1"/>
    <n v="15"/>
    <n v="3042"/>
    <n v="3240"/>
    <n v="71640"/>
    <n v="77400"/>
    <n v="2970"/>
    <n v="46170"/>
    <n v="-25470"/>
  </r>
  <r>
    <x v="11"/>
    <x v="11"/>
    <n v="16"/>
    <x v="0"/>
    <x v="7"/>
    <x v="4"/>
    <x v="13"/>
    <x v="1"/>
    <n v="4"/>
    <n v="3978"/>
    <n v="4230"/>
    <n v="94176"/>
    <n v="101520"/>
    <n v="1008"/>
    <n v="16074"/>
    <n v="-78102"/>
  </r>
  <r>
    <x v="11"/>
    <x v="11"/>
    <n v="16"/>
    <x v="0"/>
    <x v="7"/>
    <x v="4"/>
    <x v="1"/>
    <x v="1"/>
    <n v="16"/>
    <n v="2106"/>
    <n v="2250"/>
    <n v="28656"/>
    <n v="30960"/>
    <n v="2304"/>
    <n v="34200"/>
    <n v="5544"/>
  </r>
  <r>
    <x v="11"/>
    <x v="11"/>
    <n v="16"/>
    <x v="0"/>
    <x v="5"/>
    <x v="3"/>
    <x v="0"/>
    <x v="0"/>
    <n v="10"/>
    <n v="2034"/>
    <n v="2160"/>
    <n v="30510"/>
    <n v="32400"/>
    <n v="1260"/>
    <n v="20520"/>
    <n v="-9990"/>
  </r>
  <r>
    <x v="11"/>
    <x v="11"/>
    <n v="16"/>
    <x v="0"/>
    <x v="0"/>
    <x v="0"/>
    <x v="4"/>
    <x v="0"/>
    <n v="21"/>
    <n v="4482"/>
    <n v="4770"/>
    <n v="76050"/>
    <n v="81000"/>
    <n v="6048"/>
    <n v="95161.5"/>
    <n v="19111.5"/>
  </r>
  <r>
    <x v="11"/>
    <x v="11"/>
    <n v="16"/>
    <x v="0"/>
    <x v="7"/>
    <x v="4"/>
    <x v="2"/>
    <x v="0"/>
    <n v="7"/>
    <n v="3726"/>
    <n v="3960"/>
    <n v="79560"/>
    <n v="84600"/>
    <n v="1638"/>
    <n v="26334"/>
    <n v="-53226"/>
  </r>
  <r>
    <x v="11"/>
    <x v="11"/>
    <n v="16"/>
    <x v="0"/>
    <x v="5"/>
    <x v="3"/>
    <x v="8"/>
    <x v="0"/>
    <n v="22"/>
    <n v="2952"/>
    <n v="3150"/>
    <n v="77220"/>
    <n v="82350"/>
    <n v="4356"/>
    <n v="65835"/>
    <n v="-11385"/>
  </r>
  <r>
    <x v="11"/>
    <x v="11"/>
    <n v="17"/>
    <x v="0"/>
    <x v="9"/>
    <x v="3"/>
    <x v="0"/>
    <x v="0"/>
    <n v="15"/>
    <n v="3384"/>
    <n v="3600"/>
    <n v="8136"/>
    <n v="8640"/>
    <n v="3240"/>
    <n v="51300"/>
    <n v="43164"/>
  </r>
  <r>
    <x v="11"/>
    <x v="11"/>
    <n v="17"/>
    <x v="0"/>
    <x v="8"/>
    <x v="4"/>
    <x v="9"/>
    <x v="0"/>
    <n v="7"/>
    <n v="3546"/>
    <n v="3780"/>
    <n v="52650"/>
    <n v="56250"/>
    <n v="1638"/>
    <n v="25137"/>
    <n v="-27513"/>
  </r>
  <r>
    <x v="11"/>
    <x v="11"/>
    <n v="17"/>
    <x v="0"/>
    <x v="8"/>
    <x v="4"/>
    <x v="8"/>
    <x v="0"/>
    <n v="17"/>
    <n v="5148"/>
    <n v="5490"/>
    <n v="61776"/>
    <n v="65880"/>
    <n v="5814"/>
    <n v="88663.5"/>
    <n v="26887.5"/>
  </r>
  <r>
    <x v="11"/>
    <x v="11"/>
    <n v="18"/>
    <x v="0"/>
    <x v="1"/>
    <x v="0"/>
    <x v="6"/>
    <x v="0"/>
    <n v="20"/>
    <n v="2034"/>
    <n v="2160"/>
    <n v="28368"/>
    <n v="30240"/>
    <n v="2520"/>
    <n v="41040"/>
    <n v="12672"/>
  </r>
  <r>
    <x v="11"/>
    <x v="11"/>
    <n v="18"/>
    <x v="0"/>
    <x v="8"/>
    <x v="4"/>
    <x v="1"/>
    <x v="1"/>
    <n v="5"/>
    <n v="2196"/>
    <n v="2340"/>
    <n v="21492"/>
    <n v="23220"/>
    <n v="720"/>
    <n v="11115"/>
    <n v="-10377"/>
  </r>
  <r>
    <x v="11"/>
    <x v="11"/>
    <n v="18"/>
    <x v="0"/>
    <x v="0"/>
    <x v="0"/>
    <x v="8"/>
    <x v="0"/>
    <n v="14"/>
    <n v="3546"/>
    <n v="3780"/>
    <n v="92664"/>
    <n v="98820"/>
    <n v="3276"/>
    <n v="50274"/>
    <n v="-42390"/>
  </r>
  <r>
    <x v="11"/>
    <x v="11"/>
    <n v="19"/>
    <x v="0"/>
    <x v="6"/>
    <x v="2"/>
    <x v="9"/>
    <x v="0"/>
    <n v="6"/>
    <n v="3546"/>
    <n v="3780"/>
    <n v="25272"/>
    <n v="27000"/>
    <n v="1404"/>
    <n v="21546"/>
    <n v="-3726"/>
  </r>
  <r>
    <x v="11"/>
    <x v="11"/>
    <n v="20"/>
    <x v="0"/>
    <x v="4"/>
    <x v="2"/>
    <x v="11"/>
    <x v="0"/>
    <n v="22"/>
    <n v="7506"/>
    <n v="8100"/>
    <n v="46098"/>
    <n v="49140"/>
    <n v="13068"/>
    <n v="169290"/>
    <n v="123192"/>
  </r>
  <r>
    <x v="11"/>
    <x v="11"/>
    <n v="20"/>
    <x v="0"/>
    <x v="8"/>
    <x v="4"/>
    <x v="7"/>
    <x v="0"/>
    <n v="6"/>
    <n v="3924"/>
    <n v="4230"/>
    <n v="55692"/>
    <n v="59220"/>
    <n v="1836"/>
    <n v="24111"/>
    <n v="-31581"/>
  </r>
  <r>
    <x v="11"/>
    <x v="11"/>
    <n v="20"/>
    <x v="0"/>
    <x v="7"/>
    <x v="4"/>
    <x v="2"/>
    <x v="0"/>
    <n v="6"/>
    <n v="4482"/>
    <n v="4770"/>
    <n v="87516"/>
    <n v="93060"/>
    <n v="1728"/>
    <n v="27189"/>
    <n v="-60327"/>
  </r>
  <r>
    <x v="11"/>
    <x v="11"/>
    <n v="20"/>
    <x v="0"/>
    <x v="5"/>
    <x v="3"/>
    <x v="14"/>
    <x v="0"/>
    <n v="2"/>
    <n v="3546"/>
    <n v="3780"/>
    <n v="41328"/>
    <n v="44100"/>
    <n v="468"/>
    <n v="7182"/>
    <n v="-34146"/>
  </r>
  <r>
    <x v="11"/>
    <x v="11"/>
    <n v="21"/>
    <x v="0"/>
    <x v="5"/>
    <x v="3"/>
    <x v="8"/>
    <x v="0"/>
    <n v="24"/>
    <n v="3726"/>
    <n v="3960"/>
    <n v="46332"/>
    <n v="49410"/>
    <n v="5616"/>
    <n v="90288"/>
    <n v="43956"/>
  </r>
  <r>
    <x v="11"/>
    <x v="11"/>
    <n v="21"/>
    <x v="0"/>
    <x v="4"/>
    <x v="2"/>
    <x v="10"/>
    <x v="0"/>
    <n v="11"/>
    <n v="2106"/>
    <n v="2250"/>
    <n v="76194"/>
    <n v="81090"/>
    <n v="1584"/>
    <n v="23512.5"/>
    <n v="-52681.5"/>
  </r>
  <r>
    <x v="11"/>
    <x v="11"/>
    <n v="22"/>
    <x v="0"/>
    <x v="9"/>
    <x v="3"/>
    <x v="12"/>
    <x v="0"/>
    <n v="10"/>
    <n v="3546"/>
    <n v="3780"/>
    <n v="40986"/>
    <n v="43560"/>
    <n v="2340"/>
    <n v="35910"/>
    <n v="-5076"/>
  </r>
  <r>
    <x v="11"/>
    <x v="11"/>
    <n v="22"/>
    <x v="0"/>
    <x v="4"/>
    <x v="2"/>
    <x v="1"/>
    <x v="1"/>
    <n v="7"/>
    <n v="3384"/>
    <n v="3600"/>
    <n v="75222"/>
    <n v="81270"/>
    <n v="1512"/>
    <n v="23940"/>
    <n v="-51282"/>
  </r>
  <r>
    <x v="11"/>
    <x v="11"/>
    <n v="22"/>
    <x v="0"/>
    <x v="8"/>
    <x v="4"/>
    <x v="5"/>
    <x v="0"/>
    <n v="22"/>
    <n v="2106"/>
    <n v="2250"/>
    <n v="69984"/>
    <n v="74520"/>
    <n v="3168"/>
    <n v="47025"/>
    <n v="-22959"/>
  </r>
  <r>
    <x v="11"/>
    <x v="11"/>
    <n v="22"/>
    <x v="0"/>
    <x v="7"/>
    <x v="4"/>
    <x v="0"/>
    <x v="0"/>
    <n v="7"/>
    <n v="3924"/>
    <n v="4230"/>
    <n v="8136"/>
    <n v="8640"/>
    <n v="2142"/>
    <n v="28129.5"/>
    <n v="19993.5"/>
  </r>
  <r>
    <x v="11"/>
    <x v="11"/>
    <n v="23"/>
    <x v="0"/>
    <x v="8"/>
    <x v="4"/>
    <x v="10"/>
    <x v="0"/>
    <n v="18"/>
    <n v="3582"/>
    <n v="3870"/>
    <n v="112050"/>
    <n v="119250"/>
    <n v="5184"/>
    <n v="66177"/>
    <n v="-45873"/>
  </r>
  <r>
    <x v="11"/>
    <x v="11"/>
    <n v="23"/>
    <x v="0"/>
    <x v="5"/>
    <x v="3"/>
    <x v="4"/>
    <x v="0"/>
    <n v="12"/>
    <n v="3582"/>
    <n v="3870"/>
    <n v="60840"/>
    <n v="64800"/>
    <n v="3456"/>
    <n v="44118"/>
    <n v="-16722"/>
  </r>
  <r>
    <x v="11"/>
    <x v="11"/>
    <n v="23"/>
    <x v="0"/>
    <x v="4"/>
    <x v="2"/>
    <x v="7"/>
    <x v="0"/>
    <n v="19"/>
    <n v="3726"/>
    <n v="3960"/>
    <n v="63648"/>
    <n v="67680"/>
    <n v="4446"/>
    <n v="71478"/>
    <n v="7830"/>
  </r>
  <r>
    <x v="11"/>
    <x v="11"/>
    <n v="23"/>
    <x v="0"/>
    <x v="3"/>
    <x v="1"/>
    <x v="3"/>
    <x v="0"/>
    <n v="23"/>
    <n v="3582"/>
    <n v="3870"/>
    <n v="48312"/>
    <n v="51480"/>
    <n v="6624"/>
    <n v="84559.5"/>
    <n v="36247.5"/>
  </r>
  <r>
    <x v="11"/>
    <x v="11"/>
    <n v="24"/>
    <x v="0"/>
    <x v="1"/>
    <x v="0"/>
    <x v="13"/>
    <x v="1"/>
    <n v="3"/>
    <n v="2952"/>
    <n v="3150"/>
    <n v="94176"/>
    <n v="101520"/>
    <n v="594"/>
    <n v="8977.5"/>
    <n v="-85198.5"/>
  </r>
  <r>
    <x v="11"/>
    <x v="11"/>
    <n v="24"/>
    <x v="0"/>
    <x v="1"/>
    <x v="0"/>
    <x v="0"/>
    <x v="0"/>
    <n v="24"/>
    <n v="3978"/>
    <n v="4230"/>
    <n v="2034"/>
    <n v="2160"/>
    <n v="6048"/>
    <n v="96444"/>
    <n v="94410"/>
  </r>
  <r>
    <x v="11"/>
    <x v="11"/>
    <n v="24"/>
    <x v="0"/>
    <x v="9"/>
    <x v="3"/>
    <x v="9"/>
    <x v="0"/>
    <n v="25"/>
    <n v="2034"/>
    <n v="2160"/>
    <n v="44226"/>
    <n v="47250"/>
    <n v="3150"/>
    <n v="51300"/>
    <n v="7074"/>
  </r>
  <r>
    <x v="11"/>
    <x v="11"/>
    <n v="25"/>
    <x v="0"/>
    <x v="2"/>
    <x v="1"/>
    <x v="2"/>
    <x v="0"/>
    <n v="5"/>
    <n v="3924"/>
    <n v="4230"/>
    <n v="63648"/>
    <n v="67680"/>
    <n v="1530"/>
    <n v="20092.5"/>
    <n v="-43555.5"/>
  </r>
  <r>
    <x v="11"/>
    <x v="11"/>
    <n v="25"/>
    <x v="0"/>
    <x v="3"/>
    <x v="1"/>
    <x v="0"/>
    <x v="0"/>
    <n v="2"/>
    <n v="5832"/>
    <n v="6210"/>
    <n v="18306"/>
    <n v="19440"/>
    <n v="756"/>
    <n v="11799"/>
    <n v="-6507"/>
  </r>
  <r>
    <x v="11"/>
    <x v="11"/>
    <n v="26"/>
    <x v="0"/>
    <x v="1"/>
    <x v="0"/>
    <x v="13"/>
    <x v="1"/>
    <n v="14"/>
    <n v="3546"/>
    <n v="3780"/>
    <n v="62784"/>
    <n v="67680"/>
    <n v="3276"/>
    <n v="50274"/>
    <n v="-12510"/>
  </r>
  <r>
    <x v="11"/>
    <x v="11"/>
    <n v="26"/>
    <x v="0"/>
    <x v="7"/>
    <x v="4"/>
    <x v="11"/>
    <x v="0"/>
    <n v="6"/>
    <n v="2034"/>
    <n v="2160"/>
    <n v="10638"/>
    <n v="11340"/>
    <n v="756"/>
    <n v="12312"/>
    <n v="1674"/>
  </r>
  <r>
    <x v="11"/>
    <x v="11"/>
    <n v="27"/>
    <x v="0"/>
    <x v="7"/>
    <x v="4"/>
    <x v="11"/>
    <x v="0"/>
    <n v="13"/>
    <n v="2034"/>
    <n v="2160"/>
    <n v="21276"/>
    <n v="22680"/>
    <n v="1638"/>
    <n v="26676"/>
    <n v="5400"/>
  </r>
  <r>
    <x v="11"/>
    <x v="11"/>
    <n v="27"/>
    <x v="0"/>
    <x v="5"/>
    <x v="3"/>
    <x v="13"/>
    <x v="1"/>
    <n v="4"/>
    <n v="3042"/>
    <n v="3240"/>
    <n v="15696"/>
    <n v="16920"/>
    <n v="792"/>
    <n v="12312"/>
    <n v="-3384"/>
  </r>
  <r>
    <x v="11"/>
    <x v="11"/>
    <n v="27"/>
    <x v="0"/>
    <x v="5"/>
    <x v="3"/>
    <x v="14"/>
    <x v="0"/>
    <n v="21"/>
    <n v="3042"/>
    <n v="3240"/>
    <n v="20664"/>
    <n v="22050"/>
    <n v="4158"/>
    <n v="64638"/>
    <n v="43974"/>
  </r>
  <r>
    <x v="11"/>
    <x v="11"/>
    <n v="28"/>
    <x v="0"/>
    <x v="9"/>
    <x v="3"/>
    <x v="3"/>
    <x v="0"/>
    <n v="16"/>
    <n v="3726"/>
    <n v="3960"/>
    <n v="39528"/>
    <n v="42120"/>
    <n v="3744"/>
    <n v="60192"/>
    <n v="20664"/>
  </r>
  <r>
    <x v="11"/>
    <x v="11"/>
    <n v="28"/>
    <x v="0"/>
    <x v="4"/>
    <x v="2"/>
    <x v="7"/>
    <x v="0"/>
    <n v="10"/>
    <n v="2196"/>
    <n v="2340"/>
    <n v="27846"/>
    <n v="29610"/>
    <n v="1440"/>
    <n v="22230"/>
    <n v="-5616"/>
  </r>
  <r>
    <x v="11"/>
    <x v="11"/>
    <n v="29"/>
    <x v="0"/>
    <x v="6"/>
    <x v="2"/>
    <x v="15"/>
    <x v="1"/>
    <n v="3"/>
    <n v="4482"/>
    <n v="4770"/>
    <n v="82566"/>
    <n v="89100"/>
    <n v="864"/>
    <n v="13594.5"/>
    <n v="-68971.5"/>
  </r>
  <r>
    <x v="11"/>
    <x v="11"/>
    <n v="29"/>
    <x v="0"/>
    <x v="5"/>
    <x v="3"/>
    <x v="1"/>
    <x v="1"/>
    <n v="1"/>
    <n v="5148"/>
    <n v="5490"/>
    <n v="17910"/>
    <n v="19350"/>
    <n v="342"/>
    <n v="5215.5"/>
    <n v="-12694.5"/>
  </r>
  <r>
    <x v="11"/>
    <x v="11"/>
    <n v="30"/>
    <x v="0"/>
    <x v="3"/>
    <x v="1"/>
    <x v="14"/>
    <x v="0"/>
    <n v="13"/>
    <n v="3978"/>
    <n v="4230"/>
    <n v="2952"/>
    <n v="3150"/>
    <n v="3276"/>
    <n v="52240.5"/>
    <n v="49288.5"/>
  </r>
  <r>
    <x v="11"/>
    <x v="11"/>
    <n v="30"/>
    <x v="0"/>
    <x v="8"/>
    <x v="4"/>
    <x v="4"/>
    <x v="0"/>
    <n v="15"/>
    <n v="2106"/>
    <n v="2250"/>
    <n v="73008"/>
    <n v="77760"/>
    <n v="2160"/>
    <n v="32062.5"/>
    <n v="-40945.5"/>
  </r>
  <r>
    <x v="11"/>
    <x v="11"/>
    <n v="30"/>
    <x v="0"/>
    <x v="9"/>
    <x v="3"/>
    <x v="16"/>
    <x v="0"/>
    <n v="5"/>
    <n v="3978"/>
    <n v="4230"/>
    <n v="77832"/>
    <n v="82800"/>
    <n v="1260"/>
    <n v="20092.5"/>
    <n v="-57739.5"/>
  </r>
  <r>
    <x v="11"/>
    <x v="11"/>
    <n v="31"/>
    <x v="0"/>
    <x v="0"/>
    <x v="0"/>
    <x v="0"/>
    <x v="0"/>
    <n v="25"/>
    <n v="2034"/>
    <n v="2160"/>
    <n v="2034"/>
    <n v="2160"/>
    <n v="3150"/>
    <n v="51300"/>
    <n v="49266"/>
  </r>
  <r>
    <x v="11"/>
    <x v="11"/>
    <n v="31"/>
    <x v="0"/>
    <x v="5"/>
    <x v="3"/>
    <x v="15"/>
    <x v="1"/>
    <n v="8"/>
    <n v="2034"/>
    <n v="2160"/>
    <n v="105084"/>
    <n v="113400"/>
    <n v="1008"/>
    <n v="16416"/>
    <n v="-88668"/>
  </r>
  <r>
    <x v="11"/>
    <x v="11"/>
    <n v="31"/>
    <x v="0"/>
    <x v="2"/>
    <x v="1"/>
    <x v="9"/>
    <x v="0"/>
    <n v="21"/>
    <n v="3582"/>
    <n v="3870"/>
    <n v="35802"/>
    <n v="38250"/>
    <n v="6048"/>
    <n v="77206.5"/>
    <n v="41404.5"/>
  </r>
  <r>
    <x v="11"/>
    <x v="11"/>
    <n v="31"/>
    <x v="0"/>
    <x v="8"/>
    <x v="4"/>
    <x v="6"/>
    <x v="0"/>
    <n v="16"/>
    <n v="3978"/>
    <n v="4230"/>
    <n v="42552"/>
    <n v="45360"/>
    <n v="4032"/>
    <n v="64296"/>
    <n v="21744"/>
  </r>
  <r>
    <x v="0"/>
    <x v="0"/>
    <n v="1"/>
    <x v="1"/>
    <x v="1"/>
    <x v="0"/>
    <x v="9"/>
    <x v="0"/>
    <n v="23"/>
    <n v="2196"/>
    <n v="2340"/>
    <n v="23166"/>
    <n v="24750"/>
    <n v="3312"/>
    <n v="51129"/>
    <n v="27963"/>
  </r>
  <r>
    <x v="0"/>
    <x v="0"/>
    <n v="1"/>
    <x v="1"/>
    <x v="6"/>
    <x v="2"/>
    <x v="16"/>
    <x v="0"/>
    <n v="22"/>
    <n v="3978"/>
    <n v="4230"/>
    <n v="37224"/>
    <n v="39600"/>
    <n v="5544"/>
    <n v="88407"/>
    <n v="51183"/>
  </r>
  <r>
    <x v="0"/>
    <x v="0"/>
    <n v="1"/>
    <x v="1"/>
    <x v="8"/>
    <x v="4"/>
    <x v="9"/>
    <x v="0"/>
    <n v="13"/>
    <n v="3978"/>
    <n v="4230"/>
    <n v="23166"/>
    <n v="24750"/>
    <n v="3276"/>
    <n v="52240.5"/>
    <n v="29074.5"/>
  </r>
  <r>
    <x v="0"/>
    <x v="0"/>
    <n v="1"/>
    <x v="1"/>
    <x v="5"/>
    <x v="3"/>
    <x v="14"/>
    <x v="0"/>
    <n v="27"/>
    <n v="3042"/>
    <n v="3240"/>
    <n v="14760"/>
    <n v="15750"/>
    <n v="5346"/>
    <n v="83106"/>
    <n v="68346"/>
  </r>
  <r>
    <x v="0"/>
    <x v="0"/>
    <n v="2"/>
    <x v="1"/>
    <x v="6"/>
    <x v="2"/>
    <x v="6"/>
    <x v="0"/>
    <n v="27"/>
    <n v="3978"/>
    <n v="4230"/>
    <n v="21276"/>
    <n v="22680"/>
    <n v="6804"/>
    <n v="108499.5"/>
    <n v="87223.5"/>
  </r>
  <r>
    <x v="0"/>
    <x v="0"/>
    <n v="2"/>
    <x v="1"/>
    <x v="3"/>
    <x v="1"/>
    <x v="4"/>
    <x v="0"/>
    <n v="27"/>
    <n v="3978"/>
    <n v="4230"/>
    <n v="30420"/>
    <n v="32400"/>
    <n v="6804"/>
    <n v="108499.5"/>
    <n v="78079.5"/>
  </r>
  <r>
    <x v="0"/>
    <x v="0"/>
    <n v="3"/>
    <x v="1"/>
    <x v="0"/>
    <x v="0"/>
    <x v="0"/>
    <x v="0"/>
    <n v="27"/>
    <n v="5832"/>
    <n v="6210"/>
    <n v="30510"/>
    <n v="32400"/>
    <n v="10206"/>
    <n v="159286.5"/>
    <n v="128776.5"/>
  </r>
  <r>
    <x v="0"/>
    <x v="0"/>
    <n v="3"/>
    <x v="1"/>
    <x v="4"/>
    <x v="2"/>
    <x v="5"/>
    <x v="0"/>
    <n v="27"/>
    <n v="2196"/>
    <n v="2340"/>
    <n v="122472"/>
    <n v="130410"/>
    <n v="3888"/>
    <n v="60021"/>
    <n v="-62451"/>
  </r>
  <r>
    <x v="0"/>
    <x v="0"/>
    <n v="3"/>
    <x v="1"/>
    <x v="8"/>
    <x v="4"/>
    <x v="16"/>
    <x v="0"/>
    <n v="27"/>
    <n v="3546"/>
    <n v="3780"/>
    <n v="10152"/>
    <n v="10800"/>
    <n v="6318"/>
    <n v="96957"/>
    <n v="86805"/>
  </r>
  <r>
    <x v="0"/>
    <x v="0"/>
    <n v="4"/>
    <x v="1"/>
    <x v="8"/>
    <x v="4"/>
    <x v="8"/>
    <x v="0"/>
    <n v="12"/>
    <n v="3582"/>
    <n v="3870"/>
    <n v="51480"/>
    <n v="54900"/>
    <n v="3456"/>
    <n v="44118"/>
    <n v="-7362"/>
  </r>
  <r>
    <x v="0"/>
    <x v="0"/>
    <n v="4"/>
    <x v="1"/>
    <x v="5"/>
    <x v="3"/>
    <x v="3"/>
    <x v="0"/>
    <n v="18"/>
    <n v="3978"/>
    <n v="4230"/>
    <n v="4392"/>
    <n v="4680"/>
    <n v="4536"/>
    <n v="72333"/>
    <n v="67941"/>
  </r>
  <r>
    <x v="0"/>
    <x v="0"/>
    <n v="5"/>
    <x v="1"/>
    <x v="2"/>
    <x v="1"/>
    <x v="13"/>
    <x v="1"/>
    <n v="8"/>
    <n v="3978"/>
    <n v="4230"/>
    <n v="39240"/>
    <n v="42300"/>
    <n v="2016"/>
    <n v="32148"/>
    <n v="-7092"/>
  </r>
  <r>
    <x v="0"/>
    <x v="0"/>
    <n v="6"/>
    <x v="1"/>
    <x v="4"/>
    <x v="2"/>
    <x v="8"/>
    <x v="0"/>
    <n v="21"/>
    <n v="2034"/>
    <n v="2160"/>
    <n v="92664"/>
    <n v="98820"/>
    <n v="2646"/>
    <n v="43092"/>
    <n v="-49572"/>
  </r>
  <r>
    <x v="0"/>
    <x v="0"/>
    <n v="6"/>
    <x v="1"/>
    <x v="3"/>
    <x v="1"/>
    <x v="14"/>
    <x v="0"/>
    <n v="25"/>
    <n v="3042"/>
    <n v="3240"/>
    <n v="23616"/>
    <n v="25200"/>
    <n v="4950"/>
    <n v="76950"/>
    <n v="53334"/>
  </r>
  <r>
    <x v="0"/>
    <x v="0"/>
    <n v="7"/>
    <x v="1"/>
    <x v="7"/>
    <x v="4"/>
    <x v="0"/>
    <x v="0"/>
    <n v="12"/>
    <n v="5148"/>
    <n v="5490"/>
    <n v="4068"/>
    <n v="4320"/>
    <n v="4104"/>
    <n v="62586"/>
    <n v="58518"/>
  </r>
  <r>
    <x v="0"/>
    <x v="0"/>
    <n v="7"/>
    <x v="1"/>
    <x v="2"/>
    <x v="1"/>
    <x v="14"/>
    <x v="0"/>
    <n v="9"/>
    <n v="2106"/>
    <n v="2250"/>
    <n v="20664"/>
    <n v="22050"/>
    <n v="1296"/>
    <n v="19237.5"/>
    <n v="-1426.5"/>
  </r>
  <r>
    <x v="0"/>
    <x v="0"/>
    <n v="7"/>
    <x v="1"/>
    <x v="0"/>
    <x v="0"/>
    <x v="6"/>
    <x v="0"/>
    <n v="23"/>
    <n v="4482"/>
    <n v="4770"/>
    <n v="46098"/>
    <n v="49140"/>
    <n v="6624"/>
    <n v="104224.5"/>
    <n v="58126.5"/>
  </r>
  <r>
    <x v="0"/>
    <x v="0"/>
    <n v="8"/>
    <x v="1"/>
    <x v="6"/>
    <x v="2"/>
    <x v="16"/>
    <x v="0"/>
    <n v="23"/>
    <n v="3546"/>
    <n v="3780"/>
    <n v="84600"/>
    <n v="90000"/>
    <n v="5382"/>
    <n v="82593"/>
    <n v="-2007"/>
  </r>
  <r>
    <x v="0"/>
    <x v="0"/>
    <n v="8"/>
    <x v="1"/>
    <x v="7"/>
    <x v="4"/>
    <x v="9"/>
    <x v="0"/>
    <n v="20"/>
    <n v="4482"/>
    <n v="4770"/>
    <n v="33696"/>
    <n v="36000"/>
    <n v="5760"/>
    <n v="90630"/>
    <n v="56934"/>
  </r>
  <r>
    <x v="0"/>
    <x v="0"/>
    <n v="9"/>
    <x v="1"/>
    <x v="9"/>
    <x v="3"/>
    <x v="13"/>
    <x v="1"/>
    <n v="25"/>
    <n v="4482"/>
    <n v="4770"/>
    <n v="39240"/>
    <n v="42300"/>
    <n v="7200"/>
    <n v="113287.5"/>
    <n v="74047.5"/>
  </r>
  <r>
    <x v="0"/>
    <x v="0"/>
    <n v="9"/>
    <x v="1"/>
    <x v="0"/>
    <x v="0"/>
    <x v="15"/>
    <x v="1"/>
    <n v="4"/>
    <n v="2034"/>
    <n v="2160"/>
    <n v="112590"/>
    <n v="121500"/>
    <n v="504"/>
    <n v="8208"/>
    <n v="-104382"/>
  </r>
  <r>
    <x v="0"/>
    <x v="0"/>
    <n v="9"/>
    <x v="1"/>
    <x v="5"/>
    <x v="3"/>
    <x v="6"/>
    <x v="0"/>
    <n v="24"/>
    <n v="3978"/>
    <n v="4230"/>
    <n v="3546"/>
    <n v="3780"/>
    <n v="6048"/>
    <n v="96444"/>
    <n v="92898"/>
  </r>
  <r>
    <x v="0"/>
    <x v="0"/>
    <n v="9"/>
    <x v="1"/>
    <x v="2"/>
    <x v="1"/>
    <x v="14"/>
    <x v="0"/>
    <n v="24"/>
    <n v="5832"/>
    <n v="6210"/>
    <n v="70848"/>
    <n v="75600"/>
    <n v="9072"/>
    <n v="141588"/>
    <n v="70740"/>
  </r>
  <r>
    <x v="0"/>
    <x v="0"/>
    <n v="10"/>
    <x v="1"/>
    <x v="5"/>
    <x v="3"/>
    <x v="6"/>
    <x v="0"/>
    <n v="16"/>
    <n v="3978"/>
    <n v="4230"/>
    <n v="31914"/>
    <n v="34020"/>
    <n v="4032"/>
    <n v="64296"/>
    <n v="32382"/>
  </r>
  <r>
    <x v="0"/>
    <x v="0"/>
    <n v="10"/>
    <x v="1"/>
    <x v="3"/>
    <x v="1"/>
    <x v="11"/>
    <x v="0"/>
    <n v="6"/>
    <n v="3978"/>
    <n v="4230"/>
    <n v="7092"/>
    <n v="7560"/>
    <n v="1512"/>
    <n v="24111"/>
    <n v="17019"/>
  </r>
  <r>
    <x v="0"/>
    <x v="0"/>
    <n v="10"/>
    <x v="1"/>
    <x v="8"/>
    <x v="4"/>
    <x v="3"/>
    <x v="0"/>
    <n v="4"/>
    <n v="5148"/>
    <n v="5490"/>
    <n v="39528"/>
    <n v="42120"/>
    <n v="1368"/>
    <n v="20862"/>
    <n v="-18666"/>
  </r>
  <r>
    <x v="0"/>
    <x v="0"/>
    <n v="10"/>
    <x v="1"/>
    <x v="0"/>
    <x v="0"/>
    <x v="6"/>
    <x v="0"/>
    <n v="24"/>
    <n v="5832"/>
    <n v="6210"/>
    <n v="74466"/>
    <n v="79380"/>
    <n v="9072"/>
    <n v="141588"/>
    <n v="67122"/>
  </r>
  <r>
    <x v="0"/>
    <x v="0"/>
    <n v="10"/>
    <x v="1"/>
    <x v="3"/>
    <x v="1"/>
    <x v="8"/>
    <x v="0"/>
    <n v="21"/>
    <n v="2034"/>
    <n v="2160"/>
    <n v="46332"/>
    <n v="49410"/>
    <n v="2646"/>
    <n v="43092"/>
    <n v="-3240"/>
  </r>
  <r>
    <x v="0"/>
    <x v="0"/>
    <n v="10"/>
    <x v="1"/>
    <x v="9"/>
    <x v="3"/>
    <x v="7"/>
    <x v="0"/>
    <n v="13"/>
    <n v="5832"/>
    <n v="6210"/>
    <n v="63648"/>
    <n v="67680"/>
    <n v="4914"/>
    <n v="76693.5"/>
    <n v="13045.5"/>
  </r>
  <r>
    <x v="0"/>
    <x v="0"/>
    <n v="11"/>
    <x v="1"/>
    <x v="5"/>
    <x v="3"/>
    <x v="6"/>
    <x v="0"/>
    <n v="2"/>
    <n v="3546"/>
    <n v="3780"/>
    <n v="46098"/>
    <n v="49140"/>
    <n v="468"/>
    <n v="7182"/>
    <n v="-38916"/>
  </r>
  <r>
    <x v="0"/>
    <x v="0"/>
    <n v="12"/>
    <x v="1"/>
    <x v="0"/>
    <x v="0"/>
    <x v="7"/>
    <x v="0"/>
    <n v="20"/>
    <n v="3726"/>
    <n v="3960"/>
    <n v="79560"/>
    <n v="84600"/>
    <n v="4680"/>
    <n v="75240"/>
    <n v="-4320"/>
  </r>
  <r>
    <x v="0"/>
    <x v="0"/>
    <n v="13"/>
    <x v="1"/>
    <x v="7"/>
    <x v="4"/>
    <x v="8"/>
    <x v="0"/>
    <n v="21"/>
    <n v="3978"/>
    <n v="4230"/>
    <n v="123552"/>
    <n v="131760"/>
    <n v="5292"/>
    <n v="84388.5"/>
    <n v="-39163.5"/>
  </r>
  <r>
    <x v="0"/>
    <x v="0"/>
    <n v="13"/>
    <x v="1"/>
    <x v="0"/>
    <x v="0"/>
    <x v="16"/>
    <x v="0"/>
    <n v="12"/>
    <n v="3042"/>
    <n v="3240"/>
    <n v="50760"/>
    <n v="54000"/>
    <n v="2376"/>
    <n v="36936"/>
    <n v="-13824"/>
  </r>
  <r>
    <x v="0"/>
    <x v="0"/>
    <n v="13"/>
    <x v="1"/>
    <x v="5"/>
    <x v="3"/>
    <x v="11"/>
    <x v="0"/>
    <n v="23"/>
    <n v="3546"/>
    <n v="3780"/>
    <n v="67374"/>
    <n v="71820"/>
    <n v="5382"/>
    <n v="82593"/>
    <n v="15219"/>
  </r>
  <r>
    <x v="0"/>
    <x v="0"/>
    <n v="14"/>
    <x v="1"/>
    <x v="4"/>
    <x v="2"/>
    <x v="14"/>
    <x v="0"/>
    <n v="23"/>
    <n v="4482"/>
    <n v="4770"/>
    <n v="5904"/>
    <n v="6300"/>
    <n v="6624"/>
    <n v="104224.5"/>
    <n v="98320.5"/>
  </r>
  <r>
    <x v="0"/>
    <x v="0"/>
    <n v="16"/>
    <x v="1"/>
    <x v="3"/>
    <x v="1"/>
    <x v="12"/>
    <x v="0"/>
    <n v="24"/>
    <n v="3924"/>
    <n v="4230"/>
    <n v="22356"/>
    <n v="23760"/>
    <n v="7344"/>
    <n v="96444"/>
    <n v="74088"/>
  </r>
  <r>
    <x v="0"/>
    <x v="0"/>
    <n v="16"/>
    <x v="1"/>
    <x v="9"/>
    <x v="3"/>
    <x v="15"/>
    <x v="1"/>
    <n v="25"/>
    <n v="2952"/>
    <n v="3150"/>
    <n v="172638"/>
    <n v="186300"/>
    <n v="4950"/>
    <n v="74812.5"/>
    <n v="-97825.5"/>
  </r>
  <r>
    <x v="0"/>
    <x v="0"/>
    <n v="16"/>
    <x v="1"/>
    <x v="8"/>
    <x v="4"/>
    <x v="5"/>
    <x v="0"/>
    <n v="17"/>
    <n v="3726"/>
    <n v="3960"/>
    <n v="29160"/>
    <n v="31050"/>
    <n v="3978"/>
    <n v="63954"/>
    <n v="34794"/>
  </r>
  <r>
    <x v="0"/>
    <x v="0"/>
    <n v="16"/>
    <x v="1"/>
    <x v="1"/>
    <x v="0"/>
    <x v="3"/>
    <x v="0"/>
    <n v="21"/>
    <n v="3978"/>
    <n v="4230"/>
    <n v="52704"/>
    <n v="56160"/>
    <n v="5292"/>
    <n v="84388.5"/>
    <n v="31684.5"/>
  </r>
  <r>
    <x v="0"/>
    <x v="0"/>
    <n v="16"/>
    <x v="1"/>
    <x v="7"/>
    <x v="4"/>
    <x v="1"/>
    <x v="1"/>
    <n v="9"/>
    <n v="3726"/>
    <n v="3960"/>
    <n v="25074"/>
    <n v="27090"/>
    <n v="2106"/>
    <n v="33858"/>
    <n v="8784"/>
  </r>
  <r>
    <x v="0"/>
    <x v="0"/>
    <n v="17"/>
    <x v="1"/>
    <x v="6"/>
    <x v="2"/>
    <x v="15"/>
    <x v="1"/>
    <n v="11"/>
    <n v="4482"/>
    <n v="4770"/>
    <n v="135108"/>
    <n v="145800"/>
    <n v="3168"/>
    <n v="49846.5"/>
    <n v="-85261.5"/>
  </r>
  <r>
    <x v="0"/>
    <x v="0"/>
    <n v="17"/>
    <x v="1"/>
    <x v="9"/>
    <x v="3"/>
    <x v="1"/>
    <x v="1"/>
    <n v="4"/>
    <n v="3582"/>
    <n v="3870"/>
    <n v="28656"/>
    <n v="30960"/>
    <n v="1152"/>
    <n v="14706"/>
    <n v="-13950"/>
  </r>
  <r>
    <x v="0"/>
    <x v="0"/>
    <n v="17"/>
    <x v="1"/>
    <x v="4"/>
    <x v="2"/>
    <x v="14"/>
    <x v="0"/>
    <n v="22"/>
    <n v="4482"/>
    <n v="4770"/>
    <n v="59040"/>
    <n v="63000"/>
    <n v="6336"/>
    <n v="99693"/>
    <n v="40653"/>
  </r>
  <r>
    <x v="0"/>
    <x v="0"/>
    <n v="18"/>
    <x v="1"/>
    <x v="8"/>
    <x v="4"/>
    <x v="0"/>
    <x v="0"/>
    <n v="15"/>
    <n v="3924"/>
    <n v="4230"/>
    <n v="26442"/>
    <n v="28080"/>
    <n v="4590"/>
    <n v="60277.5"/>
    <n v="33835.5"/>
  </r>
  <r>
    <x v="0"/>
    <x v="0"/>
    <n v="18"/>
    <x v="1"/>
    <x v="4"/>
    <x v="2"/>
    <x v="1"/>
    <x v="1"/>
    <n v="23"/>
    <n v="7506"/>
    <n v="8100"/>
    <n v="82386"/>
    <n v="89010"/>
    <n v="13662"/>
    <n v="176985"/>
    <n v="94599"/>
  </r>
  <r>
    <x v="0"/>
    <x v="0"/>
    <n v="19"/>
    <x v="1"/>
    <x v="8"/>
    <x v="4"/>
    <x v="13"/>
    <x v="1"/>
    <n v="9"/>
    <n v="3546"/>
    <n v="3780"/>
    <n v="19620"/>
    <n v="21150"/>
    <n v="2106"/>
    <n v="32319"/>
    <n v="12699"/>
  </r>
  <r>
    <x v="0"/>
    <x v="0"/>
    <n v="19"/>
    <x v="1"/>
    <x v="4"/>
    <x v="2"/>
    <x v="10"/>
    <x v="0"/>
    <n v="7"/>
    <n v="3042"/>
    <n v="3240"/>
    <n v="13446"/>
    <n v="14310"/>
    <n v="1386"/>
    <n v="21546"/>
    <n v="8100"/>
  </r>
  <r>
    <x v="0"/>
    <x v="0"/>
    <n v="19"/>
    <x v="1"/>
    <x v="3"/>
    <x v="1"/>
    <x v="8"/>
    <x v="0"/>
    <n v="25"/>
    <n v="3042"/>
    <n v="3240"/>
    <n v="102960"/>
    <n v="109800"/>
    <n v="4950"/>
    <n v="76950"/>
    <n v="-26010"/>
  </r>
  <r>
    <x v="0"/>
    <x v="0"/>
    <n v="20"/>
    <x v="1"/>
    <x v="9"/>
    <x v="3"/>
    <x v="15"/>
    <x v="1"/>
    <n v="10"/>
    <n v="3978"/>
    <n v="4230"/>
    <n v="135108"/>
    <n v="145800"/>
    <n v="2520"/>
    <n v="40185"/>
    <n v="-94923"/>
  </r>
  <r>
    <x v="0"/>
    <x v="0"/>
    <n v="20"/>
    <x v="1"/>
    <x v="4"/>
    <x v="2"/>
    <x v="8"/>
    <x v="0"/>
    <n v="8"/>
    <n v="5148"/>
    <n v="5490"/>
    <n v="113256"/>
    <n v="120780"/>
    <n v="2736"/>
    <n v="41724"/>
    <n v="-71532"/>
  </r>
  <r>
    <x v="0"/>
    <x v="0"/>
    <n v="21"/>
    <x v="1"/>
    <x v="3"/>
    <x v="1"/>
    <x v="15"/>
    <x v="1"/>
    <n v="18"/>
    <n v="3042"/>
    <n v="3240"/>
    <n v="90072"/>
    <n v="97200"/>
    <n v="3564"/>
    <n v="55404"/>
    <n v="-34668"/>
  </r>
  <r>
    <x v="0"/>
    <x v="0"/>
    <n v="21"/>
    <x v="1"/>
    <x v="2"/>
    <x v="1"/>
    <x v="12"/>
    <x v="0"/>
    <n v="8"/>
    <n v="5148"/>
    <n v="5490"/>
    <n v="52164"/>
    <n v="55440"/>
    <n v="2736"/>
    <n v="41724"/>
    <n v="-10440"/>
  </r>
  <r>
    <x v="0"/>
    <x v="0"/>
    <n v="21"/>
    <x v="1"/>
    <x v="9"/>
    <x v="3"/>
    <x v="8"/>
    <x v="0"/>
    <n v="25"/>
    <n v="7506"/>
    <n v="8100"/>
    <n v="113256"/>
    <n v="120780"/>
    <n v="14850"/>
    <n v="192375"/>
    <n v="79119"/>
  </r>
  <r>
    <x v="0"/>
    <x v="0"/>
    <n v="21"/>
    <x v="1"/>
    <x v="3"/>
    <x v="1"/>
    <x v="1"/>
    <x v="1"/>
    <n v="7"/>
    <n v="3042"/>
    <n v="3240"/>
    <n v="17910"/>
    <n v="19350"/>
    <n v="1386"/>
    <n v="21546"/>
    <n v="3636"/>
  </r>
  <r>
    <x v="0"/>
    <x v="0"/>
    <n v="21"/>
    <x v="1"/>
    <x v="9"/>
    <x v="3"/>
    <x v="13"/>
    <x v="1"/>
    <n v="17"/>
    <n v="3978"/>
    <n v="4230"/>
    <n v="58860"/>
    <n v="63450"/>
    <n v="4284"/>
    <n v="68314.5"/>
    <n v="9454.5"/>
  </r>
  <r>
    <x v="0"/>
    <x v="0"/>
    <n v="23"/>
    <x v="1"/>
    <x v="9"/>
    <x v="3"/>
    <x v="12"/>
    <x v="0"/>
    <n v="3"/>
    <n v="2952"/>
    <n v="3150"/>
    <n v="67068"/>
    <n v="71280"/>
    <n v="594"/>
    <n v="8977.5"/>
    <n v="-58090.5"/>
  </r>
  <r>
    <x v="0"/>
    <x v="0"/>
    <n v="23"/>
    <x v="1"/>
    <x v="7"/>
    <x v="4"/>
    <x v="12"/>
    <x v="0"/>
    <n v="13"/>
    <n v="2034"/>
    <n v="2160"/>
    <n v="85698"/>
    <n v="91080"/>
    <n v="1638"/>
    <n v="26676"/>
    <n v="-59022"/>
  </r>
  <r>
    <x v="0"/>
    <x v="0"/>
    <n v="24"/>
    <x v="1"/>
    <x v="7"/>
    <x v="4"/>
    <x v="7"/>
    <x v="0"/>
    <n v="17"/>
    <n v="3582"/>
    <n v="3870"/>
    <n v="47736"/>
    <n v="50760"/>
    <n v="4896"/>
    <n v="62500.5"/>
    <n v="14764.5"/>
  </r>
  <r>
    <x v="0"/>
    <x v="0"/>
    <n v="24"/>
    <x v="1"/>
    <x v="1"/>
    <x v="0"/>
    <x v="5"/>
    <x v="0"/>
    <n v="22"/>
    <n v="3978"/>
    <n v="4230"/>
    <n v="69984"/>
    <n v="74520"/>
    <n v="5544"/>
    <n v="88407"/>
    <n v="18423"/>
  </r>
  <r>
    <x v="0"/>
    <x v="0"/>
    <n v="24"/>
    <x v="1"/>
    <x v="9"/>
    <x v="3"/>
    <x v="8"/>
    <x v="0"/>
    <n v="23"/>
    <n v="2196"/>
    <n v="2340"/>
    <n v="113256"/>
    <n v="120780"/>
    <n v="3312"/>
    <n v="51129"/>
    <n v="-62127"/>
  </r>
  <r>
    <x v="0"/>
    <x v="0"/>
    <n v="25"/>
    <x v="1"/>
    <x v="3"/>
    <x v="1"/>
    <x v="15"/>
    <x v="1"/>
    <n v="1"/>
    <n v="2034"/>
    <n v="2160"/>
    <n v="150120"/>
    <n v="162000"/>
    <n v="126"/>
    <n v="2052"/>
    <n v="-148068"/>
  </r>
  <r>
    <x v="0"/>
    <x v="0"/>
    <n v="25"/>
    <x v="1"/>
    <x v="3"/>
    <x v="1"/>
    <x v="7"/>
    <x v="0"/>
    <n v="25"/>
    <n v="5148"/>
    <n v="5490"/>
    <n v="43758"/>
    <n v="46530"/>
    <n v="8550"/>
    <n v="130387.5"/>
    <n v="86629.5"/>
  </r>
  <r>
    <x v="0"/>
    <x v="0"/>
    <n v="26"/>
    <x v="1"/>
    <x v="4"/>
    <x v="2"/>
    <x v="9"/>
    <x v="0"/>
    <n v="22"/>
    <n v="3384"/>
    <n v="3600"/>
    <n v="6318"/>
    <n v="6750"/>
    <n v="4752"/>
    <n v="75240"/>
    <n v="68922"/>
  </r>
  <r>
    <x v="0"/>
    <x v="0"/>
    <n v="26"/>
    <x v="1"/>
    <x v="3"/>
    <x v="1"/>
    <x v="13"/>
    <x v="1"/>
    <n v="2"/>
    <n v="3978"/>
    <n v="4230"/>
    <n v="47088"/>
    <n v="50760"/>
    <n v="504"/>
    <n v="8037"/>
    <n v="-39051"/>
  </r>
  <r>
    <x v="0"/>
    <x v="0"/>
    <n v="26"/>
    <x v="1"/>
    <x v="7"/>
    <x v="4"/>
    <x v="15"/>
    <x v="1"/>
    <n v="11"/>
    <n v="3582"/>
    <n v="3870"/>
    <n v="165132"/>
    <n v="178200"/>
    <n v="3168"/>
    <n v="40441.5"/>
    <n v="-124690.5"/>
  </r>
  <r>
    <x v="0"/>
    <x v="0"/>
    <n v="27"/>
    <x v="1"/>
    <x v="1"/>
    <x v="0"/>
    <x v="16"/>
    <x v="0"/>
    <n v="11"/>
    <n v="3546"/>
    <n v="3780"/>
    <n v="23688"/>
    <n v="25200"/>
    <n v="2574"/>
    <n v="39501"/>
    <n v="15813"/>
  </r>
  <r>
    <x v="0"/>
    <x v="0"/>
    <n v="27"/>
    <x v="1"/>
    <x v="8"/>
    <x v="4"/>
    <x v="4"/>
    <x v="0"/>
    <n v="1"/>
    <n v="7506"/>
    <n v="8100"/>
    <n v="48672"/>
    <n v="51840"/>
    <n v="594"/>
    <n v="7695"/>
    <n v="-40977"/>
  </r>
  <r>
    <x v="0"/>
    <x v="0"/>
    <n v="28"/>
    <x v="1"/>
    <x v="6"/>
    <x v="2"/>
    <x v="13"/>
    <x v="1"/>
    <n v="14"/>
    <n v="3978"/>
    <n v="4230"/>
    <n v="51012"/>
    <n v="54990"/>
    <n v="3528"/>
    <n v="56259"/>
    <n v="5247"/>
  </r>
  <r>
    <x v="0"/>
    <x v="0"/>
    <n v="29"/>
    <x v="1"/>
    <x v="8"/>
    <x v="4"/>
    <x v="3"/>
    <x v="0"/>
    <n v="11"/>
    <n v="2034"/>
    <n v="2160"/>
    <n v="6588"/>
    <n v="7020"/>
    <n v="1386"/>
    <n v="22572"/>
    <n v="15984"/>
  </r>
  <r>
    <x v="0"/>
    <x v="0"/>
    <n v="29"/>
    <x v="1"/>
    <x v="6"/>
    <x v="2"/>
    <x v="10"/>
    <x v="0"/>
    <n v="8"/>
    <n v="2952"/>
    <n v="3150"/>
    <n v="85158"/>
    <n v="90630"/>
    <n v="1584"/>
    <n v="23940"/>
    <n v="-61218"/>
  </r>
  <r>
    <x v="0"/>
    <x v="0"/>
    <n v="29"/>
    <x v="1"/>
    <x v="6"/>
    <x v="2"/>
    <x v="12"/>
    <x v="0"/>
    <n v="1"/>
    <n v="3546"/>
    <n v="3780"/>
    <n v="26082"/>
    <n v="27720"/>
    <n v="234"/>
    <n v="3591"/>
    <n v="-22491"/>
  </r>
  <r>
    <x v="0"/>
    <x v="0"/>
    <n v="30"/>
    <x v="1"/>
    <x v="2"/>
    <x v="1"/>
    <x v="14"/>
    <x v="0"/>
    <n v="24"/>
    <n v="3546"/>
    <n v="3780"/>
    <n v="23616"/>
    <n v="25200"/>
    <n v="5616"/>
    <n v="86184"/>
    <n v="62568"/>
  </r>
  <r>
    <x v="0"/>
    <x v="0"/>
    <n v="30"/>
    <x v="1"/>
    <x v="1"/>
    <x v="0"/>
    <x v="11"/>
    <x v="0"/>
    <n v="15"/>
    <n v="3978"/>
    <n v="4230"/>
    <n v="31914"/>
    <n v="34020"/>
    <n v="3780"/>
    <n v="60277.5"/>
    <n v="28363.5"/>
  </r>
  <r>
    <x v="0"/>
    <x v="0"/>
    <n v="30"/>
    <x v="1"/>
    <x v="9"/>
    <x v="3"/>
    <x v="10"/>
    <x v="0"/>
    <n v="20"/>
    <n v="3546"/>
    <n v="3780"/>
    <n v="67230"/>
    <n v="71550"/>
    <n v="4680"/>
    <n v="71820"/>
    <n v="4590"/>
  </r>
  <r>
    <x v="0"/>
    <x v="0"/>
    <n v="30"/>
    <x v="1"/>
    <x v="5"/>
    <x v="3"/>
    <x v="9"/>
    <x v="0"/>
    <n v="1"/>
    <n v="5148"/>
    <n v="5490"/>
    <n v="25272"/>
    <n v="27000"/>
    <n v="342"/>
    <n v="5215.5"/>
    <n v="-20056.5"/>
  </r>
  <r>
    <x v="0"/>
    <x v="0"/>
    <n v="31"/>
    <x v="1"/>
    <x v="7"/>
    <x v="4"/>
    <x v="4"/>
    <x v="0"/>
    <n v="5"/>
    <n v="2196"/>
    <n v="2340"/>
    <n v="66924"/>
    <n v="71280"/>
    <n v="720"/>
    <n v="11115"/>
    <n v="-55809"/>
  </r>
  <r>
    <x v="0"/>
    <x v="0"/>
    <n v="31"/>
    <x v="1"/>
    <x v="6"/>
    <x v="2"/>
    <x v="7"/>
    <x v="0"/>
    <n v="2"/>
    <n v="3924"/>
    <n v="4230"/>
    <n v="39780"/>
    <n v="42300"/>
    <n v="612"/>
    <n v="8037"/>
    <n v="-31743"/>
  </r>
  <r>
    <x v="0"/>
    <x v="0"/>
    <n v="31"/>
    <x v="1"/>
    <x v="2"/>
    <x v="1"/>
    <x v="0"/>
    <x v="0"/>
    <n v="15"/>
    <n v="3978"/>
    <n v="4230"/>
    <n v="50850"/>
    <n v="54000"/>
    <n v="3780"/>
    <n v="60277.5"/>
    <n v="9427.5"/>
  </r>
  <r>
    <x v="0"/>
    <x v="0"/>
    <n v="31"/>
    <x v="1"/>
    <x v="8"/>
    <x v="4"/>
    <x v="9"/>
    <x v="0"/>
    <n v="24"/>
    <n v="2106"/>
    <n v="2250"/>
    <n v="29484"/>
    <n v="31500"/>
    <n v="3456"/>
    <n v="51300"/>
    <n v="21816"/>
  </r>
  <r>
    <x v="0"/>
    <x v="0"/>
    <n v="31"/>
    <x v="1"/>
    <x v="8"/>
    <x v="4"/>
    <x v="1"/>
    <x v="1"/>
    <n v="23"/>
    <n v="5148"/>
    <n v="5490"/>
    <n v="68058"/>
    <n v="73530"/>
    <n v="7866"/>
    <n v="119956.5"/>
    <n v="51898.5"/>
  </r>
  <r>
    <x v="1"/>
    <x v="1"/>
    <n v="1"/>
    <x v="1"/>
    <x v="0"/>
    <x v="0"/>
    <x v="14"/>
    <x v="0"/>
    <n v="20"/>
    <n v="3546"/>
    <n v="3780"/>
    <n v="50184"/>
    <n v="53550"/>
    <n v="4680"/>
    <n v="71820"/>
    <n v="21636"/>
  </r>
  <r>
    <x v="1"/>
    <x v="1"/>
    <n v="3"/>
    <x v="1"/>
    <x v="2"/>
    <x v="1"/>
    <x v="3"/>
    <x v="0"/>
    <n v="23"/>
    <n v="3546"/>
    <n v="3780"/>
    <n v="35136"/>
    <n v="37440"/>
    <n v="5382"/>
    <n v="82593"/>
    <n v="47457"/>
  </r>
  <r>
    <x v="1"/>
    <x v="1"/>
    <n v="5"/>
    <x v="1"/>
    <x v="0"/>
    <x v="0"/>
    <x v="11"/>
    <x v="0"/>
    <n v="22"/>
    <n v="5148"/>
    <n v="5490"/>
    <n v="3546"/>
    <n v="3780"/>
    <n v="7524"/>
    <n v="114741"/>
    <n v="111195"/>
  </r>
  <r>
    <x v="1"/>
    <x v="1"/>
    <n v="5"/>
    <x v="1"/>
    <x v="5"/>
    <x v="3"/>
    <x v="14"/>
    <x v="0"/>
    <n v="10"/>
    <n v="3384"/>
    <n v="3600"/>
    <n v="73800"/>
    <n v="78750"/>
    <n v="2160"/>
    <n v="34200"/>
    <n v="-39600"/>
  </r>
  <r>
    <x v="1"/>
    <x v="1"/>
    <n v="6"/>
    <x v="1"/>
    <x v="8"/>
    <x v="4"/>
    <x v="3"/>
    <x v="0"/>
    <n v="5"/>
    <n v="3042"/>
    <n v="3240"/>
    <n v="52704"/>
    <n v="56160"/>
    <n v="990"/>
    <n v="15390"/>
    <n v="-37314"/>
  </r>
  <r>
    <x v="1"/>
    <x v="1"/>
    <n v="6"/>
    <x v="1"/>
    <x v="9"/>
    <x v="3"/>
    <x v="3"/>
    <x v="0"/>
    <n v="12"/>
    <n v="3978"/>
    <n v="4230"/>
    <n v="39528"/>
    <n v="42120"/>
    <n v="3024"/>
    <n v="48222"/>
    <n v="8694"/>
  </r>
  <r>
    <x v="1"/>
    <x v="1"/>
    <n v="7"/>
    <x v="1"/>
    <x v="7"/>
    <x v="4"/>
    <x v="12"/>
    <x v="0"/>
    <n v="19"/>
    <n v="3978"/>
    <n v="4230"/>
    <n v="37260"/>
    <n v="39600"/>
    <n v="4788"/>
    <n v="76351.5"/>
    <n v="39091.5"/>
  </r>
  <r>
    <x v="1"/>
    <x v="1"/>
    <n v="8"/>
    <x v="1"/>
    <x v="3"/>
    <x v="1"/>
    <x v="4"/>
    <x v="0"/>
    <n v="18"/>
    <n v="3924"/>
    <n v="4230"/>
    <n v="45630"/>
    <n v="48600"/>
    <n v="5508"/>
    <n v="72333"/>
    <n v="26703"/>
  </r>
  <r>
    <x v="1"/>
    <x v="1"/>
    <n v="9"/>
    <x v="1"/>
    <x v="8"/>
    <x v="4"/>
    <x v="15"/>
    <x v="1"/>
    <n v="1"/>
    <n v="2952"/>
    <n v="3150"/>
    <n v="157626"/>
    <n v="170100"/>
    <n v="198"/>
    <n v="2992.5"/>
    <n v="-154633.5"/>
  </r>
  <r>
    <x v="1"/>
    <x v="1"/>
    <n v="9"/>
    <x v="1"/>
    <x v="4"/>
    <x v="2"/>
    <x v="1"/>
    <x v="1"/>
    <n v="15"/>
    <n v="3042"/>
    <n v="3240"/>
    <n v="75222"/>
    <n v="81270"/>
    <n v="2970"/>
    <n v="46170"/>
    <n v="-29052"/>
  </r>
  <r>
    <x v="1"/>
    <x v="1"/>
    <n v="9"/>
    <x v="1"/>
    <x v="5"/>
    <x v="3"/>
    <x v="9"/>
    <x v="0"/>
    <n v="4"/>
    <n v="3978"/>
    <n v="4230"/>
    <n v="12636"/>
    <n v="13500"/>
    <n v="1008"/>
    <n v="16074"/>
    <n v="3438"/>
  </r>
  <r>
    <x v="1"/>
    <x v="1"/>
    <n v="9"/>
    <x v="1"/>
    <x v="1"/>
    <x v="0"/>
    <x v="6"/>
    <x v="0"/>
    <n v="16"/>
    <n v="2106"/>
    <n v="2250"/>
    <n v="31914"/>
    <n v="34020"/>
    <n v="2304"/>
    <n v="34200"/>
    <n v="2286"/>
  </r>
  <r>
    <x v="1"/>
    <x v="1"/>
    <n v="10"/>
    <x v="1"/>
    <x v="8"/>
    <x v="4"/>
    <x v="6"/>
    <x v="0"/>
    <n v="10"/>
    <n v="2034"/>
    <n v="2160"/>
    <n v="88650"/>
    <n v="94500"/>
    <n v="1260"/>
    <n v="20520"/>
    <n v="-68130"/>
  </r>
  <r>
    <x v="1"/>
    <x v="1"/>
    <n v="10"/>
    <x v="1"/>
    <x v="5"/>
    <x v="3"/>
    <x v="12"/>
    <x v="0"/>
    <n v="21"/>
    <n v="4482"/>
    <n v="4770"/>
    <n v="18630"/>
    <n v="19800"/>
    <n v="6048"/>
    <n v="95161.5"/>
    <n v="76531.5"/>
  </r>
  <r>
    <x v="1"/>
    <x v="1"/>
    <n v="11"/>
    <x v="1"/>
    <x v="1"/>
    <x v="0"/>
    <x v="15"/>
    <x v="1"/>
    <n v="7"/>
    <n v="3726"/>
    <n v="3960"/>
    <n v="105084"/>
    <n v="113400"/>
    <n v="1638"/>
    <n v="26334"/>
    <n v="-78750"/>
  </r>
  <r>
    <x v="1"/>
    <x v="1"/>
    <n v="11"/>
    <x v="1"/>
    <x v="4"/>
    <x v="2"/>
    <x v="1"/>
    <x v="1"/>
    <n v="22"/>
    <n v="2952"/>
    <n v="3150"/>
    <n v="85968"/>
    <n v="92880"/>
    <n v="4356"/>
    <n v="65835"/>
    <n v="-20133"/>
  </r>
  <r>
    <x v="1"/>
    <x v="1"/>
    <n v="11"/>
    <x v="1"/>
    <x v="9"/>
    <x v="3"/>
    <x v="12"/>
    <x v="0"/>
    <n v="15"/>
    <n v="3384"/>
    <n v="3600"/>
    <n v="78246"/>
    <n v="83160"/>
    <n v="3240"/>
    <n v="51300"/>
    <n v="-26946"/>
  </r>
  <r>
    <x v="1"/>
    <x v="1"/>
    <n v="12"/>
    <x v="1"/>
    <x v="6"/>
    <x v="2"/>
    <x v="11"/>
    <x v="0"/>
    <n v="7"/>
    <n v="3546"/>
    <n v="3780"/>
    <n v="10638"/>
    <n v="11340"/>
    <n v="1638"/>
    <n v="25137"/>
    <n v="14499"/>
  </r>
  <r>
    <x v="1"/>
    <x v="1"/>
    <n v="12"/>
    <x v="1"/>
    <x v="8"/>
    <x v="4"/>
    <x v="9"/>
    <x v="0"/>
    <n v="17"/>
    <n v="5148"/>
    <n v="5490"/>
    <n v="40014"/>
    <n v="42750"/>
    <n v="5814"/>
    <n v="88663.5"/>
    <n v="48649.5"/>
  </r>
  <r>
    <x v="1"/>
    <x v="1"/>
    <n v="12"/>
    <x v="1"/>
    <x v="6"/>
    <x v="2"/>
    <x v="6"/>
    <x v="0"/>
    <n v="20"/>
    <n v="2034"/>
    <n v="2160"/>
    <n v="70920"/>
    <n v="75600"/>
    <n v="2520"/>
    <n v="41040"/>
    <n v="-29880"/>
  </r>
  <r>
    <x v="1"/>
    <x v="1"/>
    <n v="12"/>
    <x v="1"/>
    <x v="6"/>
    <x v="2"/>
    <x v="9"/>
    <x v="0"/>
    <n v="5"/>
    <n v="2196"/>
    <n v="2340"/>
    <n v="14742"/>
    <n v="15750"/>
    <n v="720"/>
    <n v="11115"/>
    <n v="-3627"/>
  </r>
  <r>
    <x v="1"/>
    <x v="1"/>
    <n v="12"/>
    <x v="1"/>
    <x v="3"/>
    <x v="1"/>
    <x v="12"/>
    <x v="0"/>
    <n v="14"/>
    <n v="3546"/>
    <n v="3780"/>
    <n v="89424"/>
    <n v="95040"/>
    <n v="3276"/>
    <n v="50274"/>
    <n v="-39150"/>
  </r>
  <r>
    <x v="1"/>
    <x v="1"/>
    <n v="13"/>
    <x v="1"/>
    <x v="9"/>
    <x v="3"/>
    <x v="13"/>
    <x v="1"/>
    <n v="6"/>
    <n v="3546"/>
    <n v="3780"/>
    <n v="86328"/>
    <n v="93060"/>
    <n v="1404"/>
    <n v="21546"/>
    <n v="-64782"/>
  </r>
  <r>
    <x v="1"/>
    <x v="1"/>
    <n v="13"/>
    <x v="1"/>
    <x v="2"/>
    <x v="1"/>
    <x v="12"/>
    <x v="0"/>
    <n v="22"/>
    <n v="7506"/>
    <n v="8100"/>
    <n v="33534"/>
    <n v="35640"/>
    <n v="13068"/>
    <n v="169290"/>
    <n v="135756"/>
  </r>
  <r>
    <x v="1"/>
    <x v="1"/>
    <n v="13"/>
    <x v="1"/>
    <x v="4"/>
    <x v="2"/>
    <x v="5"/>
    <x v="0"/>
    <n v="6"/>
    <n v="3924"/>
    <n v="4230"/>
    <n v="99144"/>
    <n v="105570"/>
    <n v="1836"/>
    <n v="24111"/>
    <n v="-75033"/>
  </r>
  <r>
    <x v="1"/>
    <x v="1"/>
    <n v="13"/>
    <x v="1"/>
    <x v="1"/>
    <x v="0"/>
    <x v="5"/>
    <x v="0"/>
    <n v="6"/>
    <n v="4482"/>
    <n v="4770"/>
    <n v="128304"/>
    <n v="136620"/>
    <n v="1728"/>
    <n v="27189"/>
    <n v="-101115"/>
  </r>
  <r>
    <x v="1"/>
    <x v="1"/>
    <n v="14"/>
    <x v="1"/>
    <x v="9"/>
    <x v="3"/>
    <x v="7"/>
    <x v="0"/>
    <n v="2"/>
    <n v="3546"/>
    <n v="3780"/>
    <n v="79560"/>
    <n v="84600"/>
    <n v="468"/>
    <n v="7182"/>
    <n v="-72378"/>
  </r>
  <r>
    <x v="1"/>
    <x v="1"/>
    <n v="14"/>
    <x v="1"/>
    <x v="0"/>
    <x v="0"/>
    <x v="8"/>
    <x v="0"/>
    <n v="24"/>
    <n v="3726"/>
    <n v="3960"/>
    <n v="56628"/>
    <n v="60390"/>
    <n v="5616"/>
    <n v="90288"/>
    <n v="33660"/>
  </r>
  <r>
    <x v="1"/>
    <x v="1"/>
    <n v="14"/>
    <x v="1"/>
    <x v="1"/>
    <x v="0"/>
    <x v="0"/>
    <x v="0"/>
    <n v="11"/>
    <n v="2106"/>
    <n v="2250"/>
    <n v="36612"/>
    <n v="38880"/>
    <n v="1584"/>
    <n v="23512.5"/>
    <n v="-13099.5"/>
  </r>
  <r>
    <x v="1"/>
    <x v="1"/>
    <n v="14"/>
    <x v="1"/>
    <x v="5"/>
    <x v="3"/>
    <x v="1"/>
    <x v="1"/>
    <n v="10"/>
    <n v="3546"/>
    <n v="3780"/>
    <n v="60894"/>
    <n v="65790"/>
    <n v="2340"/>
    <n v="35910"/>
    <n v="-24984"/>
  </r>
  <r>
    <x v="1"/>
    <x v="1"/>
    <n v="14"/>
    <x v="1"/>
    <x v="5"/>
    <x v="3"/>
    <x v="14"/>
    <x v="0"/>
    <n v="7"/>
    <n v="3384"/>
    <n v="3600"/>
    <n v="2952"/>
    <n v="3150"/>
    <n v="1512"/>
    <n v="23940"/>
    <n v="20988"/>
  </r>
  <r>
    <x v="1"/>
    <x v="1"/>
    <n v="15"/>
    <x v="1"/>
    <x v="2"/>
    <x v="1"/>
    <x v="6"/>
    <x v="0"/>
    <n v="22"/>
    <n v="2106"/>
    <n v="2250"/>
    <n v="67374"/>
    <n v="71820"/>
    <n v="3168"/>
    <n v="47025"/>
    <n v="-20349"/>
  </r>
  <r>
    <x v="1"/>
    <x v="1"/>
    <n v="15"/>
    <x v="1"/>
    <x v="8"/>
    <x v="4"/>
    <x v="9"/>
    <x v="0"/>
    <n v="7"/>
    <n v="3924"/>
    <n v="4230"/>
    <n v="18954"/>
    <n v="20250"/>
    <n v="2142"/>
    <n v="28129.5"/>
    <n v="9175.5"/>
  </r>
  <r>
    <x v="1"/>
    <x v="1"/>
    <n v="15"/>
    <x v="1"/>
    <x v="7"/>
    <x v="4"/>
    <x v="11"/>
    <x v="0"/>
    <n v="18"/>
    <n v="3582"/>
    <n v="3870"/>
    <n v="42552"/>
    <n v="45360"/>
    <n v="5184"/>
    <n v="66177"/>
    <n v="23625"/>
  </r>
  <r>
    <x v="1"/>
    <x v="1"/>
    <n v="16"/>
    <x v="1"/>
    <x v="1"/>
    <x v="0"/>
    <x v="9"/>
    <x v="0"/>
    <n v="12"/>
    <n v="3582"/>
    <n v="3870"/>
    <n v="2106"/>
    <n v="2250"/>
    <n v="3456"/>
    <n v="44118"/>
    <n v="42012"/>
  </r>
  <r>
    <x v="1"/>
    <x v="1"/>
    <n v="16"/>
    <x v="1"/>
    <x v="8"/>
    <x v="4"/>
    <x v="1"/>
    <x v="1"/>
    <n v="19"/>
    <n v="3726"/>
    <n v="3960"/>
    <n v="14328"/>
    <n v="15480"/>
    <n v="4446"/>
    <n v="71478"/>
    <n v="57150"/>
  </r>
  <r>
    <x v="1"/>
    <x v="1"/>
    <n v="16"/>
    <x v="1"/>
    <x v="6"/>
    <x v="2"/>
    <x v="1"/>
    <x v="1"/>
    <n v="23"/>
    <n v="3582"/>
    <n v="3870"/>
    <n v="64476"/>
    <n v="69660"/>
    <n v="6624"/>
    <n v="84559.5"/>
    <n v="20083.5"/>
  </r>
  <r>
    <x v="1"/>
    <x v="1"/>
    <n v="17"/>
    <x v="1"/>
    <x v="6"/>
    <x v="2"/>
    <x v="2"/>
    <x v="0"/>
    <n v="3"/>
    <n v="2952"/>
    <n v="3150"/>
    <n v="11934"/>
    <n v="12690"/>
    <n v="594"/>
    <n v="8977.5"/>
    <n v="-2956.5"/>
  </r>
  <r>
    <x v="1"/>
    <x v="1"/>
    <n v="17"/>
    <x v="1"/>
    <x v="6"/>
    <x v="2"/>
    <x v="13"/>
    <x v="1"/>
    <n v="24"/>
    <n v="3978"/>
    <n v="4230"/>
    <n v="19620"/>
    <n v="21150"/>
    <n v="6048"/>
    <n v="96444"/>
    <n v="76824"/>
  </r>
  <r>
    <x v="1"/>
    <x v="1"/>
    <n v="18"/>
    <x v="1"/>
    <x v="9"/>
    <x v="3"/>
    <x v="3"/>
    <x v="0"/>
    <n v="25"/>
    <n v="2034"/>
    <n v="2160"/>
    <n v="48312"/>
    <n v="51480"/>
    <n v="3150"/>
    <n v="51300"/>
    <n v="2988"/>
  </r>
  <r>
    <x v="1"/>
    <x v="1"/>
    <n v="18"/>
    <x v="1"/>
    <x v="4"/>
    <x v="2"/>
    <x v="13"/>
    <x v="1"/>
    <n v="5"/>
    <n v="3924"/>
    <n v="4230"/>
    <n v="62784"/>
    <n v="67680"/>
    <n v="1530"/>
    <n v="20092.5"/>
    <n v="-42691.5"/>
  </r>
  <r>
    <x v="1"/>
    <x v="1"/>
    <n v="19"/>
    <x v="1"/>
    <x v="1"/>
    <x v="0"/>
    <x v="6"/>
    <x v="0"/>
    <n v="2"/>
    <n v="5832"/>
    <n v="6210"/>
    <n v="78012"/>
    <n v="83160"/>
    <n v="756"/>
    <n v="11799"/>
    <n v="-66213"/>
  </r>
  <r>
    <x v="1"/>
    <x v="1"/>
    <n v="19"/>
    <x v="1"/>
    <x v="8"/>
    <x v="4"/>
    <x v="2"/>
    <x v="0"/>
    <n v="14"/>
    <n v="3546"/>
    <n v="3780"/>
    <n v="15912"/>
    <n v="16920"/>
    <n v="3276"/>
    <n v="50274"/>
    <n v="34362"/>
  </r>
  <r>
    <x v="1"/>
    <x v="1"/>
    <n v="19"/>
    <x v="1"/>
    <x v="0"/>
    <x v="0"/>
    <x v="7"/>
    <x v="0"/>
    <n v="6"/>
    <n v="2034"/>
    <n v="2160"/>
    <n v="59670"/>
    <n v="63450"/>
    <n v="756"/>
    <n v="12312"/>
    <n v="-47358"/>
  </r>
  <r>
    <x v="1"/>
    <x v="1"/>
    <n v="20"/>
    <x v="1"/>
    <x v="8"/>
    <x v="4"/>
    <x v="3"/>
    <x v="0"/>
    <n v="13"/>
    <n v="2034"/>
    <n v="2160"/>
    <n v="28548"/>
    <n v="30420"/>
    <n v="1638"/>
    <n v="26676"/>
    <n v="-1872"/>
  </r>
  <r>
    <x v="1"/>
    <x v="1"/>
    <n v="20"/>
    <x v="1"/>
    <x v="6"/>
    <x v="2"/>
    <x v="11"/>
    <x v="0"/>
    <n v="4"/>
    <n v="3042"/>
    <n v="3240"/>
    <n v="3546"/>
    <n v="3780"/>
    <n v="792"/>
    <n v="12312"/>
    <n v="8766"/>
  </r>
  <r>
    <x v="1"/>
    <x v="1"/>
    <n v="21"/>
    <x v="1"/>
    <x v="6"/>
    <x v="2"/>
    <x v="13"/>
    <x v="1"/>
    <n v="21"/>
    <n v="3042"/>
    <n v="3240"/>
    <n v="23544"/>
    <n v="25380"/>
    <n v="4158"/>
    <n v="64638"/>
    <n v="41094"/>
  </r>
  <r>
    <x v="1"/>
    <x v="1"/>
    <n v="21"/>
    <x v="1"/>
    <x v="2"/>
    <x v="1"/>
    <x v="1"/>
    <x v="1"/>
    <n v="16"/>
    <n v="3726"/>
    <n v="3960"/>
    <n v="53730"/>
    <n v="58050"/>
    <n v="3744"/>
    <n v="60192"/>
    <n v="6462"/>
  </r>
  <r>
    <x v="1"/>
    <x v="1"/>
    <n v="22"/>
    <x v="1"/>
    <x v="2"/>
    <x v="1"/>
    <x v="5"/>
    <x v="0"/>
    <n v="10"/>
    <n v="2196"/>
    <n v="2340"/>
    <n v="52488"/>
    <n v="55890"/>
    <n v="1440"/>
    <n v="22230"/>
    <n v="-30258"/>
  </r>
  <r>
    <x v="1"/>
    <x v="1"/>
    <n v="23"/>
    <x v="1"/>
    <x v="0"/>
    <x v="0"/>
    <x v="15"/>
    <x v="1"/>
    <n v="3"/>
    <n v="4482"/>
    <n v="4770"/>
    <n v="157626"/>
    <n v="170100"/>
    <n v="864"/>
    <n v="13594.5"/>
    <n v="-144031.5"/>
  </r>
  <r>
    <x v="1"/>
    <x v="1"/>
    <n v="24"/>
    <x v="1"/>
    <x v="5"/>
    <x v="3"/>
    <x v="16"/>
    <x v="0"/>
    <n v="1"/>
    <n v="5148"/>
    <n v="5490"/>
    <n v="33840"/>
    <n v="36000"/>
    <n v="342"/>
    <n v="5215.5"/>
    <n v="-28624.5"/>
  </r>
  <r>
    <x v="1"/>
    <x v="1"/>
    <n v="24"/>
    <x v="1"/>
    <x v="5"/>
    <x v="3"/>
    <x v="9"/>
    <x v="0"/>
    <n v="13"/>
    <n v="3978"/>
    <n v="4230"/>
    <n v="50544"/>
    <n v="54000"/>
    <n v="3276"/>
    <n v="52240.5"/>
    <n v="1696.5"/>
  </r>
  <r>
    <x v="1"/>
    <x v="1"/>
    <n v="24"/>
    <x v="1"/>
    <x v="9"/>
    <x v="3"/>
    <x v="2"/>
    <x v="0"/>
    <n v="15"/>
    <n v="2106"/>
    <n v="2250"/>
    <n v="59670"/>
    <n v="63450"/>
    <n v="2160"/>
    <n v="32062.5"/>
    <n v="-27607.5"/>
  </r>
  <r>
    <x v="1"/>
    <x v="1"/>
    <n v="25"/>
    <x v="1"/>
    <x v="2"/>
    <x v="1"/>
    <x v="2"/>
    <x v="0"/>
    <n v="5"/>
    <n v="3978"/>
    <n v="4230"/>
    <n v="83538"/>
    <n v="88830"/>
    <n v="1260"/>
    <n v="20092.5"/>
    <n v="-63445.5"/>
  </r>
  <r>
    <x v="1"/>
    <x v="1"/>
    <n v="25"/>
    <x v="1"/>
    <x v="6"/>
    <x v="2"/>
    <x v="1"/>
    <x v="1"/>
    <n v="25"/>
    <n v="2034"/>
    <n v="2160"/>
    <n v="7164"/>
    <n v="7740"/>
    <n v="3150"/>
    <n v="51300"/>
    <n v="44136"/>
  </r>
  <r>
    <x v="1"/>
    <x v="1"/>
    <n v="25"/>
    <x v="1"/>
    <x v="4"/>
    <x v="2"/>
    <x v="4"/>
    <x v="0"/>
    <n v="8"/>
    <n v="2034"/>
    <n v="2160"/>
    <n v="66924"/>
    <n v="71280"/>
    <n v="1008"/>
    <n v="16416"/>
    <n v="-50508"/>
  </r>
  <r>
    <x v="1"/>
    <x v="1"/>
    <n v="25"/>
    <x v="1"/>
    <x v="6"/>
    <x v="2"/>
    <x v="5"/>
    <x v="0"/>
    <n v="21"/>
    <n v="3582"/>
    <n v="3870"/>
    <n v="128304"/>
    <n v="136620"/>
    <n v="6048"/>
    <n v="77206.5"/>
    <n v="-51097.5"/>
  </r>
  <r>
    <x v="1"/>
    <x v="1"/>
    <n v="25"/>
    <x v="1"/>
    <x v="1"/>
    <x v="0"/>
    <x v="6"/>
    <x v="0"/>
    <n v="16"/>
    <n v="3978"/>
    <n v="4230"/>
    <n v="74466"/>
    <n v="79380"/>
    <n v="4032"/>
    <n v="64296"/>
    <n v="-10170"/>
  </r>
  <r>
    <x v="1"/>
    <x v="1"/>
    <n v="26"/>
    <x v="1"/>
    <x v="4"/>
    <x v="2"/>
    <x v="10"/>
    <x v="0"/>
    <n v="23"/>
    <n v="2196"/>
    <n v="2340"/>
    <n v="8964"/>
    <n v="9540"/>
    <n v="3312"/>
    <n v="51129"/>
    <n v="42165"/>
  </r>
  <r>
    <x v="1"/>
    <x v="1"/>
    <n v="26"/>
    <x v="1"/>
    <x v="8"/>
    <x v="4"/>
    <x v="9"/>
    <x v="0"/>
    <n v="22"/>
    <n v="3978"/>
    <n v="4230"/>
    <n v="18954"/>
    <n v="20250"/>
    <n v="5544"/>
    <n v="88407"/>
    <n v="69453"/>
  </r>
  <r>
    <x v="1"/>
    <x v="1"/>
    <n v="28"/>
    <x v="1"/>
    <x v="9"/>
    <x v="3"/>
    <x v="0"/>
    <x v="0"/>
    <n v="13"/>
    <n v="3978"/>
    <n v="4230"/>
    <n v="50850"/>
    <n v="54000"/>
    <n v="3276"/>
    <n v="52240.5"/>
    <n v="1390.5"/>
  </r>
  <r>
    <x v="1"/>
    <x v="1"/>
    <n v="28"/>
    <x v="1"/>
    <x v="2"/>
    <x v="1"/>
    <x v="4"/>
    <x v="0"/>
    <n v="27"/>
    <n v="3042"/>
    <n v="3240"/>
    <n v="51714"/>
    <n v="55080"/>
    <n v="5346"/>
    <n v="83106"/>
    <n v="31392"/>
  </r>
  <r>
    <x v="2"/>
    <x v="2"/>
    <n v="1"/>
    <x v="1"/>
    <x v="4"/>
    <x v="2"/>
    <x v="13"/>
    <x v="1"/>
    <n v="27"/>
    <n v="3978"/>
    <n v="4230"/>
    <n v="90252"/>
    <n v="97290"/>
    <n v="6804"/>
    <n v="108499.5"/>
    <n v="18247.5"/>
  </r>
  <r>
    <x v="2"/>
    <x v="2"/>
    <n v="1"/>
    <x v="1"/>
    <x v="4"/>
    <x v="2"/>
    <x v="12"/>
    <x v="0"/>
    <n v="27"/>
    <n v="3978"/>
    <n v="4230"/>
    <n v="26082"/>
    <n v="27720"/>
    <n v="6804"/>
    <n v="108499.5"/>
    <n v="82417.5"/>
  </r>
  <r>
    <x v="2"/>
    <x v="2"/>
    <n v="2"/>
    <x v="1"/>
    <x v="6"/>
    <x v="2"/>
    <x v="2"/>
    <x v="0"/>
    <n v="27"/>
    <n v="5832"/>
    <n v="6210"/>
    <n v="59670"/>
    <n v="63450"/>
    <n v="10206"/>
    <n v="159286.5"/>
    <n v="99616.5"/>
  </r>
  <r>
    <x v="2"/>
    <x v="2"/>
    <n v="2"/>
    <x v="1"/>
    <x v="3"/>
    <x v="1"/>
    <x v="7"/>
    <x v="0"/>
    <n v="27"/>
    <n v="2196"/>
    <n v="2340"/>
    <n v="11934"/>
    <n v="12690"/>
    <n v="3888"/>
    <n v="60021"/>
    <n v="48087"/>
  </r>
  <r>
    <x v="2"/>
    <x v="2"/>
    <n v="2"/>
    <x v="1"/>
    <x v="5"/>
    <x v="3"/>
    <x v="13"/>
    <x v="1"/>
    <n v="27"/>
    <n v="3546"/>
    <n v="3780"/>
    <n v="19620"/>
    <n v="21150"/>
    <n v="6318"/>
    <n v="96957"/>
    <n v="77337"/>
  </r>
  <r>
    <x v="2"/>
    <x v="2"/>
    <n v="2"/>
    <x v="1"/>
    <x v="9"/>
    <x v="3"/>
    <x v="4"/>
    <x v="0"/>
    <n v="12"/>
    <n v="3582"/>
    <n v="3870"/>
    <n v="33462"/>
    <n v="35640"/>
    <n v="3456"/>
    <n v="44118"/>
    <n v="10656"/>
  </r>
  <r>
    <x v="2"/>
    <x v="2"/>
    <n v="3"/>
    <x v="1"/>
    <x v="3"/>
    <x v="1"/>
    <x v="6"/>
    <x v="0"/>
    <n v="18"/>
    <n v="3978"/>
    <n v="4230"/>
    <n v="21276"/>
    <n v="22680"/>
    <n v="4536"/>
    <n v="72333"/>
    <n v="51057"/>
  </r>
  <r>
    <x v="2"/>
    <x v="2"/>
    <n v="4"/>
    <x v="1"/>
    <x v="6"/>
    <x v="2"/>
    <x v="8"/>
    <x v="0"/>
    <n v="8"/>
    <n v="3978"/>
    <n v="4230"/>
    <n v="108108"/>
    <n v="115290"/>
    <n v="2016"/>
    <n v="32148"/>
    <n v="-75960"/>
  </r>
  <r>
    <x v="2"/>
    <x v="2"/>
    <n v="5"/>
    <x v="1"/>
    <x v="6"/>
    <x v="2"/>
    <x v="15"/>
    <x v="1"/>
    <n v="21"/>
    <n v="2034"/>
    <n v="2160"/>
    <n v="180144"/>
    <n v="194400"/>
    <n v="2646"/>
    <n v="43092"/>
    <n v="-137052"/>
  </r>
  <r>
    <x v="2"/>
    <x v="2"/>
    <n v="5"/>
    <x v="1"/>
    <x v="0"/>
    <x v="0"/>
    <x v="7"/>
    <x v="0"/>
    <n v="25"/>
    <n v="3042"/>
    <n v="3240"/>
    <n v="39780"/>
    <n v="42300"/>
    <n v="4950"/>
    <n v="76950"/>
    <n v="37170"/>
  </r>
  <r>
    <x v="2"/>
    <x v="2"/>
    <n v="5"/>
    <x v="1"/>
    <x v="0"/>
    <x v="0"/>
    <x v="8"/>
    <x v="0"/>
    <n v="12"/>
    <n v="5148"/>
    <n v="5490"/>
    <n v="118404"/>
    <n v="126270"/>
    <n v="4104"/>
    <n v="62586"/>
    <n v="-55818"/>
  </r>
  <r>
    <x v="2"/>
    <x v="2"/>
    <n v="6"/>
    <x v="1"/>
    <x v="1"/>
    <x v="0"/>
    <x v="12"/>
    <x v="0"/>
    <n v="9"/>
    <n v="2106"/>
    <n v="2250"/>
    <n v="59616"/>
    <n v="63360"/>
    <n v="1296"/>
    <n v="19237.5"/>
    <n v="-40378.5"/>
  </r>
  <r>
    <x v="2"/>
    <x v="2"/>
    <n v="6"/>
    <x v="1"/>
    <x v="8"/>
    <x v="4"/>
    <x v="10"/>
    <x v="0"/>
    <n v="23"/>
    <n v="4482"/>
    <n v="4770"/>
    <n v="49302"/>
    <n v="52470"/>
    <n v="6624"/>
    <n v="104224.5"/>
    <n v="54922.5"/>
  </r>
  <r>
    <x v="2"/>
    <x v="2"/>
    <n v="6"/>
    <x v="1"/>
    <x v="9"/>
    <x v="3"/>
    <x v="6"/>
    <x v="0"/>
    <n v="23"/>
    <n v="3546"/>
    <n v="3780"/>
    <n v="74466"/>
    <n v="79380"/>
    <n v="5382"/>
    <n v="82593"/>
    <n v="8127"/>
  </r>
  <r>
    <x v="2"/>
    <x v="2"/>
    <n v="7"/>
    <x v="1"/>
    <x v="4"/>
    <x v="2"/>
    <x v="14"/>
    <x v="0"/>
    <n v="20"/>
    <n v="4482"/>
    <n v="4770"/>
    <n v="50184"/>
    <n v="53550"/>
    <n v="5760"/>
    <n v="90630"/>
    <n v="40446"/>
  </r>
  <r>
    <x v="2"/>
    <x v="2"/>
    <n v="7"/>
    <x v="1"/>
    <x v="7"/>
    <x v="4"/>
    <x v="4"/>
    <x v="0"/>
    <n v="25"/>
    <n v="4482"/>
    <n v="4770"/>
    <n v="54756"/>
    <n v="58320"/>
    <n v="7200"/>
    <n v="113287.5"/>
    <n v="58531.5"/>
  </r>
  <r>
    <x v="2"/>
    <x v="2"/>
    <n v="7"/>
    <x v="1"/>
    <x v="7"/>
    <x v="4"/>
    <x v="10"/>
    <x v="0"/>
    <n v="4"/>
    <n v="2034"/>
    <n v="2160"/>
    <n v="44820"/>
    <n v="47700"/>
    <n v="504"/>
    <n v="8208"/>
    <n v="-36612"/>
  </r>
  <r>
    <x v="2"/>
    <x v="2"/>
    <n v="7"/>
    <x v="1"/>
    <x v="9"/>
    <x v="3"/>
    <x v="2"/>
    <x v="0"/>
    <n v="24"/>
    <n v="3978"/>
    <n v="4230"/>
    <n v="67626"/>
    <n v="71910"/>
    <n v="6048"/>
    <n v="96444"/>
    <n v="28818"/>
  </r>
  <r>
    <x v="2"/>
    <x v="2"/>
    <n v="8"/>
    <x v="1"/>
    <x v="4"/>
    <x v="2"/>
    <x v="10"/>
    <x v="0"/>
    <n v="24"/>
    <n v="5832"/>
    <n v="6210"/>
    <n v="76194"/>
    <n v="81090"/>
    <n v="9072"/>
    <n v="141588"/>
    <n v="65394"/>
  </r>
  <r>
    <x v="2"/>
    <x v="2"/>
    <n v="8"/>
    <x v="1"/>
    <x v="1"/>
    <x v="0"/>
    <x v="3"/>
    <x v="0"/>
    <n v="16"/>
    <n v="3978"/>
    <n v="4230"/>
    <n v="32940"/>
    <n v="35100"/>
    <n v="4032"/>
    <n v="64296"/>
    <n v="31356"/>
  </r>
  <r>
    <x v="2"/>
    <x v="2"/>
    <n v="9"/>
    <x v="1"/>
    <x v="2"/>
    <x v="1"/>
    <x v="12"/>
    <x v="0"/>
    <n v="6"/>
    <n v="3978"/>
    <n v="4230"/>
    <n v="55890"/>
    <n v="59400"/>
    <n v="1512"/>
    <n v="24111"/>
    <n v="-31779"/>
  </r>
  <r>
    <x v="2"/>
    <x v="2"/>
    <n v="9"/>
    <x v="1"/>
    <x v="8"/>
    <x v="4"/>
    <x v="12"/>
    <x v="0"/>
    <n v="4"/>
    <n v="5148"/>
    <n v="5490"/>
    <n v="74520"/>
    <n v="79200"/>
    <n v="1368"/>
    <n v="20862"/>
    <n v="-53658"/>
  </r>
  <r>
    <x v="2"/>
    <x v="2"/>
    <n v="10"/>
    <x v="1"/>
    <x v="2"/>
    <x v="1"/>
    <x v="3"/>
    <x v="0"/>
    <n v="24"/>
    <n v="5832"/>
    <n v="6210"/>
    <n v="8784"/>
    <n v="9360"/>
    <n v="9072"/>
    <n v="141588"/>
    <n v="132804"/>
  </r>
  <r>
    <x v="2"/>
    <x v="2"/>
    <n v="10"/>
    <x v="1"/>
    <x v="5"/>
    <x v="3"/>
    <x v="7"/>
    <x v="0"/>
    <n v="21"/>
    <n v="2034"/>
    <n v="2160"/>
    <n v="31824"/>
    <n v="33840"/>
    <n v="2646"/>
    <n v="43092"/>
    <n v="11268"/>
  </r>
  <r>
    <x v="2"/>
    <x v="2"/>
    <n v="10"/>
    <x v="1"/>
    <x v="5"/>
    <x v="3"/>
    <x v="15"/>
    <x v="1"/>
    <n v="13"/>
    <n v="5832"/>
    <n v="6210"/>
    <n v="37530"/>
    <n v="40500"/>
    <n v="4914"/>
    <n v="76693.5"/>
    <n v="39163.5"/>
  </r>
  <r>
    <x v="2"/>
    <x v="2"/>
    <n v="10"/>
    <x v="1"/>
    <x v="0"/>
    <x v="0"/>
    <x v="10"/>
    <x v="0"/>
    <n v="2"/>
    <n v="3546"/>
    <n v="3780"/>
    <n v="98604"/>
    <n v="104940"/>
    <n v="468"/>
    <n v="7182"/>
    <n v="-91422"/>
  </r>
  <r>
    <x v="2"/>
    <x v="2"/>
    <n v="10"/>
    <x v="1"/>
    <x v="7"/>
    <x v="4"/>
    <x v="15"/>
    <x v="1"/>
    <n v="20"/>
    <n v="3726"/>
    <n v="3960"/>
    <n v="82566"/>
    <n v="89100"/>
    <n v="4680"/>
    <n v="75240"/>
    <n v="-7326"/>
  </r>
  <r>
    <x v="2"/>
    <x v="2"/>
    <n v="10"/>
    <x v="1"/>
    <x v="9"/>
    <x v="3"/>
    <x v="1"/>
    <x v="1"/>
    <n v="21"/>
    <n v="3978"/>
    <n v="4230"/>
    <n v="89550"/>
    <n v="96750"/>
    <n v="5292"/>
    <n v="84388.5"/>
    <n v="-5161.5"/>
  </r>
  <r>
    <x v="2"/>
    <x v="2"/>
    <n v="10"/>
    <x v="1"/>
    <x v="5"/>
    <x v="3"/>
    <x v="4"/>
    <x v="0"/>
    <n v="12"/>
    <n v="3042"/>
    <n v="3240"/>
    <n v="33462"/>
    <n v="35640"/>
    <n v="2376"/>
    <n v="36936"/>
    <n v="3474"/>
  </r>
  <r>
    <x v="2"/>
    <x v="2"/>
    <n v="10"/>
    <x v="1"/>
    <x v="9"/>
    <x v="3"/>
    <x v="0"/>
    <x v="0"/>
    <n v="23"/>
    <n v="3546"/>
    <n v="3780"/>
    <n v="22374"/>
    <n v="23760"/>
    <n v="5382"/>
    <n v="82593"/>
    <n v="60219"/>
  </r>
  <r>
    <x v="2"/>
    <x v="2"/>
    <n v="11"/>
    <x v="1"/>
    <x v="6"/>
    <x v="2"/>
    <x v="0"/>
    <x v="0"/>
    <n v="23"/>
    <n v="4482"/>
    <n v="4770"/>
    <n v="26442"/>
    <n v="28080"/>
    <n v="6624"/>
    <n v="104224.5"/>
    <n v="77782.5"/>
  </r>
  <r>
    <x v="2"/>
    <x v="2"/>
    <n v="11"/>
    <x v="1"/>
    <x v="1"/>
    <x v="0"/>
    <x v="1"/>
    <x v="1"/>
    <n v="24"/>
    <n v="3924"/>
    <n v="4230"/>
    <n v="17910"/>
    <n v="19350"/>
    <n v="7344"/>
    <n v="96444"/>
    <n v="78534"/>
  </r>
  <r>
    <x v="2"/>
    <x v="2"/>
    <n v="11"/>
    <x v="1"/>
    <x v="7"/>
    <x v="4"/>
    <x v="3"/>
    <x v="0"/>
    <n v="25"/>
    <n v="2952"/>
    <n v="3150"/>
    <n v="50508"/>
    <n v="53820"/>
    <n v="4950"/>
    <n v="74812.5"/>
    <n v="24304.5"/>
  </r>
  <r>
    <x v="2"/>
    <x v="2"/>
    <n v="12"/>
    <x v="1"/>
    <x v="2"/>
    <x v="1"/>
    <x v="15"/>
    <x v="1"/>
    <n v="17"/>
    <n v="3726"/>
    <n v="3960"/>
    <n v="7506"/>
    <n v="8100"/>
    <n v="3978"/>
    <n v="63954"/>
    <n v="56448"/>
  </r>
  <r>
    <x v="2"/>
    <x v="2"/>
    <n v="12"/>
    <x v="1"/>
    <x v="2"/>
    <x v="1"/>
    <x v="1"/>
    <x v="1"/>
    <n v="21"/>
    <n v="3978"/>
    <n v="4230"/>
    <n v="78804"/>
    <n v="85140"/>
    <n v="5292"/>
    <n v="84388.5"/>
    <n v="5584.5"/>
  </r>
  <r>
    <x v="2"/>
    <x v="2"/>
    <n v="12"/>
    <x v="1"/>
    <x v="2"/>
    <x v="1"/>
    <x v="8"/>
    <x v="0"/>
    <n v="9"/>
    <n v="3726"/>
    <n v="3960"/>
    <n v="25740"/>
    <n v="27450"/>
    <n v="2106"/>
    <n v="33858"/>
    <n v="8118"/>
  </r>
  <r>
    <x v="2"/>
    <x v="2"/>
    <n v="13"/>
    <x v="1"/>
    <x v="0"/>
    <x v="0"/>
    <x v="8"/>
    <x v="0"/>
    <n v="11"/>
    <n v="4482"/>
    <n v="4770"/>
    <n v="41184"/>
    <n v="43920"/>
    <n v="3168"/>
    <n v="49846.5"/>
    <n v="8662.5"/>
  </r>
  <r>
    <x v="2"/>
    <x v="2"/>
    <n v="14"/>
    <x v="1"/>
    <x v="3"/>
    <x v="1"/>
    <x v="8"/>
    <x v="0"/>
    <n v="4"/>
    <n v="3582"/>
    <n v="3870"/>
    <n v="46332"/>
    <n v="49410"/>
    <n v="1152"/>
    <n v="14706"/>
    <n v="-31626"/>
  </r>
  <r>
    <x v="2"/>
    <x v="2"/>
    <n v="14"/>
    <x v="1"/>
    <x v="5"/>
    <x v="3"/>
    <x v="2"/>
    <x v="0"/>
    <n v="22"/>
    <n v="4482"/>
    <n v="4770"/>
    <n v="23868"/>
    <n v="25380"/>
    <n v="6336"/>
    <n v="99693"/>
    <n v="75825"/>
  </r>
  <r>
    <x v="2"/>
    <x v="2"/>
    <n v="15"/>
    <x v="1"/>
    <x v="1"/>
    <x v="0"/>
    <x v="16"/>
    <x v="0"/>
    <n v="15"/>
    <n v="3924"/>
    <n v="4230"/>
    <n v="10152"/>
    <n v="10800"/>
    <n v="4590"/>
    <n v="60277.5"/>
    <n v="50125.5"/>
  </r>
  <r>
    <x v="2"/>
    <x v="2"/>
    <n v="15"/>
    <x v="1"/>
    <x v="7"/>
    <x v="4"/>
    <x v="1"/>
    <x v="1"/>
    <n v="23"/>
    <n v="7506"/>
    <n v="8100"/>
    <n v="82386"/>
    <n v="89010"/>
    <n v="13662"/>
    <n v="176985"/>
    <n v="94599"/>
  </r>
  <r>
    <x v="2"/>
    <x v="2"/>
    <n v="16"/>
    <x v="1"/>
    <x v="5"/>
    <x v="3"/>
    <x v="14"/>
    <x v="0"/>
    <n v="9"/>
    <n v="3546"/>
    <n v="3780"/>
    <n v="38376"/>
    <n v="40950"/>
    <n v="2106"/>
    <n v="32319"/>
    <n v="-6057"/>
  </r>
  <r>
    <x v="2"/>
    <x v="2"/>
    <n v="16"/>
    <x v="1"/>
    <x v="1"/>
    <x v="0"/>
    <x v="0"/>
    <x v="0"/>
    <n v="7"/>
    <n v="3042"/>
    <n v="3240"/>
    <n v="6102"/>
    <n v="6480"/>
    <n v="1386"/>
    <n v="21546"/>
    <n v="15444"/>
  </r>
  <r>
    <x v="2"/>
    <x v="2"/>
    <n v="16"/>
    <x v="1"/>
    <x v="0"/>
    <x v="0"/>
    <x v="12"/>
    <x v="0"/>
    <n v="25"/>
    <n v="3042"/>
    <n v="3240"/>
    <n v="93150"/>
    <n v="99000"/>
    <n v="4950"/>
    <n v="76950"/>
    <n v="-16200"/>
  </r>
  <r>
    <x v="2"/>
    <x v="2"/>
    <n v="17"/>
    <x v="1"/>
    <x v="5"/>
    <x v="3"/>
    <x v="16"/>
    <x v="0"/>
    <n v="10"/>
    <n v="3978"/>
    <n v="4230"/>
    <n v="20304"/>
    <n v="21600"/>
    <n v="2520"/>
    <n v="40185"/>
    <n v="19881"/>
  </r>
  <r>
    <x v="2"/>
    <x v="2"/>
    <n v="17"/>
    <x v="1"/>
    <x v="4"/>
    <x v="2"/>
    <x v="16"/>
    <x v="0"/>
    <n v="8"/>
    <n v="5148"/>
    <n v="5490"/>
    <n v="54144"/>
    <n v="57600"/>
    <n v="2736"/>
    <n v="41724"/>
    <n v="-12420"/>
  </r>
  <r>
    <x v="2"/>
    <x v="2"/>
    <n v="18"/>
    <x v="1"/>
    <x v="7"/>
    <x v="4"/>
    <x v="14"/>
    <x v="0"/>
    <n v="18"/>
    <n v="3042"/>
    <n v="3240"/>
    <n v="53136"/>
    <n v="56700"/>
    <n v="3564"/>
    <n v="55404"/>
    <n v="2268"/>
  </r>
  <r>
    <x v="2"/>
    <x v="2"/>
    <n v="18"/>
    <x v="1"/>
    <x v="6"/>
    <x v="2"/>
    <x v="15"/>
    <x v="1"/>
    <n v="8"/>
    <n v="5148"/>
    <n v="5490"/>
    <n v="135108"/>
    <n v="145800"/>
    <n v="2736"/>
    <n v="41724"/>
    <n v="-93384"/>
  </r>
  <r>
    <x v="2"/>
    <x v="2"/>
    <n v="19"/>
    <x v="1"/>
    <x v="3"/>
    <x v="1"/>
    <x v="13"/>
    <x v="1"/>
    <n v="25"/>
    <n v="7506"/>
    <n v="8100"/>
    <n v="94176"/>
    <n v="101520"/>
    <n v="14850"/>
    <n v="192375"/>
    <n v="98199"/>
  </r>
  <r>
    <x v="2"/>
    <x v="2"/>
    <n v="19"/>
    <x v="1"/>
    <x v="1"/>
    <x v="0"/>
    <x v="3"/>
    <x v="0"/>
    <n v="7"/>
    <n v="3042"/>
    <n v="3240"/>
    <n v="24156"/>
    <n v="25740"/>
    <n v="1386"/>
    <n v="21546"/>
    <n v="-2610"/>
  </r>
  <r>
    <x v="2"/>
    <x v="2"/>
    <n v="19"/>
    <x v="1"/>
    <x v="8"/>
    <x v="4"/>
    <x v="4"/>
    <x v="0"/>
    <n v="17"/>
    <n v="3978"/>
    <n v="4230"/>
    <n v="73008"/>
    <n v="77760"/>
    <n v="4284"/>
    <n v="68314.5"/>
    <n v="-4693.5"/>
  </r>
  <r>
    <x v="2"/>
    <x v="2"/>
    <n v="19"/>
    <x v="1"/>
    <x v="2"/>
    <x v="1"/>
    <x v="0"/>
    <x v="0"/>
    <n v="3"/>
    <n v="2952"/>
    <n v="3150"/>
    <n v="50850"/>
    <n v="54000"/>
    <n v="594"/>
    <n v="8977.5"/>
    <n v="-41872.5"/>
  </r>
  <r>
    <x v="2"/>
    <x v="2"/>
    <n v="19"/>
    <x v="1"/>
    <x v="2"/>
    <x v="1"/>
    <x v="15"/>
    <x v="1"/>
    <n v="13"/>
    <n v="2034"/>
    <n v="2160"/>
    <n v="180144"/>
    <n v="194400"/>
    <n v="1638"/>
    <n v="26676"/>
    <n v="-153468"/>
  </r>
  <r>
    <x v="2"/>
    <x v="2"/>
    <n v="20"/>
    <x v="1"/>
    <x v="4"/>
    <x v="2"/>
    <x v="8"/>
    <x v="0"/>
    <n v="17"/>
    <n v="3582"/>
    <n v="3870"/>
    <n v="118404"/>
    <n v="126270"/>
    <n v="4896"/>
    <n v="62500.5"/>
    <n v="-55903.5"/>
  </r>
  <r>
    <x v="2"/>
    <x v="2"/>
    <n v="20"/>
    <x v="1"/>
    <x v="9"/>
    <x v="3"/>
    <x v="0"/>
    <x v="0"/>
    <n v="22"/>
    <n v="3978"/>
    <n v="4230"/>
    <n v="14238"/>
    <n v="15120"/>
    <n v="5544"/>
    <n v="88407"/>
    <n v="74169"/>
  </r>
  <r>
    <x v="2"/>
    <x v="2"/>
    <n v="20"/>
    <x v="1"/>
    <x v="1"/>
    <x v="0"/>
    <x v="3"/>
    <x v="0"/>
    <n v="23"/>
    <n v="2196"/>
    <n v="2340"/>
    <n v="39528"/>
    <n v="42120"/>
    <n v="3312"/>
    <n v="51129"/>
    <n v="11601"/>
  </r>
  <r>
    <x v="2"/>
    <x v="2"/>
    <n v="20"/>
    <x v="1"/>
    <x v="1"/>
    <x v="0"/>
    <x v="14"/>
    <x v="0"/>
    <n v="1"/>
    <n v="2034"/>
    <n v="2160"/>
    <n v="56088"/>
    <n v="59850"/>
    <n v="126"/>
    <n v="2052"/>
    <n v="-54036"/>
  </r>
  <r>
    <x v="2"/>
    <x v="2"/>
    <n v="21"/>
    <x v="1"/>
    <x v="1"/>
    <x v="0"/>
    <x v="12"/>
    <x v="0"/>
    <n v="25"/>
    <n v="5148"/>
    <n v="5490"/>
    <n v="70794"/>
    <n v="75240"/>
    <n v="8550"/>
    <n v="130387.5"/>
    <n v="59593.5"/>
  </r>
  <r>
    <x v="2"/>
    <x v="2"/>
    <n v="21"/>
    <x v="1"/>
    <x v="3"/>
    <x v="1"/>
    <x v="1"/>
    <x v="1"/>
    <n v="22"/>
    <n v="3384"/>
    <n v="3600"/>
    <n v="53730"/>
    <n v="58050"/>
    <n v="4752"/>
    <n v="75240"/>
    <n v="21510"/>
  </r>
  <r>
    <x v="2"/>
    <x v="2"/>
    <n v="22"/>
    <x v="1"/>
    <x v="9"/>
    <x v="3"/>
    <x v="14"/>
    <x v="0"/>
    <n v="2"/>
    <n v="3978"/>
    <n v="4230"/>
    <n v="29520"/>
    <n v="31500"/>
    <n v="504"/>
    <n v="8037"/>
    <n v="-21483"/>
  </r>
  <r>
    <x v="2"/>
    <x v="2"/>
    <n v="23"/>
    <x v="1"/>
    <x v="4"/>
    <x v="2"/>
    <x v="8"/>
    <x v="0"/>
    <n v="11"/>
    <n v="3582"/>
    <n v="3870"/>
    <n v="123552"/>
    <n v="131760"/>
    <n v="3168"/>
    <n v="40441.5"/>
    <n v="-83110.5"/>
  </r>
  <r>
    <x v="2"/>
    <x v="2"/>
    <n v="24"/>
    <x v="1"/>
    <x v="7"/>
    <x v="4"/>
    <x v="6"/>
    <x v="0"/>
    <n v="11"/>
    <n v="3546"/>
    <n v="3780"/>
    <n v="35460"/>
    <n v="37800"/>
    <n v="2574"/>
    <n v="39501"/>
    <n v="4041"/>
  </r>
  <r>
    <x v="2"/>
    <x v="2"/>
    <n v="24"/>
    <x v="1"/>
    <x v="0"/>
    <x v="0"/>
    <x v="15"/>
    <x v="1"/>
    <n v="1"/>
    <n v="7506"/>
    <n v="8100"/>
    <n v="127602"/>
    <n v="137700"/>
    <n v="594"/>
    <n v="7695"/>
    <n v="-119907"/>
  </r>
  <r>
    <x v="2"/>
    <x v="2"/>
    <n v="24"/>
    <x v="1"/>
    <x v="8"/>
    <x v="4"/>
    <x v="9"/>
    <x v="0"/>
    <n v="14"/>
    <n v="3978"/>
    <n v="4230"/>
    <n v="23166"/>
    <n v="24750"/>
    <n v="3528"/>
    <n v="56259"/>
    <n v="33093"/>
  </r>
  <r>
    <x v="2"/>
    <x v="2"/>
    <n v="24"/>
    <x v="1"/>
    <x v="2"/>
    <x v="1"/>
    <x v="10"/>
    <x v="0"/>
    <n v="11"/>
    <n v="2034"/>
    <n v="2160"/>
    <n v="80676"/>
    <n v="85860"/>
    <n v="1386"/>
    <n v="22572"/>
    <n v="-58104"/>
  </r>
  <r>
    <x v="2"/>
    <x v="2"/>
    <n v="26"/>
    <x v="1"/>
    <x v="4"/>
    <x v="2"/>
    <x v="3"/>
    <x v="0"/>
    <n v="8"/>
    <n v="2952"/>
    <n v="3150"/>
    <n v="8784"/>
    <n v="9360"/>
    <n v="1584"/>
    <n v="23940"/>
    <n v="15156"/>
  </r>
  <r>
    <x v="2"/>
    <x v="2"/>
    <n v="26"/>
    <x v="1"/>
    <x v="2"/>
    <x v="1"/>
    <x v="10"/>
    <x v="0"/>
    <n v="1"/>
    <n v="3546"/>
    <n v="3780"/>
    <n v="67230"/>
    <n v="71550"/>
    <n v="234"/>
    <n v="3591"/>
    <n v="-63639"/>
  </r>
  <r>
    <x v="2"/>
    <x v="2"/>
    <n v="26"/>
    <x v="1"/>
    <x v="7"/>
    <x v="4"/>
    <x v="2"/>
    <x v="0"/>
    <n v="24"/>
    <n v="3546"/>
    <n v="3780"/>
    <n v="67626"/>
    <n v="71910"/>
    <n v="5616"/>
    <n v="86184"/>
    <n v="18558"/>
  </r>
  <r>
    <x v="2"/>
    <x v="2"/>
    <n v="27"/>
    <x v="1"/>
    <x v="9"/>
    <x v="3"/>
    <x v="3"/>
    <x v="0"/>
    <n v="15"/>
    <n v="3978"/>
    <n v="4230"/>
    <n v="43920"/>
    <n v="46800"/>
    <n v="3780"/>
    <n v="60277.5"/>
    <n v="16357.5"/>
  </r>
  <r>
    <x v="2"/>
    <x v="2"/>
    <n v="28"/>
    <x v="1"/>
    <x v="3"/>
    <x v="1"/>
    <x v="12"/>
    <x v="0"/>
    <n v="20"/>
    <n v="3546"/>
    <n v="3780"/>
    <n v="55890"/>
    <n v="59400"/>
    <n v="4680"/>
    <n v="71820"/>
    <n v="15930"/>
  </r>
  <r>
    <x v="2"/>
    <x v="2"/>
    <n v="29"/>
    <x v="1"/>
    <x v="8"/>
    <x v="4"/>
    <x v="8"/>
    <x v="0"/>
    <n v="1"/>
    <n v="5148"/>
    <n v="5490"/>
    <n v="113256"/>
    <n v="120780"/>
    <n v="342"/>
    <n v="5215.5"/>
    <n v="-108040.5"/>
  </r>
  <r>
    <x v="2"/>
    <x v="2"/>
    <n v="29"/>
    <x v="1"/>
    <x v="9"/>
    <x v="3"/>
    <x v="6"/>
    <x v="0"/>
    <n v="5"/>
    <n v="2196"/>
    <n v="2340"/>
    <n v="67374"/>
    <n v="71820"/>
    <n v="720"/>
    <n v="11115"/>
    <n v="-56259"/>
  </r>
  <r>
    <x v="2"/>
    <x v="2"/>
    <n v="30"/>
    <x v="1"/>
    <x v="0"/>
    <x v="0"/>
    <x v="6"/>
    <x v="0"/>
    <n v="2"/>
    <n v="3924"/>
    <n v="4230"/>
    <n v="46098"/>
    <n v="49140"/>
    <n v="612"/>
    <n v="8037"/>
    <n v="-38061"/>
  </r>
  <r>
    <x v="2"/>
    <x v="2"/>
    <n v="30"/>
    <x v="1"/>
    <x v="7"/>
    <x v="4"/>
    <x v="2"/>
    <x v="0"/>
    <n v="15"/>
    <n v="3978"/>
    <n v="4230"/>
    <n v="23868"/>
    <n v="25380"/>
    <n v="3780"/>
    <n v="60277.5"/>
    <n v="36409.5"/>
  </r>
  <r>
    <x v="2"/>
    <x v="2"/>
    <n v="31"/>
    <x v="1"/>
    <x v="7"/>
    <x v="4"/>
    <x v="16"/>
    <x v="0"/>
    <n v="24"/>
    <n v="2106"/>
    <n v="2250"/>
    <n v="84600"/>
    <n v="90000"/>
    <n v="3456"/>
    <n v="51300"/>
    <n v="-33300"/>
  </r>
  <r>
    <x v="3"/>
    <x v="3"/>
    <n v="1"/>
    <x v="1"/>
    <x v="4"/>
    <x v="2"/>
    <x v="16"/>
    <x v="0"/>
    <n v="23"/>
    <n v="5148"/>
    <n v="5490"/>
    <n v="40608"/>
    <n v="43200"/>
    <n v="7866"/>
    <n v="119956.5"/>
    <n v="79348.5"/>
  </r>
  <r>
    <x v="3"/>
    <x v="3"/>
    <n v="2"/>
    <x v="1"/>
    <x v="4"/>
    <x v="2"/>
    <x v="16"/>
    <x v="0"/>
    <n v="20"/>
    <n v="3546"/>
    <n v="3780"/>
    <n v="84600"/>
    <n v="90000"/>
    <n v="4680"/>
    <n v="71820"/>
    <n v="-12780"/>
  </r>
  <r>
    <x v="3"/>
    <x v="3"/>
    <n v="2"/>
    <x v="1"/>
    <x v="4"/>
    <x v="2"/>
    <x v="3"/>
    <x v="0"/>
    <n v="23"/>
    <n v="3546"/>
    <n v="3780"/>
    <n v="15372"/>
    <n v="16380"/>
    <n v="5382"/>
    <n v="82593"/>
    <n v="67221"/>
  </r>
  <r>
    <x v="3"/>
    <x v="3"/>
    <n v="4"/>
    <x v="1"/>
    <x v="4"/>
    <x v="2"/>
    <x v="0"/>
    <x v="0"/>
    <n v="22"/>
    <n v="5148"/>
    <n v="5490"/>
    <n v="40680"/>
    <n v="43200"/>
    <n v="7524"/>
    <n v="114741"/>
    <n v="74061"/>
  </r>
  <r>
    <x v="3"/>
    <x v="3"/>
    <n v="4"/>
    <x v="1"/>
    <x v="5"/>
    <x v="3"/>
    <x v="1"/>
    <x v="1"/>
    <n v="10"/>
    <n v="3384"/>
    <n v="3600"/>
    <n v="14328"/>
    <n v="15480"/>
    <n v="2160"/>
    <n v="34200"/>
    <n v="19872"/>
  </r>
  <r>
    <x v="3"/>
    <x v="3"/>
    <n v="4"/>
    <x v="1"/>
    <x v="6"/>
    <x v="2"/>
    <x v="5"/>
    <x v="0"/>
    <n v="5"/>
    <n v="3042"/>
    <n v="3240"/>
    <n v="128304"/>
    <n v="136620"/>
    <n v="990"/>
    <n v="15390"/>
    <n v="-112914"/>
  </r>
  <r>
    <x v="3"/>
    <x v="3"/>
    <n v="4"/>
    <x v="1"/>
    <x v="1"/>
    <x v="0"/>
    <x v="3"/>
    <x v="0"/>
    <n v="12"/>
    <n v="3978"/>
    <n v="4230"/>
    <n v="8784"/>
    <n v="9360"/>
    <n v="3024"/>
    <n v="48222"/>
    <n v="39438"/>
  </r>
  <r>
    <x v="3"/>
    <x v="3"/>
    <n v="5"/>
    <x v="1"/>
    <x v="0"/>
    <x v="0"/>
    <x v="16"/>
    <x v="0"/>
    <n v="19"/>
    <n v="3978"/>
    <n v="4230"/>
    <n v="23688"/>
    <n v="25200"/>
    <n v="4788"/>
    <n v="76351.5"/>
    <n v="52663.5"/>
  </r>
  <r>
    <x v="3"/>
    <x v="3"/>
    <n v="5"/>
    <x v="1"/>
    <x v="4"/>
    <x v="2"/>
    <x v="8"/>
    <x v="0"/>
    <n v="18"/>
    <n v="3924"/>
    <n v="4230"/>
    <n v="72072"/>
    <n v="76860"/>
    <n v="5508"/>
    <n v="72333"/>
    <n v="261"/>
  </r>
  <r>
    <x v="3"/>
    <x v="3"/>
    <n v="5"/>
    <x v="1"/>
    <x v="5"/>
    <x v="3"/>
    <x v="12"/>
    <x v="0"/>
    <n v="1"/>
    <n v="2952"/>
    <n v="3150"/>
    <n v="37260"/>
    <n v="39600"/>
    <n v="198"/>
    <n v="2992.5"/>
    <n v="-34267.5"/>
  </r>
  <r>
    <x v="3"/>
    <x v="3"/>
    <n v="5"/>
    <x v="1"/>
    <x v="5"/>
    <x v="3"/>
    <x v="2"/>
    <x v="0"/>
    <n v="15"/>
    <n v="3042"/>
    <n v="3240"/>
    <n v="55692"/>
    <n v="59220"/>
    <n v="2970"/>
    <n v="46170"/>
    <n v="-9522"/>
  </r>
  <r>
    <x v="3"/>
    <x v="3"/>
    <n v="6"/>
    <x v="1"/>
    <x v="9"/>
    <x v="3"/>
    <x v="1"/>
    <x v="1"/>
    <n v="4"/>
    <n v="3978"/>
    <n v="4230"/>
    <n v="3582"/>
    <n v="3870"/>
    <n v="1008"/>
    <n v="16074"/>
    <n v="12492"/>
  </r>
  <r>
    <x v="3"/>
    <x v="3"/>
    <n v="6"/>
    <x v="1"/>
    <x v="9"/>
    <x v="3"/>
    <x v="11"/>
    <x v="0"/>
    <n v="16"/>
    <n v="2106"/>
    <n v="2250"/>
    <n v="56736"/>
    <n v="60480"/>
    <n v="2304"/>
    <n v="34200"/>
    <n v="-22536"/>
  </r>
  <r>
    <x v="3"/>
    <x v="3"/>
    <n v="6"/>
    <x v="1"/>
    <x v="3"/>
    <x v="1"/>
    <x v="7"/>
    <x v="0"/>
    <n v="10"/>
    <n v="2034"/>
    <n v="2160"/>
    <n v="39780"/>
    <n v="42300"/>
    <n v="1260"/>
    <n v="20520"/>
    <n v="-19260"/>
  </r>
  <r>
    <x v="3"/>
    <x v="3"/>
    <n v="7"/>
    <x v="1"/>
    <x v="1"/>
    <x v="0"/>
    <x v="6"/>
    <x v="0"/>
    <n v="21"/>
    <n v="4482"/>
    <n v="4770"/>
    <n v="46098"/>
    <n v="49140"/>
    <n v="6048"/>
    <n v="95161.5"/>
    <n v="49063.5"/>
  </r>
  <r>
    <x v="3"/>
    <x v="3"/>
    <n v="7"/>
    <x v="1"/>
    <x v="9"/>
    <x v="3"/>
    <x v="12"/>
    <x v="0"/>
    <n v="7"/>
    <n v="3726"/>
    <n v="3960"/>
    <n v="55890"/>
    <n v="59400"/>
    <n v="1638"/>
    <n v="26334"/>
    <n v="-29556"/>
  </r>
  <r>
    <x v="3"/>
    <x v="3"/>
    <n v="7"/>
    <x v="1"/>
    <x v="1"/>
    <x v="0"/>
    <x v="2"/>
    <x v="0"/>
    <n v="22"/>
    <n v="2952"/>
    <n v="3150"/>
    <n v="19890"/>
    <n v="21150"/>
    <n v="4356"/>
    <n v="65835"/>
    <n v="45945"/>
  </r>
  <r>
    <x v="3"/>
    <x v="3"/>
    <n v="7"/>
    <x v="1"/>
    <x v="9"/>
    <x v="3"/>
    <x v="6"/>
    <x v="0"/>
    <n v="15"/>
    <n v="3384"/>
    <n v="3600"/>
    <n v="24822"/>
    <n v="26460"/>
    <n v="3240"/>
    <n v="51300"/>
    <n v="26478"/>
  </r>
  <r>
    <x v="3"/>
    <x v="3"/>
    <n v="7"/>
    <x v="1"/>
    <x v="8"/>
    <x v="4"/>
    <x v="2"/>
    <x v="0"/>
    <n v="7"/>
    <n v="3546"/>
    <n v="3780"/>
    <n v="3978"/>
    <n v="4230"/>
    <n v="1638"/>
    <n v="25137"/>
    <n v="21159"/>
  </r>
  <r>
    <x v="3"/>
    <x v="3"/>
    <n v="7"/>
    <x v="1"/>
    <x v="7"/>
    <x v="4"/>
    <x v="2"/>
    <x v="0"/>
    <n v="17"/>
    <n v="5148"/>
    <n v="5490"/>
    <n v="63648"/>
    <n v="67680"/>
    <n v="5814"/>
    <n v="88663.5"/>
    <n v="25015.5"/>
  </r>
  <r>
    <x v="3"/>
    <x v="3"/>
    <n v="7"/>
    <x v="1"/>
    <x v="1"/>
    <x v="0"/>
    <x v="11"/>
    <x v="0"/>
    <n v="20"/>
    <n v="2034"/>
    <n v="2160"/>
    <n v="24822"/>
    <n v="26460"/>
    <n v="2520"/>
    <n v="41040"/>
    <n v="16218"/>
  </r>
  <r>
    <x v="3"/>
    <x v="3"/>
    <n v="7"/>
    <x v="1"/>
    <x v="1"/>
    <x v="0"/>
    <x v="9"/>
    <x v="0"/>
    <n v="5"/>
    <n v="2196"/>
    <n v="2340"/>
    <n v="31590"/>
    <n v="33750"/>
    <n v="720"/>
    <n v="11115"/>
    <n v="-20475"/>
  </r>
  <r>
    <x v="3"/>
    <x v="3"/>
    <n v="8"/>
    <x v="1"/>
    <x v="2"/>
    <x v="1"/>
    <x v="4"/>
    <x v="0"/>
    <n v="14"/>
    <n v="3546"/>
    <n v="3780"/>
    <n v="60840"/>
    <n v="64800"/>
    <n v="3276"/>
    <n v="50274"/>
    <n v="-10566"/>
  </r>
  <r>
    <x v="3"/>
    <x v="3"/>
    <n v="8"/>
    <x v="1"/>
    <x v="9"/>
    <x v="3"/>
    <x v="9"/>
    <x v="0"/>
    <n v="6"/>
    <n v="3546"/>
    <n v="3780"/>
    <n v="35802"/>
    <n v="38250"/>
    <n v="1404"/>
    <n v="21546"/>
    <n v="-14256"/>
  </r>
  <r>
    <x v="3"/>
    <x v="3"/>
    <n v="8"/>
    <x v="1"/>
    <x v="5"/>
    <x v="3"/>
    <x v="7"/>
    <x v="0"/>
    <n v="22"/>
    <n v="7506"/>
    <n v="8100"/>
    <n v="19890"/>
    <n v="21150"/>
    <n v="13068"/>
    <n v="169290"/>
    <n v="149400"/>
  </r>
  <r>
    <x v="3"/>
    <x v="3"/>
    <n v="8"/>
    <x v="1"/>
    <x v="7"/>
    <x v="4"/>
    <x v="15"/>
    <x v="1"/>
    <n v="6"/>
    <n v="3924"/>
    <n v="4230"/>
    <n v="22518"/>
    <n v="24300"/>
    <n v="1836"/>
    <n v="24111"/>
    <n v="1593"/>
  </r>
  <r>
    <x v="3"/>
    <x v="3"/>
    <n v="10"/>
    <x v="1"/>
    <x v="3"/>
    <x v="1"/>
    <x v="7"/>
    <x v="0"/>
    <n v="6"/>
    <n v="4482"/>
    <n v="4770"/>
    <n v="59670"/>
    <n v="63450"/>
    <n v="1728"/>
    <n v="27189"/>
    <n v="-32481"/>
  </r>
  <r>
    <x v="3"/>
    <x v="3"/>
    <n v="11"/>
    <x v="1"/>
    <x v="2"/>
    <x v="1"/>
    <x v="1"/>
    <x v="1"/>
    <n v="2"/>
    <n v="3546"/>
    <n v="3780"/>
    <n v="64476"/>
    <n v="69660"/>
    <n v="468"/>
    <n v="7182"/>
    <n v="-57294"/>
  </r>
  <r>
    <x v="3"/>
    <x v="3"/>
    <n v="11"/>
    <x v="1"/>
    <x v="6"/>
    <x v="2"/>
    <x v="15"/>
    <x v="1"/>
    <n v="24"/>
    <n v="3726"/>
    <n v="3960"/>
    <n v="105084"/>
    <n v="113400"/>
    <n v="5616"/>
    <n v="90288"/>
    <n v="-14796"/>
  </r>
  <r>
    <x v="3"/>
    <x v="3"/>
    <n v="11"/>
    <x v="1"/>
    <x v="7"/>
    <x v="4"/>
    <x v="0"/>
    <x v="0"/>
    <n v="11"/>
    <n v="2106"/>
    <n v="2250"/>
    <n v="26442"/>
    <n v="28080"/>
    <n v="1584"/>
    <n v="23512.5"/>
    <n v="-2929.5"/>
  </r>
  <r>
    <x v="3"/>
    <x v="3"/>
    <n v="11"/>
    <x v="1"/>
    <x v="9"/>
    <x v="3"/>
    <x v="11"/>
    <x v="0"/>
    <n v="10"/>
    <n v="3546"/>
    <n v="3780"/>
    <n v="28368"/>
    <n v="30240"/>
    <n v="2340"/>
    <n v="35910"/>
    <n v="7542"/>
  </r>
  <r>
    <x v="3"/>
    <x v="3"/>
    <n v="12"/>
    <x v="1"/>
    <x v="2"/>
    <x v="1"/>
    <x v="0"/>
    <x v="0"/>
    <n v="7"/>
    <n v="3384"/>
    <n v="3600"/>
    <n v="50850"/>
    <n v="54000"/>
    <n v="1512"/>
    <n v="23940"/>
    <n v="-26910"/>
  </r>
  <r>
    <x v="3"/>
    <x v="3"/>
    <n v="12"/>
    <x v="1"/>
    <x v="8"/>
    <x v="4"/>
    <x v="15"/>
    <x v="1"/>
    <n v="22"/>
    <n v="2106"/>
    <n v="2250"/>
    <n v="60048"/>
    <n v="64800"/>
    <n v="3168"/>
    <n v="47025"/>
    <n v="-13023"/>
  </r>
  <r>
    <x v="3"/>
    <x v="3"/>
    <n v="12"/>
    <x v="1"/>
    <x v="2"/>
    <x v="1"/>
    <x v="10"/>
    <x v="0"/>
    <n v="7"/>
    <n v="3924"/>
    <n v="4230"/>
    <n v="94122"/>
    <n v="100170"/>
    <n v="2142"/>
    <n v="28129.5"/>
    <n v="-65992.5"/>
  </r>
  <r>
    <x v="3"/>
    <x v="3"/>
    <n v="13"/>
    <x v="1"/>
    <x v="5"/>
    <x v="3"/>
    <x v="14"/>
    <x v="0"/>
    <n v="18"/>
    <n v="3582"/>
    <n v="3870"/>
    <n v="73800"/>
    <n v="78750"/>
    <n v="5184"/>
    <n v="66177"/>
    <n v="-7623"/>
  </r>
  <r>
    <x v="3"/>
    <x v="3"/>
    <n v="13"/>
    <x v="1"/>
    <x v="7"/>
    <x v="4"/>
    <x v="4"/>
    <x v="0"/>
    <n v="12"/>
    <n v="3582"/>
    <n v="3870"/>
    <n v="73008"/>
    <n v="77760"/>
    <n v="3456"/>
    <n v="44118"/>
    <n v="-28890"/>
  </r>
  <r>
    <x v="3"/>
    <x v="3"/>
    <n v="13"/>
    <x v="1"/>
    <x v="5"/>
    <x v="3"/>
    <x v="3"/>
    <x v="0"/>
    <n v="19"/>
    <n v="3726"/>
    <n v="3960"/>
    <n v="35136"/>
    <n v="37440"/>
    <n v="4446"/>
    <n v="71478"/>
    <n v="36342"/>
  </r>
  <r>
    <x v="3"/>
    <x v="3"/>
    <n v="13"/>
    <x v="1"/>
    <x v="7"/>
    <x v="4"/>
    <x v="9"/>
    <x v="0"/>
    <n v="23"/>
    <n v="3582"/>
    <n v="3870"/>
    <n v="8424"/>
    <n v="9000"/>
    <n v="6624"/>
    <n v="84559.5"/>
    <n v="76135.5"/>
  </r>
  <r>
    <x v="3"/>
    <x v="3"/>
    <n v="16"/>
    <x v="1"/>
    <x v="6"/>
    <x v="2"/>
    <x v="6"/>
    <x v="0"/>
    <n v="3"/>
    <n v="2952"/>
    <n v="3150"/>
    <n v="31914"/>
    <n v="34020"/>
    <n v="594"/>
    <n v="8977.5"/>
    <n v="-22936.5"/>
  </r>
  <r>
    <x v="3"/>
    <x v="3"/>
    <n v="16"/>
    <x v="1"/>
    <x v="3"/>
    <x v="1"/>
    <x v="16"/>
    <x v="0"/>
    <n v="24"/>
    <n v="3978"/>
    <n v="4230"/>
    <n v="67680"/>
    <n v="72000"/>
    <n v="6048"/>
    <n v="96444"/>
    <n v="28764"/>
  </r>
  <r>
    <x v="3"/>
    <x v="3"/>
    <n v="16"/>
    <x v="1"/>
    <x v="5"/>
    <x v="3"/>
    <x v="10"/>
    <x v="0"/>
    <n v="25"/>
    <n v="2034"/>
    <n v="2160"/>
    <n v="4482"/>
    <n v="4770"/>
    <n v="3150"/>
    <n v="51300"/>
    <n v="46818"/>
  </r>
  <r>
    <x v="3"/>
    <x v="3"/>
    <n v="16"/>
    <x v="1"/>
    <x v="6"/>
    <x v="2"/>
    <x v="9"/>
    <x v="0"/>
    <n v="5"/>
    <n v="3924"/>
    <n v="4230"/>
    <n v="18954"/>
    <n v="20250"/>
    <n v="1530"/>
    <n v="20092.5"/>
    <n v="1138.5"/>
  </r>
  <r>
    <x v="3"/>
    <x v="3"/>
    <n v="17"/>
    <x v="1"/>
    <x v="1"/>
    <x v="0"/>
    <x v="13"/>
    <x v="1"/>
    <n v="2"/>
    <n v="5832"/>
    <n v="6210"/>
    <n v="15696"/>
    <n v="16920"/>
    <n v="756"/>
    <n v="11799"/>
    <n v="-3897"/>
  </r>
  <r>
    <x v="3"/>
    <x v="3"/>
    <n v="17"/>
    <x v="1"/>
    <x v="5"/>
    <x v="3"/>
    <x v="0"/>
    <x v="0"/>
    <n v="14"/>
    <n v="3546"/>
    <n v="3780"/>
    <n v="32544"/>
    <n v="34560"/>
    <n v="3276"/>
    <n v="50274"/>
    <n v="17730"/>
  </r>
  <r>
    <x v="3"/>
    <x v="3"/>
    <n v="17"/>
    <x v="1"/>
    <x v="2"/>
    <x v="1"/>
    <x v="16"/>
    <x v="0"/>
    <n v="6"/>
    <n v="2034"/>
    <n v="2160"/>
    <n v="47376"/>
    <n v="50400"/>
    <n v="756"/>
    <n v="12312"/>
    <n v="-35064"/>
  </r>
  <r>
    <x v="3"/>
    <x v="3"/>
    <n v="17"/>
    <x v="1"/>
    <x v="2"/>
    <x v="1"/>
    <x v="11"/>
    <x v="0"/>
    <n v="13"/>
    <n v="2034"/>
    <n v="2160"/>
    <n v="39006"/>
    <n v="41580"/>
    <n v="1638"/>
    <n v="26676"/>
    <n v="-12330"/>
  </r>
  <r>
    <x v="3"/>
    <x v="3"/>
    <n v="18"/>
    <x v="1"/>
    <x v="0"/>
    <x v="0"/>
    <x v="15"/>
    <x v="1"/>
    <n v="4"/>
    <n v="3042"/>
    <n v="3240"/>
    <n v="90072"/>
    <n v="97200"/>
    <n v="792"/>
    <n v="12312"/>
    <n v="-77760"/>
  </r>
  <r>
    <x v="3"/>
    <x v="3"/>
    <n v="18"/>
    <x v="1"/>
    <x v="3"/>
    <x v="1"/>
    <x v="16"/>
    <x v="0"/>
    <n v="21"/>
    <n v="3042"/>
    <n v="3240"/>
    <n v="23688"/>
    <n v="25200"/>
    <n v="4158"/>
    <n v="64638"/>
    <n v="40950"/>
  </r>
  <r>
    <x v="3"/>
    <x v="3"/>
    <n v="18"/>
    <x v="1"/>
    <x v="9"/>
    <x v="3"/>
    <x v="14"/>
    <x v="0"/>
    <n v="16"/>
    <n v="3726"/>
    <n v="3960"/>
    <n v="26568"/>
    <n v="28350"/>
    <n v="3744"/>
    <n v="60192"/>
    <n v="33624"/>
  </r>
  <r>
    <x v="3"/>
    <x v="3"/>
    <n v="18"/>
    <x v="1"/>
    <x v="1"/>
    <x v="0"/>
    <x v="9"/>
    <x v="0"/>
    <n v="10"/>
    <n v="2196"/>
    <n v="2340"/>
    <n v="16848"/>
    <n v="18000"/>
    <n v="1440"/>
    <n v="22230"/>
    <n v="5382"/>
  </r>
  <r>
    <x v="3"/>
    <x v="3"/>
    <n v="18"/>
    <x v="1"/>
    <x v="3"/>
    <x v="1"/>
    <x v="6"/>
    <x v="0"/>
    <n v="3"/>
    <n v="4482"/>
    <n v="4770"/>
    <n v="21276"/>
    <n v="22680"/>
    <n v="864"/>
    <n v="13594.5"/>
    <n v="-7681.5"/>
  </r>
  <r>
    <x v="3"/>
    <x v="3"/>
    <n v="18"/>
    <x v="1"/>
    <x v="6"/>
    <x v="2"/>
    <x v="3"/>
    <x v="0"/>
    <n v="1"/>
    <n v="5148"/>
    <n v="5490"/>
    <n v="54900"/>
    <n v="58500"/>
    <n v="342"/>
    <n v="5215.5"/>
    <n v="-49684.5"/>
  </r>
  <r>
    <x v="3"/>
    <x v="3"/>
    <n v="18"/>
    <x v="1"/>
    <x v="9"/>
    <x v="3"/>
    <x v="2"/>
    <x v="0"/>
    <n v="13"/>
    <n v="3978"/>
    <n v="4230"/>
    <n v="47736"/>
    <n v="50760"/>
    <n v="3276"/>
    <n v="52240.5"/>
    <n v="4504.5"/>
  </r>
  <r>
    <x v="3"/>
    <x v="3"/>
    <n v="19"/>
    <x v="1"/>
    <x v="6"/>
    <x v="2"/>
    <x v="6"/>
    <x v="0"/>
    <n v="15"/>
    <n v="2106"/>
    <n v="2250"/>
    <n v="31914"/>
    <n v="34020"/>
    <n v="2160"/>
    <n v="32062.5"/>
    <n v="148.5"/>
  </r>
  <r>
    <x v="3"/>
    <x v="3"/>
    <n v="19"/>
    <x v="1"/>
    <x v="9"/>
    <x v="3"/>
    <x v="3"/>
    <x v="0"/>
    <n v="5"/>
    <n v="3978"/>
    <n v="4230"/>
    <n v="13176"/>
    <n v="14040"/>
    <n v="1260"/>
    <n v="20092.5"/>
    <n v="6916.5"/>
  </r>
  <r>
    <x v="3"/>
    <x v="3"/>
    <n v="20"/>
    <x v="1"/>
    <x v="3"/>
    <x v="1"/>
    <x v="1"/>
    <x v="1"/>
    <n v="25"/>
    <n v="2034"/>
    <n v="2160"/>
    <n v="71640"/>
    <n v="77400"/>
    <n v="3150"/>
    <n v="51300"/>
    <n v="-20340"/>
  </r>
  <r>
    <x v="3"/>
    <x v="3"/>
    <n v="20"/>
    <x v="1"/>
    <x v="2"/>
    <x v="1"/>
    <x v="4"/>
    <x v="0"/>
    <n v="8"/>
    <n v="2034"/>
    <n v="2160"/>
    <n v="36504"/>
    <n v="38880"/>
    <n v="1008"/>
    <n v="16416"/>
    <n v="-20088"/>
  </r>
  <r>
    <x v="3"/>
    <x v="3"/>
    <n v="20"/>
    <x v="1"/>
    <x v="3"/>
    <x v="1"/>
    <x v="12"/>
    <x v="0"/>
    <n v="21"/>
    <n v="3582"/>
    <n v="3870"/>
    <n v="81972"/>
    <n v="87120"/>
    <n v="6048"/>
    <n v="77206.5"/>
    <n v="-4765.5"/>
  </r>
  <r>
    <x v="3"/>
    <x v="3"/>
    <n v="20"/>
    <x v="1"/>
    <x v="5"/>
    <x v="3"/>
    <x v="13"/>
    <x v="1"/>
    <n v="16"/>
    <n v="3978"/>
    <n v="4230"/>
    <n v="86328"/>
    <n v="93060"/>
    <n v="4032"/>
    <n v="64296"/>
    <n v="-22032"/>
  </r>
  <r>
    <x v="3"/>
    <x v="3"/>
    <n v="21"/>
    <x v="1"/>
    <x v="3"/>
    <x v="1"/>
    <x v="13"/>
    <x v="1"/>
    <n v="23"/>
    <n v="2196"/>
    <n v="2340"/>
    <n v="43164"/>
    <n v="46530"/>
    <n v="3312"/>
    <n v="51129"/>
    <n v="7965"/>
  </r>
  <r>
    <x v="3"/>
    <x v="3"/>
    <n v="21"/>
    <x v="1"/>
    <x v="1"/>
    <x v="0"/>
    <x v="1"/>
    <x v="1"/>
    <n v="22"/>
    <n v="3978"/>
    <n v="4230"/>
    <n v="75222"/>
    <n v="81270"/>
    <n v="5544"/>
    <n v="88407"/>
    <n v="13185"/>
  </r>
  <r>
    <x v="3"/>
    <x v="3"/>
    <n v="21"/>
    <x v="1"/>
    <x v="9"/>
    <x v="3"/>
    <x v="13"/>
    <x v="1"/>
    <n v="13"/>
    <n v="3978"/>
    <n v="4230"/>
    <n v="62784"/>
    <n v="67680"/>
    <n v="3276"/>
    <n v="52240.5"/>
    <n v="-10543.5"/>
  </r>
  <r>
    <x v="3"/>
    <x v="3"/>
    <n v="21"/>
    <x v="1"/>
    <x v="4"/>
    <x v="2"/>
    <x v="7"/>
    <x v="0"/>
    <n v="27"/>
    <n v="3042"/>
    <n v="3240"/>
    <n v="7956"/>
    <n v="8460"/>
    <n v="5346"/>
    <n v="83106"/>
    <n v="75150"/>
  </r>
  <r>
    <x v="3"/>
    <x v="3"/>
    <n v="21"/>
    <x v="1"/>
    <x v="6"/>
    <x v="2"/>
    <x v="4"/>
    <x v="0"/>
    <n v="27"/>
    <n v="3978"/>
    <n v="4230"/>
    <n v="57798"/>
    <n v="61560"/>
    <n v="6804"/>
    <n v="108499.5"/>
    <n v="50701.5"/>
  </r>
  <r>
    <x v="3"/>
    <x v="3"/>
    <n v="22"/>
    <x v="1"/>
    <x v="5"/>
    <x v="3"/>
    <x v="9"/>
    <x v="0"/>
    <n v="27"/>
    <n v="3978"/>
    <n v="4230"/>
    <n v="27378"/>
    <n v="29250"/>
    <n v="6804"/>
    <n v="108499.5"/>
    <n v="81121.5"/>
  </r>
  <r>
    <x v="3"/>
    <x v="3"/>
    <n v="22"/>
    <x v="1"/>
    <x v="7"/>
    <x v="4"/>
    <x v="6"/>
    <x v="0"/>
    <n v="27"/>
    <n v="5832"/>
    <n v="6210"/>
    <n v="39006"/>
    <n v="41580"/>
    <n v="10206"/>
    <n v="159286.5"/>
    <n v="120280.5"/>
  </r>
  <r>
    <x v="3"/>
    <x v="3"/>
    <n v="22"/>
    <x v="1"/>
    <x v="1"/>
    <x v="0"/>
    <x v="5"/>
    <x v="0"/>
    <n v="27"/>
    <n v="2196"/>
    <n v="2340"/>
    <n v="64152"/>
    <n v="68310"/>
    <n v="3888"/>
    <n v="60021"/>
    <n v="-4131"/>
  </r>
  <r>
    <x v="3"/>
    <x v="3"/>
    <n v="23"/>
    <x v="1"/>
    <x v="5"/>
    <x v="3"/>
    <x v="13"/>
    <x v="1"/>
    <n v="27"/>
    <n v="3546"/>
    <n v="3780"/>
    <n v="43164"/>
    <n v="46530"/>
    <n v="6318"/>
    <n v="96957"/>
    <n v="53793"/>
  </r>
  <r>
    <x v="3"/>
    <x v="3"/>
    <n v="23"/>
    <x v="1"/>
    <x v="1"/>
    <x v="0"/>
    <x v="5"/>
    <x v="0"/>
    <n v="12"/>
    <n v="3582"/>
    <n v="3870"/>
    <n v="134136"/>
    <n v="142830"/>
    <n v="3456"/>
    <n v="44118"/>
    <n v="-90018"/>
  </r>
  <r>
    <x v="3"/>
    <x v="3"/>
    <n v="23"/>
    <x v="1"/>
    <x v="0"/>
    <x v="0"/>
    <x v="8"/>
    <x v="0"/>
    <n v="18"/>
    <n v="3978"/>
    <n v="4230"/>
    <n v="102960"/>
    <n v="109800"/>
    <n v="4536"/>
    <n v="72333"/>
    <n v="-30627"/>
  </r>
  <r>
    <x v="3"/>
    <x v="3"/>
    <n v="23"/>
    <x v="1"/>
    <x v="5"/>
    <x v="3"/>
    <x v="4"/>
    <x v="0"/>
    <n v="8"/>
    <n v="3978"/>
    <n v="4230"/>
    <n v="63882"/>
    <n v="68040"/>
    <n v="2016"/>
    <n v="32148"/>
    <n v="-31734"/>
  </r>
  <r>
    <x v="3"/>
    <x v="3"/>
    <n v="24"/>
    <x v="1"/>
    <x v="5"/>
    <x v="3"/>
    <x v="16"/>
    <x v="0"/>
    <n v="21"/>
    <n v="2034"/>
    <n v="2160"/>
    <n v="6768"/>
    <n v="7200"/>
    <n v="2646"/>
    <n v="43092"/>
    <n v="36324"/>
  </r>
  <r>
    <x v="3"/>
    <x v="3"/>
    <n v="24"/>
    <x v="1"/>
    <x v="8"/>
    <x v="4"/>
    <x v="11"/>
    <x v="0"/>
    <n v="25"/>
    <n v="3042"/>
    <n v="3240"/>
    <n v="31914"/>
    <n v="34020"/>
    <n v="4950"/>
    <n v="76950"/>
    <n v="45036"/>
  </r>
  <r>
    <x v="3"/>
    <x v="3"/>
    <n v="24"/>
    <x v="1"/>
    <x v="1"/>
    <x v="0"/>
    <x v="13"/>
    <x v="1"/>
    <n v="12"/>
    <n v="5148"/>
    <n v="5490"/>
    <n v="51012"/>
    <n v="54990"/>
    <n v="4104"/>
    <n v="62586"/>
    <n v="11574"/>
  </r>
  <r>
    <x v="3"/>
    <x v="3"/>
    <n v="24"/>
    <x v="1"/>
    <x v="7"/>
    <x v="4"/>
    <x v="5"/>
    <x v="0"/>
    <n v="9"/>
    <n v="2106"/>
    <n v="2250"/>
    <n v="134136"/>
    <n v="142830"/>
    <n v="1296"/>
    <n v="19237.5"/>
    <n v="-114898.5"/>
  </r>
  <r>
    <x v="3"/>
    <x v="3"/>
    <n v="25"/>
    <x v="1"/>
    <x v="7"/>
    <x v="4"/>
    <x v="0"/>
    <x v="0"/>
    <n v="23"/>
    <n v="4482"/>
    <n v="4770"/>
    <n v="26442"/>
    <n v="28080"/>
    <n v="6624"/>
    <n v="104224.5"/>
    <n v="77782.5"/>
  </r>
  <r>
    <x v="3"/>
    <x v="3"/>
    <n v="25"/>
    <x v="1"/>
    <x v="6"/>
    <x v="2"/>
    <x v="3"/>
    <x v="0"/>
    <n v="23"/>
    <n v="3546"/>
    <n v="3780"/>
    <n v="24156"/>
    <n v="25740"/>
    <n v="5382"/>
    <n v="82593"/>
    <n v="58437"/>
  </r>
  <r>
    <x v="3"/>
    <x v="3"/>
    <n v="26"/>
    <x v="1"/>
    <x v="1"/>
    <x v="0"/>
    <x v="16"/>
    <x v="0"/>
    <n v="20"/>
    <n v="4482"/>
    <n v="4770"/>
    <n v="6768"/>
    <n v="7200"/>
    <n v="5760"/>
    <n v="90630"/>
    <n v="83862"/>
  </r>
  <r>
    <x v="3"/>
    <x v="3"/>
    <n v="26"/>
    <x v="1"/>
    <x v="6"/>
    <x v="2"/>
    <x v="5"/>
    <x v="0"/>
    <n v="25"/>
    <n v="4482"/>
    <n v="4770"/>
    <n v="139968"/>
    <n v="149040"/>
    <n v="7200"/>
    <n v="113287.5"/>
    <n v="-26680.5"/>
  </r>
  <r>
    <x v="3"/>
    <x v="3"/>
    <n v="27"/>
    <x v="1"/>
    <x v="0"/>
    <x v="0"/>
    <x v="4"/>
    <x v="0"/>
    <n v="4"/>
    <n v="2034"/>
    <n v="2160"/>
    <n v="57798"/>
    <n v="61560"/>
    <n v="504"/>
    <n v="8208"/>
    <n v="-49590"/>
  </r>
  <r>
    <x v="3"/>
    <x v="3"/>
    <n v="28"/>
    <x v="1"/>
    <x v="1"/>
    <x v="0"/>
    <x v="14"/>
    <x v="0"/>
    <n v="24"/>
    <n v="3978"/>
    <n v="4230"/>
    <n v="61992"/>
    <n v="66150"/>
    <n v="6048"/>
    <n v="96444"/>
    <n v="34452"/>
  </r>
  <r>
    <x v="3"/>
    <x v="3"/>
    <n v="28"/>
    <x v="1"/>
    <x v="5"/>
    <x v="3"/>
    <x v="1"/>
    <x v="1"/>
    <n v="24"/>
    <n v="5832"/>
    <n v="6210"/>
    <n v="28656"/>
    <n v="30960"/>
    <n v="9072"/>
    <n v="141588"/>
    <n v="112932"/>
  </r>
  <r>
    <x v="3"/>
    <x v="3"/>
    <n v="28"/>
    <x v="1"/>
    <x v="0"/>
    <x v="0"/>
    <x v="3"/>
    <x v="0"/>
    <n v="16"/>
    <n v="3978"/>
    <n v="4230"/>
    <n v="52704"/>
    <n v="56160"/>
    <n v="4032"/>
    <n v="64296"/>
    <n v="11592"/>
  </r>
  <r>
    <x v="3"/>
    <x v="3"/>
    <n v="28"/>
    <x v="1"/>
    <x v="8"/>
    <x v="4"/>
    <x v="9"/>
    <x v="0"/>
    <n v="6"/>
    <n v="3978"/>
    <n v="4230"/>
    <n v="14742"/>
    <n v="15750"/>
    <n v="1512"/>
    <n v="24111"/>
    <n v="9369"/>
  </r>
  <r>
    <x v="3"/>
    <x v="3"/>
    <n v="29"/>
    <x v="1"/>
    <x v="1"/>
    <x v="0"/>
    <x v="7"/>
    <x v="0"/>
    <n v="4"/>
    <n v="5148"/>
    <n v="5490"/>
    <n v="19890"/>
    <n v="21150"/>
    <n v="1368"/>
    <n v="20862"/>
    <n v="972"/>
  </r>
  <r>
    <x v="3"/>
    <x v="3"/>
    <n v="29"/>
    <x v="1"/>
    <x v="2"/>
    <x v="1"/>
    <x v="10"/>
    <x v="0"/>
    <n v="24"/>
    <n v="5832"/>
    <n v="6210"/>
    <n v="35856"/>
    <n v="38160"/>
    <n v="9072"/>
    <n v="141588"/>
    <n v="105732"/>
  </r>
  <r>
    <x v="3"/>
    <x v="3"/>
    <n v="30"/>
    <x v="1"/>
    <x v="9"/>
    <x v="3"/>
    <x v="6"/>
    <x v="0"/>
    <n v="21"/>
    <n v="2034"/>
    <n v="2160"/>
    <n v="21276"/>
    <n v="22680"/>
    <n v="2646"/>
    <n v="43092"/>
    <n v="21816"/>
  </r>
  <r>
    <x v="3"/>
    <x v="3"/>
    <n v="30"/>
    <x v="1"/>
    <x v="1"/>
    <x v="0"/>
    <x v="15"/>
    <x v="1"/>
    <n v="13"/>
    <n v="5832"/>
    <n v="6210"/>
    <n v="67554"/>
    <n v="72900"/>
    <n v="4914"/>
    <n v="76693.5"/>
    <n v="9139.5"/>
  </r>
  <r>
    <x v="3"/>
    <x v="3"/>
    <n v="30"/>
    <x v="1"/>
    <x v="0"/>
    <x v="0"/>
    <x v="1"/>
    <x v="1"/>
    <n v="2"/>
    <n v="3546"/>
    <n v="3780"/>
    <n v="17910"/>
    <n v="19350"/>
    <n v="468"/>
    <n v="7182"/>
    <n v="-10728"/>
  </r>
  <r>
    <x v="3"/>
    <x v="3"/>
    <n v="30"/>
    <x v="1"/>
    <x v="1"/>
    <x v="0"/>
    <x v="15"/>
    <x v="1"/>
    <n v="20"/>
    <n v="3726"/>
    <n v="3960"/>
    <n v="75060"/>
    <n v="81000"/>
    <n v="4680"/>
    <n v="75240"/>
    <n v="180"/>
  </r>
  <r>
    <x v="4"/>
    <x v="4"/>
    <n v="1"/>
    <x v="1"/>
    <x v="0"/>
    <x v="0"/>
    <x v="8"/>
    <x v="0"/>
    <n v="21"/>
    <n v="3978"/>
    <n v="4230"/>
    <n v="10296"/>
    <n v="10980"/>
    <n v="5292"/>
    <n v="84388.5"/>
    <n v="74092.5"/>
  </r>
  <r>
    <x v="4"/>
    <x v="4"/>
    <n v="1"/>
    <x v="1"/>
    <x v="4"/>
    <x v="2"/>
    <x v="12"/>
    <x v="0"/>
    <n v="12"/>
    <n v="3042"/>
    <n v="3240"/>
    <n v="89424"/>
    <n v="95040"/>
    <n v="2376"/>
    <n v="36936"/>
    <n v="-52488"/>
  </r>
  <r>
    <x v="4"/>
    <x v="4"/>
    <n v="1"/>
    <x v="1"/>
    <x v="4"/>
    <x v="2"/>
    <x v="14"/>
    <x v="0"/>
    <n v="23"/>
    <n v="3546"/>
    <n v="3780"/>
    <n v="17712"/>
    <n v="18900"/>
    <n v="5382"/>
    <n v="82593"/>
    <n v="64881"/>
  </r>
  <r>
    <x v="4"/>
    <x v="4"/>
    <n v="2"/>
    <x v="1"/>
    <x v="8"/>
    <x v="4"/>
    <x v="11"/>
    <x v="0"/>
    <n v="23"/>
    <n v="4482"/>
    <n v="4770"/>
    <n v="78012"/>
    <n v="83160"/>
    <n v="6624"/>
    <n v="104224.5"/>
    <n v="26212.5"/>
  </r>
  <r>
    <x v="4"/>
    <x v="4"/>
    <n v="2"/>
    <x v="1"/>
    <x v="3"/>
    <x v="1"/>
    <x v="1"/>
    <x v="1"/>
    <n v="24"/>
    <n v="3924"/>
    <n v="4230"/>
    <n v="35820"/>
    <n v="38700"/>
    <n v="7344"/>
    <n v="96444"/>
    <n v="60624"/>
  </r>
  <r>
    <x v="4"/>
    <x v="4"/>
    <n v="3"/>
    <x v="1"/>
    <x v="3"/>
    <x v="1"/>
    <x v="15"/>
    <x v="1"/>
    <n v="25"/>
    <n v="2952"/>
    <n v="3150"/>
    <n v="15012"/>
    <n v="16200"/>
    <n v="4950"/>
    <n v="74812.5"/>
    <n v="59800.5"/>
  </r>
  <r>
    <x v="4"/>
    <x v="4"/>
    <n v="3"/>
    <x v="1"/>
    <x v="7"/>
    <x v="4"/>
    <x v="12"/>
    <x v="0"/>
    <n v="17"/>
    <n v="3726"/>
    <n v="3960"/>
    <n v="52164"/>
    <n v="55440"/>
    <n v="3978"/>
    <n v="63954"/>
    <n v="11790"/>
  </r>
  <r>
    <x v="4"/>
    <x v="4"/>
    <n v="3"/>
    <x v="1"/>
    <x v="1"/>
    <x v="0"/>
    <x v="16"/>
    <x v="0"/>
    <n v="21"/>
    <n v="3978"/>
    <n v="4230"/>
    <n v="84600"/>
    <n v="90000"/>
    <n v="5292"/>
    <n v="84388.5"/>
    <n v="-211.5"/>
  </r>
  <r>
    <x v="4"/>
    <x v="4"/>
    <n v="3"/>
    <x v="1"/>
    <x v="0"/>
    <x v="0"/>
    <x v="7"/>
    <x v="0"/>
    <n v="9"/>
    <n v="3726"/>
    <n v="3960"/>
    <n v="99450"/>
    <n v="105750"/>
    <n v="2106"/>
    <n v="33858"/>
    <n v="-65592"/>
  </r>
  <r>
    <x v="4"/>
    <x v="4"/>
    <n v="3"/>
    <x v="1"/>
    <x v="0"/>
    <x v="0"/>
    <x v="0"/>
    <x v="0"/>
    <n v="11"/>
    <n v="4482"/>
    <n v="4770"/>
    <n v="42714"/>
    <n v="45360"/>
    <n v="3168"/>
    <n v="49846.5"/>
    <n v="7132.5"/>
  </r>
  <r>
    <x v="4"/>
    <x v="4"/>
    <n v="4"/>
    <x v="1"/>
    <x v="1"/>
    <x v="0"/>
    <x v="11"/>
    <x v="0"/>
    <n v="4"/>
    <n v="3582"/>
    <n v="3870"/>
    <n v="67374"/>
    <n v="71820"/>
    <n v="1152"/>
    <n v="14706"/>
    <n v="-52668"/>
  </r>
  <r>
    <x v="4"/>
    <x v="4"/>
    <n v="4"/>
    <x v="1"/>
    <x v="1"/>
    <x v="0"/>
    <x v="4"/>
    <x v="0"/>
    <n v="22"/>
    <n v="4482"/>
    <n v="4770"/>
    <n v="3042"/>
    <n v="3240"/>
    <n v="6336"/>
    <n v="99693"/>
    <n v="96651"/>
  </r>
  <r>
    <x v="4"/>
    <x v="4"/>
    <n v="4"/>
    <x v="1"/>
    <x v="4"/>
    <x v="2"/>
    <x v="0"/>
    <x v="0"/>
    <n v="15"/>
    <n v="3924"/>
    <n v="4230"/>
    <n v="8136"/>
    <n v="8640"/>
    <n v="4590"/>
    <n v="60277.5"/>
    <n v="52141.5"/>
  </r>
  <r>
    <x v="4"/>
    <x v="4"/>
    <n v="4"/>
    <x v="1"/>
    <x v="5"/>
    <x v="3"/>
    <x v="10"/>
    <x v="0"/>
    <n v="23"/>
    <n v="7506"/>
    <n v="8100"/>
    <n v="49302"/>
    <n v="52470"/>
    <n v="13662"/>
    <n v="176985"/>
    <n v="127683"/>
  </r>
  <r>
    <x v="4"/>
    <x v="4"/>
    <n v="5"/>
    <x v="1"/>
    <x v="6"/>
    <x v="2"/>
    <x v="8"/>
    <x v="0"/>
    <n v="9"/>
    <n v="3546"/>
    <n v="3780"/>
    <n v="30888"/>
    <n v="32940"/>
    <n v="2106"/>
    <n v="32319"/>
    <n v="1431"/>
  </r>
  <r>
    <x v="4"/>
    <x v="4"/>
    <n v="5"/>
    <x v="1"/>
    <x v="1"/>
    <x v="0"/>
    <x v="15"/>
    <x v="1"/>
    <n v="7"/>
    <n v="3042"/>
    <n v="3240"/>
    <n v="90072"/>
    <n v="97200"/>
    <n v="1386"/>
    <n v="21546"/>
    <n v="-68526"/>
  </r>
  <r>
    <x v="4"/>
    <x v="4"/>
    <n v="5"/>
    <x v="1"/>
    <x v="9"/>
    <x v="3"/>
    <x v="1"/>
    <x v="1"/>
    <n v="25"/>
    <n v="3042"/>
    <n v="3240"/>
    <n v="10746"/>
    <n v="11610"/>
    <n v="4950"/>
    <n v="76950"/>
    <n v="66204"/>
  </r>
  <r>
    <x v="4"/>
    <x v="4"/>
    <n v="5"/>
    <x v="1"/>
    <x v="6"/>
    <x v="2"/>
    <x v="9"/>
    <x v="0"/>
    <n v="10"/>
    <n v="3978"/>
    <n v="4230"/>
    <n v="4212"/>
    <n v="4500"/>
    <n v="2520"/>
    <n v="40185"/>
    <n v="35973"/>
  </r>
  <r>
    <x v="4"/>
    <x v="4"/>
    <n v="6"/>
    <x v="1"/>
    <x v="9"/>
    <x v="3"/>
    <x v="7"/>
    <x v="0"/>
    <n v="8"/>
    <n v="5148"/>
    <n v="5490"/>
    <n v="91494"/>
    <n v="97290"/>
    <n v="2736"/>
    <n v="41724"/>
    <n v="-49770"/>
  </r>
  <r>
    <x v="4"/>
    <x v="4"/>
    <n v="6"/>
    <x v="1"/>
    <x v="7"/>
    <x v="4"/>
    <x v="1"/>
    <x v="1"/>
    <n v="18"/>
    <n v="3042"/>
    <n v="3240"/>
    <n v="50148"/>
    <n v="54180"/>
    <n v="3564"/>
    <n v="55404"/>
    <n v="5256"/>
  </r>
  <r>
    <x v="4"/>
    <x v="4"/>
    <n v="6"/>
    <x v="1"/>
    <x v="6"/>
    <x v="2"/>
    <x v="4"/>
    <x v="0"/>
    <n v="8"/>
    <n v="5148"/>
    <n v="5490"/>
    <n v="39546"/>
    <n v="42120"/>
    <n v="2736"/>
    <n v="41724"/>
    <n v="2178"/>
  </r>
  <r>
    <x v="4"/>
    <x v="4"/>
    <n v="6"/>
    <x v="1"/>
    <x v="6"/>
    <x v="2"/>
    <x v="2"/>
    <x v="0"/>
    <n v="25"/>
    <n v="7506"/>
    <n v="8100"/>
    <n v="63648"/>
    <n v="67680"/>
    <n v="14850"/>
    <n v="192375"/>
    <n v="128727"/>
  </r>
  <r>
    <x v="4"/>
    <x v="4"/>
    <n v="6"/>
    <x v="1"/>
    <x v="7"/>
    <x v="4"/>
    <x v="1"/>
    <x v="1"/>
    <n v="7"/>
    <n v="3042"/>
    <n v="3240"/>
    <n v="25074"/>
    <n v="27090"/>
    <n v="1386"/>
    <n v="21546"/>
    <n v="-3528"/>
  </r>
  <r>
    <x v="4"/>
    <x v="4"/>
    <n v="6"/>
    <x v="1"/>
    <x v="8"/>
    <x v="4"/>
    <x v="8"/>
    <x v="0"/>
    <n v="17"/>
    <n v="3978"/>
    <n v="4230"/>
    <n v="113256"/>
    <n v="120780"/>
    <n v="4284"/>
    <n v="68314.5"/>
    <n v="-44941.5"/>
  </r>
  <r>
    <x v="4"/>
    <x v="4"/>
    <n v="7"/>
    <x v="1"/>
    <x v="1"/>
    <x v="0"/>
    <x v="4"/>
    <x v="0"/>
    <n v="3"/>
    <n v="2952"/>
    <n v="3150"/>
    <n v="21294"/>
    <n v="22680"/>
    <n v="594"/>
    <n v="8977.5"/>
    <n v="-12316.5"/>
  </r>
  <r>
    <x v="4"/>
    <x v="4"/>
    <n v="8"/>
    <x v="1"/>
    <x v="2"/>
    <x v="1"/>
    <x v="9"/>
    <x v="0"/>
    <n v="13"/>
    <n v="2034"/>
    <n v="2160"/>
    <n v="14742"/>
    <n v="15750"/>
    <n v="1638"/>
    <n v="26676"/>
    <n v="11934"/>
  </r>
  <r>
    <x v="4"/>
    <x v="4"/>
    <n v="8"/>
    <x v="1"/>
    <x v="6"/>
    <x v="2"/>
    <x v="12"/>
    <x v="0"/>
    <n v="17"/>
    <n v="3582"/>
    <n v="3870"/>
    <n v="44712"/>
    <n v="47520"/>
    <n v="4896"/>
    <n v="62500.5"/>
    <n v="17788.5"/>
  </r>
  <r>
    <x v="4"/>
    <x v="4"/>
    <n v="9"/>
    <x v="1"/>
    <x v="8"/>
    <x v="4"/>
    <x v="0"/>
    <x v="0"/>
    <n v="22"/>
    <n v="3978"/>
    <n v="4230"/>
    <n v="24408"/>
    <n v="25920"/>
    <n v="5544"/>
    <n v="88407"/>
    <n v="63999"/>
  </r>
  <r>
    <x v="4"/>
    <x v="4"/>
    <n v="10"/>
    <x v="1"/>
    <x v="5"/>
    <x v="3"/>
    <x v="9"/>
    <x v="0"/>
    <n v="23"/>
    <n v="2196"/>
    <n v="2340"/>
    <n v="25272"/>
    <n v="27000"/>
    <n v="3312"/>
    <n v="51129"/>
    <n v="25857"/>
  </r>
  <r>
    <x v="4"/>
    <x v="4"/>
    <n v="10"/>
    <x v="1"/>
    <x v="8"/>
    <x v="4"/>
    <x v="5"/>
    <x v="0"/>
    <n v="1"/>
    <n v="2034"/>
    <n v="2160"/>
    <n v="46656"/>
    <n v="49680"/>
    <n v="126"/>
    <n v="2052"/>
    <n v="-44604"/>
  </r>
  <r>
    <x v="4"/>
    <x v="4"/>
    <n v="10"/>
    <x v="1"/>
    <x v="8"/>
    <x v="4"/>
    <x v="7"/>
    <x v="0"/>
    <n v="25"/>
    <n v="5148"/>
    <n v="5490"/>
    <n v="23868"/>
    <n v="25380"/>
    <n v="8550"/>
    <n v="130387.5"/>
    <n v="106519.5"/>
  </r>
  <r>
    <x v="4"/>
    <x v="4"/>
    <n v="10"/>
    <x v="1"/>
    <x v="3"/>
    <x v="1"/>
    <x v="2"/>
    <x v="0"/>
    <n v="22"/>
    <n v="3384"/>
    <n v="3600"/>
    <n v="55692"/>
    <n v="59220"/>
    <n v="4752"/>
    <n v="75240"/>
    <n v="19548"/>
  </r>
  <r>
    <x v="4"/>
    <x v="4"/>
    <n v="10"/>
    <x v="1"/>
    <x v="4"/>
    <x v="2"/>
    <x v="9"/>
    <x v="0"/>
    <n v="2"/>
    <n v="3978"/>
    <n v="4230"/>
    <n v="23166"/>
    <n v="24750"/>
    <n v="504"/>
    <n v="8037"/>
    <n v="-15129"/>
  </r>
  <r>
    <x v="4"/>
    <x v="4"/>
    <n v="11"/>
    <x v="1"/>
    <x v="3"/>
    <x v="1"/>
    <x v="0"/>
    <x v="0"/>
    <n v="11"/>
    <n v="3582"/>
    <n v="3870"/>
    <n v="40680"/>
    <n v="43200"/>
    <n v="3168"/>
    <n v="40441.5"/>
    <n v="-238.5"/>
  </r>
  <r>
    <x v="4"/>
    <x v="4"/>
    <n v="11"/>
    <x v="1"/>
    <x v="2"/>
    <x v="1"/>
    <x v="1"/>
    <x v="1"/>
    <n v="11"/>
    <n v="3546"/>
    <n v="3780"/>
    <n v="21492"/>
    <n v="23220"/>
    <n v="2574"/>
    <n v="39501"/>
    <n v="18009"/>
  </r>
  <r>
    <x v="4"/>
    <x v="4"/>
    <n v="11"/>
    <x v="1"/>
    <x v="3"/>
    <x v="1"/>
    <x v="9"/>
    <x v="0"/>
    <n v="1"/>
    <n v="7506"/>
    <n v="8100"/>
    <n v="16848"/>
    <n v="18000"/>
    <n v="594"/>
    <n v="7695"/>
    <n v="-9153"/>
  </r>
  <r>
    <x v="4"/>
    <x v="4"/>
    <n v="11"/>
    <x v="1"/>
    <x v="8"/>
    <x v="4"/>
    <x v="5"/>
    <x v="0"/>
    <n v="14"/>
    <n v="3978"/>
    <n v="4230"/>
    <n v="122472"/>
    <n v="130410"/>
    <n v="3528"/>
    <n v="56259"/>
    <n v="-66213"/>
  </r>
  <r>
    <x v="4"/>
    <x v="4"/>
    <n v="12"/>
    <x v="1"/>
    <x v="3"/>
    <x v="1"/>
    <x v="6"/>
    <x v="0"/>
    <n v="11"/>
    <n v="2034"/>
    <n v="2160"/>
    <n v="35460"/>
    <n v="37800"/>
    <n v="1386"/>
    <n v="22572"/>
    <n v="-12888"/>
  </r>
  <r>
    <x v="4"/>
    <x v="4"/>
    <n v="12"/>
    <x v="1"/>
    <x v="3"/>
    <x v="1"/>
    <x v="14"/>
    <x v="0"/>
    <n v="8"/>
    <n v="2952"/>
    <n v="3150"/>
    <n v="73800"/>
    <n v="78750"/>
    <n v="1584"/>
    <n v="23940"/>
    <n v="-49860"/>
  </r>
  <r>
    <x v="4"/>
    <x v="4"/>
    <n v="13"/>
    <x v="1"/>
    <x v="4"/>
    <x v="2"/>
    <x v="10"/>
    <x v="0"/>
    <n v="1"/>
    <n v="3546"/>
    <n v="3780"/>
    <n v="58266"/>
    <n v="62010"/>
    <n v="234"/>
    <n v="3591"/>
    <n v="-54675"/>
  </r>
  <r>
    <x v="4"/>
    <x v="4"/>
    <n v="13"/>
    <x v="1"/>
    <x v="5"/>
    <x v="3"/>
    <x v="16"/>
    <x v="0"/>
    <n v="24"/>
    <n v="3546"/>
    <n v="3780"/>
    <n v="43992"/>
    <n v="46800"/>
    <n v="5616"/>
    <n v="86184"/>
    <n v="42192"/>
  </r>
  <r>
    <x v="4"/>
    <x v="4"/>
    <n v="13"/>
    <x v="1"/>
    <x v="4"/>
    <x v="2"/>
    <x v="8"/>
    <x v="0"/>
    <n v="15"/>
    <n v="3978"/>
    <n v="4230"/>
    <n v="87516"/>
    <n v="93330"/>
    <n v="3780"/>
    <n v="60277.5"/>
    <n v="-27238.5"/>
  </r>
  <r>
    <x v="4"/>
    <x v="4"/>
    <n v="14"/>
    <x v="1"/>
    <x v="0"/>
    <x v="0"/>
    <x v="11"/>
    <x v="0"/>
    <n v="20"/>
    <n v="3546"/>
    <n v="3780"/>
    <n v="46098"/>
    <n v="49140"/>
    <n v="4680"/>
    <n v="71820"/>
    <n v="25722"/>
  </r>
  <r>
    <x v="4"/>
    <x v="4"/>
    <n v="14"/>
    <x v="1"/>
    <x v="6"/>
    <x v="2"/>
    <x v="5"/>
    <x v="0"/>
    <n v="1"/>
    <n v="5148"/>
    <n v="5490"/>
    <n v="99144"/>
    <n v="105570"/>
    <n v="342"/>
    <n v="5215.5"/>
    <n v="-93928.5"/>
  </r>
  <r>
    <x v="4"/>
    <x v="4"/>
    <n v="14"/>
    <x v="1"/>
    <x v="6"/>
    <x v="2"/>
    <x v="12"/>
    <x v="0"/>
    <n v="5"/>
    <n v="2196"/>
    <n v="2340"/>
    <n v="3726"/>
    <n v="3960"/>
    <n v="720"/>
    <n v="11115"/>
    <n v="7389"/>
  </r>
  <r>
    <x v="4"/>
    <x v="4"/>
    <n v="16"/>
    <x v="1"/>
    <x v="0"/>
    <x v="0"/>
    <x v="5"/>
    <x v="0"/>
    <n v="2"/>
    <n v="3924"/>
    <n v="4230"/>
    <n v="99144"/>
    <n v="105570"/>
    <n v="612"/>
    <n v="8037"/>
    <n v="-91107"/>
  </r>
  <r>
    <x v="4"/>
    <x v="4"/>
    <n v="16"/>
    <x v="1"/>
    <x v="4"/>
    <x v="2"/>
    <x v="4"/>
    <x v="0"/>
    <n v="15"/>
    <n v="3978"/>
    <n v="4230"/>
    <n v="48672"/>
    <n v="51840"/>
    <n v="3780"/>
    <n v="60277.5"/>
    <n v="11605.5"/>
  </r>
  <r>
    <x v="4"/>
    <x v="4"/>
    <n v="16"/>
    <x v="1"/>
    <x v="8"/>
    <x v="4"/>
    <x v="0"/>
    <x v="0"/>
    <n v="24"/>
    <n v="2106"/>
    <n v="2250"/>
    <n v="50850"/>
    <n v="54000"/>
    <n v="3456"/>
    <n v="51300"/>
    <n v="450"/>
  </r>
  <r>
    <x v="4"/>
    <x v="4"/>
    <n v="16"/>
    <x v="1"/>
    <x v="1"/>
    <x v="0"/>
    <x v="7"/>
    <x v="0"/>
    <n v="23"/>
    <n v="5148"/>
    <n v="5490"/>
    <n v="83538"/>
    <n v="88830"/>
    <n v="7866"/>
    <n v="119956.5"/>
    <n v="36418.5"/>
  </r>
  <r>
    <x v="4"/>
    <x v="4"/>
    <n v="17"/>
    <x v="1"/>
    <x v="0"/>
    <x v="0"/>
    <x v="5"/>
    <x v="0"/>
    <n v="20"/>
    <n v="3546"/>
    <n v="3780"/>
    <n v="40824"/>
    <n v="43470"/>
    <n v="4680"/>
    <n v="71820"/>
    <n v="30996"/>
  </r>
  <r>
    <x v="4"/>
    <x v="4"/>
    <n v="17"/>
    <x v="1"/>
    <x v="7"/>
    <x v="4"/>
    <x v="16"/>
    <x v="0"/>
    <n v="23"/>
    <n v="3546"/>
    <n v="3780"/>
    <n v="50760"/>
    <n v="54000"/>
    <n v="5382"/>
    <n v="82593"/>
    <n v="31833"/>
  </r>
  <r>
    <x v="4"/>
    <x v="4"/>
    <n v="17"/>
    <x v="1"/>
    <x v="5"/>
    <x v="3"/>
    <x v="16"/>
    <x v="0"/>
    <n v="22"/>
    <n v="5148"/>
    <n v="5490"/>
    <n v="81216"/>
    <n v="86400"/>
    <n v="7524"/>
    <n v="114741"/>
    <n v="33525"/>
  </r>
  <r>
    <x v="4"/>
    <x v="4"/>
    <n v="17"/>
    <x v="1"/>
    <x v="5"/>
    <x v="3"/>
    <x v="8"/>
    <x v="0"/>
    <n v="10"/>
    <n v="3384"/>
    <n v="3600"/>
    <n v="123552"/>
    <n v="131760"/>
    <n v="2160"/>
    <n v="34200"/>
    <n v="-89352"/>
  </r>
  <r>
    <x v="4"/>
    <x v="4"/>
    <n v="17"/>
    <x v="1"/>
    <x v="6"/>
    <x v="2"/>
    <x v="1"/>
    <x v="1"/>
    <n v="5"/>
    <n v="3042"/>
    <n v="3240"/>
    <n v="21492"/>
    <n v="23220"/>
    <n v="990"/>
    <n v="15390"/>
    <n v="-6102"/>
  </r>
  <r>
    <x v="4"/>
    <x v="4"/>
    <n v="18"/>
    <x v="1"/>
    <x v="6"/>
    <x v="2"/>
    <x v="13"/>
    <x v="1"/>
    <n v="12"/>
    <n v="3978"/>
    <n v="4230"/>
    <n v="78480"/>
    <n v="84600"/>
    <n v="3024"/>
    <n v="48222"/>
    <n v="-30258"/>
  </r>
  <r>
    <x v="4"/>
    <x v="4"/>
    <n v="18"/>
    <x v="1"/>
    <x v="6"/>
    <x v="2"/>
    <x v="15"/>
    <x v="1"/>
    <n v="19"/>
    <n v="3978"/>
    <n v="4230"/>
    <n v="105084"/>
    <n v="113400"/>
    <n v="4788"/>
    <n v="76351.5"/>
    <n v="-28732.5"/>
  </r>
  <r>
    <x v="4"/>
    <x v="4"/>
    <n v="18"/>
    <x v="1"/>
    <x v="0"/>
    <x v="0"/>
    <x v="6"/>
    <x v="0"/>
    <n v="18"/>
    <n v="3924"/>
    <n v="4230"/>
    <n v="60282"/>
    <n v="64260"/>
    <n v="5508"/>
    <n v="72333"/>
    <n v="12051"/>
  </r>
  <r>
    <x v="4"/>
    <x v="4"/>
    <n v="18"/>
    <x v="1"/>
    <x v="2"/>
    <x v="1"/>
    <x v="4"/>
    <x v="0"/>
    <n v="1"/>
    <n v="2952"/>
    <n v="3150"/>
    <n v="18252"/>
    <n v="19440"/>
    <n v="198"/>
    <n v="2992.5"/>
    <n v="-15259.5"/>
  </r>
  <r>
    <x v="4"/>
    <x v="4"/>
    <n v="18"/>
    <x v="1"/>
    <x v="3"/>
    <x v="1"/>
    <x v="1"/>
    <x v="1"/>
    <n v="15"/>
    <n v="3042"/>
    <n v="3240"/>
    <n v="68058"/>
    <n v="73530"/>
    <n v="2970"/>
    <n v="46170"/>
    <n v="-21888"/>
  </r>
  <r>
    <x v="4"/>
    <x v="4"/>
    <n v="19"/>
    <x v="1"/>
    <x v="9"/>
    <x v="3"/>
    <x v="0"/>
    <x v="0"/>
    <n v="4"/>
    <n v="3978"/>
    <n v="4230"/>
    <n v="30510"/>
    <n v="32400"/>
    <n v="1008"/>
    <n v="16074"/>
    <n v="-14436"/>
  </r>
  <r>
    <x v="4"/>
    <x v="4"/>
    <n v="19"/>
    <x v="1"/>
    <x v="2"/>
    <x v="1"/>
    <x v="12"/>
    <x v="0"/>
    <n v="16"/>
    <n v="2106"/>
    <n v="2250"/>
    <n v="55890"/>
    <n v="59400"/>
    <n v="2304"/>
    <n v="34200"/>
    <n v="-21690"/>
  </r>
  <r>
    <x v="4"/>
    <x v="4"/>
    <n v="19"/>
    <x v="1"/>
    <x v="9"/>
    <x v="3"/>
    <x v="8"/>
    <x v="0"/>
    <n v="10"/>
    <n v="2034"/>
    <n v="2160"/>
    <n v="102960"/>
    <n v="109800"/>
    <n v="1260"/>
    <n v="20520"/>
    <n v="-82440"/>
  </r>
  <r>
    <x v="4"/>
    <x v="4"/>
    <n v="20"/>
    <x v="1"/>
    <x v="3"/>
    <x v="1"/>
    <x v="8"/>
    <x v="0"/>
    <n v="21"/>
    <n v="4482"/>
    <n v="4770"/>
    <n v="15444"/>
    <n v="16470"/>
    <n v="6048"/>
    <n v="95161.5"/>
    <n v="79717.5"/>
  </r>
  <r>
    <x v="4"/>
    <x v="4"/>
    <n v="20"/>
    <x v="1"/>
    <x v="3"/>
    <x v="1"/>
    <x v="6"/>
    <x v="0"/>
    <n v="7"/>
    <n v="3726"/>
    <n v="3960"/>
    <n v="85104"/>
    <n v="90720"/>
    <n v="1638"/>
    <n v="26334"/>
    <n v="-58770"/>
  </r>
  <r>
    <x v="4"/>
    <x v="4"/>
    <n v="21"/>
    <x v="1"/>
    <x v="2"/>
    <x v="1"/>
    <x v="9"/>
    <x v="0"/>
    <n v="22"/>
    <n v="2952"/>
    <n v="3150"/>
    <n v="12636"/>
    <n v="13500"/>
    <n v="4356"/>
    <n v="65835"/>
    <n v="53199"/>
  </r>
  <r>
    <x v="4"/>
    <x v="4"/>
    <n v="21"/>
    <x v="1"/>
    <x v="9"/>
    <x v="3"/>
    <x v="8"/>
    <x v="0"/>
    <n v="15"/>
    <n v="3384"/>
    <n v="3600"/>
    <n v="25740"/>
    <n v="27450"/>
    <n v="3240"/>
    <n v="51300"/>
    <n v="25560"/>
  </r>
  <r>
    <x v="4"/>
    <x v="4"/>
    <n v="21"/>
    <x v="1"/>
    <x v="0"/>
    <x v="0"/>
    <x v="6"/>
    <x v="0"/>
    <n v="7"/>
    <n v="3546"/>
    <n v="3780"/>
    <n v="10638"/>
    <n v="11340"/>
    <n v="1638"/>
    <n v="25137"/>
    <n v="14499"/>
  </r>
  <r>
    <x v="4"/>
    <x v="4"/>
    <n v="21"/>
    <x v="1"/>
    <x v="1"/>
    <x v="0"/>
    <x v="0"/>
    <x v="0"/>
    <n v="17"/>
    <n v="5148"/>
    <n v="5490"/>
    <n v="32544"/>
    <n v="34560"/>
    <n v="5814"/>
    <n v="88663.5"/>
    <n v="56119.5"/>
  </r>
  <r>
    <x v="4"/>
    <x v="4"/>
    <n v="21"/>
    <x v="1"/>
    <x v="6"/>
    <x v="2"/>
    <x v="1"/>
    <x v="1"/>
    <n v="20"/>
    <n v="2034"/>
    <n v="2160"/>
    <n v="89550"/>
    <n v="96750"/>
    <n v="2520"/>
    <n v="41040"/>
    <n v="-48510"/>
  </r>
  <r>
    <x v="4"/>
    <x v="4"/>
    <n v="21"/>
    <x v="1"/>
    <x v="6"/>
    <x v="2"/>
    <x v="11"/>
    <x v="0"/>
    <n v="5"/>
    <n v="2196"/>
    <n v="2340"/>
    <n v="70920"/>
    <n v="75600"/>
    <n v="720"/>
    <n v="11115"/>
    <n v="-59805"/>
  </r>
  <r>
    <x v="4"/>
    <x v="4"/>
    <n v="22"/>
    <x v="1"/>
    <x v="0"/>
    <x v="0"/>
    <x v="10"/>
    <x v="0"/>
    <n v="14"/>
    <n v="3546"/>
    <n v="3780"/>
    <n v="53784"/>
    <n v="57240"/>
    <n v="3276"/>
    <n v="50274"/>
    <n v="-3510"/>
  </r>
  <r>
    <x v="4"/>
    <x v="4"/>
    <n v="22"/>
    <x v="1"/>
    <x v="3"/>
    <x v="1"/>
    <x v="0"/>
    <x v="0"/>
    <n v="6"/>
    <n v="3546"/>
    <n v="3780"/>
    <n v="2034"/>
    <n v="2160"/>
    <n v="1404"/>
    <n v="21546"/>
    <n v="19512"/>
  </r>
  <r>
    <x v="4"/>
    <x v="4"/>
    <n v="22"/>
    <x v="1"/>
    <x v="2"/>
    <x v="1"/>
    <x v="10"/>
    <x v="0"/>
    <n v="22"/>
    <n v="7506"/>
    <n v="8100"/>
    <n v="17928"/>
    <n v="19080"/>
    <n v="13068"/>
    <n v="169290"/>
    <n v="151362"/>
  </r>
  <r>
    <x v="4"/>
    <x v="4"/>
    <n v="23"/>
    <x v="1"/>
    <x v="0"/>
    <x v="0"/>
    <x v="16"/>
    <x v="0"/>
    <n v="6"/>
    <n v="3924"/>
    <n v="4230"/>
    <n v="81216"/>
    <n v="86400"/>
    <n v="1836"/>
    <n v="24111"/>
    <n v="-57105"/>
  </r>
  <r>
    <x v="4"/>
    <x v="4"/>
    <n v="23"/>
    <x v="1"/>
    <x v="5"/>
    <x v="3"/>
    <x v="2"/>
    <x v="0"/>
    <n v="6"/>
    <n v="4482"/>
    <n v="4770"/>
    <n v="55692"/>
    <n v="59220"/>
    <n v="1728"/>
    <n v="27189"/>
    <n v="-28503"/>
  </r>
  <r>
    <x v="4"/>
    <x v="4"/>
    <n v="23"/>
    <x v="1"/>
    <x v="7"/>
    <x v="4"/>
    <x v="8"/>
    <x v="0"/>
    <n v="2"/>
    <n v="3546"/>
    <n v="3780"/>
    <n v="41184"/>
    <n v="43920"/>
    <n v="468"/>
    <n v="7182"/>
    <n v="-34002"/>
  </r>
  <r>
    <x v="4"/>
    <x v="4"/>
    <n v="24"/>
    <x v="1"/>
    <x v="2"/>
    <x v="1"/>
    <x v="12"/>
    <x v="0"/>
    <n v="24"/>
    <n v="3726"/>
    <n v="3960"/>
    <n v="3726"/>
    <n v="3960"/>
    <n v="5616"/>
    <n v="90288"/>
    <n v="86562"/>
  </r>
  <r>
    <x v="4"/>
    <x v="4"/>
    <n v="24"/>
    <x v="1"/>
    <x v="6"/>
    <x v="2"/>
    <x v="16"/>
    <x v="0"/>
    <n v="11"/>
    <n v="2106"/>
    <n v="2250"/>
    <n v="64296"/>
    <n v="68400"/>
    <n v="1584"/>
    <n v="23512.5"/>
    <n v="-40783.5"/>
  </r>
  <r>
    <x v="4"/>
    <x v="4"/>
    <n v="24"/>
    <x v="1"/>
    <x v="7"/>
    <x v="4"/>
    <x v="3"/>
    <x v="0"/>
    <n v="10"/>
    <n v="3546"/>
    <n v="3780"/>
    <n v="24156"/>
    <n v="25740"/>
    <n v="2340"/>
    <n v="35910"/>
    <n v="11754"/>
  </r>
  <r>
    <x v="4"/>
    <x v="4"/>
    <n v="24"/>
    <x v="1"/>
    <x v="8"/>
    <x v="4"/>
    <x v="5"/>
    <x v="0"/>
    <n v="7"/>
    <n v="3384"/>
    <n v="3600"/>
    <n v="52488"/>
    <n v="55890"/>
    <n v="1512"/>
    <n v="23940"/>
    <n v="-28548"/>
  </r>
  <r>
    <x v="4"/>
    <x v="4"/>
    <n v="25"/>
    <x v="1"/>
    <x v="6"/>
    <x v="2"/>
    <x v="4"/>
    <x v="0"/>
    <n v="22"/>
    <n v="2106"/>
    <n v="2250"/>
    <n v="73008"/>
    <n v="77760"/>
    <n v="3168"/>
    <n v="47025"/>
    <n v="-25983"/>
  </r>
  <r>
    <x v="4"/>
    <x v="4"/>
    <n v="25"/>
    <x v="1"/>
    <x v="9"/>
    <x v="3"/>
    <x v="11"/>
    <x v="0"/>
    <n v="7"/>
    <n v="3924"/>
    <n v="4230"/>
    <n v="81558"/>
    <n v="86940"/>
    <n v="2142"/>
    <n v="28129.5"/>
    <n v="-53428.5"/>
  </r>
  <r>
    <x v="4"/>
    <x v="4"/>
    <n v="25"/>
    <x v="1"/>
    <x v="8"/>
    <x v="4"/>
    <x v="2"/>
    <x v="0"/>
    <n v="18"/>
    <n v="3582"/>
    <n v="3870"/>
    <n v="51714"/>
    <n v="54990"/>
    <n v="5184"/>
    <n v="66177"/>
    <n v="14463"/>
  </r>
  <r>
    <x v="4"/>
    <x v="4"/>
    <n v="26"/>
    <x v="1"/>
    <x v="1"/>
    <x v="0"/>
    <x v="10"/>
    <x v="0"/>
    <n v="12"/>
    <n v="3582"/>
    <n v="3870"/>
    <n v="80676"/>
    <n v="85860"/>
    <n v="3456"/>
    <n v="44118"/>
    <n v="-36558"/>
  </r>
  <r>
    <x v="4"/>
    <x v="4"/>
    <n v="27"/>
    <x v="1"/>
    <x v="8"/>
    <x v="4"/>
    <x v="6"/>
    <x v="0"/>
    <n v="19"/>
    <n v="3726"/>
    <n v="3960"/>
    <n v="39006"/>
    <n v="41580"/>
    <n v="4446"/>
    <n v="71478"/>
    <n v="32472"/>
  </r>
  <r>
    <x v="4"/>
    <x v="4"/>
    <n v="27"/>
    <x v="1"/>
    <x v="7"/>
    <x v="4"/>
    <x v="14"/>
    <x v="0"/>
    <n v="23"/>
    <n v="3582"/>
    <n v="3870"/>
    <n v="59040"/>
    <n v="63000"/>
    <n v="6624"/>
    <n v="84559.5"/>
    <n v="25519.5"/>
  </r>
  <r>
    <x v="4"/>
    <x v="4"/>
    <n v="27"/>
    <x v="1"/>
    <x v="2"/>
    <x v="1"/>
    <x v="1"/>
    <x v="1"/>
    <n v="3"/>
    <n v="2952"/>
    <n v="3150"/>
    <n v="71640"/>
    <n v="77400"/>
    <n v="594"/>
    <n v="8977.5"/>
    <n v="-62662.5"/>
  </r>
  <r>
    <x v="4"/>
    <x v="4"/>
    <n v="28"/>
    <x v="1"/>
    <x v="8"/>
    <x v="4"/>
    <x v="5"/>
    <x v="0"/>
    <n v="24"/>
    <n v="3978"/>
    <n v="4230"/>
    <n v="81648"/>
    <n v="86940"/>
    <n v="6048"/>
    <n v="96444"/>
    <n v="14796"/>
  </r>
  <r>
    <x v="4"/>
    <x v="4"/>
    <n v="28"/>
    <x v="1"/>
    <x v="2"/>
    <x v="1"/>
    <x v="16"/>
    <x v="0"/>
    <n v="25"/>
    <n v="2034"/>
    <n v="2160"/>
    <n v="37224"/>
    <n v="39600"/>
    <n v="3150"/>
    <n v="51300"/>
    <n v="14076"/>
  </r>
  <r>
    <x v="4"/>
    <x v="4"/>
    <n v="29"/>
    <x v="1"/>
    <x v="4"/>
    <x v="2"/>
    <x v="13"/>
    <x v="1"/>
    <n v="5"/>
    <n v="3924"/>
    <n v="4230"/>
    <n v="82404"/>
    <n v="88830"/>
    <n v="1530"/>
    <n v="20092.5"/>
    <n v="-62311.5"/>
  </r>
  <r>
    <x v="4"/>
    <x v="4"/>
    <n v="30"/>
    <x v="1"/>
    <x v="5"/>
    <x v="3"/>
    <x v="5"/>
    <x v="0"/>
    <n v="2"/>
    <n v="5832"/>
    <n v="6210"/>
    <n v="69984"/>
    <n v="74520"/>
    <n v="756"/>
    <n v="11799"/>
    <n v="-58185"/>
  </r>
  <r>
    <x v="4"/>
    <x v="4"/>
    <n v="30"/>
    <x v="1"/>
    <x v="1"/>
    <x v="0"/>
    <x v="12"/>
    <x v="0"/>
    <n v="14"/>
    <n v="3546"/>
    <n v="3780"/>
    <n v="40986"/>
    <n v="43560"/>
    <n v="3276"/>
    <n v="50274"/>
    <n v="9288"/>
  </r>
  <r>
    <x v="4"/>
    <x v="4"/>
    <n v="30"/>
    <x v="1"/>
    <x v="5"/>
    <x v="3"/>
    <x v="0"/>
    <x v="0"/>
    <n v="6"/>
    <n v="2034"/>
    <n v="2160"/>
    <n v="6102"/>
    <n v="6480"/>
    <n v="756"/>
    <n v="12312"/>
    <n v="6210"/>
  </r>
  <r>
    <x v="4"/>
    <x v="4"/>
    <n v="30"/>
    <x v="1"/>
    <x v="5"/>
    <x v="3"/>
    <x v="4"/>
    <x v="0"/>
    <n v="13"/>
    <n v="2034"/>
    <n v="2160"/>
    <n v="24336"/>
    <n v="25920"/>
    <n v="1638"/>
    <n v="26676"/>
    <n v="2340"/>
  </r>
  <r>
    <x v="4"/>
    <x v="4"/>
    <n v="30"/>
    <x v="1"/>
    <x v="1"/>
    <x v="0"/>
    <x v="12"/>
    <x v="0"/>
    <n v="4"/>
    <n v="3042"/>
    <n v="3240"/>
    <n v="55890"/>
    <n v="59400"/>
    <n v="792"/>
    <n v="12312"/>
    <n v="-43578"/>
  </r>
  <r>
    <x v="4"/>
    <x v="4"/>
    <n v="31"/>
    <x v="1"/>
    <x v="6"/>
    <x v="2"/>
    <x v="13"/>
    <x v="1"/>
    <n v="21"/>
    <n v="3042"/>
    <n v="3240"/>
    <n v="43164"/>
    <n v="46530"/>
    <n v="4158"/>
    <n v="64638"/>
    <n v="21474"/>
  </r>
  <r>
    <x v="4"/>
    <x v="4"/>
    <n v="31"/>
    <x v="1"/>
    <x v="0"/>
    <x v="0"/>
    <x v="11"/>
    <x v="0"/>
    <n v="16"/>
    <n v="3726"/>
    <n v="3960"/>
    <n v="31914"/>
    <n v="34020"/>
    <n v="3744"/>
    <n v="60192"/>
    <n v="28278"/>
  </r>
  <r>
    <x v="4"/>
    <x v="4"/>
    <n v="31"/>
    <x v="1"/>
    <x v="2"/>
    <x v="1"/>
    <x v="1"/>
    <x v="1"/>
    <n v="10"/>
    <n v="2196"/>
    <n v="2340"/>
    <n v="17910"/>
    <n v="19350"/>
    <n v="1440"/>
    <n v="22230"/>
    <n v="4320"/>
  </r>
  <r>
    <x v="5"/>
    <x v="5"/>
    <n v="1"/>
    <x v="1"/>
    <x v="8"/>
    <x v="4"/>
    <x v="6"/>
    <x v="0"/>
    <n v="3"/>
    <n v="4482"/>
    <n v="4770"/>
    <n v="67374"/>
    <n v="71820"/>
    <n v="864"/>
    <n v="13594.5"/>
    <n v="-53779.5"/>
  </r>
  <r>
    <x v="5"/>
    <x v="5"/>
    <n v="1"/>
    <x v="1"/>
    <x v="7"/>
    <x v="4"/>
    <x v="10"/>
    <x v="0"/>
    <n v="1"/>
    <n v="5148"/>
    <n v="5490"/>
    <n v="49302"/>
    <n v="52470"/>
    <n v="342"/>
    <n v="5215.5"/>
    <n v="-44086.5"/>
  </r>
  <r>
    <x v="5"/>
    <x v="5"/>
    <n v="1"/>
    <x v="1"/>
    <x v="9"/>
    <x v="3"/>
    <x v="8"/>
    <x v="0"/>
    <n v="13"/>
    <n v="3978"/>
    <n v="4230"/>
    <n v="102960"/>
    <n v="109800"/>
    <n v="3276"/>
    <n v="52240.5"/>
    <n v="-50719.5"/>
  </r>
  <r>
    <x v="5"/>
    <x v="5"/>
    <n v="1"/>
    <x v="1"/>
    <x v="6"/>
    <x v="2"/>
    <x v="9"/>
    <x v="0"/>
    <n v="15"/>
    <n v="2106"/>
    <n v="2250"/>
    <n v="25272"/>
    <n v="27000"/>
    <n v="2160"/>
    <n v="32062.5"/>
    <n v="6790.5"/>
  </r>
  <r>
    <x v="5"/>
    <x v="5"/>
    <n v="1"/>
    <x v="1"/>
    <x v="1"/>
    <x v="0"/>
    <x v="13"/>
    <x v="1"/>
    <n v="5"/>
    <n v="3978"/>
    <n v="4230"/>
    <n v="78480"/>
    <n v="84600"/>
    <n v="1260"/>
    <n v="20092.5"/>
    <n v="-58387.5"/>
  </r>
  <r>
    <x v="5"/>
    <x v="5"/>
    <n v="1"/>
    <x v="1"/>
    <x v="5"/>
    <x v="3"/>
    <x v="3"/>
    <x v="0"/>
    <n v="25"/>
    <n v="2034"/>
    <n v="2160"/>
    <n v="26352"/>
    <n v="28080"/>
    <n v="3150"/>
    <n v="51300"/>
    <n v="24948"/>
  </r>
  <r>
    <x v="5"/>
    <x v="5"/>
    <n v="2"/>
    <x v="1"/>
    <x v="6"/>
    <x v="2"/>
    <x v="13"/>
    <x v="1"/>
    <n v="8"/>
    <n v="2034"/>
    <n v="2160"/>
    <n v="11772"/>
    <n v="12690"/>
    <n v="1008"/>
    <n v="16416"/>
    <n v="4644"/>
  </r>
  <r>
    <x v="5"/>
    <x v="5"/>
    <n v="2"/>
    <x v="1"/>
    <x v="0"/>
    <x v="0"/>
    <x v="2"/>
    <x v="0"/>
    <n v="21"/>
    <n v="3582"/>
    <n v="3870"/>
    <n v="99450"/>
    <n v="105750"/>
    <n v="6048"/>
    <n v="77206.5"/>
    <n v="-22243.5"/>
  </r>
  <r>
    <x v="5"/>
    <x v="5"/>
    <n v="2"/>
    <x v="1"/>
    <x v="3"/>
    <x v="1"/>
    <x v="16"/>
    <x v="0"/>
    <n v="16"/>
    <n v="3978"/>
    <n v="4230"/>
    <n v="37224"/>
    <n v="39600"/>
    <n v="4032"/>
    <n v="64296"/>
    <n v="27072"/>
  </r>
  <r>
    <x v="5"/>
    <x v="5"/>
    <n v="2"/>
    <x v="1"/>
    <x v="6"/>
    <x v="2"/>
    <x v="6"/>
    <x v="0"/>
    <n v="23"/>
    <n v="2196"/>
    <n v="2340"/>
    <n v="60282"/>
    <n v="64260"/>
    <n v="3312"/>
    <n v="51129"/>
    <n v="-9153"/>
  </r>
  <r>
    <x v="5"/>
    <x v="5"/>
    <n v="2"/>
    <x v="1"/>
    <x v="9"/>
    <x v="3"/>
    <x v="4"/>
    <x v="0"/>
    <n v="22"/>
    <n v="3978"/>
    <n v="4230"/>
    <n v="18252"/>
    <n v="19440"/>
    <n v="5544"/>
    <n v="88407"/>
    <n v="70155"/>
  </r>
  <r>
    <x v="5"/>
    <x v="5"/>
    <n v="3"/>
    <x v="1"/>
    <x v="6"/>
    <x v="2"/>
    <x v="16"/>
    <x v="0"/>
    <n v="13"/>
    <n v="3978"/>
    <n v="4230"/>
    <n v="20304"/>
    <n v="21600"/>
    <n v="3276"/>
    <n v="52240.5"/>
    <n v="31936.5"/>
  </r>
  <r>
    <x v="5"/>
    <x v="5"/>
    <n v="3"/>
    <x v="1"/>
    <x v="6"/>
    <x v="2"/>
    <x v="2"/>
    <x v="0"/>
    <n v="27"/>
    <n v="3042"/>
    <n v="3240"/>
    <n v="75582"/>
    <n v="80370"/>
    <n v="5346"/>
    <n v="83106"/>
    <n v="7524"/>
  </r>
  <r>
    <x v="5"/>
    <x v="5"/>
    <n v="4"/>
    <x v="1"/>
    <x v="4"/>
    <x v="2"/>
    <x v="15"/>
    <x v="1"/>
    <n v="27"/>
    <n v="3978"/>
    <n v="4230"/>
    <n v="60048"/>
    <n v="64800"/>
    <n v="6804"/>
    <n v="108499.5"/>
    <n v="48451.5"/>
  </r>
  <r>
    <x v="5"/>
    <x v="5"/>
    <n v="4"/>
    <x v="1"/>
    <x v="7"/>
    <x v="4"/>
    <x v="6"/>
    <x v="0"/>
    <n v="27"/>
    <n v="3978"/>
    <n v="4230"/>
    <n v="53190"/>
    <n v="56700"/>
    <n v="6804"/>
    <n v="108499.5"/>
    <n v="55309.5"/>
  </r>
  <r>
    <x v="5"/>
    <x v="5"/>
    <n v="4"/>
    <x v="1"/>
    <x v="1"/>
    <x v="0"/>
    <x v="6"/>
    <x v="0"/>
    <n v="27"/>
    <n v="5832"/>
    <n v="6210"/>
    <n v="24822"/>
    <n v="26460"/>
    <n v="10206"/>
    <n v="159286.5"/>
    <n v="134464.5"/>
  </r>
  <r>
    <x v="5"/>
    <x v="5"/>
    <n v="5"/>
    <x v="1"/>
    <x v="2"/>
    <x v="1"/>
    <x v="13"/>
    <x v="1"/>
    <n v="27"/>
    <n v="2196"/>
    <n v="2340"/>
    <n v="7848"/>
    <n v="8460"/>
    <n v="3888"/>
    <n v="60021"/>
    <n v="52173"/>
  </r>
  <r>
    <x v="5"/>
    <x v="5"/>
    <n v="5"/>
    <x v="1"/>
    <x v="7"/>
    <x v="4"/>
    <x v="9"/>
    <x v="0"/>
    <n v="27"/>
    <n v="3546"/>
    <n v="3780"/>
    <n v="37908"/>
    <n v="40500"/>
    <n v="6318"/>
    <n v="96957"/>
    <n v="59049"/>
  </r>
  <r>
    <x v="5"/>
    <x v="5"/>
    <n v="5"/>
    <x v="1"/>
    <x v="7"/>
    <x v="4"/>
    <x v="4"/>
    <x v="0"/>
    <n v="12"/>
    <n v="3582"/>
    <n v="3870"/>
    <n v="42588"/>
    <n v="45360"/>
    <n v="3456"/>
    <n v="44118"/>
    <n v="1530"/>
  </r>
  <r>
    <x v="5"/>
    <x v="5"/>
    <n v="6"/>
    <x v="1"/>
    <x v="3"/>
    <x v="1"/>
    <x v="0"/>
    <x v="0"/>
    <n v="18"/>
    <n v="3978"/>
    <n v="4230"/>
    <n v="12204"/>
    <n v="12960"/>
    <n v="4536"/>
    <n v="72333"/>
    <n v="60129"/>
  </r>
  <r>
    <x v="5"/>
    <x v="5"/>
    <n v="7"/>
    <x v="1"/>
    <x v="6"/>
    <x v="2"/>
    <x v="7"/>
    <x v="0"/>
    <n v="8"/>
    <n v="3978"/>
    <n v="4230"/>
    <n v="79560"/>
    <n v="84600"/>
    <n v="2016"/>
    <n v="32148"/>
    <n v="-47412"/>
  </r>
  <r>
    <x v="5"/>
    <x v="5"/>
    <n v="7"/>
    <x v="1"/>
    <x v="5"/>
    <x v="3"/>
    <x v="10"/>
    <x v="0"/>
    <n v="21"/>
    <n v="2034"/>
    <n v="2160"/>
    <n v="67230"/>
    <n v="71550"/>
    <n v="2646"/>
    <n v="43092"/>
    <n v="-24138"/>
  </r>
  <r>
    <x v="5"/>
    <x v="5"/>
    <n v="8"/>
    <x v="1"/>
    <x v="8"/>
    <x v="4"/>
    <x v="0"/>
    <x v="0"/>
    <n v="25"/>
    <n v="3042"/>
    <n v="3240"/>
    <n v="10170"/>
    <n v="10800"/>
    <n v="4950"/>
    <n v="76950"/>
    <n v="66780"/>
  </r>
  <r>
    <x v="5"/>
    <x v="5"/>
    <n v="9"/>
    <x v="1"/>
    <x v="5"/>
    <x v="3"/>
    <x v="9"/>
    <x v="0"/>
    <n v="12"/>
    <n v="5148"/>
    <n v="5490"/>
    <n v="4212"/>
    <n v="4500"/>
    <n v="4104"/>
    <n v="62586"/>
    <n v="58374"/>
  </r>
  <r>
    <x v="5"/>
    <x v="5"/>
    <n v="10"/>
    <x v="1"/>
    <x v="9"/>
    <x v="3"/>
    <x v="5"/>
    <x v="0"/>
    <n v="9"/>
    <n v="2106"/>
    <n v="2250"/>
    <n v="17496"/>
    <n v="18630"/>
    <n v="1296"/>
    <n v="19237.5"/>
    <n v="1741.5"/>
  </r>
  <r>
    <x v="5"/>
    <x v="5"/>
    <n v="10"/>
    <x v="1"/>
    <x v="6"/>
    <x v="2"/>
    <x v="12"/>
    <x v="0"/>
    <n v="23"/>
    <n v="4482"/>
    <n v="4770"/>
    <n v="89424"/>
    <n v="95040"/>
    <n v="6624"/>
    <n v="104224.5"/>
    <n v="14800.5"/>
  </r>
  <r>
    <x v="5"/>
    <x v="5"/>
    <n v="10"/>
    <x v="1"/>
    <x v="0"/>
    <x v="0"/>
    <x v="11"/>
    <x v="0"/>
    <n v="23"/>
    <n v="3546"/>
    <n v="3780"/>
    <n v="10638"/>
    <n v="11340"/>
    <n v="5382"/>
    <n v="82593"/>
    <n v="71955"/>
  </r>
  <r>
    <x v="5"/>
    <x v="5"/>
    <n v="11"/>
    <x v="1"/>
    <x v="9"/>
    <x v="3"/>
    <x v="7"/>
    <x v="0"/>
    <n v="20"/>
    <n v="4482"/>
    <n v="4770"/>
    <n v="79560"/>
    <n v="84600"/>
    <n v="5760"/>
    <n v="90630"/>
    <n v="11070"/>
  </r>
  <r>
    <x v="5"/>
    <x v="5"/>
    <n v="11"/>
    <x v="1"/>
    <x v="0"/>
    <x v="0"/>
    <x v="1"/>
    <x v="1"/>
    <n v="25"/>
    <n v="4482"/>
    <n v="4770"/>
    <n v="89550"/>
    <n v="96750"/>
    <n v="7200"/>
    <n v="113287.5"/>
    <n v="23737.5"/>
  </r>
  <r>
    <x v="5"/>
    <x v="5"/>
    <n v="12"/>
    <x v="1"/>
    <x v="4"/>
    <x v="2"/>
    <x v="2"/>
    <x v="0"/>
    <n v="4"/>
    <n v="2034"/>
    <n v="2160"/>
    <n v="95472"/>
    <n v="101520"/>
    <n v="504"/>
    <n v="8208"/>
    <n v="-87264"/>
  </r>
  <r>
    <x v="5"/>
    <x v="5"/>
    <n v="12"/>
    <x v="1"/>
    <x v="1"/>
    <x v="0"/>
    <x v="12"/>
    <x v="0"/>
    <n v="24"/>
    <n v="3978"/>
    <n v="4230"/>
    <n v="59616"/>
    <n v="63360"/>
    <n v="6048"/>
    <n v="96444"/>
    <n v="36828"/>
  </r>
  <r>
    <x v="5"/>
    <x v="5"/>
    <n v="12"/>
    <x v="1"/>
    <x v="8"/>
    <x v="4"/>
    <x v="1"/>
    <x v="1"/>
    <n v="24"/>
    <n v="5832"/>
    <n v="6210"/>
    <n v="32238"/>
    <n v="34830"/>
    <n v="9072"/>
    <n v="141588"/>
    <n v="109350"/>
  </r>
  <r>
    <x v="5"/>
    <x v="5"/>
    <n v="12"/>
    <x v="1"/>
    <x v="4"/>
    <x v="2"/>
    <x v="2"/>
    <x v="0"/>
    <n v="16"/>
    <n v="3978"/>
    <n v="4230"/>
    <n v="83538"/>
    <n v="88830"/>
    <n v="4032"/>
    <n v="64296"/>
    <n v="-19242"/>
  </r>
  <r>
    <x v="5"/>
    <x v="5"/>
    <n v="13"/>
    <x v="1"/>
    <x v="5"/>
    <x v="3"/>
    <x v="9"/>
    <x v="0"/>
    <n v="6"/>
    <n v="3978"/>
    <n v="4230"/>
    <n v="27378"/>
    <n v="29250"/>
    <n v="1512"/>
    <n v="24111"/>
    <n v="-3267"/>
  </r>
  <r>
    <x v="5"/>
    <x v="5"/>
    <n v="13"/>
    <x v="1"/>
    <x v="5"/>
    <x v="3"/>
    <x v="13"/>
    <x v="1"/>
    <n v="4"/>
    <n v="5148"/>
    <n v="5490"/>
    <n v="3924"/>
    <n v="4230"/>
    <n v="1368"/>
    <n v="20862"/>
    <n v="16938"/>
  </r>
  <r>
    <x v="5"/>
    <x v="5"/>
    <n v="13"/>
    <x v="1"/>
    <x v="0"/>
    <x v="0"/>
    <x v="12"/>
    <x v="0"/>
    <n v="24"/>
    <n v="5832"/>
    <n v="6210"/>
    <n v="48438"/>
    <n v="51480"/>
    <n v="9072"/>
    <n v="141588"/>
    <n v="93150"/>
  </r>
  <r>
    <x v="5"/>
    <x v="5"/>
    <n v="14"/>
    <x v="1"/>
    <x v="8"/>
    <x v="4"/>
    <x v="16"/>
    <x v="0"/>
    <n v="21"/>
    <n v="2034"/>
    <n v="2160"/>
    <n v="77832"/>
    <n v="82800"/>
    <n v="2646"/>
    <n v="43092"/>
    <n v="-34740"/>
  </r>
  <r>
    <x v="5"/>
    <x v="5"/>
    <n v="14"/>
    <x v="1"/>
    <x v="2"/>
    <x v="1"/>
    <x v="3"/>
    <x v="0"/>
    <n v="13"/>
    <n v="5832"/>
    <n v="6210"/>
    <n v="30744"/>
    <n v="32760"/>
    <n v="4914"/>
    <n v="76693.5"/>
    <n v="45949.5"/>
  </r>
  <r>
    <x v="5"/>
    <x v="5"/>
    <n v="14"/>
    <x v="1"/>
    <x v="2"/>
    <x v="1"/>
    <x v="3"/>
    <x v="0"/>
    <n v="2"/>
    <n v="3546"/>
    <n v="3780"/>
    <n v="54900"/>
    <n v="58500"/>
    <n v="468"/>
    <n v="7182"/>
    <n v="-47718"/>
  </r>
  <r>
    <x v="5"/>
    <x v="5"/>
    <n v="14"/>
    <x v="1"/>
    <x v="6"/>
    <x v="2"/>
    <x v="4"/>
    <x v="0"/>
    <n v="20"/>
    <n v="3726"/>
    <n v="3960"/>
    <n v="48672"/>
    <n v="51840"/>
    <n v="4680"/>
    <n v="75240"/>
    <n v="26568"/>
  </r>
  <r>
    <x v="5"/>
    <x v="5"/>
    <n v="15"/>
    <x v="1"/>
    <x v="4"/>
    <x v="2"/>
    <x v="2"/>
    <x v="0"/>
    <n v="21"/>
    <n v="3978"/>
    <n v="4230"/>
    <n v="87516"/>
    <n v="93060"/>
    <n v="5292"/>
    <n v="84388.5"/>
    <n v="-3127.5"/>
  </r>
  <r>
    <x v="5"/>
    <x v="5"/>
    <n v="15"/>
    <x v="1"/>
    <x v="5"/>
    <x v="3"/>
    <x v="0"/>
    <x v="0"/>
    <n v="12"/>
    <n v="3042"/>
    <n v="3240"/>
    <n v="20340"/>
    <n v="21600"/>
    <n v="2376"/>
    <n v="36936"/>
    <n v="16596"/>
  </r>
  <r>
    <x v="5"/>
    <x v="5"/>
    <n v="16"/>
    <x v="1"/>
    <x v="8"/>
    <x v="4"/>
    <x v="5"/>
    <x v="0"/>
    <n v="23"/>
    <n v="3546"/>
    <n v="3780"/>
    <n v="145800"/>
    <n v="155250"/>
    <n v="5382"/>
    <n v="82593"/>
    <n v="-63207"/>
  </r>
  <r>
    <x v="5"/>
    <x v="5"/>
    <n v="16"/>
    <x v="1"/>
    <x v="4"/>
    <x v="2"/>
    <x v="9"/>
    <x v="0"/>
    <n v="23"/>
    <n v="4482"/>
    <n v="4770"/>
    <n v="27378"/>
    <n v="29250"/>
    <n v="6624"/>
    <n v="104224.5"/>
    <n v="76846.5"/>
  </r>
  <r>
    <x v="5"/>
    <x v="5"/>
    <n v="17"/>
    <x v="1"/>
    <x v="7"/>
    <x v="4"/>
    <x v="1"/>
    <x v="1"/>
    <n v="24"/>
    <n v="3924"/>
    <n v="4230"/>
    <n v="17910"/>
    <n v="19350"/>
    <n v="7344"/>
    <n v="96444"/>
    <n v="78534"/>
  </r>
  <r>
    <x v="5"/>
    <x v="5"/>
    <n v="17"/>
    <x v="1"/>
    <x v="5"/>
    <x v="3"/>
    <x v="12"/>
    <x v="0"/>
    <n v="25"/>
    <n v="2952"/>
    <n v="3150"/>
    <n v="55890"/>
    <n v="59400"/>
    <n v="4950"/>
    <n v="74812.5"/>
    <n v="18922.5"/>
  </r>
  <r>
    <x v="5"/>
    <x v="5"/>
    <n v="18"/>
    <x v="1"/>
    <x v="0"/>
    <x v="0"/>
    <x v="6"/>
    <x v="0"/>
    <n v="17"/>
    <n v="3726"/>
    <n v="3960"/>
    <n v="35460"/>
    <n v="37800"/>
    <n v="3978"/>
    <n v="63954"/>
    <n v="28494"/>
  </r>
  <r>
    <x v="5"/>
    <x v="5"/>
    <n v="19"/>
    <x v="1"/>
    <x v="6"/>
    <x v="2"/>
    <x v="7"/>
    <x v="0"/>
    <n v="21"/>
    <n v="3978"/>
    <n v="4230"/>
    <n v="91494"/>
    <n v="97290"/>
    <n v="5292"/>
    <n v="84388.5"/>
    <n v="-7105.5"/>
  </r>
  <r>
    <x v="5"/>
    <x v="5"/>
    <n v="20"/>
    <x v="1"/>
    <x v="4"/>
    <x v="2"/>
    <x v="16"/>
    <x v="0"/>
    <n v="9"/>
    <n v="3726"/>
    <n v="3960"/>
    <n v="13536"/>
    <n v="14400"/>
    <n v="2106"/>
    <n v="33858"/>
    <n v="20322"/>
  </r>
  <r>
    <x v="5"/>
    <x v="5"/>
    <n v="21"/>
    <x v="1"/>
    <x v="6"/>
    <x v="2"/>
    <x v="14"/>
    <x v="0"/>
    <n v="11"/>
    <n v="4482"/>
    <n v="4770"/>
    <n v="26568"/>
    <n v="28350"/>
    <n v="3168"/>
    <n v="49846.5"/>
    <n v="23278.5"/>
  </r>
  <r>
    <x v="5"/>
    <x v="5"/>
    <n v="21"/>
    <x v="1"/>
    <x v="7"/>
    <x v="4"/>
    <x v="7"/>
    <x v="0"/>
    <n v="4"/>
    <n v="3582"/>
    <n v="3870"/>
    <n v="3978"/>
    <n v="4230"/>
    <n v="1152"/>
    <n v="14706"/>
    <n v="10728"/>
  </r>
  <r>
    <x v="5"/>
    <x v="5"/>
    <n v="22"/>
    <x v="1"/>
    <x v="4"/>
    <x v="2"/>
    <x v="2"/>
    <x v="0"/>
    <n v="22"/>
    <n v="4482"/>
    <n v="4770"/>
    <n v="63648"/>
    <n v="67680"/>
    <n v="6336"/>
    <n v="99693"/>
    <n v="36045"/>
  </r>
  <r>
    <x v="5"/>
    <x v="5"/>
    <n v="22"/>
    <x v="1"/>
    <x v="4"/>
    <x v="2"/>
    <x v="5"/>
    <x v="0"/>
    <n v="15"/>
    <n v="3924"/>
    <n v="4230"/>
    <n v="110808"/>
    <n v="117990"/>
    <n v="4590"/>
    <n v="60277.5"/>
    <n v="-50530.5"/>
  </r>
  <r>
    <x v="5"/>
    <x v="5"/>
    <n v="23"/>
    <x v="1"/>
    <x v="9"/>
    <x v="3"/>
    <x v="5"/>
    <x v="0"/>
    <n v="23"/>
    <n v="7506"/>
    <n v="8100"/>
    <n v="34992"/>
    <n v="37260"/>
    <n v="13662"/>
    <n v="176985"/>
    <n v="141993"/>
  </r>
  <r>
    <x v="5"/>
    <x v="5"/>
    <n v="23"/>
    <x v="1"/>
    <x v="1"/>
    <x v="0"/>
    <x v="16"/>
    <x v="0"/>
    <n v="9"/>
    <n v="3546"/>
    <n v="3780"/>
    <n v="64296"/>
    <n v="68400"/>
    <n v="2106"/>
    <n v="32319"/>
    <n v="-31977"/>
  </r>
  <r>
    <x v="5"/>
    <x v="5"/>
    <n v="23"/>
    <x v="1"/>
    <x v="1"/>
    <x v="0"/>
    <x v="3"/>
    <x v="0"/>
    <n v="7"/>
    <n v="3042"/>
    <n v="3240"/>
    <n v="8784"/>
    <n v="9360"/>
    <n v="1386"/>
    <n v="21546"/>
    <n v="12762"/>
  </r>
  <r>
    <x v="5"/>
    <x v="5"/>
    <n v="23"/>
    <x v="1"/>
    <x v="1"/>
    <x v="0"/>
    <x v="13"/>
    <x v="1"/>
    <n v="25"/>
    <n v="3042"/>
    <n v="3240"/>
    <n v="35316"/>
    <n v="38070"/>
    <n v="4950"/>
    <n v="76950"/>
    <n v="41634"/>
  </r>
  <r>
    <x v="5"/>
    <x v="5"/>
    <n v="23"/>
    <x v="1"/>
    <x v="1"/>
    <x v="0"/>
    <x v="2"/>
    <x v="0"/>
    <n v="10"/>
    <n v="3978"/>
    <n v="4230"/>
    <n v="95472"/>
    <n v="101520"/>
    <n v="2520"/>
    <n v="40185"/>
    <n v="-55287"/>
  </r>
  <r>
    <x v="5"/>
    <x v="5"/>
    <n v="24"/>
    <x v="1"/>
    <x v="5"/>
    <x v="3"/>
    <x v="3"/>
    <x v="0"/>
    <n v="8"/>
    <n v="5148"/>
    <n v="5490"/>
    <n v="52704"/>
    <n v="56160"/>
    <n v="2736"/>
    <n v="41724"/>
    <n v="-10980"/>
  </r>
  <r>
    <x v="5"/>
    <x v="5"/>
    <n v="24"/>
    <x v="1"/>
    <x v="6"/>
    <x v="2"/>
    <x v="11"/>
    <x v="0"/>
    <n v="18"/>
    <n v="3042"/>
    <n v="3240"/>
    <n v="81558"/>
    <n v="86940"/>
    <n v="3564"/>
    <n v="55404"/>
    <n v="-26154"/>
  </r>
  <r>
    <x v="5"/>
    <x v="5"/>
    <n v="24"/>
    <x v="1"/>
    <x v="7"/>
    <x v="4"/>
    <x v="8"/>
    <x v="0"/>
    <n v="8"/>
    <n v="5148"/>
    <n v="5490"/>
    <n v="5148"/>
    <n v="5490"/>
    <n v="2736"/>
    <n v="41724"/>
    <n v="36576"/>
  </r>
  <r>
    <x v="5"/>
    <x v="5"/>
    <n v="24"/>
    <x v="1"/>
    <x v="4"/>
    <x v="2"/>
    <x v="6"/>
    <x v="0"/>
    <n v="25"/>
    <n v="7506"/>
    <n v="8100"/>
    <n v="60282"/>
    <n v="64260"/>
    <n v="14850"/>
    <n v="192375"/>
    <n v="132093"/>
  </r>
  <r>
    <x v="5"/>
    <x v="5"/>
    <n v="24"/>
    <x v="1"/>
    <x v="7"/>
    <x v="4"/>
    <x v="13"/>
    <x v="1"/>
    <n v="7"/>
    <n v="3042"/>
    <n v="3240"/>
    <n v="11772"/>
    <n v="12690"/>
    <n v="1386"/>
    <n v="21546"/>
    <n v="9774"/>
  </r>
  <r>
    <x v="5"/>
    <x v="5"/>
    <n v="24"/>
    <x v="1"/>
    <x v="2"/>
    <x v="1"/>
    <x v="14"/>
    <x v="0"/>
    <n v="17"/>
    <n v="3978"/>
    <n v="4230"/>
    <n v="14760"/>
    <n v="15750"/>
    <n v="4284"/>
    <n v="68314.5"/>
    <n v="53554.5"/>
  </r>
  <r>
    <x v="5"/>
    <x v="5"/>
    <n v="24"/>
    <x v="1"/>
    <x v="9"/>
    <x v="3"/>
    <x v="16"/>
    <x v="0"/>
    <n v="3"/>
    <n v="2952"/>
    <n v="3150"/>
    <n v="20304"/>
    <n v="21600"/>
    <n v="594"/>
    <n v="8977.5"/>
    <n v="-11326.5"/>
  </r>
  <r>
    <x v="5"/>
    <x v="5"/>
    <n v="25"/>
    <x v="1"/>
    <x v="4"/>
    <x v="2"/>
    <x v="11"/>
    <x v="0"/>
    <n v="13"/>
    <n v="2034"/>
    <n v="2160"/>
    <n v="7092"/>
    <n v="7560"/>
    <n v="1638"/>
    <n v="26676"/>
    <n v="19584"/>
  </r>
  <r>
    <x v="5"/>
    <x v="5"/>
    <n v="26"/>
    <x v="1"/>
    <x v="3"/>
    <x v="1"/>
    <x v="15"/>
    <x v="1"/>
    <n v="17"/>
    <n v="3582"/>
    <n v="3870"/>
    <n v="135108"/>
    <n v="145800"/>
    <n v="4896"/>
    <n v="62500.5"/>
    <n v="-72607.5"/>
  </r>
  <r>
    <x v="5"/>
    <x v="5"/>
    <n v="26"/>
    <x v="1"/>
    <x v="1"/>
    <x v="0"/>
    <x v="5"/>
    <x v="0"/>
    <n v="22"/>
    <n v="3978"/>
    <n v="4230"/>
    <n v="75816"/>
    <n v="80730"/>
    <n v="5544"/>
    <n v="88407"/>
    <n v="12591"/>
  </r>
  <r>
    <x v="5"/>
    <x v="5"/>
    <n v="26"/>
    <x v="1"/>
    <x v="7"/>
    <x v="4"/>
    <x v="14"/>
    <x v="0"/>
    <n v="23"/>
    <n v="2196"/>
    <n v="2340"/>
    <n v="14760"/>
    <n v="15750"/>
    <n v="3312"/>
    <n v="51129"/>
    <n v="36369"/>
  </r>
  <r>
    <x v="5"/>
    <x v="5"/>
    <n v="26"/>
    <x v="1"/>
    <x v="3"/>
    <x v="1"/>
    <x v="0"/>
    <x v="0"/>
    <n v="1"/>
    <n v="2034"/>
    <n v="2160"/>
    <n v="38646"/>
    <n v="41040"/>
    <n v="126"/>
    <n v="2052"/>
    <n v="-36594"/>
  </r>
  <r>
    <x v="5"/>
    <x v="5"/>
    <n v="27"/>
    <x v="1"/>
    <x v="5"/>
    <x v="3"/>
    <x v="2"/>
    <x v="0"/>
    <n v="25"/>
    <n v="5148"/>
    <n v="5490"/>
    <n v="99450"/>
    <n v="105750"/>
    <n v="8550"/>
    <n v="130387.5"/>
    <n v="30937.5"/>
  </r>
  <r>
    <x v="5"/>
    <x v="5"/>
    <n v="28"/>
    <x v="1"/>
    <x v="1"/>
    <x v="0"/>
    <x v="13"/>
    <x v="1"/>
    <n v="22"/>
    <n v="3384"/>
    <n v="3600"/>
    <n v="39240"/>
    <n v="42300"/>
    <n v="4752"/>
    <n v="75240"/>
    <n v="36000"/>
  </r>
  <r>
    <x v="5"/>
    <x v="5"/>
    <n v="28"/>
    <x v="1"/>
    <x v="4"/>
    <x v="2"/>
    <x v="5"/>
    <x v="0"/>
    <n v="2"/>
    <n v="3978"/>
    <n v="4230"/>
    <n v="5832"/>
    <n v="6210"/>
    <n v="504"/>
    <n v="8037"/>
    <n v="2205"/>
  </r>
  <r>
    <x v="5"/>
    <x v="5"/>
    <n v="28"/>
    <x v="1"/>
    <x v="8"/>
    <x v="4"/>
    <x v="1"/>
    <x v="1"/>
    <n v="11"/>
    <n v="3582"/>
    <n v="3870"/>
    <n v="89550"/>
    <n v="96750"/>
    <n v="3168"/>
    <n v="40441.5"/>
    <n v="-49108.5"/>
  </r>
  <r>
    <x v="5"/>
    <x v="5"/>
    <n v="29"/>
    <x v="1"/>
    <x v="3"/>
    <x v="1"/>
    <x v="6"/>
    <x v="0"/>
    <n v="11"/>
    <n v="3546"/>
    <n v="3780"/>
    <n v="21276"/>
    <n v="22680"/>
    <n v="2574"/>
    <n v="39501"/>
    <n v="18225"/>
  </r>
  <r>
    <x v="5"/>
    <x v="5"/>
    <n v="30"/>
    <x v="1"/>
    <x v="8"/>
    <x v="4"/>
    <x v="13"/>
    <x v="1"/>
    <n v="1"/>
    <n v="7506"/>
    <n v="8100"/>
    <n v="19620"/>
    <n v="21150"/>
    <n v="594"/>
    <n v="7695"/>
    <n v="-11925"/>
  </r>
  <r>
    <x v="5"/>
    <x v="5"/>
    <n v="30"/>
    <x v="1"/>
    <x v="2"/>
    <x v="1"/>
    <x v="6"/>
    <x v="0"/>
    <n v="14"/>
    <n v="3978"/>
    <n v="4230"/>
    <n v="42552"/>
    <n v="45360"/>
    <n v="3528"/>
    <n v="56259"/>
    <n v="13707"/>
  </r>
  <r>
    <x v="6"/>
    <x v="6"/>
    <n v="1"/>
    <x v="1"/>
    <x v="6"/>
    <x v="2"/>
    <x v="4"/>
    <x v="0"/>
    <n v="11"/>
    <n v="2034"/>
    <n v="2160"/>
    <n v="76050"/>
    <n v="81000"/>
    <n v="1386"/>
    <n v="22572"/>
    <n v="-53478"/>
  </r>
  <r>
    <x v="6"/>
    <x v="6"/>
    <n v="1"/>
    <x v="1"/>
    <x v="0"/>
    <x v="0"/>
    <x v="6"/>
    <x v="0"/>
    <n v="8"/>
    <n v="2952"/>
    <n v="3150"/>
    <n v="74466"/>
    <n v="79380"/>
    <n v="1584"/>
    <n v="23940"/>
    <n v="-50526"/>
  </r>
  <r>
    <x v="6"/>
    <x v="6"/>
    <n v="1"/>
    <x v="1"/>
    <x v="3"/>
    <x v="1"/>
    <x v="6"/>
    <x v="0"/>
    <n v="1"/>
    <n v="3546"/>
    <n v="3780"/>
    <n v="67374"/>
    <n v="71820"/>
    <n v="234"/>
    <n v="3591"/>
    <n v="-63783"/>
  </r>
  <r>
    <x v="6"/>
    <x v="6"/>
    <n v="1"/>
    <x v="1"/>
    <x v="5"/>
    <x v="3"/>
    <x v="13"/>
    <x v="1"/>
    <n v="24"/>
    <n v="3546"/>
    <n v="3780"/>
    <n v="51012"/>
    <n v="54990"/>
    <n v="5616"/>
    <n v="86184"/>
    <n v="35172"/>
  </r>
  <r>
    <x v="6"/>
    <x v="6"/>
    <n v="2"/>
    <x v="1"/>
    <x v="7"/>
    <x v="4"/>
    <x v="16"/>
    <x v="0"/>
    <n v="15"/>
    <n v="3978"/>
    <n v="4230"/>
    <n v="23688"/>
    <n v="25200"/>
    <n v="3780"/>
    <n v="60277.5"/>
    <n v="36589.5"/>
  </r>
  <r>
    <x v="6"/>
    <x v="6"/>
    <n v="3"/>
    <x v="1"/>
    <x v="1"/>
    <x v="0"/>
    <x v="11"/>
    <x v="0"/>
    <n v="20"/>
    <n v="3546"/>
    <n v="3780"/>
    <n v="24822"/>
    <n v="26460"/>
    <n v="4680"/>
    <n v="71820"/>
    <n v="46998"/>
  </r>
  <r>
    <x v="6"/>
    <x v="6"/>
    <n v="3"/>
    <x v="1"/>
    <x v="7"/>
    <x v="4"/>
    <x v="4"/>
    <x v="0"/>
    <n v="1"/>
    <n v="5148"/>
    <n v="5490"/>
    <n v="33462"/>
    <n v="35640"/>
    <n v="342"/>
    <n v="5215.5"/>
    <n v="-28246.5"/>
  </r>
  <r>
    <x v="6"/>
    <x v="6"/>
    <n v="3"/>
    <x v="1"/>
    <x v="5"/>
    <x v="3"/>
    <x v="10"/>
    <x v="0"/>
    <n v="5"/>
    <n v="2196"/>
    <n v="2340"/>
    <n v="44820"/>
    <n v="47700"/>
    <n v="720"/>
    <n v="11115"/>
    <n v="-33705"/>
  </r>
  <r>
    <x v="6"/>
    <x v="6"/>
    <n v="3"/>
    <x v="1"/>
    <x v="8"/>
    <x v="4"/>
    <x v="4"/>
    <x v="0"/>
    <n v="2"/>
    <n v="3924"/>
    <n v="4230"/>
    <n v="48672"/>
    <n v="51840"/>
    <n v="612"/>
    <n v="8037"/>
    <n v="-40635"/>
  </r>
  <r>
    <x v="6"/>
    <x v="6"/>
    <n v="3"/>
    <x v="1"/>
    <x v="8"/>
    <x v="4"/>
    <x v="2"/>
    <x v="0"/>
    <n v="15"/>
    <n v="3978"/>
    <n v="4230"/>
    <n v="99450"/>
    <n v="105750"/>
    <n v="3780"/>
    <n v="60277.5"/>
    <n v="-39172.5"/>
  </r>
  <r>
    <x v="6"/>
    <x v="6"/>
    <n v="4"/>
    <x v="1"/>
    <x v="6"/>
    <x v="2"/>
    <x v="10"/>
    <x v="0"/>
    <n v="24"/>
    <n v="2106"/>
    <n v="2250"/>
    <n v="53784"/>
    <n v="57240"/>
    <n v="3456"/>
    <n v="51300"/>
    <n v="-2484"/>
  </r>
  <r>
    <x v="6"/>
    <x v="6"/>
    <n v="4"/>
    <x v="1"/>
    <x v="6"/>
    <x v="2"/>
    <x v="13"/>
    <x v="1"/>
    <n v="23"/>
    <n v="5148"/>
    <n v="5490"/>
    <n v="82404"/>
    <n v="88830"/>
    <n v="7866"/>
    <n v="119956.5"/>
    <n v="37552.5"/>
  </r>
  <r>
    <x v="6"/>
    <x v="6"/>
    <n v="4"/>
    <x v="1"/>
    <x v="4"/>
    <x v="2"/>
    <x v="2"/>
    <x v="0"/>
    <n v="20"/>
    <n v="3546"/>
    <n v="3780"/>
    <n v="35802"/>
    <n v="38070"/>
    <n v="4680"/>
    <n v="71820"/>
    <n v="36018"/>
  </r>
  <r>
    <x v="6"/>
    <x v="6"/>
    <n v="4"/>
    <x v="1"/>
    <x v="4"/>
    <x v="2"/>
    <x v="16"/>
    <x v="0"/>
    <n v="23"/>
    <n v="3546"/>
    <n v="3780"/>
    <n v="13536"/>
    <n v="14400"/>
    <n v="5382"/>
    <n v="82593"/>
    <n v="69057"/>
  </r>
  <r>
    <x v="6"/>
    <x v="6"/>
    <n v="4"/>
    <x v="1"/>
    <x v="8"/>
    <x v="4"/>
    <x v="9"/>
    <x v="0"/>
    <n v="22"/>
    <n v="5148"/>
    <n v="5490"/>
    <n v="31590"/>
    <n v="33750"/>
    <n v="7524"/>
    <n v="114741"/>
    <n v="83151"/>
  </r>
  <r>
    <x v="6"/>
    <x v="6"/>
    <n v="4"/>
    <x v="1"/>
    <x v="0"/>
    <x v="0"/>
    <x v="9"/>
    <x v="0"/>
    <n v="10"/>
    <n v="3384"/>
    <n v="3600"/>
    <n v="37908"/>
    <n v="40500"/>
    <n v="2160"/>
    <n v="34200"/>
    <n v="-3708"/>
  </r>
  <r>
    <x v="6"/>
    <x v="6"/>
    <n v="4"/>
    <x v="1"/>
    <x v="9"/>
    <x v="3"/>
    <x v="7"/>
    <x v="0"/>
    <n v="5"/>
    <n v="3042"/>
    <n v="3240"/>
    <n v="83538"/>
    <n v="88830"/>
    <n v="990"/>
    <n v="15390"/>
    <n v="-68148"/>
  </r>
  <r>
    <x v="6"/>
    <x v="6"/>
    <n v="5"/>
    <x v="1"/>
    <x v="1"/>
    <x v="0"/>
    <x v="3"/>
    <x v="0"/>
    <n v="12"/>
    <n v="3978"/>
    <n v="4230"/>
    <n v="17568"/>
    <n v="18720"/>
    <n v="3024"/>
    <n v="48222"/>
    <n v="30654"/>
  </r>
  <r>
    <x v="6"/>
    <x v="6"/>
    <n v="5"/>
    <x v="1"/>
    <x v="2"/>
    <x v="1"/>
    <x v="7"/>
    <x v="0"/>
    <n v="19"/>
    <n v="3978"/>
    <n v="4230"/>
    <n v="51714"/>
    <n v="54990"/>
    <n v="4788"/>
    <n v="76351.5"/>
    <n v="24637.5"/>
  </r>
  <r>
    <x v="6"/>
    <x v="6"/>
    <n v="5"/>
    <x v="1"/>
    <x v="5"/>
    <x v="3"/>
    <x v="13"/>
    <x v="1"/>
    <n v="18"/>
    <n v="3924"/>
    <n v="4230"/>
    <n v="58860"/>
    <n v="63450"/>
    <n v="5508"/>
    <n v="72333"/>
    <n v="13473"/>
  </r>
  <r>
    <x v="6"/>
    <x v="6"/>
    <n v="5"/>
    <x v="1"/>
    <x v="6"/>
    <x v="2"/>
    <x v="1"/>
    <x v="1"/>
    <n v="1"/>
    <n v="2952"/>
    <n v="3150"/>
    <n v="78804"/>
    <n v="85140"/>
    <n v="198"/>
    <n v="2992.5"/>
    <n v="-75811.5"/>
  </r>
  <r>
    <x v="6"/>
    <x v="6"/>
    <n v="5"/>
    <x v="1"/>
    <x v="0"/>
    <x v="0"/>
    <x v="13"/>
    <x v="1"/>
    <n v="15"/>
    <n v="3042"/>
    <n v="3240"/>
    <n v="94176"/>
    <n v="101520"/>
    <n v="2970"/>
    <n v="46170"/>
    <n v="-48006"/>
  </r>
  <r>
    <x v="6"/>
    <x v="6"/>
    <n v="6"/>
    <x v="1"/>
    <x v="7"/>
    <x v="4"/>
    <x v="16"/>
    <x v="0"/>
    <n v="4"/>
    <n v="3978"/>
    <n v="4230"/>
    <n v="40608"/>
    <n v="43200"/>
    <n v="1008"/>
    <n v="16074"/>
    <n v="-24534"/>
  </r>
  <r>
    <x v="6"/>
    <x v="6"/>
    <n v="6"/>
    <x v="1"/>
    <x v="6"/>
    <x v="2"/>
    <x v="4"/>
    <x v="0"/>
    <n v="16"/>
    <n v="2106"/>
    <n v="2250"/>
    <n v="48672"/>
    <n v="51840"/>
    <n v="2304"/>
    <n v="34200"/>
    <n v="-14472"/>
  </r>
  <r>
    <x v="6"/>
    <x v="6"/>
    <n v="6"/>
    <x v="1"/>
    <x v="9"/>
    <x v="3"/>
    <x v="3"/>
    <x v="0"/>
    <n v="10"/>
    <n v="2034"/>
    <n v="2160"/>
    <n v="30744"/>
    <n v="32760"/>
    <n v="1260"/>
    <n v="20520"/>
    <n v="-10224"/>
  </r>
  <r>
    <x v="6"/>
    <x v="6"/>
    <n v="6"/>
    <x v="1"/>
    <x v="7"/>
    <x v="4"/>
    <x v="6"/>
    <x v="0"/>
    <n v="21"/>
    <n v="4482"/>
    <n v="4770"/>
    <n v="46098"/>
    <n v="49140"/>
    <n v="6048"/>
    <n v="95161.5"/>
    <n v="49063.5"/>
  </r>
  <r>
    <x v="6"/>
    <x v="6"/>
    <n v="6"/>
    <x v="1"/>
    <x v="5"/>
    <x v="3"/>
    <x v="12"/>
    <x v="0"/>
    <n v="7"/>
    <n v="3726"/>
    <n v="3960"/>
    <n v="3726"/>
    <n v="3960"/>
    <n v="1638"/>
    <n v="26334"/>
    <n v="22608"/>
  </r>
  <r>
    <x v="6"/>
    <x v="6"/>
    <n v="6"/>
    <x v="1"/>
    <x v="8"/>
    <x v="4"/>
    <x v="0"/>
    <x v="0"/>
    <n v="22"/>
    <n v="2952"/>
    <n v="3150"/>
    <n v="12204"/>
    <n v="12960"/>
    <n v="4356"/>
    <n v="65835"/>
    <n v="53631"/>
  </r>
  <r>
    <x v="6"/>
    <x v="6"/>
    <n v="6"/>
    <x v="1"/>
    <x v="6"/>
    <x v="2"/>
    <x v="14"/>
    <x v="0"/>
    <n v="15"/>
    <n v="3384"/>
    <n v="3600"/>
    <n v="73800"/>
    <n v="78750"/>
    <n v="3240"/>
    <n v="51300"/>
    <n v="-22500"/>
  </r>
  <r>
    <x v="6"/>
    <x v="6"/>
    <n v="6"/>
    <x v="1"/>
    <x v="0"/>
    <x v="0"/>
    <x v="9"/>
    <x v="0"/>
    <n v="7"/>
    <n v="3546"/>
    <n v="3780"/>
    <n v="14742"/>
    <n v="15750"/>
    <n v="1638"/>
    <n v="25137"/>
    <n v="10395"/>
  </r>
  <r>
    <x v="6"/>
    <x v="6"/>
    <n v="7"/>
    <x v="1"/>
    <x v="2"/>
    <x v="1"/>
    <x v="5"/>
    <x v="0"/>
    <n v="17"/>
    <n v="5148"/>
    <n v="5490"/>
    <n v="104976"/>
    <n v="111780"/>
    <n v="5814"/>
    <n v="88663.5"/>
    <n v="-16312.5"/>
  </r>
  <r>
    <x v="6"/>
    <x v="6"/>
    <n v="8"/>
    <x v="1"/>
    <x v="3"/>
    <x v="1"/>
    <x v="2"/>
    <x v="0"/>
    <n v="20"/>
    <n v="2034"/>
    <n v="2160"/>
    <n v="31824"/>
    <n v="33840"/>
    <n v="2520"/>
    <n v="41040"/>
    <n v="9216"/>
  </r>
  <r>
    <x v="6"/>
    <x v="6"/>
    <n v="8"/>
    <x v="1"/>
    <x v="6"/>
    <x v="2"/>
    <x v="8"/>
    <x v="0"/>
    <n v="5"/>
    <n v="2196"/>
    <n v="2340"/>
    <n v="118404"/>
    <n v="126270"/>
    <n v="720"/>
    <n v="11115"/>
    <n v="-107289"/>
  </r>
  <r>
    <x v="6"/>
    <x v="6"/>
    <n v="8"/>
    <x v="1"/>
    <x v="1"/>
    <x v="0"/>
    <x v="2"/>
    <x v="0"/>
    <n v="14"/>
    <n v="3546"/>
    <n v="3780"/>
    <n v="91494"/>
    <n v="97290"/>
    <n v="3276"/>
    <n v="50274"/>
    <n v="-41220"/>
  </r>
  <r>
    <x v="6"/>
    <x v="6"/>
    <n v="9"/>
    <x v="1"/>
    <x v="2"/>
    <x v="1"/>
    <x v="16"/>
    <x v="0"/>
    <n v="6"/>
    <n v="3546"/>
    <n v="3780"/>
    <n v="54144"/>
    <n v="57600"/>
    <n v="1404"/>
    <n v="21546"/>
    <n v="-32598"/>
  </r>
  <r>
    <x v="6"/>
    <x v="6"/>
    <n v="9"/>
    <x v="1"/>
    <x v="8"/>
    <x v="4"/>
    <x v="14"/>
    <x v="0"/>
    <n v="22"/>
    <n v="7506"/>
    <n v="8100"/>
    <n v="44280"/>
    <n v="47250"/>
    <n v="13068"/>
    <n v="169290"/>
    <n v="125010"/>
  </r>
  <r>
    <x v="6"/>
    <x v="6"/>
    <n v="9"/>
    <x v="1"/>
    <x v="9"/>
    <x v="3"/>
    <x v="0"/>
    <x v="0"/>
    <n v="6"/>
    <n v="3924"/>
    <n v="4230"/>
    <n v="4068"/>
    <n v="4320"/>
    <n v="1836"/>
    <n v="24111"/>
    <n v="20043"/>
  </r>
  <r>
    <x v="6"/>
    <x v="6"/>
    <n v="9"/>
    <x v="1"/>
    <x v="1"/>
    <x v="0"/>
    <x v="2"/>
    <x v="0"/>
    <n v="6"/>
    <n v="4482"/>
    <n v="4770"/>
    <n v="7956"/>
    <n v="8460"/>
    <n v="1728"/>
    <n v="27189"/>
    <n v="19233"/>
  </r>
  <r>
    <x v="6"/>
    <x v="6"/>
    <n v="10"/>
    <x v="1"/>
    <x v="8"/>
    <x v="4"/>
    <x v="8"/>
    <x v="0"/>
    <n v="2"/>
    <n v="3546"/>
    <n v="3780"/>
    <n v="5148"/>
    <n v="5490"/>
    <n v="468"/>
    <n v="7182"/>
    <n v="2034"/>
  </r>
  <r>
    <x v="6"/>
    <x v="6"/>
    <n v="10"/>
    <x v="1"/>
    <x v="3"/>
    <x v="1"/>
    <x v="6"/>
    <x v="0"/>
    <n v="24"/>
    <n v="3726"/>
    <n v="3960"/>
    <n v="49644"/>
    <n v="52920"/>
    <n v="5616"/>
    <n v="90288"/>
    <n v="40644"/>
  </r>
  <r>
    <x v="6"/>
    <x v="6"/>
    <n v="10"/>
    <x v="1"/>
    <x v="2"/>
    <x v="1"/>
    <x v="3"/>
    <x v="0"/>
    <n v="11"/>
    <n v="2106"/>
    <n v="2250"/>
    <n v="32940"/>
    <n v="35100"/>
    <n v="1584"/>
    <n v="23512.5"/>
    <n v="-9427.5"/>
  </r>
  <r>
    <x v="6"/>
    <x v="6"/>
    <n v="10"/>
    <x v="1"/>
    <x v="7"/>
    <x v="4"/>
    <x v="5"/>
    <x v="0"/>
    <n v="10"/>
    <n v="3546"/>
    <n v="3780"/>
    <n v="5832"/>
    <n v="6210"/>
    <n v="2340"/>
    <n v="35910"/>
    <n v="30078"/>
  </r>
  <r>
    <x v="6"/>
    <x v="6"/>
    <n v="11"/>
    <x v="1"/>
    <x v="0"/>
    <x v="0"/>
    <x v="3"/>
    <x v="0"/>
    <n v="7"/>
    <n v="3384"/>
    <n v="3600"/>
    <n v="28548"/>
    <n v="30420"/>
    <n v="1512"/>
    <n v="23940"/>
    <n v="-4608"/>
  </r>
  <r>
    <x v="6"/>
    <x v="6"/>
    <n v="11"/>
    <x v="1"/>
    <x v="4"/>
    <x v="2"/>
    <x v="4"/>
    <x v="0"/>
    <n v="22"/>
    <n v="2106"/>
    <n v="2250"/>
    <n v="30420"/>
    <n v="32400"/>
    <n v="3168"/>
    <n v="47025"/>
    <n v="16605"/>
  </r>
  <r>
    <x v="6"/>
    <x v="6"/>
    <n v="12"/>
    <x v="1"/>
    <x v="7"/>
    <x v="4"/>
    <x v="16"/>
    <x v="0"/>
    <n v="7"/>
    <n v="3924"/>
    <n v="4230"/>
    <n v="27072"/>
    <n v="28800"/>
    <n v="2142"/>
    <n v="28129.5"/>
    <n v="1057.5"/>
  </r>
  <r>
    <x v="6"/>
    <x v="6"/>
    <n v="12"/>
    <x v="1"/>
    <x v="1"/>
    <x v="0"/>
    <x v="0"/>
    <x v="0"/>
    <n v="18"/>
    <n v="3582"/>
    <n v="3870"/>
    <n v="50850"/>
    <n v="54000"/>
    <n v="5184"/>
    <n v="66177"/>
    <n v="15327"/>
  </r>
  <r>
    <x v="6"/>
    <x v="6"/>
    <n v="12"/>
    <x v="1"/>
    <x v="4"/>
    <x v="2"/>
    <x v="4"/>
    <x v="0"/>
    <n v="12"/>
    <n v="3582"/>
    <n v="3870"/>
    <n v="69966"/>
    <n v="74520"/>
    <n v="3456"/>
    <n v="44118"/>
    <n v="-25848"/>
  </r>
  <r>
    <x v="6"/>
    <x v="6"/>
    <n v="12"/>
    <x v="1"/>
    <x v="7"/>
    <x v="4"/>
    <x v="6"/>
    <x v="0"/>
    <n v="19"/>
    <n v="3726"/>
    <n v="3960"/>
    <n v="7092"/>
    <n v="7560"/>
    <n v="4446"/>
    <n v="71478"/>
    <n v="64386"/>
  </r>
  <r>
    <x v="6"/>
    <x v="6"/>
    <n v="12"/>
    <x v="1"/>
    <x v="5"/>
    <x v="3"/>
    <x v="16"/>
    <x v="0"/>
    <n v="23"/>
    <n v="3582"/>
    <n v="3870"/>
    <n v="6768"/>
    <n v="7200"/>
    <n v="6624"/>
    <n v="84559.5"/>
    <n v="77791.5"/>
  </r>
  <r>
    <x v="6"/>
    <x v="6"/>
    <n v="13"/>
    <x v="1"/>
    <x v="1"/>
    <x v="0"/>
    <x v="1"/>
    <x v="1"/>
    <n v="3"/>
    <n v="2952"/>
    <n v="3150"/>
    <n v="21492"/>
    <n v="23220"/>
    <n v="594"/>
    <n v="8977.5"/>
    <n v="-12514.5"/>
  </r>
  <r>
    <x v="6"/>
    <x v="6"/>
    <n v="13"/>
    <x v="1"/>
    <x v="0"/>
    <x v="0"/>
    <x v="16"/>
    <x v="0"/>
    <n v="24"/>
    <n v="3978"/>
    <n v="4230"/>
    <n v="54144"/>
    <n v="57600"/>
    <n v="6048"/>
    <n v="96444"/>
    <n v="42300"/>
  </r>
  <r>
    <x v="6"/>
    <x v="6"/>
    <n v="13"/>
    <x v="1"/>
    <x v="9"/>
    <x v="3"/>
    <x v="7"/>
    <x v="0"/>
    <n v="25"/>
    <n v="2034"/>
    <n v="2160"/>
    <n v="91494"/>
    <n v="97290"/>
    <n v="3150"/>
    <n v="51300"/>
    <n v="-40194"/>
  </r>
  <r>
    <x v="6"/>
    <x v="6"/>
    <n v="14"/>
    <x v="1"/>
    <x v="4"/>
    <x v="2"/>
    <x v="6"/>
    <x v="0"/>
    <n v="5"/>
    <n v="3924"/>
    <n v="4230"/>
    <n v="60282"/>
    <n v="64260"/>
    <n v="1530"/>
    <n v="20092.5"/>
    <n v="-40189.5"/>
  </r>
  <r>
    <x v="6"/>
    <x v="6"/>
    <n v="14"/>
    <x v="1"/>
    <x v="6"/>
    <x v="2"/>
    <x v="16"/>
    <x v="0"/>
    <n v="2"/>
    <n v="5832"/>
    <n v="6210"/>
    <n v="60912"/>
    <n v="64800"/>
    <n v="756"/>
    <n v="11799"/>
    <n v="-49113"/>
  </r>
  <r>
    <x v="6"/>
    <x v="6"/>
    <n v="14"/>
    <x v="1"/>
    <x v="8"/>
    <x v="4"/>
    <x v="9"/>
    <x v="0"/>
    <n v="14"/>
    <n v="3546"/>
    <n v="3780"/>
    <n v="52650"/>
    <n v="56250"/>
    <n v="3276"/>
    <n v="50274"/>
    <n v="-2376"/>
  </r>
  <r>
    <x v="6"/>
    <x v="6"/>
    <n v="14"/>
    <x v="1"/>
    <x v="6"/>
    <x v="2"/>
    <x v="6"/>
    <x v="0"/>
    <n v="6"/>
    <n v="2034"/>
    <n v="2160"/>
    <n v="74466"/>
    <n v="79380"/>
    <n v="756"/>
    <n v="12312"/>
    <n v="-62154"/>
  </r>
  <r>
    <x v="6"/>
    <x v="6"/>
    <n v="15"/>
    <x v="1"/>
    <x v="5"/>
    <x v="3"/>
    <x v="5"/>
    <x v="0"/>
    <n v="13"/>
    <n v="2034"/>
    <n v="2160"/>
    <n v="46656"/>
    <n v="49680"/>
    <n v="1638"/>
    <n v="26676"/>
    <n v="-19980"/>
  </r>
  <r>
    <x v="6"/>
    <x v="6"/>
    <n v="15"/>
    <x v="1"/>
    <x v="2"/>
    <x v="1"/>
    <x v="3"/>
    <x v="0"/>
    <n v="4"/>
    <n v="3042"/>
    <n v="3240"/>
    <n v="15372"/>
    <n v="16380"/>
    <n v="792"/>
    <n v="12312"/>
    <n v="-3060"/>
  </r>
  <r>
    <x v="6"/>
    <x v="6"/>
    <n v="16"/>
    <x v="1"/>
    <x v="7"/>
    <x v="4"/>
    <x v="15"/>
    <x v="1"/>
    <n v="21"/>
    <n v="3042"/>
    <n v="3240"/>
    <n v="120096"/>
    <n v="129600"/>
    <n v="4158"/>
    <n v="64638"/>
    <n v="-55458"/>
  </r>
  <r>
    <x v="6"/>
    <x v="6"/>
    <n v="16"/>
    <x v="1"/>
    <x v="0"/>
    <x v="0"/>
    <x v="9"/>
    <x v="0"/>
    <n v="16"/>
    <n v="3726"/>
    <n v="3960"/>
    <n v="40014"/>
    <n v="42750"/>
    <n v="3744"/>
    <n v="60192"/>
    <n v="20178"/>
  </r>
  <r>
    <x v="6"/>
    <x v="6"/>
    <n v="16"/>
    <x v="1"/>
    <x v="7"/>
    <x v="4"/>
    <x v="10"/>
    <x v="0"/>
    <n v="10"/>
    <n v="2196"/>
    <n v="2340"/>
    <n v="98604"/>
    <n v="104940"/>
    <n v="1440"/>
    <n v="22230"/>
    <n v="-76374"/>
  </r>
  <r>
    <x v="6"/>
    <x v="6"/>
    <n v="16"/>
    <x v="1"/>
    <x v="8"/>
    <x v="4"/>
    <x v="13"/>
    <x v="1"/>
    <n v="3"/>
    <n v="4482"/>
    <n v="4770"/>
    <n v="3924"/>
    <n v="4230"/>
    <n v="864"/>
    <n v="13594.5"/>
    <n v="9670.5"/>
  </r>
  <r>
    <x v="6"/>
    <x v="6"/>
    <n v="16"/>
    <x v="1"/>
    <x v="2"/>
    <x v="1"/>
    <x v="14"/>
    <x v="0"/>
    <n v="1"/>
    <n v="5148"/>
    <n v="5490"/>
    <n v="29520"/>
    <n v="31500"/>
    <n v="342"/>
    <n v="5215.5"/>
    <n v="-24304.5"/>
  </r>
  <r>
    <x v="6"/>
    <x v="6"/>
    <n v="17"/>
    <x v="1"/>
    <x v="1"/>
    <x v="0"/>
    <x v="10"/>
    <x v="0"/>
    <n v="13"/>
    <n v="3978"/>
    <n v="4230"/>
    <n v="94122"/>
    <n v="100170"/>
    <n v="3276"/>
    <n v="52240.5"/>
    <n v="-41881.5"/>
  </r>
  <r>
    <x v="6"/>
    <x v="6"/>
    <n v="17"/>
    <x v="1"/>
    <x v="2"/>
    <x v="1"/>
    <x v="13"/>
    <x v="1"/>
    <n v="15"/>
    <n v="2106"/>
    <n v="2250"/>
    <n v="23544"/>
    <n v="25380"/>
    <n v="2160"/>
    <n v="32062.5"/>
    <n v="8518.5"/>
  </r>
  <r>
    <x v="6"/>
    <x v="6"/>
    <n v="17"/>
    <x v="1"/>
    <x v="9"/>
    <x v="3"/>
    <x v="16"/>
    <x v="0"/>
    <n v="5"/>
    <n v="3978"/>
    <n v="4230"/>
    <n v="57528"/>
    <n v="61200"/>
    <n v="1260"/>
    <n v="20092.5"/>
    <n v="-37435.5"/>
  </r>
  <r>
    <x v="6"/>
    <x v="6"/>
    <n v="17"/>
    <x v="1"/>
    <x v="3"/>
    <x v="1"/>
    <x v="4"/>
    <x v="0"/>
    <n v="25"/>
    <n v="2034"/>
    <n v="2160"/>
    <n v="12168"/>
    <n v="12960"/>
    <n v="3150"/>
    <n v="51300"/>
    <n v="39132"/>
  </r>
  <r>
    <x v="6"/>
    <x v="6"/>
    <n v="17"/>
    <x v="1"/>
    <x v="3"/>
    <x v="1"/>
    <x v="13"/>
    <x v="1"/>
    <n v="8"/>
    <n v="2034"/>
    <n v="2160"/>
    <n v="58860"/>
    <n v="63450"/>
    <n v="1008"/>
    <n v="16416"/>
    <n v="-42444"/>
  </r>
  <r>
    <x v="6"/>
    <x v="6"/>
    <n v="18"/>
    <x v="1"/>
    <x v="6"/>
    <x v="2"/>
    <x v="4"/>
    <x v="0"/>
    <n v="21"/>
    <n v="3582"/>
    <n v="3870"/>
    <n v="69966"/>
    <n v="74520"/>
    <n v="6048"/>
    <n v="77206.5"/>
    <n v="7240.5"/>
  </r>
  <r>
    <x v="6"/>
    <x v="6"/>
    <n v="19"/>
    <x v="1"/>
    <x v="5"/>
    <x v="3"/>
    <x v="1"/>
    <x v="1"/>
    <n v="16"/>
    <n v="3978"/>
    <n v="4230"/>
    <n v="68058"/>
    <n v="73530"/>
    <n v="4032"/>
    <n v="64296"/>
    <n v="-3762"/>
  </r>
  <r>
    <x v="6"/>
    <x v="6"/>
    <n v="19"/>
    <x v="1"/>
    <x v="3"/>
    <x v="1"/>
    <x v="14"/>
    <x v="0"/>
    <n v="23"/>
    <n v="2196"/>
    <n v="2340"/>
    <n v="44280"/>
    <n v="47250"/>
    <n v="3312"/>
    <n v="51129"/>
    <n v="6849"/>
  </r>
  <r>
    <x v="6"/>
    <x v="6"/>
    <n v="20"/>
    <x v="1"/>
    <x v="8"/>
    <x v="4"/>
    <x v="7"/>
    <x v="0"/>
    <n v="22"/>
    <n v="3978"/>
    <n v="4230"/>
    <n v="51714"/>
    <n v="54990"/>
    <n v="5544"/>
    <n v="88407"/>
    <n v="36693"/>
  </r>
  <r>
    <x v="6"/>
    <x v="6"/>
    <n v="20"/>
    <x v="1"/>
    <x v="2"/>
    <x v="1"/>
    <x v="8"/>
    <x v="0"/>
    <n v="13"/>
    <n v="3978"/>
    <n v="4230"/>
    <n v="108108"/>
    <n v="115290"/>
    <n v="3276"/>
    <n v="52240.5"/>
    <n v="-55867.5"/>
  </r>
  <r>
    <x v="6"/>
    <x v="6"/>
    <n v="20"/>
    <x v="1"/>
    <x v="4"/>
    <x v="2"/>
    <x v="16"/>
    <x v="0"/>
    <n v="27"/>
    <n v="3042"/>
    <n v="3240"/>
    <n v="60912"/>
    <n v="64800"/>
    <n v="5346"/>
    <n v="83106"/>
    <n v="22194"/>
  </r>
  <r>
    <x v="6"/>
    <x v="6"/>
    <n v="20"/>
    <x v="1"/>
    <x v="6"/>
    <x v="2"/>
    <x v="12"/>
    <x v="0"/>
    <n v="27"/>
    <n v="3978"/>
    <n v="4230"/>
    <n v="11178"/>
    <n v="11880"/>
    <n v="6804"/>
    <n v="108499.5"/>
    <n v="97321.5"/>
  </r>
  <r>
    <x v="6"/>
    <x v="6"/>
    <n v="21"/>
    <x v="1"/>
    <x v="0"/>
    <x v="0"/>
    <x v="8"/>
    <x v="0"/>
    <n v="27"/>
    <n v="3978"/>
    <n v="4230"/>
    <n v="87516"/>
    <n v="93330"/>
    <n v="6804"/>
    <n v="108499.5"/>
    <n v="20983.5"/>
  </r>
  <r>
    <x v="6"/>
    <x v="6"/>
    <n v="21"/>
    <x v="1"/>
    <x v="1"/>
    <x v="0"/>
    <x v="16"/>
    <x v="0"/>
    <n v="27"/>
    <n v="5832"/>
    <n v="6210"/>
    <n v="57528"/>
    <n v="61200"/>
    <n v="10206"/>
    <n v="159286.5"/>
    <n v="101758.5"/>
  </r>
  <r>
    <x v="6"/>
    <x v="6"/>
    <n v="21"/>
    <x v="1"/>
    <x v="0"/>
    <x v="0"/>
    <x v="14"/>
    <x v="0"/>
    <n v="27"/>
    <n v="2196"/>
    <n v="2340"/>
    <n v="64944"/>
    <n v="69300"/>
    <n v="3888"/>
    <n v="60021"/>
    <n v="-4923"/>
  </r>
  <r>
    <x v="6"/>
    <x v="6"/>
    <n v="22"/>
    <x v="1"/>
    <x v="8"/>
    <x v="4"/>
    <x v="13"/>
    <x v="1"/>
    <n v="27"/>
    <n v="3546"/>
    <n v="3780"/>
    <n v="15696"/>
    <n v="16920"/>
    <n v="6318"/>
    <n v="96957"/>
    <n v="81261"/>
  </r>
  <r>
    <x v="6"/>
    <x v="6"/>
    <n v="22"/>
    <x v="1"/>
    <x v="0"/>
    <x v="0"/>
    <x v="9"/>
    <x v="0"/>
    <n v="12"/>
    <n v="3582"/>
    <n v="3870"/>
    <n v="31590"/>
    <n v="33750"/>
    <n v="3456"/>
    <n v="44118"/>
    <n v="12528"/>
  </r>
  <r>
    <x v="6"/>
    <x v="6"/>
    <n v="23"/>
    <x v="1"/>
    <x v="0"/>
    <x v="0"/>
    <x v="6"/>
    <x v="0"/>
    <n v="18"/>
    <n v="3978"/>
    <n v="4230"/>
    <n v="49644"/>
    <n v="52920"/>
    <n v="4536"/>
    <n v="72333"/>
    <n v="22689"/>
  </r>
  <r>
    <x v="6"/>
    <x v="6"/>
    <n v="23"/>
    <x v="1"/>
    <x v="7"/>
    <x v="4"/>
    <x v="13"/>
    <x v="1"/>
    <n v="8"/>
    <n v="3978"/>
    <n v="4230"/>
    <n v="31392"/>
    <n v="33840"/>
    <n v="2016"/>
    <n v="32148"/>
    <n v="756"/>
  </r>
  <r>
    <x v="6"/>
    <x v="6"/>
    <n v="23"/>
    <x v="1"/>
    <x v="3"/>
    <x v="1"/>
    <x v="16"/>
    <x v="0"/>
    <n v="21"/>
    <n v="2034"/>
    <n v="2160"/>
    <n v="37224"/>
    <n v="39600"/>
    <n v="2646"/>
    <n v="43092"/>
    <n v="5868"/>
  </r>
  <r>
    <x v="6"/>
    <x v="6"/>
    <n v="23"/>
    <x v="1"/>
    <x v="1"/>
    <x v="0"/>
    <x v="0"/>
    <x v="0"/>
    <n v="25"/>
    <n v="3042"/>
    <n v="3240"/>
    <n v="16272"/>
    <n v="17280"/>
    <n v="4950"/>
    <n v="76950"/>
    <n v="60678"/>
  </r>
  <r>
    <x v="6"/>
    <x v="6"/>
    <n v="24"/>
    <x v="1"/>
    <x v="5"/>
    <x v="3"/>
    <x v="3"/>
    <x v="0"/>
    <n v="12"/>
    <n v="5148"/>
    <n v="5490"/>
    <n v="32940"/>
    <n v="35100"/>
    <n v="4104"/>
    <n v="62586"/>
    <n v="29646"/>
  </r>
  <r>
    <x v="6"/>
    <x v="6"/>
    <n v="24"/>
    <x v="1"/>
    <x v="7"/>
    <x v="4"/>
    <x v="10"/>
    <x v="0"/>
    <n v="9"/>
    <n v="2106"/>
    <n v="2250"/>
    <n v="49302"/>
    <n v="52470"/>
    <n v="1296"/>
    <n v="19237.5"/>
    <n v="-30064.5"/>
  </r>
  <r>
    <x v="6"/>
    <x v="6"/>
    <n v="26"/>
    <x v="1"/>
    <x v="1"/>
    <x v="0"/>
    <x v="3"/>
    <x v="0"/>
    <n v="23"/>
    <n v="4482"/>
    <n v="4770"/>
    <n v="30744"/>
    <n v="32760"/>
    <n v="6624"/>
    <n v="104224.5"/>
    <n v="73480.5"/>
  </r>
  <r>
    <x v="6"/>
    <x v="6"/>
    <n v="26"/>
    <x v="1"/>
    <x v="5"/>
    <x v="3"/>
    <x v="12"/>
    <x v="0"/>
    <n v="23"/>
    <n v="3546"/>
    <n v="3780"/>
    <n v="63342"/>
    <n v="67320"/>
    <n v="5382"/>
    <n v="82593"/>
    <n v="19251"/>
  </r>
  <r>
    <x v="6"/>
    <x v="6"/>
    <n v="26"/>
    <x v="1"/>
    <x v="1"/>
    <x v="0"/>
    <x v="10"/>
    <x v="0"/>
    <n v="20"/>
    <n v="4482"/>
    <n v="4770"/>
    <n v="26892"/>
    <n v="28620"/>
    <n v="5760"/>
    <n v="90630"/>
    <n v="63738"/>
  </r>
  <r>
    <x v="6"/>
    <x v="6"/>
    <n v="26"/>
    <x v="1"/>
    <x v="0"/>
    <x v="0"/>
    <x v="1"/>
    <x v="1"/>
    <n v="25"/>
    <n v="4482"/>
    <n v="4770"/>
    <n v="35820"/>
    <n v="38700"/>
    <n v="7200"/>
    <n v="113287.5"/>
    <n v="77467.5"/>
  </r>
  <r>
    <x v="6"/>
    <x v="6"/>
    <n v="26"/>
    <x v="1"/>
    <x v="4"/>
    <x v="2"/>
    <x v="7"/>
    <x v="0"/>
    <n v="4"/>
    <n v="2034"/>
    <n v="2160"/>
    <n v="79560"/>
    <n v="84600"/>
    <n v="504"/>
    <n v="8208"/>
    <n v="-71352"/>
  </r>
  <r>
    <x v="6"/>
    <x v="6"/>
    <n v="26"/>
    <x v="1"/>
    <x v="5"/>
    <x v="3"/>
    <x v="0"/>
    <x v="0"/>
    <n v="24"/>
    <n v="3978"/>
    <n v="4230"/>
    <n v="8136"/>
    <n v="8640"/>
    <n v="6048"/>
    <n v="96444"/>
    <n v="88308"/>
  </r>
  <r>
    <x v="6"/>
    <x v="6"/>
    <n v="27"/>
    <x v="1"/>
    <x v="3"/>
    <x v="1"/>
    <x v="11"/>
    <x v="0"/>
    <n v="24"/>
    <n v="5832"/>
    <n v="6210"/>
    <n v="31914"/>
    <n v="34020"/>
    <n v="9072"/>
    <n v="141588"/>
    <n v="109674"/>
  </r>
  <r>
    <x v="6"/>
    <x v="6"/>
    <n v="27"/>
    <x v="1"/>
    <x v="2"/>
    <x v="1"/>
    <x v="5"/>
    <x v="0"/>
    <n v="16"/>
    <n v="3978"/>
    <n v="4230"/>
    <n v="52488"/>
    <n v="55890"/>
    <n v="4032"/>
    <n v="64296"/>
    <n v="11808"/>
  </r>
  <r>
    <x v="6"/>
    <x v="6"/>
    <n v="28"/>
    <x v="1"/>
    <x v="1"/>
    <x v="0"/>
    <x v="6"/>
    <x v="0"/>
    <n v="6"/>
    <n v="3978"/>
    <n v="4230"/>
    <n v="60282"/>
    <n v="64260"/>
    <n v="1512"/>
    <n v="24111"/>
    <n v="-36171"/>
  </r>
  <r>
    <x v="6"/>
    <x v="6"/>
    <n v="28"/>
    <x v="1"/>
    <x v="3"/>
    <x v="1"/>
    <x v="3"/>
    <x v="0"/>
    <n v="4"/>
    <n v="5148"/>
    <n v="5490"/>
    <n v="37332"/>
    <n v="39780"/>
    <n v="1368"/>
    <n v="20862"/>
    <n v="-16470"/>
  </r>
  <r>
    <x v="6"/>
    <x v="6"/>
    <n v="29"/>
    <x v="1"/>
    <x v="2"/>
    <x v="1"/>
    <x v="7"/>
    <x v="0"/>
    <n v="24"/>
    <n v="5832"/>
    <n v="6210"/>
    <n v="87516"/>
    <n v="93060"/>
    <n v="9072"/>
    <n v="141588"/>
    <n v="54072"/>
  </r>
  <r>
    <x v="6"/>
    <x v="6"/>
    <n v="29"/>
    <x v="1"/>
    <x v="2"/>
    <x v="1"/>
    <x v="0"/>
    <x v="0"/>
    <n v="21"/>
    <n v="2034"/>
    <n v="2160"/>
    <n v="10170"/>
    <n v="10800"/>
    <n v="2646"/>
    <n v="43092"/>
    <n v="32922"/>
  </r>
  <r>
    <x v="6"/>
    <x v="6"/>
    <n v="29"/>
    <x v="1"/>
    <x v="5"/>
    <x v="3"/>
    <x v="11"/>
    <x v="0"/>
    <n v="13"/>
    <n v="5832"/>
    <n v="6210"/>
    <n v="85104"/>
    <n v="90720"/>
    <n v="4914"/>
    <n v="76693.5"/>
    <n v="-8410.5"/>
  </r>
  <r>
    <x v="6"/>
    <x v="6"/>
    <n v="30"/>
    <x v="1"/>
    <x v="7"/>
    <x v="4"/>
    <x v="11"/>
    <x v="0"/>
    <n v="2"/>
    <n v="3546"/>
    <n v="3780"/>
    <n v="81558"/>
    <n v="86940"/>
    <n v="468"/>
    <n v="7182"/>
    <n v="-74376"/>
  </r>
  <r>
    <x v="6"/>
    <x v="6"/>
    <n v="30"/>
    <x v="1"/>
    <x v="8"/>
    <x v="4"/>
    <x v="7"/>
    <x v="0"/>
    <n v="20"/>
    <n v="3726"/>
    <n v="3960"/>
    <n v="63648"/>
    <n v="67680"/>
    <n v="4680"/>
    <n v="75240"/>
    <n v="11592"/>
  </r>
  <r>
    <x v="6"/>
    <x v="6"/>
    <n v="31"/>
    <x v="1"/>
    <x v="3"/>
    <x v="1"/>
    <x v="2"/>
    <x v="0"/>
    <n v="21"/>
    <n v="3978"/>
    <n v="4230"/>
    <n v="39780"/>
    <n v="42300"/>
    <n v="5292"/>
    <n v="84388.5"/>
    <n v="44608.5"/>
  </r>
  <r>
    <x v="6"/>
    <x v="6"/>
    <n v="31"/>
    <x v="1"/>
    <x v="8"/>
    <x v="4"/>
    <x v="1"/>
    <x v="1"/>
    <n v="12"/>
    <n v="3042"/>
    <n v="3240"/>
    <n v="50148"/>
    <n v="54180"/>
    <n v="2376"/>
    <n v="36936"/>
    <n v="-13212"/>
  </r>
  <r>
    <x v="6"/>
    <x v="6"/>
    <n v="31"/>
    <x v="1"/>
    <x v="1"/>
    <x v="0"/>
    <x v="5"/>
    <x v="0"/>
    <n v="23"/>
    <n v="3546"/>
    <n v="3780"/>
    <n v="139968"/>
    <n v="149040"/>
    <n v="5382"/>
    <n v="82593"/>
    <n v="-57375"/>
  </r>
  <r>
    <x v="7"/>
    <x v="7"/>
    <n v="1"/>
    <x v="1"/>
    <x v="7"/>
    <x v="4"/>
    <x v="5"/>
    <x v="0"/>
    <n v="23"/>
    <n v="4482"/>
    <n v="4770"/>
    <n v="23328"/>
    <n v="24840"/>
    <n v="6624"/>
    <n v="104224.5"/>
    <n v="80896.5"/>
  </r>
  <r>
    <x v="7"/>
    <x v="7"/>
    <n v="1"/>
    <x v="1"/>
    <x v="4"/>
    <x v="2"/>
    <x v="0"/>
    <x v="0"/>
    <n v="24"/>
    <n v="3924"/>
    <n v="4230"/>
    <n v="32544"/>
    <n v="34560"/>
    <n v="7344"/>
    <n v="96444"/>
    <n v="63900"/>
  </r>
  <r>
    <x v="7"/>
    <x v="7"/>
    <n v="1"/>
    <x v="1"/>
    <x v="0"/>
    <x v="0"/>
    <x v="7"/>
    <x v="0"/>
    <n v="25"/>
    <n v="2952"/>
    <n v="3150"/>
    <n v="63648"/>
    <n v="67680"/>
    <n v="4950"/>
    <n v="74812.5"/>
    <n v="11164.5"/>
  </r>
  <r>
    <x v="7"/>
    <x v="7"/>
    <n v="1"/>
    <x v="1"/>
    <x v="5"/>
    <x v="3"/>
    <x v="3"/>
    <x v="0"/>
    <n v="17"/>
    <n v="3726"/>
    <n v="3960"/>
    <n v="19764"/>
    <n v="21060"/>
    <n v="3978"/>
    <n v="63954"/>
    <n v="44190"/>
  </r>
  <r>
    <x v="7"/>
    <x v="7"/>
    <n v="1"/>
    <x v="1"/>
    <x v="5"/>
    <x v="3"/>
    <x v="15"/>
    <x v="1"/>
    <n v="21"/>
    <n v="3978"/>
    <n v="4230"/>
    <n v="60048"/>
    <n v="64800"/>
    <n v="5292"/>
    <n v="84388.5"/>
    <n v="24340.5"/>
  </r>
  <r>
    <x v="7"/>
    <x v="7"/>
    <n v="2"/>
    <x v="1"/>
    <x v="0"/>
    <x v="0"/>
    <x v="14"/>
    <x v="0"/>
    <n v="9"/>
    <n v="3726"/>
    <n v="3960"/>
    <n v="14760"/>
    <n v="15750"/>
    <n v="2106"/>
    <n v="33858"/>
    <n v="19098"/>
  </r>
  <r>
    <x v="7"/>
    <x v="7"/>
    <n v="2"/>
    <x v="1"/>
    <x v="6"/>
    <x v="2"/>
    <x v="2"/>
    <x v="0"/>
    <n v="11"/>
    <n v="4482"/>
    <n v="4770"/>
    <n v="95472"/>
    <n v="101520"/>
    <n v="3168"/>
    <n v="49846.5"/>
    <n v="-45625.5"/>
  </r>
  <r>
    <x v="7"/>
    <x v="7"/>
    <n v="3"/>
    <x v="1"/>
    <x v="0"/>
    <x v="0"/>
    <x v="15"/>
    <x v="1"/>
    <n v="4"/>
    <n v="3582"/>
    <n v="3870"/>
    <n v="187650"/>
    <n v="202500"/>
    <n v="1152"/>
    <n v="14706"/>
    <n v="-172944"/>
  </r>
  <r>
    <x v="7"/>
    <x v="7"/>
    <n v="3"/>
    <x v="1"/>
    <x v="2"/>
    <x v="1"/>
    <x v="7"/>
    <x v="0"/>
    <n v="22"/>
    <n v="4482"/>
    <n v="4770"/>
    <n v="55692"/>
    <n v="59220"/>
    <n v="6336"/>
    <n v="99693"/>
    <n v="44001"/>
  </r>
  <r>
    <x v="7"/>
    <x v="7"/>
    <n v="3"/>
    <x v="1"/>
    <x v="5"/>
    <x v="3"/>
    <x v="4"/>
    <x v="0"/>
    <n v="15"/>
    <n v="3924"/>
    <n v="4230"/>
    <n v="30420"/>
    <n v="32400"/>
    <n v="4590"/>
    <n v="60277.5"/>
    <n v="29857.5"/>
  </r>
  <r>
    <x v="7"/>
    <x v="7"/>
    <n v="3"/>
    <x v="1"/>
    <x v="9"/>
    <x v="3"/>
    <x v="7"/>
    <x v="0"/>
    <n v="23"/>
    <n v="7506"/>
    <n v="8100"/>
    <n v="15912"/>
    <n v="16920"/>
    <n v="13662"/>
    <n v="176985"/>
    <n v="161073"/>
  </r>
  <r>
    <x v="7"/>
    <x v="7"/>
    <n v="3"/>
    <x v="1"/>
    <x v="4"/>
    <x v="2"/>
    <x v="3"/>
    <x v="0"/>
    <n v="9"/>
    <n v="3546"/>
    <n v="3780"/>
    <n v="30744"/>
    <n v="32760"/>
    <n v="2106"/>
    <n v="32319"/>
    <n v="1575"/>
  </r>
  <r>
    <x v="7"/>
    <x v="7"/>
    <n v="4"/>
    <x v="1"/>
    <x v="9"/>
    <x v="3"/>
    <x v="9"/>
    <x v="0"/>
    <n v="7"/>
    <n v="3042"/>
    <n v="3240"/>
    <n v="14742"/>
    <n v="15750"/>
    <n v="1386"/>
    <n v="21546"/>
    <n v="6804"/>
  </r>
  <r>
    <x v="7"/>
    <x v="7"/>
    <n v="4"/>
    <x v="1"/>
    <x v="0"/>
    <x v="0"/>
    <x v="10"/>
    <x v="0"/>
    <n v="25"/>
    <n v="3042"/>
    <n v="3240"/>
    <n v="17928"/>
    <n v="19080"/>
    <n v="4950"/>
    <n v="76950"/>
    <n v="59022"/>
  </r>
  <r>
    <x v="7"/>
    <x v="7"/>
    <n v="5"/>
    <x v="1"/>
    <x v="9"/>
    <x v="3"/>
    <x v="5"/>
    <x v="0"/>
    <n v="10"/>
    <n v="3978"/>
    <n v="4230"/>
    <n v="75816"/>
    <n v="80730"/>
    <n v="2520"/>
    <n v="40185"/>
    <n v="-35631"/>
  </r>
  <r>
    <x v="7"/>
    <x v="7"/>
    <n v="5"/>
    <x v="1"/>
    <x v="7"/>
    <x v="4"/>
    <x v="1"/>
    <x v="1"/>
    <n v="8"/>
    <n v="5148"/>
    <n v="5490"/>
    <n v="89550"/>
    <n v="96750"/>
    <n v="2736"/>
    <n v="41724"/>
    <n v="-47826"/>
  </r>
  <r>
    <x v="7"/>
    <x v="7"/>
    <n v="5"/>
    <x v="1"/>
    <x v="6"/>
    <x v="2"/>
    <x v="3"/>
    <x v="0"/>
    <n v="18"/>
    <n v="3042"/>
    <n v="3240"/>
    <n v="15372"/>
    <n v="16380"/>
    <n v="3564"/>
    <n v="55404"/>
    <n v="40032"/>
  </r>
  <r>
    <x v="7"/>
    <x v="7"/>
    <n v="5"/>
    <x v="1"/>
    <x v="7"/>
    <x v="4"/>
    <x v="7"/>
    <x v="0"/>
    <n v="8"/>
    <n v="5148"/>
    <n v="5490"/>
    <n v="39780"/>
    <n v="42300"/>
    <n v="2736"/>
    <n v="41724"/>
    <n v="1944"/>
  </r>
  <r>
    <x v="7"/>
    <x v="7"/>
    <n v="5"/>
    <x v="1"/>
    <x v="5"/>
    <x v="3"/>
    <x v="8"/>
    <x v="0"/>
    <n v="25"/>
    <n v="7506"/>
    <n v="8100"/>
    <n v="102960"/>
    <n v="109800"/>
    <n v="14850"/>
    <n v="192375"/>
    <n v="89415"/>
  </r>
  <r>
    <x v="7"/>
    <x v="7"/>
    <n v="5"/>
    <x v="1"/>
    <x v="5"/>
    <x v="3"/>
    <x v="1"/>
    <x v="1"/>
    <n v="7"/>
    <n v="3042"/>
    <n v="3240"/>
    <n v="3582"/>
    <n v="3870"/>
    <n v="1386"/>
    <n v="21546"/>
    <n v="17964"/>
  </r>
  <r>
    <x v="7"/>
    <x v="7"/>
    <n v="7"/>
    <x v="1"/>
    <x v="7"/>
    <x v="4"/>
    <x v="3"/>
    <x v="0"/>
    <n v="17"/>
    <n v="3978"/>
    <n v="4230"/>
    <n v="24156"/>
    <n v="25740"/>
    <n v="4284"/>
    <n v="68314.5"/>
    <n v="44158.5"/>
  </r>
  <r>
    <x v="7"/>
    <x v="7"/>
    <n v="7"/>
    <x v="1"/>
    <x v="9"/>
    <x v="3"/>
    <x v="12"/>
    <x v="0"/>
    <n v="3"/>
    <n v="2952"/>
    <n v="3150"/>
    <n v="37260"/>
    <n v="39600"/>
    <n v="594"/>
    <n v="8977.5"/>
    <n v="-28282.5"/>
  </r>
  <r>
    <x v="7"/>
    <x v="7"/>
    <n v="7"/>
    <x v="1"/>
    <x v="7"/>
    <x v="4"/>
    <x v="3"/>
    <x v="0"/>
    <n v="13"/>
    <n v="2034"/>
    <n v="2160"/>
    <n v="41724"/>
    <n v="44460"/>
    <n v="1638"/>
    <n v="26676"/>
    <n v="-15048"/>
  </r>
  <r>
    <x v="7"/>
    <x v="7"/>
    <n v="9"/>
    <x v="1"/>
    <x v="4"/>
    <x v="2"/>
    <x v="7"/>
    <x v="0"/>
    <n v="17"/>
    <n v="3582"/>
    <n v="3870"/>
    <n v="75582"/>
    <n v="80370"/>
    <n v="4896"/>
    <n v="62500.5"/>
    <n v="-13081.5"/>
  </r>
  <r>
    <x v="7"/>
    <x v="7"/>
    <n v="9"/>
    <x v="1"/>
    <x v="5"/>
    <x v="3"/>
    <x v="10"/>
    <x v="0"/>
    <n v="22"/>
    <n v="3978"/>
    <n v="4230"/>
    <n v="76194"/>
    <n v="81090"/>
    <n v="5544"/>
    <n v="88407"/>
    <n v="12213"/>
  </r>
  <r>
    <x v="7"/>
    <x v="7"/>
    <n v="9"/>
    <x v="1"/>
    <x v="1"/>
    <x v="0"/>
    <x v="12"/>
    <x v="0"/>
    <n v="23"/>
    <n v="2196"/>
    <n v="2340"/>
    <n v="89424"/>
    <n v="95040"/>
    <n v="3312"/>
    <n v="51129"/>
    <n v="-38295"/>
  </r>
  <r>
    <x v="7"/>
    <x v="7"/>
    <n v="9"/>
    <x v="1"/>
    <x v="8"/>
    <x v="4"/>
    <x v="4"/>
    <x v="0"/>
    <n v="1"/>
    <n v="2034"/>
    <n v="2160"/>
    <n v="57798"/>
    <n v="61560"/>
    <n v="126"/>
    <n v="2052"/>
    <n v="-55746"/>
  </r>
  <r>
    <x v="7"/>
    <x v="7"/>
    <n v="10"/>
    <x v="1"/>
    <x v="9"/>
    <x v="3"/>
    <x v="7"/>
    <x v="0"/>
    <n v="25"/>
    <n v="5148"/>
    <n v="5490"/>
    <n v="71604"/>
    <n v="76140"/>
    <n v="8550"/>
    <n v="130387.5"/>
    <n v="58783.5"/>
  </r>
  <r>
    <x v="7"/>
    <x v="7"/>
    <n v="10"/>
    <x v="1"/>
    <x v="3"/>
    <x v="1"/>
    <x v="7"/>
    <x v="0"/>
    <n v="22"/>
    <n v="3384"/>
    <n v="3600"/>
    <n v="27846"/>
    <n v="29610"/>
    <n v="4752"/>
    <n v="75240"/>
    <n v="47394"/>
  </r>
  <r>
    <x v="7"/>
    <x v="7"/>
    <n v="10"/>
    <x v="1"/>
    <x v="5"/>
    <x v="3"/>
    <x v="9"/>
    <x v="0"/>
    <n v="2"/>
    <n v="3978"/>
    <n v="4230"/>
    <n v="48438"/>
    <n v="51750"/>
    <n v="504"/>
    <n v="8037"/>
    <n v="-40401"/>
  </r>
  <r>
    <x v="7"/>
    <x v="7"/>
    <n v="10"/>
    <x v="1"/>
    <x v="9"/>
    <x v="3"/>
    <x v="1"/>
    <x v="1"/>
    <n v="11"/>
    <n v="3582"/>
    <n v="3870"/>
    <n v="75222"/>
    <n v="81270"/>
    <n v="3168"/>
    <n v="40441.5"/>
    <n v="-34780.5"/>
  </r>
  <r>
    <x v="7"/>
    <x v="7"/>
    <n v="11"/>
    <x v="1"/>
    <x v="7"/>
    <x v="4"/>
    <x v="10"/>
    <x v="0"/>
    <n v="11"/>
    <n v="3546"/>
    <n v="3780"/>
    <n v="62748"/>
    <n v="66780"/>
    <n v="2574"/>
    <n v="39501"/>
    <n v="-23247"/>
  </r>
  <r>
    <x v="7"/>
    <x v="7"/>
    <n v="12"/>
    <x v="1"/>
    <x v="1"/>
    <x v="0"/>
    <x v="0"/>
    <x v="0"/>
    <n v="1"/>
    <n v="7506"/>
    <n v="8100"/>
    <n v="28476"/>
    <n v="30240"/>
    <n v="594"/>
    <n v="7695"/>
    <n v="-20781"/>
  </r>
  <r>
    <x v="7"/>
    <x v="7"/>
    <n v="12"/>
    <x v="1"/>
    <x v="3"/>
    <x v="1"/>
    <x v="14"/>
    <x v="0"/>
    <n v="14"/>
    <n v="3978"/>
    <n v="4230"/>
    <n v="53136"/>
    <n v="56700"/>
    <n v="3528"/>
    <n v="56259"/>
    <n v="3123"/>
  </r>
  <r>
    <x v="7"/>
    <x v="7"/>
    <n v="12"/>
    <x v="1"/>
    <x v="7"/>
    <x v="4"/>
    <x v="15"/>
    <x v="1"/>
    <n v="11"/>
    <n v="2034"/>
    <n v="2160"/>
    <n v="30024"/>
    <n v="32400"/>
    <n v="1386"/>
    <n v="22572"/>
    <n v="-7452"/>
  </r>
  <r>
    <x v="7"/>
    <x v="7"/>
    <n v="13"/>
    <x v="1"/>
    <x v="7"/>
    <x v="4"/>
    <x v="8"/>
    <x v="0"/>
    <n v="8"/>
    <n v="2952"/>
    <n v="3150"/>
    <n v="5148"/>
    <n v="5490"/>
    <n v="1584"/>
    <n v="23940"/>
    <n v="18792"/>
  </r>
  <r>
    <x v="7"/>
    <x v="7"/>
    <n v="13"/>
    <x v="1"/>
    <x v="1"/>
    <x v="0"/>
    <x v="11"/>
    <x v="0"/>
    <n v="1"/>
    <n v="3546"/>
    <n v="3780"/>
    <n v="46098"/>
    <n v="49140"/>
    <n v="234"/>
    <n v="3591"/>
    <n v="-42507"/>
  </r>
  <r>
    <x v="7"/>
    <x v="7"/>
    <n v="13"/>
    <x v="1"/>
    <x v="5"/>
    <x v="3"/>
    <x v="4"/>
    <x v="0"/>
    <n v="24"/>
    <n v="3546"/>
    <n v="3780"/>
    <n v="27378"/>
    <n v="29160"/>
    <n v="5616"/>
    <n v="86184"/>
    <n v="58806"/>
  </r>
  <r>
    <x v="7"/>
    <x v="7"/>
    <n v="13"/>
    <x v="1"/>
    <x v="1"/>
    <x v="0"/>
    <x v="3"/>
    <x v="0"/>
    <n v="15"/>
    <n v="3978"/>
    <n v="4230"/>
    <n v="46116"/>
    <n v="49140"/>
    <n v="3780"/>
    <n v="60277.5"/>
    <n v="14161.5"/>
  </r>
  <r>
    <x v="7"/>
    <x v="7"/>
    <n v="14"/>
    <x v="1"/>
    <x v="4"/>
    <x v="2"/>
    <x v="12"/>
    <x v="0"/>
    <n v="20"/>
    <n v="3546"/>
    <n v="3780"/>
    <n v="26082"/>
    <n v="27720"/>
    <n v="4680"/>
    <n v="71820"/>
    <n v="45738"/>
  </r>
  <r>
    <x v="7"/>
    <x v="7"/>
    <n v="14"/>
    <x v="1"/>
    <x v="6"/>
    <x v="2"/>
    <x v="3"/>
    <x v="0"/>
    <n v="1"/>
    <n v="5148"/>
    <n v="5490"/>
    <n v="24156"/>
    <n v="25740"/>
    <n v="342"/>
    <n v="5215.5"/>
    <n v="-18940.5"/>
  </r>
  <r>
    <x v="7"/>
    <x v="7"/>
    <n v="14"/>
    <x v="1"/>
    <x v="1"/>
    <x v="0"/>
    <x v="2"/>
    <x v="0"/>
    <n v="5"/>
    <n v="2196"/>
    <n v="2340"/>
    <n v="75582"/>
    <n v="80370"/>
    <n v="720"/>
    <n v="11115"/>
    <n v="-64467"/>
  </r>
  <r>
    <x v="7"/>
    <x v="7"/>
    <n v="14"/>
    <x v="1"/>
    <x v="0"/>
    <x v="0"/>
    <x v="4"/>
    <x v="0"/>
    <n v="2"/>
    <n v="3924"/>
    <n v="4230"/>
    <n v="63882"/>
    <n v="68040"/>
    <n v="612"/>
    <n v="8037"/>
    <n v="-55845"/>
  </r>
  <r>
    <x v="7"/>
    <x v="7"/>
    <n v="15"/>
    <x v="1"/>
    <x v="9"/>
    <x v="3"/>
    <x v="4"/>
    <x v="0"/>
    <n v="15"/>
    <n v="3978"/>
    <n v="4230"/>
    <n v="3042"/>
    <n v="3240"/>
    <n v="3780"/>
    <n v="60277.5"/>
    <n v="57235.5"/>
  </r>
  <r>
    <x v="7"/>
    <x v="7"/>
    <n v="15"/>
    <x v="1"/>
    <x v="1"/>
    <x v="0"/>
    <x v="5"/>
    <x v="0"/>
    <n v="24"/>
    <n v="2106"/>
    <n v="2250"/>
    <n v="69984"/>
    <n v="74520"/>
    <n v="3456"/>
    <n v="51300"/>
    <n v="-18684"/>
  </r>
  <r>
    <x v="7"/>
    <x v="7"/>
    <n v="15"/>
    <x v="1"/>
    <x v="6"/>
    <x v="2"/>
    <x v="4"/>
    <x v="0"/>
    <n v="23"/>
    <n v="5148"/>
    <n v="5490"/>
    <n v="18252"/>
    <n v="19440"/>
    <n v="7866"/>
    <n v="119956.5"/>
    <n v="101704.5"/>
  </r>
  <r>
    <x v="7"/>
    <x v="7"/>
    <n v="15"/>
    <x v="1"/>
    <x v="8"/>
    <x v="4"/>
    <x v="2"/>
    <x v="0"/>
    <n v="20"/>
    <n v="3546"/>
    <n v="3780"/>
    <n v="19890"/>
    <n v="21150"/>
    <n v="4680"/>
    <n v="71820"/>
    <n v="51930"/>
  </r>
  <r>
    <x v="7"/>
    <x v="7"/>
    <n v="16"/>
    <x v="1"/>
    <x v="6"/>
    <x v="2"/>
    <x v="2"/>
    <x v="0"/>
    <n v="23"/>
    <n v="3546"/>
    <n v="3780"/>
    <n v="71604"/>
    <n v="76140"/>
    <n v="5382"/>
    <n v="82593"/>
    <n v="10989"/>
  </r>
  <r>
    <x v="7"/>
    <x v="7"/>
    <n v="16"/>
    <x v="1"/>
    <x v="5"/>
    <x v="3"/>
    <x v="12"/>
    <x v="0"/>
    <n v="22"/>
    <n v="5148"/>
    <n v="5490"/>
    <n v="67068"/>
    <n v="71280"/>
    <n v="7524"/>
    <n v="114741"/>
    <n v="47673"/>
  </r>
  <r>
    <x v="7"/>
    <x v="7"/>
    <n v="16"/>
    <x v="1"/>
    <x v="7"/>
    <x v="4"/>
    <x v="5"/>
    <x v="0"/>
    <n v="10"/>
    <n v="3384"/>
    <n v="3600"/>
    <n v="64152"/>
    <n v="68310"/>
    <n v="2160"/>
    <n v="34200"/>
    <n v="-29952"/>
  </r>
  <r>
    <x v="7"/>
    <x v="7"/>
    <n v="17"/>
    <x v="1"/>
    <x v="8"/>
    <x v="4"/>
    <x v="1"/>
    <x v="1"/>
    <n v="5"/>
    <n v="3042"/>
    <n v="3240"/>
    <n v="10746"/>
    <n v="11610"/>
    <n v="990"/>
    <n v="15390"/>
    <n v="4644"/>
  </r>
  <r>
    <x v="7"/>
    <x v="7"/>
    <n v="17"/>
    <x v="1"/>
    <x v="6"/>
    <x v="2"/>
    <x v="13"/>
    <x v="1"/>
    <n v="12"/>
    <n v="3978"/>
    <n v="4230"/>
    <n v="47088"/>
    <n v="50760"/>
    <n v="3024"/>
    <n v="48222"/>
    <n v="1134"/>
  </r>
  <r>
    <x v="7"/>
    <x v="7"/>
    <n v="17"/>
    <x v="1"/>
    <x v="1"/>
    <x v="0"/>
    <x v="8"/>
    <x v="0"/>
    <n v="19"/>
    <n v="3978"/>
    <n v="4230"/>
    <n v="66924"/>
    <n v="71370"/>
    <n v="4788"/>
    <n v="76351.5"/>
    <n v="9427.5"/>
  </r>
  <r>
    <x v="7"/>
    <x v="7"/>
    <n v="17"/>
    <x v="1"/>
    <x v="0"/>
    <x v="0"/>
    <x v="12"/>
    <x v="0"/>
    <n v="18"/>
    <n v="3924"/>
    <n v="4230"/>
    <n v="67068"/>
    <n v="71280"/>
    <n v="5508"/>
    <n v="72333"/>
    <n v="5265"/>
  </r>
  <r>
    <x v="7"/>
    <x v="7"/>
    <n v="18"/>
    <x v="1"/>
    <x v="6"/>
    <x v="2"/>
    <x v="10"/>
    <x v="0"/>
    <n v="1"/>
    <n v="2952"/>
    <n v="3150"/>
    <n v="94122"/>
    <n v="100170"/>
    <n v="198"/>
    <n v="2992.5"/>
    <n v="-91129.5"/>
  </r>
  <r>
    <x v="7"/>
    <x v="7"/>
    <n v="19"/>
    <x v="1"/>
    <x v="0"/>
    <x v="0"/>
    <x v="16"/>
    <x v="0"/>
    <n v="15"/>
    <n v="3042"/>
    <n v="3240"/>
    <n v="33840"/>
    <n v="36000"/>
    <n v="2970"/>
    <n v="46170"/>
    <n v="12330"/>
  </r>
  <r>
    <x v="7"/>
    <x v="7"/>
    <n v="20"/>
    <x v="1"/>
    <x v="4"/>
    <x v="2"/>
    <x v="2"/>
    <x v="0"/>
    <n v="4"/>
    <n v="3978"/>
    <n v="4230"/>
    <n v="71604"/>
    <n v="76140"/>
    <n v="1008"/>
    <n v="16074"/>
    <n v="-55530"/>
  </r>
  <r>
    <x v="7"/>
    <x v="7"/>
    <n v="20"/>
    <x v="1"/>
    <x v="4"/>
    <x v="2"/>
    <x v="2"/>
    <x v="0"/>
    <n v="16"/>
    <n v="2106"/>
    <n v="2250"/>
    <n v="23868"/>
    <n v="25380"/>
    <n v="2304"/>
    <n v="34200"/>
    <n v="10332"/>
  </r>
  <r>
    <x v="7"/>
    <x v="7"/>
    <n v="20"/>
    <x v="1"/>
    <x v="0"/>
    <x v="0"/>
    <x v="7"/>
    <x v="0"/>
    <n v="10"/>
    <n v="2034"/>
    <n v="2160"/>
    <n v="51714"/>
    <n v="54990"/>
    <n v="1260"/>
    <n v="20520"/>
    <n v="-31194"/>
  </r>
  <r>
    <x v="7"/>
    <x v="7"/>
    <n v="20"/>
    <x v="1"/>
    <x v="4"/>
    <x v="2"/>
    <x v="6"/>
    <x v="0"/>
    <n v="21"/>
    <n v="4482"/>
    <n v="4770"/>
    <n v="67374"/>
    <n v="71820"/>
    <n v="6048"/>
    <n v="95161.5"/>
    <n v="27787.5"/>
  </r>
  <r>
    <x v="7"/>
    <x v="7"/>
    <n v="21"/>
    <x v="1"/>
    <x v="4"/>
    <x v="2"/>
    <x v="16"/>
    <x v="0"/>
    <n v="7"/>
    <n v="3726"/>
    <n v="3960"/>
    <n v="23688"/>
    <n v="25200"/>
    <n v="1638"/>
    <n v="26334"/>
    <n v="2646"/>
  </r>
  <r>
    <x v="7"/>
    <x v="7"/>
    <n v="21"/>
    <x v="1"/>
    <x v="9"/>
    <x v="3"/>
    <x v="3"/>
    <x v="0"/>
    <n v="22"/>
    <n v="2952"/>
    <n v="3150"/>
    <n v="43920"/>
    <n v="46800"/>
    <n v="4356"/>
    <n v="65835"/>
    <n v="21915"/>
  </r>
  <r>
    <x v="7"/>
    <x v="7"/>
    <n v="21"/>
    <x v="1"/>
    <x v="0"/>
    <x v="0"/>
    <x v="0"/>
    <x v="0"/>
    <n v="15"/>
    <n v="3384"/>
    <n v="3600"/>
    <n v="38646"/>
    <n v="41040"/>
    <n v="3240"/>
    <n v="51300"/>
    <n v="12654"/>
  </r>
  <r>
    <x v="7"/>
    <x v="7"/>
    <n v="21"/>
    <x v="1"/>
    <x v="3"/>
    <x v="1"/>
    <x v="3"/>
    <x v="0"/>
    <n v="7"/>
    <n v="3546"/>
    <n v="3780"/>
    <n v="13176"/>
    <n v="14040"/>
    <n v="1638"/>
    <n v="25137"/>
    <n v="11961"/>
  </r>
  <r>
    <x v="7"/>
    <x v="7"/>
    <n v="21"/>
    <x v="1"/>
    <x v="6"/>
    <x v="2"/>
    <x v="7"/>
    <x v="0"/>
    <n v="17"/>
    <n v="5148"/>
    <n v="5490"/>
    <n v="35802"/>
    <n v="38070"/>
    <n v="5814"/>
    <n v="88663.5"/>
    <n v="52861.5"/>
  </r>
  <r>
    <x v="7"/>
    <x v="7"/>
    <n v="21"/>
    <x v="1"/>
    <x v="3"/>
    <x v="1"/>
    <x v="0"/>
    <x v="0"/>
    <n v="20"/>
    <n v="2034"/>
    <n v="2160"/>
    <n v="38646"/>
    <n v="41040"/>
    <n v="2520"/>
    <n v="41040"/>
    <n v="2394"/>
  </r>
  <r>
    <x v="7"/>
    <x v="7"/>
    <n v="22"/>
    <x v="1"/>
    <x v="3"/>
    <x v="1"/>
    <x v="13"/>
    <x v="1"/>
    <n v="5"/>
    <n v="2196"/>
    <n v="2340"/>
    <n v="3924"/>
    <n v="4230"/>
    <n v="720"/>
    <n v="11115"/>
    <n v="7191"/>
  </r>
  <r>
    <x v="7"/>
    <x v="7"/>
    <n v="22"/>
    <x v="1"/>
    <x v="0"/>
    <x v="0"/>
    <x v="10"/>
    <x v="0"/>
    <n v="14"/>
    <n v="3546"/>
    <n v="3780"/>
    <n v="67230"/>
    <n v="71550"/>
    <n v="3276"/>
    <n v="50274"/>
    <n v="-16956"/>
  </r>
  <r>
    <x v="7"/>
    <x v="7"/>
    <n v="22"/>
    <x v="1"/>
    <x v="7"/>
    <x v="4"/>
    <x v="7"/>
    <x v="0"/>
    <n v="6"/>
    <n v="3546"/>
    <n v="3780"/>
    <n v="35802"/>
    <n v="38070"/>
    <n v="1404"/>
    <n v="21546"/>
    <n v="-14256"/>
  </r>
  <r>
    <x v="7"/>
    <x v="7"/>
    <n v="22"/>
    <x v="1"/>
    <x v="2"/>
    <x v="1"/>
    <x v="12"/>
    <x v="0"/>
    <n v="22"/>
    <n v="7506"/>
    <n v="8100"/>
    <n v="85698"/>
    <n v="91080"/>
    <n v="13068"/>
    <n v="169290"/>
    <n v="83592"/>
  </r>
  <r>
    <x v="7"/>
    <x v="7"/>
    <n v="22"/>
    <x v="1"/>
    <x v="3"/>
    <x v="1"/>
    <x v="5"/>
    <x v="0"/>
    <n v="6"/>
    <n v="3924"/>
    <n v="4230"/>
    <n v="29160"/>
    <n v="31050"/>
    <n v="1836"/>
    <n v="24111"/>
    <n v="-5049"/>
  </r>
  <r>
    <x v="7"/>
    <x v="7"/>
    <n v="23"/>
    <x v="1"/>
    <x v="4"/>
    <x v="2"/>
    <x v="0"/>
    <x v="0"/>
    <n v="6"/>
    <n v="4482"/>
    <n v="4770"/>
    <n v="48816"/>
    <n v="51840"/>
    <n v="1728"/>
    <n v="27189"/>
    <n v="-21627"/>
  </r>
  <r>
    <x v="7"/>
    <x v="7"/>
    <n v="23"/>
    <x v="1"/>
    <x v="1"/>
    <x v="0"/>
    <x v="4"/>
    <x v="0"/>
    <n v="2"/>
    <n v="3546"/>
    <n v="3780"/>
    <n v="76050"/>
    <n v="81000"/>
    <n v="468"/>
    <n v="7182"/>
    <n v="-68868"/>
  </r>
  <r>
    <x v="7"/>
    <x v="7"/>
    <n v="24"/>
    <x v="1"/>
    <x v="7"/>
    <x v="4"/>
    <x v="15"/>
    <x v="1"/>
    <n v="24"/>
    <n v="3726"/>
    <n v="3960"/>
    <n v="105084"/>
    <n v="113400"/>
    <n v="5616"/>
    <n v="90288"/>
    <n v="-14796"/>
  </r>
  <r>
    <x v="7"/>
    <x v="7"/>
    <n v="24"/>
    <x v="1"/>
    <x v="7"/>
    <x v="4"/>
    <x v="9"/>
    <x v="0"/>
    <n v="11"/>
    <n v="2106"/>
    <n v="2250"/>
    <n v="48438"/>
    <n v="51750"/>
    <n v="1584"/>
    <n v="23512.5"/>
    <n v="-24925.5"/>
  </r>
  <r>
    <x v="7"/>
    <x v="7"/>
    <n v="24"/>
    <x v="1"/>
    <x v="5"/>
    <x v="3"/>
    <x v="5"/>
    <x v="0"/>
    <n v="10"/>
    <n v="3546"/>
    <n v="3780"/>
    <n v="52488"/>
    <n v="55890"/>
    <n v="2340"/>
    <n v="35910"/>
    <n v="-16578"/>
  </r>
  <r>
    <x v="7"/>
    <x v="7"/>
    <n v="25"/>
    <x v="1"/>
    <x v="9"/>
    <x v="3"/>
    <x v="14"/>
    <x v="0"/>
    <n v="7"/>
    <n v="3384"/>
    <n v="3600"/>
    <n v="26568"/>
    <n v="28350"/>
    <n v="1512"/>
    <n v="23940"/>
    <n v="-2628"/>
  </r>
  <r>
    <x v="7"/>
    <x v="7"/>
    <n v="25"/>
    <x v="1"/>
    <x v="3"/>
    <x v="1"/>
    <x v="7"/>
    <x v="0"/>
    <n v="22"/>
    <n v="2106"/>
    <n v="2250"/>
    <n v="67626"/>
    <n v="71910"/>
    <n v="3168"/>
    <n v="47025"/>
    <n v="-20601"/>
  </r>
  <r>
    <x v="7"/>
    <x v="7"/>
    <n v="26"/>
    <x v="1"/>
    <x v="8"/>
    <x v="4"/>
    <x v="0"/>
    <x v="0"/>
    <n v="7"/>
    <n v="3924"/>
    <n v="4230"/>
    <n v="18306"/>
    <n v="19440"/>
    <n v="2142"/>
    <n v="28129.5"/>
    <n v="9823.5"/>
  </r>
  <r>
    <x v="7"/>
    <x v="7"/>
    <n v="26"/>
    <x v="1"/>
    <x v="8"/>
    <x v="4"/>
    <x v="4"/>
    <x v="0"/>
    <n v="18"/>
    <n v="3582"/>
    <n v="3870"/>
    <n v="73008"/>
    <n v="77760"/>
    <n v="5184"/>
    <n v="66177"/>
    <n v="-6831"/>
  </r>
  <r>
    <x v="7"/>
    <x v="7"/>
    <n v="26"/>
    <x v="1"/>
    <x v="4"/>
    <x v="2"/>
    <x v="6"/>
    <x v="0"/>
    <n v="12"/>
    <n v="3582"/>
    <n v="3870"/>
    <n v="67374"/>
    <n v="71820"/>
    <n v="3456"/>
    <n v="44118"/>
    <n v="-23256"/>
  </r>
  <r>
    <x v="7"/>
    <x v="7"/>
    <n v="27"/>
    <x v="1"/>
    <x v="5"/>
    <x v="3"/>
    <x v="10"/>
    <x v="0"/>
    <n v="19"/>
    <n v="3726"/>
    <n v="3960"/>
    <n v="40338"/>
    <n v="42930"/>
    <n v="4446"/>
    <n v="71478"/>
    <n v="31140"/>
  </r>
  <r>
    <x v="7"/>
    <x v="7"/>
    <n v="28"/>
    <x v="1"/>
    <x v="8"/>
    <x v="4"/>
    <x v="3"/>
    <x v="0"/>
    <n v="23"/>
    <n v="3582"/>
    <n v="3870"/>
    <n v="21960"/>
    <n v="23400"/>
    <n v="6624"/>
    <n v="84559.5"/>
    <n v="62599.5"/>
  </r>
  <r>
    <x v="7"/>
    <x v="7"/>
    <n v="28"/>
    <x v="1"/>
    <x v="6"/>
    <x v="2"/>
    <x v="2"/>
    <x v="0"/>
    <n v="3"/>
    <n v="2952"/>
    <n v="3150"/>
    <n v="35802"/>
    <n v="38070"/>
    <n v="594"/>
    <n v="8977.5"/>
    <n v="-26824.5"/>
  </r>
  <r>
    <x v="7"/>
    <x v="7"/>
    <n v="28"/>
    <x v="1"/>
    <x v="7"/>
    <x v="4"/>
    <x v="6"/>
    <x v="0"/>
    <n v="24"/>
    <n v="3978"/>
    <n v="4230"/>
    <n v="24822"/>
    <n v="26460"/>
    <n v="6048"/>
    <n v="96444"/>
    <n v="71622"/>
  </r>
  <r>
    <x v="7"/>
    <x v="7"/>
    <n v="29"/>
    <x v="1"/>
    <x v="5"/>
    <x v="3"/>
    <x v="7"/>
    <x v="0"/>
    <n v="25"/>
    <n v="2034"/>
    <n v="2160"/>
    <n v="27846"/>
    <n v="29610"/>
    <n v="3150"/>
    <n v="51300"/>
    <n v="23454"/>
  </r>
  <r>
    <x v="7"/>
    <x v="7"/>
    <n v="29"/>
    <x v="1"/>
    <x v="5"/>
    <x v="3"/>
    <x v="13"/>
    <x v="1"/>
    <n v="5"/>
    <n v="3924"/>
    <n v="4230"/>
    <n v="23544"/>
    <n v="25380"/>
    <n v="1530"/>
    <n v="20092.5"/>
    <n v="-3451.5"/>
  </r>
  <r>
    <x v="7"/>
    <x v="7"/>
    <n v="29"/>
    <x v="1"/>
    <x v="4"/>
    <x v="2"/>
    <x v="13"/>
    <x v="1"/>
    <n v="2"/>
    <n v="5832"/>
    <n v="6210"/>
    <n v="3924"/>
    <n v="4230"/>
    <n v="756"/>
    <n v="11799"/>
    <n v="7875"/>
  </r>
  <r>
    <x v="7"/>
    <x v="7"/>
    <n v="30"/>
    <x v="1"/>
    <x v="1"/>
    <x v="0"/>
    <x v="8"/>
    <x v="0"/>
    <n v="14"/>
    <n v="3546"/>
    <n v="3780"/>
    <n v="61776"/>
    <n v="65880"/>
    <n v="3276"/>
    <n v="50274"/>
    <n v="-11502"/>
  </r>
  <r>
    <x v="7"/>
    <x v="7"/>
    <n v="30"/>
    <x v="1"/>
    <x v="9"/>
    <x v="3"/>
    <x v="10"/>
    <x v="0"/>
    <n v="6"/>
    <n v="2034"/>
    <n v="2160"/>
    <n v="8964"/>
    <n v="9540"/>
    <n v="756"/>
    <n v="12312"/>
    <n v="3348"/>
  </r>
  <r>
    <x v="7"/>
    <x v="7"/>
    <n v="31"/>
    <x v="1"/>
    <x v="6"/>
    <x v="2"/>
    <x v="0"/>
    <x v="0"/>
    <n v="13"/>
    <n v="2034"/>
    <n v="2160"/>
    <n v="38646"/>
    <n v="41040"/>
    <n v="1638"/>
    <n v="26676"/>
    <n v="-11970"/>
  </r>
  <r>
    <x v="7"/>
    <x v="7"/>
    <n v="31"/>
    <x v="1"/>
    <x v="5"/>
    <x v="3"/>
    <x v="4"/>
    <x v="0"/>
    <n v="4"/>
    <n v="3042"/>
    <n v="3240"/>
    <n v="48672"/>
    <n v="51840"/>
    <n v="792"/>
    <n v="12312"/>
    <n v="-36360"/>
  </r>
  <r>
    <x v="7"/>
    <x v="7"/>
    <n v="31"/>
    <x v="1"/>
    <x v="4"/>
    <x v="2"/>
    <x v="16"/>
    <x v="0"/>
    <n v="21"/>
    <n v="3042"/>
    <n v="3240"/>
    <n v="57528"/>
    <n v="61200"/>
    <n v="4158"/>
    <n v="64638"/>
    <n v="7110"/>
  </r>
  <r>
    <x v="7"/>
    <x v="7"/>
    <n v="31"/>
    <x v="1"/>
    <x v="8"/>
    <x v="4"/>
    <x v="2"/>
    <x v="0"/>
    <n v="16"/>
    <n v="3726"/>
    <n v="3960"/>
    <n v="11934"/>
    <n v="12690"/>
    <n v="3744"/>
    <n v="60192"/>
    <n v="48258"/>
  </r>
  <r>
    <x v="7"/>
    <x v="7"/>
    <n v="31"/>
    <x v="1"/>
    <x v="0"/>
    <x v="0"/>
    <x v="16"/>
    <x v="0"/>
    <n v="10"/>
    <n v="2196"/>
    <n v="2340"/>
    <n v="20304"/>
    <n v="21600"/>
    <n v="1440"/>
    <n v="22230"/>
    <n v="1926"/>
  </r>
  <r>
    <x v="8"/>
    <x v="8"/>
    <n v="1"/>
    <x v="1"/>
    <x v="9"/>
    <x v="3"/>
    <x v="15"/>
    <x v="1"/>
    <n v="3"/>
    <n v="4482"/>
    <n v="4770"/>
    <n v="22518"/>
    <n v="24300"/>
    <n v="864"/>
    <n v="13594.5"/>
    <n v="-8923.5"/>
  </r>
  <r>
    <x v="8"/>
    <x v="8"/>
    <n v="1"/>
    <x v="1"/>
    <x v="3"/>
    <x v="1"/>
    <x v="8"/>
    <x v="0"/>
    <n v="1"/>
    <n v="5148"/>
    <n v="5490"/>
    <n v="77220"/>
    <n v="82350"/>
    <n v="342"/>
    <n v="5215.5"/>
    <n v="-72004.5"/>
  </r>
  <r>
    <x v="8"/>
    <x v="8"/>
    <n v="1"/>
    <x v="1"/>
    <x v="5"/>
    <x v="3"/>
    <x v="10"/>
    <x v="0"/>
    <n v="13"/>
    <n v="3978"/>
    <n v="4230"/>
    <n v="89640"/>
    <n v="95400"/>
    <n v="3276"/>
    <n v="52240.5"/>
    <n v="-37399.5"/>
  </r>
  <r>
    <x v="8"/>
    <x v="8"/>
    <n v="1"/>
    <x v="1"/>
    <x v="1"/>
    <x v="0"/>
    <x v="6"/>
    <x v="0"/>
    <n v="15"/>
    <n v="2106"/>
    <n v="2250"/>
    <n v="3546"/>
    <n v="3780"/>
    <n v="2160"/>
    <n v="32062.5"/>
    <n v="28516.5"/>
  </r>
  <r>
    <x v="8"/>
    <x v="8"/>
    <n v="1"/>
    <x v="1"/>
    <x v="0"/>
    <x v="0"/>
    <x v="7"/>
    <x v="0"/>
    <n v="5"/>
    <n v="3978"/>
    <n v="4230"/>
    <n v="23868"/>
    <n v="25380"/>
    <n v="1260"/>
    <n v="20092.5"/>
    <n v="-3775.5"/>
  </r>
  <r>
    <x v="8"/>
    <x v="8"/>
    <n v="2"/>
    <x v="1"/>
    <x v="8"/>
    <x v="4"/>
    <x v="2"/>
    <x v="0"/>
    <n v="25"/>
    <n v="2034"/>
    <n v="2160"/>
    <n v="99450"/>
    <n v="105750"/>
    <n v="3150"/>
    <n v="51300"/>
    <n v="-48150"/>
  </r>
  <r>
    <x v="8"/>
    <x v="8"/>
    <n v="2"/>
    <x v="1"/>
    <x v="2"/>
    <x v="1"/>
    <x v="12"/>
    <x v="0"/>
    <n v="8"/>
    <n v="2034"/>
    <n v="2160"/>
    <n v="33534"/>
    <n v="35640"/>
    <n v="1008"/>
    <n v="16416"/>
    <n v="-17118"/>
  </r>
  <r>
    <x v="8"/>
    <x v="8"/>
    <n v="2"/>
    <x v="1"/>
    <x v="8"/>
    <x v="4"/>
    <x v="5"/>
    <x v="0"/>
    <n v="21"/>
    <n v="3582"/>
    <n v="3870"/>
    <n v="110808"/>
    <n v="117990"/>
    <n v="6048"/>
    <n v="77206.5"/>
    <n v="-33601.5"/>
  </r>
  <r>
    <x v="8"/>
    <x v="8"/>
    <n v="2"/>
    <x v="1"/>
    <x v="3"/>
    <x v="1"/>
    <x v="15"/>
    <x v="1"/>
    <n v="16"/>
    <n v="3978"/>
    <n v="4230"/>
    <n v="180144"/>
    <n v="194400"/>
    <n v="4032"/>
    <n v="64296"/>
    <n v="-115848"/>
  </r>
  <r>
    <x v="8"/>
    <x v="8"/>
    <n v="2"/>
    <x v="1"/>
    <x v="7"/>
    <x v="4"/>
    <x v="12"/>
    <x v="0"/>
    <n v="23"/>
    <n v="2196"/>
    <n v="2340"/>
    <n v="85698"/>
    <n v="91080"/>
    <n v="3312"/>
    <n v="51129"/>
    <n v="-34569"/>
  </r>
  <r>
    <x v="8"/>
    <x v="8"/>
    <n v="3"/>
    <x v="1"/>
    <x v="5"/>
    <x v="3"/>
    <x v="5"/>
    <x v="0"/>
    <n v="22"/>
    <n v="3978"/>
    <n v="4230"/>
    <n v="34992"/>
    <n v="37260"/>
    <n v="5544"/>
    <n v="88407"/>
    <n v="53415"/>
  </r>
  <r>
    <x v="8"/>
    <x v="8"/>
    <n v="3"/>
    <x v="1"/>
    <x v="2"/>
    <x v="1"/>
    <x v="2"/>
    <x v="0"/>
    <n v="13"/>
    <n v="3978"/>
    <n v="4230"/>
    <n v="27846"/>
    <n v="29610"/>
    <n v="3276"/>
    <n v="52240.5"/>
    <n v="24394.5"/>
  </r>
  <r>
    <x v="8"/>
    <x v="8"/>
    <n v="3"/>
    <x v="1"/>
    <x v="1"/>
    <x v="0"/>
    <x v="16"/>
    <x v="0"/>
    <n v="27"/>
    <n v="3042"/>
    <n v="3240"/>
    <n v="23688"/>
    <n v="25200"/>
    <n v="5346"/>
    <n v="83106"/>
    <n v="59418"/>
  </r>
  <r>
    <x v="8"/>
    <x v="8"/>
    <n v="4"/>
    <x v="1"/>
    <x v="3"/>
    <x v="1"/>
    <x v="8"/>
    <x v="0"/>
    <n v="27"/>
    <n v="3978"/>
    <n v="4230"/>
    <n v="25740"/>
    <n v="27450"/>
    <n v="6804"/>
    <n v="108499.5"/>
    <n v="82759.5"/>
  </r>
  <r>
    <x v="8"/>
    <x v="8"/>
    <n v="4"/>
    <x v="1"/>
    <x v="3"/>
    <x v="1"/>
    <x v="6"/>
    <x v="0"/>
    <n v="27"/>
    <n v="3978"/>
    <n v="4230"/>
    <n v="39006"/>
    <n v="41580"/>
    <n v="6804"/>
    <n v="108499.5"/>
    <n v="69493.5"/>
  </r>
  <r>
    <x v="8"/>
    <x v="8"/>
    <n v="5"/>
    <x v="1"/>
    <x v="5"/>
    <x v="3"/>
    <x v="4"/>
    <x v="0"/>
    <n v="27"/>
    <n v="5832"/>
    <n v="6210"/>
    <n v="6084"/>
    <n v="6480"/>
    <n v="10206"/>
    <n v="159286.5"/>
    <n v="153202.5"/>
  </r>
  <r>
    <x v="8"/>
    <x v="8"/>
    <n v="5"/>
    <x v="1"/>
    <x v="2"/>
    <x v="1"/>
    <x v="0"/>
    <x v="0"/>
    <n v="27"/>
    <n v="2196"/>
    <n v="2340"/>
    <n v="26442"/>
    <n v="28080"/>
    <n v="3888"/>
    <n v="60021"/>
    <n v="33579"/>
  </r>
  <r>
    <x v="8"/>
    <x v="8"/>
    <n v="5"/>
    <x v="1"/>
    <x v="7"/>
    <x v="4"/>
    <x v="3"/>
    <x v="0"/>
    <n v="27"/>
    <n v="3546"/>
    <n v="3780"/>
    <n v="54900"/>
    <n v="58500"/>
    <n v="6318"/>
    <n v="96957"/>
    <n v="42057"/>
  </r>
  <r>
    <x v="8"/>
    <x v="8"/>
    <n v="5"/>
    <x v="1"/>
    <x v="6"/>
    <x v="2"/>
    <x v="14"/>
    <x v="0"/>
    <n v="12"/>
    <n v="3582"/>
    <n v="3870"/>
    <n v="59040"/>
    <n v="63000"/>
    <n v="3456"/>
    <n v="44118"/>
    <n v="-14922"/>
  </r>
  <r>
    <x v="8"/>
    <x v="8"/>
    <n v="5"/>
    <x v="1"/>
    <x v="9"/>
    <x v="3"/>
    <x v="4"/>
    <x v="0"/>
    <n v="18"/>
    <n v="3978"/>
    <n v="4230"/>
    <n v="45630"/>
    <n v="48600"/>
    <n v="4536"/>
    <n v="72333"/>
    <n v="26703"/>
  </r>
  <r>
    <x v="8"/>
    <x v="8"/>
    <n v="6"/>
    <x v="1"/>
    <x v="0"/>
    <x v="0"/>
    <x v="1"/>
    <x v="1"/>
    <n v="8"/>
    <n v="3978"/>
    <n v="4230"/>
    <n v="75222"/>
    <n v="81270"/>
    <n v="2016"/>
    <n v="32148"/>
    <n v="-43074"/>
  </r>
  <r>
    <x v="8"/>
    <x v="8"/>
    <n v="6"/>
    <x v="1"/>
    <x v="8"/>
    <x v="4"/>
    <x v="9"/>
    <x v="0"/>
    <n v="21"/>
    <n v="2034"/>
    <n v="2160"/>
    <n v="4212"/>
    <n v="4500"/>
    <n v="2646"/>
    <n v="43092"/>
    <n v="38880"/>
  </r>
  <r>
    <x v="8"/>
    <x v="8"/>
    <n v="7"/>
    <x v="1"/>
    <x v="4"/>
    <x v="2"/>
    <x v="16"/>
    <x v="0"/>
    <n v="25"/>
    <n v="3042"/>
    <n v="3240"/>
    <n v="6768"/>
    <n v="7200"/>
    <n v="4950"/>
    <n v="76950"/>
    <n v="70182"/>
  </r>
  <r>
    <x v="8"/>
    <x v="8"/>
    <n v="8"/>
    <x v="1"/>
    <x v="9"/>
    <x v="3"/>
    <x v="11"/>
    <x v="0"/>
    <n v="12"/>
    <n v="5148"/>
    <n v="5490"/>
    <n v="49644"/>
    <n v="52920"/>
    <n v="4104"/>
    <n v="62586"/>
    <n v="12942"/>
  </r>
  <r>
    <x v="8"/>
    <x v="8"/>
    <n v="8"/>
    <x v="1"/>
    <x v="2"/>
    <x v="1"/>
    <x v="3"/>
    <x v="0"/>
    <n v="9"/>
    <n v="2106"/>
    <n v="2250"/>
    <n v="17568"/>
    <n v="18720"/>
    <n v="1296"/>
    <n v="19237.5"/>
    <n v="1669.5"/>
  </r>
  <r>
    <x v="8"/>
    <x v="8"/>
    <n v="9"/>
    <x v="1"/>
    <x v="5"/>
    <x v="3"/>
    <x v="9"/>
    <x v="0"/>
    <n v="23"/>
    <n v="4482"/>
    <n v="4770"/>
    <n v="21060"/>
    <n v="22500"/>
    <n v="6624"/>
    <n v="104224.5"/>
    <n v="83164.5"/>
  </r>
  <r>
    <x v="8"/>
    <x v="8"/>
    <n v="9"/>
    <x v="1"/>
    <x v="3"/>
    <x v="1"/>
    <x v="11"/>
    <x v="0"/>
    <n v="23"/>
    <n v="3546"/>
    <n v="3780"/>
    <n v="31914"/>
    <n v="34020"/>
    <n v="5382"/>
    <n v="82593"/>
    <n v="50679"/>
  </r>
  <r>
    <x v="8"/>
    <x v="8"/>
    <n v="9"/>
    <x v="1"/>
    <x v="4"/>
    <x v="2"/>
    <x v="10"/>
    <x v="0"/>
    <n v="20"/>
    <n v="4482"/>
    <n v="4770"/>
    <n v="85158"/>
    <n v="90630"/>
    <n v="5760"/>
    <n v="90630"/>
    <n v="5472"/>
  </r>
  <r>
    <x v="8"/>
    <x v="8"/>
    <n v="10"/>
    <x v="1"/>
    <x v="7"/>
    <x v="4"/>
    <x v="12"/>
    <x v="0"/>
    <n v="25"/>
    <n v="4482"/>
    <n v="4770"/>
    <n v="89424"/>
    <n v="95040"/>
    <n v="7200"/>
    <n v="113287.5"/>
    <n v="23863.5"/>
  </r>
  <r>
    <x v="8"/>
    <x v="8"/>
    <n v="10"/>
    <x v="1"/>
    <x v="3"/>
    <x v="1"/>
    <x v="9"/>
    <x v="0"/>
    <n v="4"/>
    <n v="2034"/>
    <n v="2160"/>
    <n v="40014"/>
    <n v="42750"/>
    <n v="504"/>
    <n v="8208"/>
    <n v="-31806"/>
  </r>
  <r>
    <x v="8"/>
    <x v="8"/>
    <n v="10"/>
    <x v="1"/>
    <x v="1"/>
    <x v="0"/>
    <x v="6"/>
    <x v="0"/>
    <n v="24"/>
    <n v="3978"/>
    <n v="4230"/>
    <n v="31914"/>
    <n v="34020"/>
    <n v="6048"/>
    <n v="96444"/>
    <n v="64530"/>
  </r>
  <r>
    <x v="8"/>
    <x v="8"/>
    <n v="10"/>
    <x v="1"/>
    <x v="6"/>
    <x v="2"/>
    <x v="14"/>
    <x v="0"/>
    <n v="24"/>
    <n v="5832"/>
    <n v="6210"/>
    <n v="8856"/>
    <n v="9450"/>
    <n v="9072"/>
    <n v="141588"/>
    <n v="132732"/>
  </r>
  <r>
    <x v="8"/>
    <x v="8"/>
    <n v="10"/>
    <x v="1"/>
    <x v="3"/>
    <x v="1"/>
    <x v="14"/>
    <x v="0"/>
    <n v="16"/>
    <n v="3978"/>
    <n v="4230"/>
    <n v="53136"/>
    <n v="56700"/>
    <n v="4032"/>
    <n v="64296"/>
    <n v="11160"/>
  </r>
  <r>
    <x v="8"/>
    <x v="8"/>
    <n v="10"/>
    <x v="1"/>
    <x v="0"/>
    <x v="0"/>
    <x v="14"/>
    <x v="0"/>
    <n v="6"/>
    <n v="3978"/>
    <n v="4230"/>
    <n v="64944"/>
    <n v="69300"/>
    <n v="1512"/>
    <n v="24111"/>
    <n v="-40833"/>
  </r>
  <r>
    <x v="8"/>
    <x v="8"/>
    <n v="11"/>
    <x v="1"/>
    <x v="7"/>
    <x v="4"/>
    <x v="13"/>
    <x v="1"/>
    <n v="4"/>
    <n v="5148"/>
    <n v="5490"/>
    <n v="98100"/>
    <n v="105750"/>
    <n v="1368"/>
    <n v="20862"/>
    <n v="-77238"/>
  </r>
  <r>
    <x v="8"/>
    <x v="8"/>
    <n v="12"/>
    <x v="1"/>
    <x v="8"/>
    <x v="4"/>
    <x v="16"/>
    <x v="0"/>
    <n v="24"/>
    <n v="5832"/>
    <n v="6210"/>
    <n v="81216"/>
    <n v="86400"/>
    <n v="9072"/>
    <n v="141588"/>
    <n v="60372"/>
  </r>
  <r>
    <x v="8"/>
    <x v="8"/>
    <n v="12"/>
    <x v="1"/>
    <x v="1"/>
    <x v="0"/>
    <x v="9"/>
    <x v="0"/>
    <n v="21"/>
    <n v="2034"/>
    <n v="2160"/>
    <n v="6318"/>
    <n v="6750"/>
    <n v="2646"/>
    <n v="43092"/>
    <n v="36774"/>
  </r>
  <r>
    <x v="8"/>
    <x v="8"/>
    <n v="13"/>
    <x v="1"/>
    <x v="0"/>
    <x v="0"/>
    <x v="15"/>
    <x v="1"/>
    <n v="13"/>
    <n v="5832"/>
    <n v="6210"/>
    <n v="75060"/>
    <n v="81000"/>
    <n v="4914"/>
    <n v="76693.5"/>
    <n v="1633.5"/>
  </r>
  <r>
    <x v="8"/>
    <x v="8"/>
    <n v="13"/>
    <x v="1"/>
    <x v="9"/>
    <x v="3"/>
    <x v="3"/>
    <x v="0"/>
    <n v="2"/>
    <n v="3546"/>
    <n v="3780"/>
    <n v="2196"/>
    <n v="2340"/>
    <n v="468"/>
    <n v="7182"/>
    <n v="4986"/>
  </r>
  <r>
    <x v="8"/>
    <x v="8"/>
    <n v="14"/>
    <x v="1"/>
    <x v="0"/>
    <x v="0"/>
    <x v="7"/>
    <x v="0"/>
    <n v="20"/>
    <n v="3726"/>
    <n v="3960"/>
    <n v="55692"/>
    <n v="59220"/>
    <n v="4680"/>
    <n v="75240"/>
    <n v="19548"/>
  </r>
  <r>
    <x v="8"/>
    <x v="8"/>
    <n v="14"/>
    <x v="1"/>
    <x v="6"/>
    <x v="2"/>
    <x v="10"/>
    <x v="0"/>
    <n v="21"/>
    <n v="3978"/>
    <n v="4230"/>
    <n v="31374"/>
    <n v="33390"/>
    <n v="5292"/>
    <n v="84388.5"/>
    <n v="53014.5"/>
  </r>
  <r>
    <x v="8"/>
    <x v="8"/>
    <n v="14"/>
    <x v="1"/>
    <x v="5"/>
    <x v="3"/>
    <x v="3"/>
    <x v="0"/>
    <n v="12"/>
    <n v="3042"/>
    <n v="3240"/>
    <n v="4392"/>
    <n v="4680"/>
    <n v="2376"/>
    <n v="36936"/>
    <n v="32544"/>
  </r>
  <r>
    <x v="8"/>
    <x v="8"/>
    <n v="14"/>
    <x v="1"/>
    <x v="4"/>
    <x v="2"/>
    <x v="1"/>
    <x v="1"/>
    <n v="23"/>
    <n v="3546"/>
    <n v="3780"/>
    <n v="89550"/>
    <n v="96750"/>
    <n v="5382"/>
    <n v="82593"/>
    <n v="-6957"/>
  </r>
  <r>
    <x v="8"/>
    <x v="8"/>
    <n v="14"/>
    <x v="1"/>
    <x v="4"/>
    <x v="2"/>
    <x v="15"/>
    <x v="1"/>
    <n v="23"/>
    <n v="4482"/>
    <n v="4770"/>
    <n v="67554"/>
    <n v="72900"/>
    <n v="6624"/>
    <n v="104224.5"/>
    <n v="36670.5"/>
  </r>
  <r>
    <x v="8"/>
    <x v="8"/>
    <n v="14"/>
    <x v="1"/>
    <x v="0"/>
    <x v="0"/>
    <x v="16"/>
    <x v="0"/>
    <n v="24"/>
    <n v="3924"/>
    <n v="4230"/>
    <n v="3384"/>
    <n v="3600"/>
    <n v="7344"/>
    <n v="96444"/>
    <n v="93060"/>
  </r>
  <r>
    <x v="8"/>
    <x v="8"/>
    <n v="15"/>
    <x v="1"/>
    <x v="2"/>
    <x v="1"/>
    <x v="13"/>
    <x v="1"/>
    <n v="25"/>
    <n v="2952"/>
    <n v="3150"/>
    <n v="39240"/>
    <n v="42300"/>
    <n v="4950"/>
    <n v="74812.5"/>
    <n v="35572.5"/>
  </r>
  <r>
    <x v="8"/>
    <x v="8"/>
    <n v="15"/>
    <x v="1"/>
    <x v="4"/>
    <x v="2"/>
    <x v="12"/>
    <x v="0"/>
    <n v="17"/>
    <n v="3726"/>
    <n v="3960"/>
    <n v="85698"/>
    <n v="91080"/>
    <n v="3978"/>
    <n v="63954"/>
    <n v="-21744"/>
  </r>
  <r>
    <x v="8"/>
    <x v="8"/>
    <n v="15"/>
    <x v="1"/>
    <x v="7"/>
    <x v="4"/>
    <x v="15"/>
    <x v="1"/>
    <n v="21"/>
    <n v="3978"/>
    <n v="4230"/>
    <n v="142614"/>
    <n v="153900"/>
    <n v="5292"/>
    <n v="84388.5"/>
    <n v="-58225.5"/>
  </r>
  <r>
    <x v="8"/>
    <x v="8"/>
    <n v="15"/>
    <x v="1"/>
    <x v="4"/>
    <x v="2"/>
    <x v="10"/>
    <x v="0"/>
    <n v="9"/>
    <n v="3726"/>
    <n v="3960"/>
    <n v="13446"/>
    <n v="14310"/>
    <n v="2106"/>
    <n v="33858"/>
    <n v="20412"/>
  </r>
  <r>
    <x v="8"/>
    <x v="8"/>
    <n v="15"/>
    <x v="1"/>
    <x v="6"/>
    <x v="2"/>
    <x v="2"/>
    <x v="0"/>
    <n v="11"/>
    <n v="4482"/>
    <n v="4770"/>
    <n v="59670"/>
    <n v="63450"/>
    <n v="3168"/>
    <n v="49846.5"/>
    <n v="-9823.5"/>
  </r>
  <r>
    <x v="8"/>
    <x v="8"/>
    <n v="16"/>
    <x v="1"/>
    <x v="0"/>
    <x v="0"/>
    <x v="5"/>
    <x v="0"/>
    <n v="4"/>
    <n v="3582"/>
    <n v="3870"/>
    <n v="75816"/>
    <n v="80730"/>
    <n v="1152"/>
    <n v="14706"/>
    <n v="-61110"/>
  </r>
  <r>
    <x v="8"/>
    <x v="8"/>
    <n v="16"/>
    <x v="1"/>
    <x v="3"/>
    <x v="1"/>
    <x v="6"/>
    <x v="0"/>
    <n v="22"/>
    <n v="4482"/>
    <n v="4770"/>
    <n v="46098"/>
    <n v="49140"/>
    <n v="6336"/>
    <n v="99693"/>
    <n v="53595"/>
  </r>
  <r>
    <x v="8"/>
    <x v="8"/>
    <n v="16"/>
    <x v="1"/>
    <x v="7"/>
    <x v="4"/>
    <x v="3"/>
    <x v="0"/>
    <n v="15"/>
    <n v="3924"/>
    <n v="4230"/>
    <n v="13176"/>
    <n v="14040"/>
    <n v="4590"/>
    <n v="60277.5"/>
    <n v="47101.5"/>
  </r>
  <r>
    <x v="8"/>
    <x v="8"/>
    <n v="17"/>
    <x v="1"/>
    <x v="6"/>
    <x v="2"/>
    <x v="14"/>
    <x v="0"/>
    <n v="23"/>
    <n v="7506"/>
    <n v="8100"/>
    <n v="59040"/>
    <n v="63000"/>
    <n v="13662"/>
    <n v="176985"/>
    <n v="117945"/>
  </r>
  <r>
    <x v="8"/>
    <x v="8"/>
    <n v="17"/>
    <x v="1"/>
    <x v="0"/>
    <x v="0"/>
    <x v="3"/>
    <x v="0"/>
    <n v="9"/>
    <n v="3546"/>
    <n v="3780"/>
    <n v="6588"/>
    <n v="7020"/>
    <n v="2106"/>
    <n v="32319"/>
    <n v="25731"/>
  </r>
  <r>
    <x v="8"/>
    <x v="8"/>
    <n v="17"/>
    <x v="1"/>
    <x v="0"/>
    <x v="0"/>
    <x v="2"/>
    <x v="0"/>
    <n v="7"/>
    <n v="3042"/>
    <n v="3240"/>
    <n v="99450"/>
    <n v="105750"/>
    <n v="1386"/>
    <n v="21546"/>
    <n v="-77904"/>
  </r>
  <r>
    <x v="8"/>
    <x v="8"/>
    <n v="17"/>
    <x v="1"/>
    <x v="8"/>
    <x v="4"/>
    <x v="4"/>
    <x v="0"/>
    <n v="25"/>
    <n v="3042"/>
    <n v="3240"/>
    <n v="3042"/>
    <n v="3240"/>
    <n v="4950"/>
    <n v="76950"/>
    <n v="73908"/>
  </r>
  <r>
    <x v="8"/>
    <x v="8"/>
    <n v="18"/>
    <x v="1"/>
    <x v="8"/>
    <x v="4"/>
    <x v="3"/>
    <x v="0"/>
    <n v="10"/>
    <n v="3978"/>
    <n v="4230"/>
    <n v="15372"/>
    <n v="16380"/>
    <n v="2520"/>
    <n v="40185"/>
    <n v="24813"/>
  </r>
  <r>
    <x v="8"/>
    <x v="8"/>
    <n v="18"/>
    <x v="1"/>
    <x v="5"/>
    <x v="3"/>
    <x v="11"/>
    <x v="0"/>
    <n v="8"/>
    <n v="5148"/>
    <n v="5490"/>
    <n v="60282"/>
    <n v="64260"/>
    <n v="2736"/>
    <n v="41724"/>
    <n v="-18558"/>
  </r>
  <r>
    <x v="8"/>
    <x v="8"/>
    <n v="19"/>
    <x v="1"/>
    <x v="0"/>
    <x v="0"/>
    <x v="6"/>
    <x v="0"/>
    <n v="18"/>
    <n v="3042"/>
    <n v="3240"/>
    <n v="74466"/>
    <n v="79380"/>
    <n v="3564"/>
    <n v="55404"/>
    <n v="-19062"/>
  </r>
  <r>
    <x v="8"/>
    <x v="8"/>
    <n v="19"/>
    <x v="1"/>
    <x v="9"/>
    <x v="3"/>
    <x v="1"/>
    <x v="1"/>
    <n v="8"/>
    <n v="5148"/>
    <n v="5490"/>
    <n v="35820"/>
    <n v="38700"/>
    <n v="2736"/>
    <n v="41724"/>
    <n v="5904"/>
  </r>
  <r>
    <x v="8"/>
    <x v="8"/>
    <n v="19"/>
    <x v="1"/>
    <x v="3"/>
    <x v="1"/>
    <x v="10"/>
    <x v="0"/>
    <n v="25"/>
    <n v="7506"/>
    <n v="8100"/>
    <n v="13446"/>
    <n v="14310"/>
    <n v="14850"/>
    <n v="192375"/>
    <n v="178929"/>
  </r>
  <r>
    <x v="8"/>
    <x v="8"/>
    <n v="19"/>
    <x v="1"/>
    <x v="4"/>
    <x v="2"/>
    <x v="9"/>
    <x v="0"/>
    <n v="7"/>
    <n v="3042"/>
    <n v="3240"/>
    <n v="37908"/>
    <n v="40500"/>
    <n v="1386"/>
    <n v="21546"/>
    <n v="-16362"/>
  </r>
  <r>
    <x v="8"/>
    <x v="8"/>
    <n v="20"/>
    <x v="1"/>
    <x v="9"/>
    <x v="3"/>
    <x v="11"/>
    <x v="0"/>
    <n v="17"/>
    <n v="3978"/>
    <n v="4230"/>
    <n v="39006"/>
    <n v="41580"/>
    <n v="4284"/>
    <n v="68314.5"/>
    <n v="29308.5"/>
  </r>
  <r>
    <x v="8"/>
    <x v="8"/>
    <n v="20"/>
    <x v="1"/>
    <x v="9"/>
    <x v="3"/>
    <x v="0"/>
    <x v="0"/>
    <n v="3"/>
    <n v="2952"/>
    <n v="3150"/>
    <n v="44748"/>
    <n v="47520"/>
    <n v="594"/>
    <n v="8977.5"/>
    <n v="-35770.5"/>
  </r>
  <r>
    <x v="8"/>
    <x v="8"/>
    <n v="20"/>
    <x v="1"/>
    <x v="4"/>
    <x v="2"/>
    <x v="0"/>
    <x v="0"/>
    <n v="13"/>
    <n v="2034"/>
    <n v="2160"/>
    <n v="24408"/>
    <n v="25920"/>
    <n v="1638"/>
    <n v="26676"/>
    <n v="2268"/>
  </r>
  <r>
    <x v="8"/>
    <x v="8"/>
    <n v="21"/>
    <x v="1"/>
    <x v="5"/>
    <x v="3"/>
    <x v="3"/>
    <x v="0"/>
    <n v="17"/>
    <n v="3582"/>
    <n v="3870"/>
    <n v="21960"/>
    <n v="23400"/>
    <n v="4896"/>
    <n v="62500.5"/>
    <n v="40540.5"/>
  </r>
  <r>
    <x v="8"/>
    <x v="8"/>
    <n v="21"/>
    <x v="1"/>
    <x v="3"/>
    <x v="1"/>
    <x v="5"/>
    <x v="0"/>
    <n v="22"/>
    <n v="3978"/>
    <n v="4230"/>
    <n v="11664"/>
    <n v="12420"/>
    <n v="5544"/>
    <n v="88407"/>
    <n v="76743"/>
  </r>
  <r>
    <x v="8"/>
    <x v="8"/>
    <n v="21"/>
    <x v="1"/>
    <x v="1"/>
    <x v="0"/>
    <x v="3"/>
    <x v="0"/>
    <n v="23"/>
    <n v="2196"/>
    <n v="2340"/>
    <n v="13176"/>
    <n v="14040"/>
    <n v="3312"/>
    <n v="51129"/>
    <n v="37953"/>
  </r>
  <r>
    <x v="8"/>
    <x v="8"/>
    <n v="21"/>
    <x v="1"/>
    <x v="1"/>
    <x v="0"/>
    <x v="14"/>
    <x v="0"/>
    <n v="1"/>
    <n v="2034"/>
    <n v="2160"/>
    <n v="5904"/>
    <n v="6300"/>
    <n v="126"/>
    <n v="2052"/>
    <n v="-3852"/>
  </r>
  <r>
    <x v="8"/>
    <x v="8"/>
    <n v="21"/>
    <x v="1"/>
    <x v="9"/>
    <x v="3"/>
    <x v="2"/>
    <x v="0"/>
    <n v="25"/>
    <n v="5148"/>
    <n v="5490"/>
    <n v="91494"/>
    <n v="97290"/>
    <n v="8550"/>
    <n v="130387.5"/>
    <n v="38893.5"/>
  </r>
  <r>
    <x v="8"/>
    <x v="8"/>
    <n v="21"/>
    <x v="1"/>
    <x v="5"/>
    <x v="3"/>
    <x v="10"/>
    <x v="0"/>
    <n v="22"/>
    <n v="3384"/>
    <n v="3600"/>
    <n v="89640"/>
    <n v="95400"/>
    <n v="4752"/>
    <n v="75240"/>
    <n v="-14400"/>
  </r>
  <r>
    <x v="8"/>
    <x v="8"/>
    <n v="21"/>
    <x v="1"/>
    <x v="2"/>
    <x v="1"/>
    <x v="5"/>
    <x v="0"/>
    <n v="2"/>
    <n v="3978"/>
    <n v="4230"/>
    <n v="29160"/>
    <n v="31050"/>
    <n v="504"/>
    <n v="8037"/>
    <n v="-21123"/>
  </r>
  <r>
    <x v="8"/>
    <x v="8"/>
    <n v="22"/>
    <x v="1"/>
    <x v="9"/>
    <x v="3"/>
    <x v="14"/>
    <x v="0"/>
    <n v="11"/>
    <n v="3582"/>
    <n v="3870"/>
    <n v="8856"/>
    <n v="9450"/>
    <n v="3168"/>
    <n v="40441.5"/>
    <n v="31585.5"/>
  </r>
  <r>
    <x v="8"/>
    <x v="8"/>
    <n v="22"/>
    <x v="1"/>
    <x v="3"/>
    <x v="1"/>
    <x v="5"/>
    <x v="0"/>
    <n v="11"/>
    <n v="3546"/>
    <n v="3780"/>
    <n v="134136"/>
    <n v="142830"/>
    <n v="2574"/>
    <n v="39501"/>
    <n v="-94635"/>
  </r>
  <r>
    <x v="8"/>
    <x v="8"/>
    <n v="23"/>
    <x v="1"/>
    <x v="3"/>
    <x v="1"/>
    <x v="8"/>
    <x v="0"/>
    <n v="1"/>
    <n v="7506"/>
    <n v="8100"/>
    <n v="102960"/>
    <n v="109800"/>
    <n v="594"/>
    <n v="7695"/>
    <n v="-95265"/>
  </r>
  <r>
    <x v="8"/>
    <x v="8"/>
    <n v="23"/>
    <x v="1"/>
    <x v="0"/>
    <x v="0"/>
    <x v="2"/>
    <x v="0"/>
    <n v="14"/>
    <n v="3978"/>
    <n v="4230"/>
    <n v="35802"/>
    <n v="38070"/>
    <n v="3528"/>
    <n v="56259"/>
    <n v="20457"/>
  </r>
  <r>
    <x v="8"/>
    <x v="8"/>
    <n v="23"/>
    <x v="1"/>
    <x v="6"/>
    <x v="2"/>
    <x v="11"/>
    <x v="0"/>
    <n v="11"/>
    <n v="2034"/>
    <n v="2160"/>
    <n v="42552"/>
    <n v="45360"/>
    <n v="1386"/>
    <n v="22572"/>
    <n v="-19980"/>
  </r>
  <r>
    <x v="8"/>
    <x v="8"/>
    <n v="23"/>
    <x v="1"/>
    <x v="8"/>
    <x v="4"/>
    <x v="1"/>
    <x v="1"/>
    <n v="8"/>
    <n v="2952"/>
    <n v="3150"/>
    <n v="3582"/>
    <n v="3870"/>
    <n v="1584"/>
    <n v="23940"/>
    <n v="20358"/>
  </r>
  <r>
    <x v="8"/>
    <x v="8"/>
    <n v="23"/>
    <x v="1"/>
    <x v="7"/>
    <x v="4"/>
    <x v="4"/>
    <x v="0"/>
    <n v="1"/>
    <n v="3546"/>
    <n v="3780"/>
    <n v="48672"/>
    <n v="51840"/>
    <n v="234"/>
    <n v="3591"/>
    <n v="-45081"/>
  </r>
  <r>
    <x v="8"/>
    <x v="8"/>
    <n v="24"/>
    <x v="1"/>
    <x v="2"/>
    <x v="1"/>
    <x v="2"/>
    <x v="0"/>
    <n v="24"/>
    <n v="3546"/>
    <n v="3780"/>
    <n v="91494"/>
    <n v="97290"/>
    <n v="5616"/>
    <n v="86184"/>
    <n v="-5310"/>
  </r>
  <r>
    <x v="8"/>
    <x v="8"/>
    <n v="24"/>
    <x v="1"/>
    <x v="5"/>
    <x v="3"/>
    <x v="0"/>
    <x v="0"/>
    <n v="15"/>
    <n v="3978"/>
    <n v="4230"/>
    <n v="14238"/>
    <n v="15120"/>
    <n v="3780"/>
    <n v="60277.5"/>
    <n v="46039.5"/>
  </r>
  <r>
    <x v="8"/>
    <x v="8"/>
    <n v="24"/>
    <x v="1"/>
    <x v="3"/>
    <x v="1"/>
    <x v="2"/>
    <x v="0"/>
    <n v="20"/>
    <n v="3546"/>
    <n v="3780"/>
    <n v="15912"/>
    <n v="16920"/>
    <n v="4680"/>
    <n v="71820"/>
    <n v="55908"/>
  </r>
  <r>
    <x v="8"/>
    <x v="8"/>
    <n v="24"/>
    <x v="1"/>
    <x v="1"/>
    <x v="0"/>
    <x v="13"/>
    <x v="1"/>
    <n v="1"/>
    <n v="5148"/>
    <n v="5490"/>
    <n v="23544"/>
    <n v="25380"/>
    <n v="342"/>
    <n v="5215.5"/>
    <n v="-18328.5"/>
  </r>
  <r>
    <x v="8"/>
    <x v="8"/>
    <n v="24"/>
    <x v="1"/>
    <x v="2"/>
    <x v="1"/>
    <x v="12"/>
    <x v="0"/>
    <n v="5"/>
    <n v="2196"/>
    <n v="2340"/>
    <n v="70794"/>
    <n v="75240"/>
    <n v="720"/>
    <n v="11115"/>
    <n v="-59679"/>
  </r>
  <r>
    <x v="8"/>
    <x v="8"/>
    <n v="24"/>
    <x v="1"/>
    <x v="1"/>
    <x v="0"/>
    <x v="2"/>
    <x v="0"/>
    <n v="2"/>
    <n v="3924"/>
    <n v="4230"/>
    <n v="87516"/>
    <n v="93060"/>
    <n v="612"/>
    <n v="8037"/>
    <n v="-79479"/>
  </r>
  <r>
    <x v="8"/>
    <x v="8"/>
    <n v="25"/>
    <x v="1"/>
    <x v="4"/>
    <x v="2"/>
    <x v="1"/>
    <x v="1"/>
    <n v="15"/>
    <n v="3978"/>
    <n v="4230"/>
    <n v="50148"/>
    <n v="54180"/>
    <n v="3780"/>
    <n v="60277.5"/>
    <n v="10129.5"/>
  </r>
  <r>
    <x v="8"/>
    <x v="8"/>
    <n v="25"/>
    <x v="1"/>
    <x v="8"/>
    <x v="4"/>
    <x v="6"/>
    <x v="0"/>
    <n v="24"/>
    <n v="2106"/>
    <n v="2250"/>
    <n v="81558"/>
    <n v="86940"/>
    <n v="3456"/>
    <n v="51300"/>
    <n v="-30258"/>
  </r>
  <r>
    <x v="8"/>
    <x v="8"/>
    <n v="26"/>
    <x v="1"/>
    <x v="9"/>
    <x v="3"/>
    <x v="2"/>
    <x v="0"/>
    <n v="23"/>
    <n v="5148"/>
    <n v="5490"/>
    <n v="35802"/>
    <n v="38070"/>
    <n v="7866"/>
    <n v="119956.5"/>
    <n v="84154.5"/>
  </r>
  <r>
    <x v="8"/>
    <x v="8"/>
    <n v="26"/>
    <x v="1"/>
    <x v="6"/>
    <x v="2"/>
    <x v="2"/>
    <x v="0"/>
    <n v="20"/>
    <n v="3546"/>
    <n v="3780"/>
    <n v="35802"/>
    <n v="38070"/>
    <n v="4680"/>
    <n v="71820"/>
    <n v="36018"/>
  </r>
  <r>
    <x v="8"/>
    <x v="8"/>
    <n v="26"/>
    <x v="1"/>
    <x v="6"/>
    <x v="2"/>
    <x v="11"/>
    <x v="0"/>
    <n v="23"/>
    <n v="3546"/>
    <n v="3780"/>
    <n v="56736"/>
    <n v="60480"/>
    <n v="5382"/>
    <n v="82593"/>
    <n v="25857"/>
  </r>
  <r>
    <x v="8"/>
    <x v="8"/>
    <n v="26"/>
    <x v="1"/>
    <x v="0"/>
    <x v="0"/>
    <x v="2"/>
    <x v="0"/>
    <n v="22"/>
    <n v="5148"/>
    <n v="5490"/>
    <n v="27846"/>
    <n v="29610"/>
    <n v="7524"/>
    <n v="114741"/>
    <n v="86895"/>
  </r>
  <r>
    <x v="8"/>
    <x v="8"/>
    <n v="27"/>
    <x v="1"/>
    <x v="8"/>
    <x v="4"/>
    <x v="7"/>
    <x v="0"/>
    <n v="10"/>
    <n v="3384"/>
    <n v="3600"/>
    <n v="99450"/>
    <n v="105750"/>
    <n v="2160"/>
    <n v="34200"/>
    <n v="-65250"/>
  </r>
  <r>
    <x v="8"/>
    <x v="8"/>
    <n v="27"/>
    <x v="1"/>
    <x v="7"/>
    <x v="4"/>
    <x v="8"/>
    <x v="0"/>
    <n v="5"/>
    <n v="3042"/>
    <n v="3240"/>
    <n v="72072"/>
    <n v="76860"/>
    <n v="990"/>
    <n v="15390"/>
    <n v="-56682"/>
  </r>
  <r>
    <x v="8"/>
    <x v="8"/>
    <n v="28"/>
    <x v="1"/>
    <x v="7"/>
    <x v="4"/>
    <x v="6"/>
    <x v="0"/>
    <n v="12"/>
    <n v="3978"/>
    <n v="4230"/>
    <n v="49644"/>
    <n v="52920"/>
    <n v="3024"/>
    <n v="48222"/>
    <n v="-1422"/>
  </r>
  <r>
    <x v="8"/>
    <x v="8"/>
    <n v="28"/>
    <x v="1"/>
    <x v="1"/>
    <x v="0"/>
    <x v="14"/>
    <x v="0"/>
    <n v="19"/>
    <n v="3978"/>
    <n v="4230"/>
    <n v="70848"/>
    <n v="75600"/>
    <n v="4788"/>
    <n v="76351.5"/>
    <n v="5503.5"/>
  </r>
  <r>
    <x v="8"/>
    <x v="8"/>
    <n v="29"/>
    <x v="1"/>
    <x v="2"/>
    <x v="1"/>
    <x v="3"/>
    <x v="0"/>
    <n v="18"/>
    <n v="3924"/>
    <n v="4230"/>
    <n v="21960"/>
    <n v="23400"/>
    <n v="5508"/>
    <n v="72333"/>
    <n v="50373"/>
  </r>
  <r>
    <x v="8"/>
    <x v="8"/>
    <n v="29"/>
    <x v="1"/>
    <x v="1"/>
    <x v="0"/>
    <x v="8"/>
    <x v="0"/>
    <n v="1"/>
    <n v="2952"/>
    <n v="3150"/>
    <n v="20592"/>
    <n v="21960"/>
    <n v="198"/>
    <n v="2992.5"/>
    <n v="-17599.5"/>
  </r>
  <r>
    <x v="8"/>
    <x v="8"/>
    <n v="29"/>
    <x v="1"/>
    <x v="3"/>
    <x v="1"/>
    <x v="3"/>
    <x v="0"/>
    <n v="15"/>
    <n v="3042"/>
    <n v="3240"/>
    <n v="2196"/>
    <n v="2340"/>
    <n v="2970"/>
    <n v="46170"/>
    <n v="43974"/>
  </r>
  <r>
    <x v="8"/>
    <x v="8"/>
    <n v="29"/>
    <x v="1"/>
    <x v="3"/>
    <x v="1"/>
    <x v="15"/>
    <x v="1"/>
    <n v="4"/>
    <n v="3978"/>
    <n v="4230"/>
    <n v="187650"/>
    <n v="202500"/>
    <n v="1008"/>
    <n v="16074"/>
    <n v="-171576"/>
  </r>
  <r>
    <x v="8"/>
    <x v="8"/>
    <n v="29"/>
    <x v="1"/>
    <x v="2"/>
    <x v="1"/>
    <x v="9"/>
    <x v="0"/>
    <n v="16"/>
    <n v="2106"/>
    <n v="2250"/>
    <n v="16848"/>
    <n v="18000"/>
    <n v="2304"/>
    <n v="34200"/>
    <n v="17352"/>
  </r>
  <r>
    <x v="8"/>
    <x v="8"/>
    <n v="29"/>
    <x v="1"/>
    <x v="2"/>
    <x v="1"/>
    <x v="14"/>
    <x v="0"/>
    <n v="10"/>
    <n v="2034"/>
    <n v="2160"/>
    <n v="59040"/>
    <n v="63000"/>
    <n v="1260"/>
    <n v="20520"/>
    <n v="-38520"/>
  </r>
  <r>
    <x v="8"/>
    <x v="8"/>
    <n v="29"/>
    <x v="1"/>
    <x v="2"/>
    <x v="1"/>
    <x v="11"/>
    <x v="0"/>
    <n v="21"/>
    <n v="4482"/>
    <n v="4770"/>
    <n v="24822"/>
    <n v="26460"/>
    <n v="6048"/>
    <n v="95161.5"/>
    <n v="70339.5"/>
  </r>
  <r>
    <x v="8"/>
    <x v="8"/>
    <n v="29"/>
    <x v="1"/>
    <x v="0"/>
    <x v="0"/>
    <x v="12"/>
    <x v="0"/>
    <n v="7"/>
    <n v="3726"/>
    <n v="3960"/>
    <n v="78246"/>
    <n v="83160"/>
    <n v="1638"/>
    <n v="26334"/>
    <n v="-51912"/>
  </r>
  <r>
    <x v="8"/>
    <x v="8"/>
    <n v="29"/>
    <x v="1"/>
    <x v="1"/>
    <x v="0"/>
    <x v="13"/>
    <x v="1"/>
    <n v="22"/>
    <n v="2952"/>
    <n v="3150"/>
    <n v="47088"/>
    <n v="50760"/>
    <n v="4356"/>
    <n v="65835"/>
    <n v="18747"/>
  </r>
  <r>
    <x v="8"/>
    <x v="8"/>
    <n v="30"/>
    <x v="1"/>
    <x v="3"/>
    <x v="1"/>
    <x v="0"/>
    <x v="0"/>
    <n v="15"/>
    <n v="3384"/>
    <n v="3600"/>
    <n v="44748"/>
    <n v="47520"/>
    <n v="3240"/>
    <n v="51300"/>
    <n v="6552"/>
  </r>
  <r>
    <x v="8"/>
    <x v="8"/>
    <n v="30"/>
    <x v="1"/>
    <x v="8"/>
    <x v="4"/>
    <x v="1"/>
    <x v="1"/>
    <n v="7"/>
    <n v="3546"/>
    <n v="3780"/>
    <n v="28656"/>
    <n v="30960"/>
    <n v="1638"/>
    <n v="25137"/>
    <n v="-3519"/>
  </r>
  <r>
    <x v="8"/>
    <x v="8"/>
    <n v="30"/>
    <x v="1"/>
    <x v="5"/>
    <x v="3"/>
    <x v="4"/>
    <x v="0"/>
    <n v="17"/>
    <n v="5148"/>
    <n v="5490"/>
    <n v="27378"/>
    <n v="29160"/>
    <n v="5814"/>
    <n v="88663.5"/>
    <n v="61285.5"/>
  </r>
  <r>
    <x v="8"/>
    <x v="8"/>
    <n v="30"/>
    <x v="1"/>
    <x v="3"/>
    <x v="1"/>
    <x v="15"/>
    <x v="1"/>
    <n v="20"/>
    <n v="2034"/>
    <n v="2160"/>
    <n v="135108"/>
    <n v="145800"/>
    <n v="2520"/>
    <n v="41040"/>
    <n v="-94068"/>
  </r>
  <r>
    <x v="8"/>
    <x v="8"/>
    <n v="30"/>
    <x v="1"/>
    <x v="1"/>
    <x v="0"/>
    <x v="7"/>
    <x v="0"/>
    <n v="5"/>
    <n v="2196"/>
    <n v="2340"/>
    <n v="55692"/>
    <n v="59220"/>
    <n v="720"/>
    <n v="11115"/>
    <n v="-44577"/>
  </r>
  <r>
    <x v="9"/>
    <x v="9"/>
    <n v="1"/>
    <x v="1"/>
    <x v="6"/>
    <x v="2"/>
    <x v="4"/>
    <x v="0"/>
    <n v="14"/>
    <n v="3546"/>
    <n v="3780"/>
    <n v="15210"/>
    <n v="16200"/>
    <n v="3276"/>
    <n v="50274"/>
    <n v="35064"/>
  </r>
  <r>
    <x v="9"/>
    <x v="9"/>
    <n v="1"/>
    <x v="1"/>
    <x v="1"/>
    <x v="0"/>
    <x v="14"/>
    <x v="0"/>
    <n v="6"/>
    <n v="3546"/>
    <n v="3780"/>
    <n v="5904"/>
    <n v="6300"/>
    <n v="1404"/>
    <n v="21546"/>
    <n v="15642"/>
  </r>
  <r>
    <x v="9"/>
    <x v="9"/>
    <n v="1"/>
    <x v="1"/>
    <x v="9"/>
    <x v="3"/>
    <x v="3"/>
    <x v="0"/>
    <n v="22"/>
    <n v="7506"/>
    <n v="8100"/>
    <n v="17568"/>
    <n v="18720"/>
    <n v="13068"/>
    <n v="169290"/>
    <n v="151722"/>
  </r>
  <r>
    <x v="9"/>
    <x v="9"/>
    <n v="1"/>
    <x v="1"/>
    <x v="4"/>
    <x v="2"/>
    <x v="13"/>
    <x v="1"/>
    <n v="6"/>
    <n v="3924"/>
    <n v="4230"/>
    <n v="11772"/>
    <n v="12690"/>
    <n v="1836"/>
    <n v="24111"/>
    <n v="12339"/>
  </r>
  <r>
    <x v="9"/>
    <x v="9"/>
    <n v="2"/>
    <x v="1"/>
    <x v="9"/>
    <x v="3"/>
    <x v="13"/>
    <x v="1"/>
    <n v="6"/>
    <n v="4482"/>
    <n v="4770"/>
    <n v="90252"/>
    <n v="97290"/>
    <n v="1728"/>
    <n v="27189"/>
    <n v="-63063"/>
  </r>
  <r>
    <x v="9"/>
    <x v="9"/>
    <n v="2"/>
    <x v="1"/>
    <x v="3"/>
    <x v="1"/>
    <x v="1"/>
    <x v="1"/>
    <n v="2"/>
    <n v="3546"/>
    <n v="3780"/>
    <n v="46566"/>
    <n v="50310"/>
    <n v="468"/>
    <n v="7182"/>
    <n v="-39384"/>
  </r>
  <r>
    <x v="9"/>
    <x v="9"/>
    <n v="2"/>
    <x v="1"/>
    <x v="4"/>
    <x v="2"/>
    <x v="7"/>
    <x v="0"/>
    <n v="24"/>
    <n v="3726"/>
    <n v="3960"/>
    <n v="95472"/>
    <n v="101520"/>
    <n v="5616"/>
    <n v="90288"/>
    <n v="-5184"/>
  </r>
  <r>
    <x v="9"/>
    <x v="9"/>
    <n v="3"/>
    <x v="1"/>
    <x v="0"/>
    <x v="0"/>
    <x v="9"/>
    <x v="0"/>
    <n v="11"/>
    <n v="2106"/>
    <n v="2250"/>
    <n v="10530"/>
    <n v="11250"/>
    <n v="1584"/>
    <n v="23512.5"/>
    <n v="12982.5"/>
  </r>
  <r>
    <x v="9"/>
    <x v="9"/>
    <n v="3"/>
    <x v="1"/>
    <x v="6"/>
    <x v="2"/>
    <x v="4"/>
    <x v="0"/>
    <n v="10"/>
    <n v="3546"/>
    <n v="3780"/>
    <n v="3042"/>
    <n v="3240"/>
    <n v="2340"/>
    <n v="35910"/>
    <n v="32868"/>
  </r>
  <r>
    <x v="9"/>
    <x v="9"/>
    <n v="4"/>
    <x v="1"/>
    <x v="7"/>
    <x v="4"/>
    <x v="16"/>
    <x v="0"/>
    <n v="7"/>
    <n v="3384"/>
    <n v="3600"/>
    <n v="6768"/>
    <n v="7200"/>
    <n v="1512"/>
    <n v="23940"/>
    <n v="17172"/>
  </r>
  <r>
    <x v="9"/>
    <x v="9"/>
    <n v="4"/>
    <x v="1"/>
    <x v="0"/>
    <x v="0"/>
    <x v="16"/>
    <x v="0"/>
    <n v="22"/>
    <n v="2106"/>
    <n v="2250"/>
    <n v="81216"/>
    <n v="86400"/>
    <n v="3168"/>
    <n v="47025"/>
    <n v="-34191"/>
  </r>
  <r>
    <x v="9"/>
    <x v="9"/>
    <n v="4"/>
    <x v="1"/>
    <x v="5"/>
    <x v="3"/>
    <x v="2"/>
    <x v="0"/>
    <n v="7"/>
    <n v="3924"/>
    <n v="4230"/>
    <n v="11934"/>
    <n v="12690"/>
    <n v="2142"/>
    <n v="28129.5"/>
    <n v="16195.5"/>
  </r>
  <r>
    <x v="9"/>
    <x v="9"/>
    <n v="4"/>
    <x v="1"/>
    <x v="1"/>
    <x v="0"/>
    <x v="12"/>
    <x v="0"/>
    <n v="18"/>
    <n v="3582"/>
    <n v="3870"/>
    <n v="26082"/>
    <n v="27720"/>
    <n v="5184"/>
    <n v="66177"/>
    <n v="40095"/>
  </r>
  <r>
    <x v="9"/>
    <x v="9"/>
    <n v="4"/>
    <x v="1"/>
    <x v="9"/>
    <x v="3"/>
    <x v="7"/>
    <x v="0"/>
    <n v="12"/>
    <n v="3582"/>
    <n v="3870"/>
    <n v="27846"/>
    <n v="29610"/>
    <n v="3456"/>
    <n v="44118"/>
    <n v="16272"/>
  </r>
  <r>
    <x v="9"/>
    <x v="9"/>
    <n v="5"/>
    <x v="1"/>
    <x v="7"/>
    <x v="4"/>
    <x v="5"/>
    <x v="0"/>
    <n v="19"/>
    <n v="3726"/>
    <n v="3960"/>
    <n v="75816"/>
    <n v="80730"/>
    <n v="4446"/>
    <n v="71478"/>
    <n v="-4338"/>
  </r>
  <r>
    <x v="9"/>
    <x v="9"/>
    <n v="5"/>
    <x v="1"/>
    <x v="5"/>
    <x v="3"/>
    <x v="0"/>
    <x v="0"/>
    <n v="23"/>
    <n v="3582"/>
    <n v="3870"/>
    <n v="14238"/>
    <n v="15120"/>
    <n v="6624"/>
    <n v="84559.5"/>
    <n v="70321.5"/>
  </r>
  <r>
    <x v="9"/>
    <x v="9"/>
    <n v="6"/>
    <x v="1"/>
    <x v="6"/>
    <x v="2"/>
    <x v="0"/>
    <x v="0"/>
    <n v="3"/>
    <n v="2952"/>
    <n v="3150"/>
    <n v="38646"/>
    <n v="41040"/>
    <n v="594"/>
    <n v="8977.5"/>
    <n v="-29668.5"/>
  </r>
  <r>
    <x v="9"/>
    <x v="9"/>
    <n v="6"/>
    <x v="1"/>
    <x v="6"/>
    <x v="2"/>
    <x v="9"/>
    <x v="0"/>
    <n v="24"/>
    <n v="3978"/>
    <n v="4230"/>
    <n v="23166"/>
    <n v="24750"/>
    <n v="6048"/>
    <n v="96444"/>
    <n v="73278"/>
  </r>
  <r>
    <x v="9"/>
    <x v="9"/>
    <n v="6"/>
    <x v="1"/>
    <x v="5"/>
    <x v="3"/>
    <x v="12"/>
    <x v="0"/>
    <n v="25"/>
    <n v="2034"/>
    <n v="2160"/>
    <n v="18630"/>
    <n v="19800"/>
    <n v="3150"/>
    <n v="51300"/>
    <n v="32670"/>
  </r>
  <r>
    <x v="9"/>
    <x v="9"/>
    <n v="7"/>
    <x v="1"/>
    <x v="4"/>
    <x v="2"/>
    <x v="14"/>
    <x v="0"/>
    <n v="5"/>
    <n v="3924"/>
    <n v="4230"/>
    <n v="64944"/>
    <n v="69300"/>
    <n v="1530"/>
    <n v="20092.5"/>
    <n v="-44851.5"/>
  </r>
  <r>
    <x v="9"/>
    <x v="9"/>
    <n v="7"/>
    <x v="1"/>
    <x v="5"/>
    <x v="3"/>
    <x v="12"/>
    <x v="0"/>
    <n v="2"/>
    <n v="5832"/>
    <n v="6210"/>
    <n v="29808"/>
    <n v="31680"/>
    <n v="756"/>
    <n v="11799"/>
    <n v="-18009"/>
  </r>
  <r>
    <x v="9"/>
    <x v="9"/>
    <n v="7"/>
    <x v="1"/>
    <x v="6"/>
    <x v="2"/>
    <x v="0"/>
    <x v="0"/>
    <n v="14"/>
    <n v="3546"/>
    <n v="3780"/>
    <n v="50850"/>
    <n v="54000"/>
    <n v="3276"/>
    <n v="50274"/>
    <n v="-576"/>
  </r>
  <r>
    <x v="9"/>
    <x v="9"/>
    <n v="7"/>
    <x v="1"/>
    <x v="9"/>
    <x v="3"/>
    <x v="11"/>
    <x v="0"/>
    <n v="6"/>
    <n v="2034"/>
    <n v="2160"/>
    <n v="14184"/>
    <n v="15120"/>
    <n v="756"/>
    <n v="12312"/>
    <n v="-1872"/>
  </r>
  <r>
    <x v="9"/>
    <x v="9"/>
    <n v="8"/>
    <x v="1"/>
    <x v="4"/>
    <x v="2"/>
    <x v="12"/>
    <x v="0"/>
    <n v="13"/>
    <n v="2034"/>
    <n v="2160"/>
    <n v="81972"/>
    <n v="87120"/>
    <n v="1638"/>
    <n v="26676"/>
    <n v="-55296"/>
  </r>
  <r>
    <x v="9"/>
    <x v="9"/>
    <n v="9"/>
    <x v="1"/>
    <x v="1"/>
    <x v="0"/>
    <x v="9"/>
    <x v="0"/>
    <n v="4"/>
    <n v="3042"/>
    <n v="3240"/>
    <n v="33696"/>
    <n v="36000"/>
    <n v="792"/>
    <n v="12312"/>
    <n v="-21384"/>
  </r>
  <r>
    <x v="9"/>
    <x v="9"/>
    <n v="9"/>
    <x v="1"/>
    <x v="7"/>
    <x v="4"/>
    <x v="9"/>
    <x v="0"/>
    <n v="21"/>
    <n v="3042"/>
    <n v="3240"/>
    <n v="4212"/>
    <n v="4500"/>
    <n v="4158"/>
    <n v="64638"/>
    <n v="60426"/>
  </r>
  <r>
    <x v="9"/>
    <x v="9"/>
    <n v="9"/>
    <x v="1"/>
    <x v="7"/>
    <x v="4"/>
    <x v="5"/>
    <x v="0"/>
    <n v="16"/>
    <n v="3726"/>
    <n v="3960"/>
    <n v="128304"/>
    <n v="136620"/>
    <n v="3744"/>
    <n v="60192"/>
    <n v="-68112"/>
  </r>
  <r>
    <x v="9"/>
    <x v="9"/>
    <n v="10"/>
    <x v="1"/>
    <x v="2"/>
    <x v="1"/>
    <x v="9"/>
    <x v="0"/>
    <n v="10"/>
    <n v="2196"/>
    <n v="2340"/>
    <n v="27378"/>
    <n v="29250"/>
    <n v="1440"/>
    <n v="22230"/>
    <n v="-5148"/>
  </r>
  <r>
    <x v="9"/>
    <x v="9"/>
    <n v="10"/>
    <x v="1"/>
    <x v="5"/>
    <x v="3"/>
    <x v="9"/>
    <x v="0"/>
    <n v="3"/>
    <n v="4482"/>
    <n v="4770"/>
    <n v="27378"/>
    <n v="29250"/>
    <n v="864"/>
    <n v="13594.5"/>
    <n v="-13783.5"/>
  </r>
  <r>
    <x v="9"/>
    <x v="9"/>
    <n v="10"/>
    <x v="1"/>
    <x v="7"/>
    <x v="4"/>
    <x v="15"/>
    <x v="1"/>
    <n v="1"/>
    <n v="5148"/>
    <n v="5490"/>
    <n v="120096"/>
    <n v="129600"/>
    <n v="342"/>
    <n v="5215.5"/>
    <n v="-114880.5"/>
  </r>
  <r>
    <x v="9"/>
    <x v="9"/>
    <n v="11"/>
    <x v="1"/>
    <x v="3"/>
    <x v="1"/>
    <x v="1"/>
    <x v="1"/>
    <n v="13"/>
    <n v="3978"/>
    <n v="4230"/>
    <n v="78804"/>
    <n v="85140"/>
    <n v="3276"/>
    <n v="52240.5"/>
    <n v="-26563.5"/>
  </r>
  <r>
    <x v="9"/>
    <x v="9"/>
    <n v="11"/>
    <x v="1"/>
    <x v="6"/>
    <x v="2"/>
    <x v="15"/>
    <x v="1"/>
    <n v="15"/>
    <n v="2106"/>
    <n v="2250"/>
    <n v="150120"/>
    <n v="162000"/>
    <n v="2160"/>
    <n v="32062.5"/>
    <n v="-118057.5"/>
  </r>
  <r>
    <x v="9"/>
    <x v="9"/>
    <n v="11"/>
    <x v="1"/>
    <x v="1"/>
    <x v="0"/>
    <x v="3"/>
    <x v="0"/>
    <n v="5"/>
    <n v="3978"/>
    <n v="4230"/>
    <n v="15372"/>
    <n v="16380"/>
    <n v="1260"/>
    <n v="20092.5"/>
    <n v="4720.5"/>
  </r>
  <r>
    <x v="9"/>
    <x v="9"/>
    <n v="12"/>
    <x v="1"/>
    <x v="3"/>
    <x v="1"/>
    <x v="11"/>
    <x v="0"/>
    <n v="25"/>
    <n v="2034"/>
    <n v="2160"/>
    <n v="81558"/>
    <n v="86940"/>
    <n v="3150"/>
    <n v="51300"/>
    <n v="-30258"/>
  </r>
  <r>
    <x v="9"/>
    <x v="9"/>
    <n v="12"/>
    <x v="1"/>
    <x v="6"/>
    <x v="2"/>
    <x v="15"/>
    <x v="1"/>
    <n v="23"/>
    <n v="3546"/>
    <n v="3780"/>
    <n v="67554"/>
    <n v="72900"/>
    <n v="5382"/>
    <n v="82593"/>
    <n v="15039"/>
  </r>
  <r>
    <x v="9"/>
    <x v="9"/>
    <n v="12"/>
    <x v="1"/>
    <x v="1"/>
    <x v="0"/>
    <x v="12"/>
    <x v="0"/>
    <n v="23"/>
    <n v="4482"/>
    <n v="4770"/>
    <n v="67068"/>
    <n v="71280"/>
    <n v="6624"/>
    <n v="104224.5"/>
    <n v="37156.5"/>
  </r>
  <r>
    <x v="9"/>
    <x v="9"/>
    <n v="12"/>
    <x v="1"/>
    <x v="1"/>
    <x v="0"/>
    <x v="16"/>
    <x v="0"/>
    <n v="24"/>
    <n v="3924"/>
    <n v="4230"/>
    <n v="47376"/>
    <n v="50400"/>
    <n v="7344"/>
    <n v="96444"/>
    <n v="49068"/>
  </r>
  <r>
    <x v="9"/>
    <x v="9"/>
    <n v="13"/>
    <x v="1"/>
    <x v="9"/>
    <x v="3"/>
    <x v="16"/>
    <x v="0"/>
    <n v="25"/>
    <n v="2952"/>
    <n v="3150"/>
    <n v="23688"/>
    <n v="25200"/>
    <n v="4950"/>
    <n v="74812.5"/>
    <n v="51124.5"/>
  </r>
  <r>
    <x v="9"/>
    <x v="9"/>
    <n v="13"/>
    <x v="1"/>
    <x v="5"/>
    <x v="3"/>
    <x v="15"/>
    <x v="1"/>
    <n v="17"/>
    <n v="3726"/>
    <n v="3960"/>
    <n v="135108"/>
    <n v="145800"/>
    <n v="3978"/>
    <n v="63954"/>
    <n v="-71154"/>
  </r>
  <r>
    <x v="9"/>
    <x v="9"/>
    <n v="14"/>
    <x v="1"/>
    <x v="3"/>
    <x v="1"/>
    <x v="5"/>
    <x v="0"/>
    <n v="21"/>
    <n v="3978"/>
    <n v="4230"/>
    <n v="34992"/>
    <n v="37260"/>
    <n v="5292"/>
    <n v="84388.5"/>
    <n v="49396.5"/>
  </r>
  <r>
    <x v="9"/>
    <x v="9"/>
    <n v="14"/>
    <x v="1"/>
    <x v="2"/>
    <x v="1"/>
    <x v="11"/>
    <x v="0"/>
    <n v="9"/>
    <n v="3726"/>
    <n v="3960"/>
    <n v="70920"/>
    <n v="75600"/>
    <n v="2106"/>
    <n v="33858"/>
    <n v="-37062"/>
  </r>
  <r>
    <x v="9"/>
    <x v="9"/>
    <n v="14"/>
    <x v="1"/>
    <x v="9"/>
    <x v="3"/>
    <x v="7"/>
    <x v="0"/>
    <n v="11"/>
    <n v="4482"/>
    <n v="4770"/>
    <n v="63648"/>
    <n v="67680"/>
    <n v="3168"/>
    <n v="49846.5"/>
    <n v="-13801.5"/>
  </r>
  <r>
    <x v="9"/>
    <x v="9"/>
    <n v="17"/>
    <x v="1"/>
    <x v="4"/>
    <x v="2"/>
    <x v="9"/>
    <x v="0"/>
    <n v="4"/>
    <n v="3582"/>
    <n v="3870"/>
    <n v="14742"/>
    <n v="15750"/>
    <n v="1152"/>
    <n v="14706"/>
    <n v="-36"/>
  </r>
  <r>
    <x v="9"/>
    <x v="9"/>
    <n v="17"/>
    <x v="1"/>
    <x v="7"/>
    <x v="4"/>
    <x v="15"/>
    <x v="1"/>
    <n v="22"/>
    <n v="4482"/>
    <n v="4770"/>
    <n v="135108"/>
    <n v="145800"/>
    <n v="6336"/>
    <n v="99693"/>
    <n v="-35415"/>
  </r>
  <r>
    <x v="9"/>
    <x v="9"/>
    <n v="17"/>
    <x v="1"/>
    <x v="6"/>
    <x v="2"/>
    <x v="10"/>
    <x v="0"/>
    <n v="15"/>
    <n v="3924"/>
    <n v="4230"/>
    <n v="22410"/>
    <n v="23850"/>
    <n v="4590"/>
    <n v="60277.5"/>
    <n v="37867.5"/>
  </r>
  <r>
    <x v="9"/>
    <x v="9"/>
    <n v="18"/>
    <x v="1"/>
    <x v="0"/>
    <x v="0"/>
    <x v="16"/>
    <x v="0"/>
    <n v="23"/>
    <n v="7506"/>
    <n v="8100"/>
    <n v="71064"/>
    <n v="75600"/>
    <n v="13662"/>
    <n v="176985"/>
    <n v="105921"/>
  </r>
  <r>
    <x v="9"/>
    <x v="9"/>
    <n v="18"/>
    <x v="1"/>
    <x v="5"/>
    <x v="3"/>
    <x v="8"/>
    <x v="0"/>
    <n v="9"/>
    <n v="3546"/>
    <n v="3780"/>
    <n v="61776"/>
    <n v="65880"/>
    <n v="2106"/>
    <n v="32319"/>
    <n v="-29457"/>
  </r>
  <r>
    <x v="9"/>
    <x v="9"/>
    <n v="18"/>
    <x v="1"/>
    <x v="5"/>
    <x v="3"/>
    <x v="13"/>
    <x v="1"/>
    <n v="7"/>
    <n v="3042"/>
    <n v="3240"/>
    <n v="74556"/>
    <n v="80370"/>
    <n v="1386"/>
    <n v="21546"/>
    <n v="-53010"/>
  </r>
  <r>
    <x v="9"/>
    <x v="9"/>
    <n v="18"/>
    <x v="1"/>
    <x v="2"/>
    <x v="1"/>
    <x v="11"/>
    <x v="0"/>
    <n v="25"/>
    <n v="3042"/>
    <n v="3240"/>
    <n v="74466"/>
    <n v="79380"/>
    <n v="4950"/>
    <n v="76950"/>
    <n v="2484"/>
  </r>
  <r>
    <x v="9"/>
    <x v="9"/>
    <n v="18"/>
    <x v="1"/>
    <x v="3"/>
    <x v="1"/>
    <x v="2"/>
    <x v="0"/>
    <n v="10"/>
    <n v="3978"/>
    <n v="4230"/>
    <n v="67626"/>
    <n v="71910"/>
    <n v="2520"/>
    <n v="40185"/>
    <n v="-27441"/>
  </r>
  <r>
    <x v="9"/>
    <x v="9"/>
    <n v="19"/>
    <x v="1"/>
    <x v="7"/>
    <x v="4"/>
    <x v="14"/>
    <x v="0"/>
    <n v="8"/>
    <n v="5148"/>
    <n v="5490"/>
    <n v="17712"/>
    <n v="18900"/>
    <n v="2736"/>
    <n v="41724"/>
    <n v="24012"/>
  </r>
  <r>
    <x v="9"/>
    <x v="9"/>
    <n v="20"/>
    <x v="1"/>
    <x v="7"/>
    <x v="4"/>
    <x v="15"/>
    <x v="1"/>
    <n v="18"/>
    <n v="3042"/>
    <n v="3240"/>
    <n v="105084"/>
    <n v="113400"/>
    <n v="3564"/>
    <n v="55404"/>
    <n v="-49680"/>
  </r>
  <r>
    <x v="9"/>
    <x v="9"/>
    <n v="20"/>
    <x v="1"/>
    <x v="0"/>
    <x v="0"/>
    <x v="9"/>
    <x v="0"/>
    <n v="8"/>
    <n v="5148"/>
    <n v="5490"/>
    <n v="52650"/>
    <n v="56250"/>
    <n v="2736"/>
    <n v="41724"/>
    <n v="-10926"/>
  </r>
  <r>
    <x v="9"/>
    <x v="9"/>
    <n v="20"/>
    <x v="1"/>
    <x v="8"/>
    <x v="4"/>
    <x v="5"/>
    <x v="0"/>
    <n v="25"/>
    <n v="7506"/>
    <n v="8100"/>
    <n v="93312"/>
    <n v="99360"/>
    <n v="14850"/>
    <n v="192375"/>
    <n v="99063"/>
  </r>
  <r>
    <x v="9"/>
    <x v="9"/>
    <n v="20"/>
    <x v="1"/>
    <x v="2"/>
    <x v="1"/>
    <x v="3"/>
    <x v="0"/>
    <n v="7"/>
    <n v="3042"/>
    <n v="3240"/>
    <n v="19764"/>
    <n v="21060"/>
    <n v="1386"/>
    <n v="21546"/>
    <n v="1782"/>
  </r>
  <r>
    <x v="9"/>
    <x v="9"/>
    <n v="21"/>
    <x v="1"/>
    <x v="2"/>
    <x v="1"/>
    <x v="4"/>
    <x v="0"/>
    <n v="17"/>
    <n v="3978"/>
    <n v="4230"/>
    <n v="48672"/>
    <n v="51840"/>
    <n v="4284"/>
    <n v="68314.5"/>
    <n v="19642.5"/>
  </r>
  <r>
    <x v="9"/>
    <x v="9"/>
    <n v="21"/>
    <x v="1"/>
    <x v="7"/>
    <x v="4"/>
    <x v="12"/>
    <x v="0"/>
    <n v="3"/>
    <n v="2952"/>
    <n v="3150"/>
    <n v="85698"/>
    <n v="91080"/>
    <n v="594"/>
    <n v="8977.5"/>
    <n v="-76720.5"/>
  </r>
  <r>
    <x v="9"/>
    <x v="9"/>
    <n v="22"/>
    <x v="1"/>
    <x v="7"/>
    <x v="4"/>
    <x v="0"/>
    <x v="0"/>
    <n v="13"/>
    <n v="2034"/>
    <n v="2160"/>
    <n v="14238"/>
    <n v="15120"/>
    <n v="1638"/>
    <n v="26676"/>
    <n v="12438"/>
  </r>
  <r>
    <x v="9"/>
    <x v="9"/>
    <n v="22"/>
    <x v="1"/>
    <x v="7"/>
    <x v="4"/>
    <x v="9"/>
    <x v="0"/>
    <n v="17"/>
    <n v="3582"/>
    <n v="3870"/>
    <n v="12636"/>
    <n v="13500"/>
    <n v="4896"/>
    <n v="62500.5"/>
    <n v="49864.5"/>
  </r>
  <r>
    <x v="9"/>
    <x v="9"/>
    <n v="22"/>
    <x v="1"/>
    <x v="9"/>
    <x v="3"/>
    <x v="14"/>
    <x v="0"/>
    <n v="22"/>
    <n v="3978"/>
    <n v="4230"/>
    <n v="56088"/>
    <n v="59850"/>
    <n v="5544"/>
    <n v="88407"/>
    <n v="32319"/>
  </r>
  <r>
    <x v="9"/>
    <x v="9"/>
    <n v="22"/>
    <x v="1"/>
    <x v="9"/>
    <x v="3"/>
    <x v="10"/>
    <x v="0"/>
    <n v="23"/>
    <n v="2196"/>
    <n v="2340"/>
    <n v="80676"/>
    <n v="85860"/>
    <n v="3312"/>
    <n v="51129"/>
    <n v="-29547"/>
  </r>
  <r>
    <x v="9"/>
    <x v="9"/>
    <n v="22"/>
    <x v="1"/>
    <x v="3"/>
    <x v="1"/>
    <x v="15"/>
    <x v="1"/>
    <n v="1"/>
    <n v="2034"/>
    <n v="2160"/>
    <n v="97578"/>
    <n v="105300"/>
    <n v="126"/>
    <n v="2052"/>
    <n v="-95526"/>
  </r>
  <r>
    <x v="9"/>
    <x v="9"/>
    <n v="22"/>
    <x v="1"/>
    <x v="8"/>
    <x v="4"/>
    <x v="9"/>
    <x v="0"/>
    <n v="25"/>
    <n v="5148"/>
    <n v="5490"/>
    <n v="2106"/>
    <n v="2250"/>
    <n v="8550"/>
    <n v="130387.5"/>
    <n v="128281.5"/>
  </r>
  <r>
    <x v="9"/>
    <x v="9"/>
    <n v="22"/>
    <x v="1"/>
    <x v="8"/>
    <x v="4"/>
    <x v="12"/>
    <x v="0"/>
    <n v="22"/>
    <n v="3384"/>
    <n v="3600"/>
    <n v="40986"/>
    <n v="43560"/>
    <n v="4752"/>
    <n v="75240"/>
    <n v="34254"/>
  </r>
  <r>
    <x v="9"/>
    <x v="9"/>
    <n v="22"/>
    <x v="1"/>
    <x v="9"/>
    <x v="3"/>
    <x v="0"/>
    <x v="0"/>
    <n v="2"/>
    <n v="3978"/>
    <n v="4230"/>
    <n v="34578"/>
    <n v="36720"/>
    <n v="504"/>
    <n v="8037"/>
    <n v="-26541"/>
  </r>
  <r>
    <x v="9"/>
    <x v="9"/>
    <n v="22"/>
    <x v="1"/>
    <x v="8"/>
    <x v="4"/>
    <x v="5"/>
    <x v="0"/>
    <n v="11"/>
    <n v="3582"/>
    <n v="3870"/>
    <n v="40824"/>
    <n v="43470"/>
    <n v="3168"/>
    <n v="40441.5"/>
    <n v="-382.5"/>
  </r>
  <r>
    <x v="9"/>
    <x v="9"/>
    <n v="23"/>
    <x v="1"/>
    <x v="2"/>
    <x v="1"/>
    <x v="3"/>
    <x v="0"/>
    <n v="11"/>
    <n v="3546"/>
    <n v="3780"/>
    <n v="17568"/>
    <n v="18720"/>
    <n v="2574"/>
    <n v="39501"/>
    <n v="21933"/>
  </r>
  <r>
    <x v="9"/>
    <x v="9"/>
    <n v="23"/>
    <x v="1"/>
    <x v="0"/>
    <x v="0"/>
    <x v="14"/>
    <x v="0"/>
    <n v="1"/>
    <n v="7506"/>
    <n v="8100"/>
    <n v="38376"/>
    <n v="40950"/>
    <n v="594"/>
    <n v="7695"/>
    <n v="-30681"/>
  </r>
  <r>
    <x v="9"/>
    <x v="9"/>
    <n v="23"/>
    <x v="1"/>
    <x v="6"/>
    <x v="2"/>
    <x v="1"/>
    <x v="1"/>
    <n v="14"/>
    <n v="3978"/>
    <n v="4230"/>
    <n v="46566"/>
    <n v="50310"/>
    <n v="3528"/>
    <n v="56259"/>
    <n v="9693"/>
  </r>
  <r>
    <x v="9"/>
    <x v="9"/>
    <n v="23"/>
    <x v="1"/>
    <x v="3"/>
    <x v="1"/>
    <x v="11"/>
    <x v="0"/>
    <n v="11"/>
    <n v="2034"/>
    <n v="2160"/>
    <n v="7092"/>
    <n v="7560"/>
    <n v="1386"/>
    <n v="22572"/>
    <n v="15480"/>
  </r>
  <r>
    <x v="9"/>
    <x v="9"/>
    <n v="23"/>
    <x v="1"/>
    <x v="4"/>
    <x v="2"/>
    <x v="4"/>
    <x v="0"/>
    <n v="8"/>
    <n v="2952"/>
    <n v="3150"/>
    <n v="21294"/>
    <n v="22680"/>
    <n v="1584"/>
    <n v="23940"/>
    <n v="2646"/>
  </r>
  <r>
    <x v="9"/>
    <x v="9"/>
    <n v="24"/>
    <x v="1"/>
    <x v="2"/>
    <x v="1"/>
    <x v="15"/>
    <x v="1"/>
    <n v="1"/>
    <n v="3546"/>
    <n v="3780"/>
    <n v="135108"/>
    <n v="145800"/>
    <n v="234"/>
    <n v="3591"/>
    <n v="-131517"/>
  </r>
  <r>
    <x v="9"/>
    <x v="9"/>
    <n v="25"/>
    <x v="1"/>
    <x v="8"/>
    <x v="4"/>
    <x v="14"/>
    <x v="0"/>
    <n v="24"/>
    <n v="3546"/>
    <n v="3780"/>
    <n v="20664"/>
    <n v="22050"/>
    <n v="5616"/>
    <n v="86184"/>
    <n v="65520"/>
  </r>
  <r>
    <x v="9"/>
    <x v="9"/>
    <n v="25"/>
    <x v="1"/>
    <x v="1"/>
    <x v="0"/>
    <x v="0"/>
    <x v="0"/>
    <n v="15"/>
    <n v="3978"/>
    <n v="4230"/>
    <n v="22374"/>
    <n v="23760"/>
    <n v="3780"/>
    <n v="60277.5"/>
    <n v="37903.5"/>
  </r>
  <r>
    <x v="9"/>
    <x v="9"/>
    <n v="25"/>
    <x v="1"/>
    <x v="1"/>
    <x v="0"/>
    <x v="0"/>
    <x v="0"/>
    <n v="20"/>
    <n v="3546"/>
    <n v="3780"/>
    <n v="44748"/>
    <n v="47520"/>
    <n v="4680"/>
    <n v="71820"/>
    <n v="27072"/>
  </r>
  <r>
    <x v="9"/>
    <x v="9"/>
    <n v="26"/>
    <x v="1"/>
    <x v="4"/>
    <x v="2"/>
    <x v="8"/>
    <x v="0"/>
    <n v="1"/>
    <n v="5148"/>
    <n v="5490"/>
    <n v="15444"/>
    <n v="16470"/>
    <n v="342"/>
    <n v="5215.5"/>
    <n v="-10228.5"/>
  </r>
  <r>
    <x v="9"/>
    <x v="9"/>
    <n v="26"/>
    <x v="1"/>
    <x v="9"/>
    <x v="3"/>
    <x v="13"/>
    <x v="1"/>
    <n v="5"/>
    <n v="2196"/>
    <n v="2340"/>
    <n v="3924"/>
    <n v="4230"/>
    <n v="720"/>
    <n v="11115"/>
    <n v="7191"/>
  </r>
  <r>
    <x v="9"/>
    <x v="9"/>
    <n v="26"/>
    <x v="1"/>
    <x v="2"/>
    <x v="1"/>
    <x v="1"/>
    <x v="1"/>
    <n v="2"/>
    <n v="3924"/>
    <n v="4230"/>
    <n v="25074"/>
    <n v="27090"/>
    <n v="612"/>
    <n v="8037"/>
    <n v="-17037"/>
  </r>
  <r>
    <x v="9"/>
    <x v="9"/>
    <n v="26"/>
    <x v="1"/>
    <x v="8"/>
    <x v="4"/>
    <x v="5"/>
    <x v="0"/>
    <n v="15"/>
    <n v="3978"/>
    <n v="4230"/>
    <n v="58320"/>
    <n v="62100"/>
    <n v="3780"/>
    <n v="60277.5"/>
    <n v="1957.5"/>
  </r>
  <r>
    <x v="9"/>
    <x v="9"/>
    <n v="27"/>
    <x v="1"/>
    <x v="2"/>
    <x v="1"/>
    <x v="8"/>
    <x v="0"/>
    <n v="24"/>
    <n v="2106"/>
    <n v="2250"/>
    <n v="77220"/>
    <n v="82350"/>
    <n v="3456"/>
    <n v="51300"/>
    <n v="-25920"/>
  </r>
  <r>
    <x v="9"/>
    <x v="9"/>
    <n v="27"/>
    <x v="1"/>
    <x v="2"/>
    <x v="1"/>
    <x v="7"/>
    <x v="0"/>
    <n v="23"/>
    <n v="5148"/>
    <n v="5490"/>
    <n v="7956"/>
    <n v="8460"/>
    <n v="7866"/>
    <n v="119956.5"/>
    <n v="112000.5"/>
  </r>
  <r>
    <x v="9"/>
    <x v="9"/>
    <n v="27"/>
    <x v="1"/>
    <x v="3"/>
    <x v="1"/>
    <x v="11"/>
    <x v="0"/>
    <n v="20"/>
    <n v="3546"/>
    <n v="3780"/>
    <n v="88650"/>
    <n v="94500"/>
    <n v="4680"/>
    <n v="71820"/>
    <n v="-16830"/>
  </r>
  <r>
    <x v="9"/>
    <x v="9"/>
    <n v="27"/>
    <x v="1"/>
    <x v="3"/>
    <x v="1"/>
    <x v="4"/>
    <x v="0"/>
    <n v="23"/>
    <n v="3546"/>
    <n v="3780"/>
    <n v="36504"/>
    <n v="38880"/>
    <n v="5382"/>
    <n v="82593"/>
    <n v="46089"/>
  </r>
  <r>
    <x v="9"/>
    <x v="9"/>
    <n v="27"/>
    <x v="1"/>
    <x v="9"/>
    <x v="3"/>
    <x v="14"/>
    <x v="0"/>
    <n v="22"/>
    <n v="5148"/>
    <n v="5490"/>
    <n v="23616"/>
    <n v="25200"/>
    <n v="7524"/>
    <n v="114741"/>
    <n v="91125"/>
  </r>
  <r>
    <x v="9"/>
    <x v="9"/>
    <n v="28"/>
    <x v="1"/>
    <x v="6"/>
    <x v="2"/>
    <x v="9"/>
    <x v="0"/>
    <n v="10"/>
    <n v="3384"/>
    <n v="3600"/>
    <n v="29484"/>
    <n v="31500"/>
    <n v="2160"/>
    <n v="34200"/>
    <n v="4716"/>
  </r>
  <r>
    <x v="9"/>
    <x v="9"/>
    <n v="29"/>
    <x v="1"/>
    <x v="6"/>
    <x v="2"/>
    <x v="4"/>
    <x v="0"/>
    <n v="5"/>
    <n v="3042"/>
    <n v="3240"/>
    <n v="51714"/>
    <n v="55080"/>
    <n v="990"/>
    <n v="15390"/>
    <n v="-36324"/>
  </r>
  <r>
    <x v="9"/>
    <x v="9"/>
    <n v="29"/>
    <x v="1"/>
    <x v="9"/>
    <x v="3"/>
    <x v="16"/>
    <x v="0"/>
    <n v="12"/>
    <n v="3978"/>
    <n v="4230"/>
    <n v="27072"/>
    <n v="28800"/>
    <n v="3024"/>
    <n v="48222"/>
    <n v="21150"/>
  </r>
  <r>
    <x v="9"/>
    <x v="9"/>
    <n v="29"/>
    <x v="1"/>
    <x v="3"/>
    <x v="1"/>
    <x v="2"/>
    <x v="0"/>
    <n v="19"/>
    <n v="3978"/>
    <n v="4230"/>
    <n v="35802"/>
    <n v="38070"/>
    <n v="4788"/>
    <n v="76351.5"/>
    <n v="40549.5"/>
  </r>
  <r>
    <x v="9"/>
    <x v="9"/>
    <n v="29"/>
    <x v="1"/>
    <x v="8"/>
    <x v="4"/>
    <x v="8"/>
    <x v="0"/>
    <n v="18"/>
    <n v="3924"/>
    <n v="4230"/>
    <n v="41184"/>
    <n v="43920"/>
    <n v="5508"/>
    <n v="72333"/>
    <n v="31149"/>
  </r>
  <r>
    <x v="9"/>
    <x v="9"/>
    <n v="29"/>
    <x v="1"/>
    <x v="3"/>
    <x v="1"/>
    <x v="11"/>
    <x v="0"/>
    <n v="1"/>
    <n v="2952"/>
    <n v="3150"/>
    <n v="67374"/>
    <n v="71820"/>
    <n v="198"/>
    <n v="2992.5"/>
    <n v="-64381.5"/>
  </r>
  <r>
    <x v="9"/>
    <x v="9"/>
    <n v="29"/>
    <x v="1"/>
    <x v="0"/>
    <x v="0"/>
    <x v="11"/>
    <x v="0"/>
    <n v="15"/>
    <n v="3042"/>
    <n v="3240"/>
    <n v="81558"/>
    <n v="86940"/>
    <n v="2970"/>
    <n v="46170"/>
    <n v="-35388"/>
  </r>
  <r>
    <x v="9"/>
    <x v="9"/>
    <n v="29"/>
    <x v="1"/>
    <x v="7"/>
    <x v="4"/>
    <x v="4"/>
    <x v="0"/>
    <n v="4"/>
    <n v="3978"/>
    <n v="4230"/>
    <n v="3042"/>
    <n v="3240"/>
    <n v="1008"/>
    <n v="16074"/>
    <n v="13032"/>
  </r>
  <r>
    <x v="9"/>
    <x v="9"/>
    <n v="29"/>
    <x v="1"/>
    <x v="6"/>
    <x v="2"/>
    <x v="1"/>
    <x v="1"/>
    <n v="16"/>
    <n v="2106"/>
    <n v="2250"/>
    <n v="28656"/>
    <n v="30960"/>
    <n v="2304"/>
    <n v="34200"/>
    <n v="5544"/>
  </r>
  <r>
    <x v="9"/>
    <x v="9"/>
    <n v="30"/>
    <x v="1"/>
    <x v="4"/>
    <x v="2"/>
    <x v="10"/>
    <x v="0"/>
    <n v="10"/>
    <n v="2034"/>
    <n v="2160"/>
    <n v="31374"/>
    <n v="33390"/>
    <n v="1260"/>
    <n v="20520"/>
    <n v="-10854"/>
  </r>
  <r>
    <x v="9"/>
    <x v="9"/>
    <n v="30"/>
    <x v="1"/>
    <x v="2"/>
    <x v="1"/>
    <x v="4"/>
    <x v="0"/>
    <n v="21"/>
    <n v="4482"/>
    <n v="4770"/>
    <n v="30420"/>
    <n v="32400"/>
    <n v="6048"/>
    <n v="95161.5"/>
    <n v="64741.5"/>
  </r>
  <r>
    <x v="9"/>
    <x v="9"/>
    <n v="30"/>
    <x v="1"/>
    <x v="5"/>
    <x v="3"/>
    <x v="3"/>
    <x v="0"/>
    <n v="7"/>
    <n v="3726"/>
    <n v="3960"/>
    <n v="2196"/>
    <n v="2340"/>
    <n v="1638"/>
    <n v="26334"/>
    <n v="24138"/>
  </r>
  <r>
    <x v="9"/>
    <x v="9"/>
    <n v="30"/>
    <x v="1"/>
    <x v="5"/>
    <x v="3"/>
    <x v="2"/>
    <x v="0"/>
    <n v="22"/>
    <n v="2952"/>
    <n v="3150"/>
    <n v="75582"/>
    <n v="80370"/>
    <n v="4356"/>
    <n v="65835"/>
    <n v="-9747"/>
  </r>
  <r>
    <x v="9"/>
    <x v="9"/>
    <n v="31"/>
    <x v="1"/>
    <x v="7"/>
    <x v="4"/>
    <x v="11"/>
    <x v="0"/>
    <n v="15"/>
    <n v="3384"/>
    <n v="3600"/>
    <n v="42552"/>
    <n v="45360"/>
    <n v="3240"/>
    <n v="51300"/>
    <n v="8748"/>
  </r>
  <r>
    <x v="9"/>
    <x v="9"/>
    <n v="31"/>
    <x v="1"/>
    <x v="4"/>
    <x v="2"/>
    <x v="13"/>
    <x v="1"/>
    <n v="7"/>
    <n v="3546"/>
    <n v="3780"/>
    <n v="74556"/>
    <n v="80370"/>
    <n v="1638"/>
    <n v="25137"/>
    <n v="-49419"/>
  </r>
  <r>
    <x v="9"/>
    <x v="9"/>
    <n v="31"/>
    <x v="1"/>
    <x v="5"/>
    <x v="3"/>
    <x v="6"/>
    <x v="0"/>
    <n v="17"/>
    <n v="5148"/>
    <n v="5490"/>
    <n v="10638"/>
    <n v="11340"/>
    <n v="5814"/>
    <n v="88663.5"/>
    <n v="78025.5"/>
  </r>
  <r>
    <x v="9"/>
    <x v="9"/>
    <n v="31"/>
    <x v="1"/>
    <x v="1"/>
    <x v="0"/>
    <x v="13"/>
    <x v="1"/>
    <n v="20"/>
    <n v="2034"/>
    <n v="2160"/>
    <n v="94176"/>
    <n v="101520"/>
    <n v="2520"/>
    <n v="41040"/>
    <n v="-53136"/>
  </r>
  <r>
    <x v="10"/>
    <x v="10"/>
    <n v="2"/>
    <x v="1"/>
    <x v="6"/>
    <x v="2"/>
    <x v="6"/>
    <x v="0"/>
    <n v="5"/>
    <n v="2196"/>
    <n v="2340"/>
    <n v="21276"/>
    <n v="22680"/>
    <n v="720"/>
    <n v="11115"/>
    <n v="-10161"/>
  </r>
  <r>
    <x v="10"/>
    <x v="10"/>
    <n v="3"/>
    <x v="1"/>
    <x v="9"/>
    <x v="3"/>
    <x v="1"/>
    <x v="1"/>
    <n v="14"/>
    <n v="3546"/>
    <n v="3780"/>
    <n v="60894"/>
    <n v="65790"/>
    <n v="3276"/>
    <n v="50274"/>
    <n v="-10620"/>
  </r>
  <r>
    <x v="10"/>
    <x v="10"/>
    <n v="4"/>
    <x v="1"/>
    <x v="9"/>
    <x v="3"/>
    <x v="6"/>
    <x v="0"/>
    <n v="6"/>
    <n v="3546"/>
    <n v="3780"/>
    <n v="17730"/>
    <n v="18900"/>
    <n v="1404"/>
    <n v="21546"/>
    <n v="3816"/>
  </r>
  <r>
    <x v="10"/>
    <x v="10"/>
    <n v="4"/>
    <x v="1"/>
    <x v="2"/>
    <x v="1"/>
    <x v="4"/>
    <x v="0"/>
    <n v="22"/>
    <n v="7506"/>
    <n v="8100"/>
    <n v="21294"/>
    <n v="22680"/>
    <n v="13068"/>
    <n v="169290"/>
    <n v="147996"/>
  </r>
  <r>
    <x v="10"/>
    <x v="10"/>
    <n v="4"/>
    <x v="1"/>
    <x v="7"/>
    <x v="4"/>
    <x v="13"/>
    <x v="1"/>
    <n v="6"/>
    <n v="3924"/>
    <n v="4230"/>
    <n v="39240"/>
    <n v="42300"/>
    <n v="1836"/>
    <n v="24111"/>
    <n v="-15129"/>
  </r>
  <r>
    <x v="10"/>
    <x v="10"/>
    <n v="5"/>
    <x v="1"/>
    <x v="4"/>
    <x v="2"/>
    <x v="8"/>
    <x v="0"/>
    <n v="6"/>
    <n v="4482"/>
    <n v="4770"/>
    <n v="123552"/>
    <n v="131760"/>
    <n v="1728"/>
    <n v="27189"/>
    <n v="-96363"/>
  </r>
  <r>
    <x v="10"/>
    <x v="10"/>
    <n v="5"/>
    <x v="1"/>
    <x v="6"/>
    <x v="2"/>
    <x v="2"/>
    <x v="0"/>
    <n v="2"/>
    <n v="3546"/>
    <n v="3780"/>
    <n v="23868"/>
    <n v="25380"/>
    <n v="468"/>
    <n v="7182"/>
    <n v="-16686"/>
  </r>
  <r>
    <x v="10"/>
    <x v="10"/>
    <n v="5"/>
    <x v="1"/>
    <x v="7"/>
    <x v="4"/>
    <x v="14"/>
    <x v="0"/>
    <n v="24"/>
    <n v="3726"/>
    <n v="3960"/>
    <n v="67896"/>
    <n v="72450"/>
    <n v="5616"/>
    <n v="90288"/>
    <n v="22392"/>
  </r>
  <r>
    <x v="10"/>
    <x v="10"/>
    <n v="5"/>
    <x v="1"/>
    <x v="9"/>
    <x v="3"/>
    <x v="7"/>
    <x v="0"/>
    <n v="11"/>
    <n v="2106"/>
    <n v="2250"/>
    <n v="11934"/>
    <n v="12690"/>
    <n v="1584"/>
    <n v="23512.5"/>
    <n v="11578.5"/>
  </r>
  <r>
    <x v="10"/>
    <x v="10"/>
    <n v="6"/>
    <x v="1"/>
    <x v="9"/>
    <x v="3"/>
    <x v="15"/>
    <x v="1"/>
    <n v="10"/>
    <n v="3546"/>
    <n v="3780"/>
    <n v="75060"/>
    <n v="81000"/>
    <n v="2340"/>
    <n v="35910"/>
    <n v="-39150"/>
  </r>
  <r>
    <x v="10"/>
    <x v="10"/>
    <n v="6"/>
    <x v="1"/>
    <x v="2"/>
    <x v="1"/>
    <x v="14"/>
    <x v="0"/>
    <n v="7"/>
    <n v="3384"/>
    <n v="3600"/>
    <n v="35424"/>
    <n v="37800"/>
    <n v="1512"/>
    <n v="23940"/>
    <n v="-11484"/>
  </r>
  <r>
    <x v="10"/>
    <x v="10"/>
    <n v="7"/>
    <x v="1"/>
    <x v="4"/>
    <x v="2"/>
    <x v="2"/>
    <x v="0"/>
    <n v="22"/>
    <n v="2106"/>
    <n v="2250"/>
    <n v="67626"/>
    <n v="71910"/>
    <n v="3168"/>
    <n v="47025"/>
    <n v="-20601"/>
  </r>
  <r>
    <x v="10"/>
    <x v="10"/>
    <n v="7"/>
    <x v="1"/>
    <x v="9"/>
    <x v="3"/>
    <x v="5"/>
    <x v="0"/>
    <n v="7"/>
    <n v="3924"/>
    <n v="4230"/>
    <n v="34992"/>
    <n v="37260"/>
    <n v="2142"/>
    <n v="28129.5"/>
    <n v="-6862.5"/>
  </r>
  <r>
    <x v="10"/>
    <x v="10"/>
    <n v="7"/>
    <x v="1"/>
    <x v="7"/>
    <x v="4"/>
    <x v="3"/>
    <x v="0"/>
    <n v="18"/>
    <n v="3582"/>
    <n v="3870"/>
    <n v="24156"/>
    <n v="25740"/>
    <n v="5184"/>
    <n v="66177"/>
    <n v="42021"/>
  </r>
  <r>
    <x v="10"/>
    <x v="10"/>
    <n v="8"/>
    <x v="1"/>
    <x v="9"/>
    <x v="3"/>
    <x v="4"/>
    <x v="0"/>
    <n v="12"/>
    <n v="3582"/>
    <n v="3870"/>
    <n v="63882"/>
    <n v="68040"/>
    <n v="3456"/>
    <n v="44118"/>
    <n v="-19764"/>
  </r>
  <r>
    <x v="10"/>
    <x v="10"/>
    <n v="8"/>
    <x v="1"/>
    <x v="2"/>
    <x v="1"/>
    <x v="7"/>
    <x v="0"/>
    <n v="19"/>
    <n v="3726"/>
    <n v="3960"/>
    <n v="63648"/>
    <n v="67680"/>
    <n v="4446"/>
    <n v="71478"/>
    <n v="7830"/>
  </r>
  <r>
    <x v="10"/>
    <x v="10"/>
    <n v="8"/>
    <x v="1"/>
    <x v="0"/>
    <x v="0"/>
    <x v="14"/>
    <x v="0"/>
    <n v="23"/>
    <n v="3582"/>
    <n v="3870"/>
    <n v="47232"/>
    <n v="50400"/>
    <n v="6624"/>
    <n v="84559.5"/>
    <n v="37327.5"/>
  </r>
  <r>
    <x v="10"/>
    <x v="10"/>
    <n v="9"/>
    <x v="1"/>
    <x v="9"/>
    <x v="3"/>
    <x v="14"/>
    <x v="0"/>
    <n v="3"/>
    <n v="2952"/>
    <n v="3150"/>
    <n v="29520"/>
    <n v="31500"/>
    <n v="594"/>
    <n v="8977.5"/>
    <n v="-20542.5"/>
  </r>
  <r>
    <x v="10"/>
    <x v="10"/>
    <n v="9"/>
    <x v="1"/>
    <x v="2"/>
    <x v="1"/>
    <x v="5"/>
    <x v="0"/>
    <n v="24"/>
    <n v="3978"/>
    <n v="4230"/>
    <n v="40824"/>
    <n v="43470"/>
    <n v="6048"/>
    <n v="96444"/>
    <n v="55620"/>
  </r>
  <r>
    <x v="10"/>
    <x v="10"/>
    <n v="9"/>
    <x v="1"/>
    <x v="3"/>
    <x v="1"/>
    <x v="14"/>
    <x v="0"/>
    <n v="25"/>
    <n v="2034"/>
    <n v="2160"/>
    <n v="14760"/>
    <n v="15750"/>
    <n v="3150"/>
    <n v="51300"/>
    <n v="36540"/>
  </r>
  <r>
    <x v="10"/>
    <x v="10"/>
    <n v="9"/>
    <x v="1"/>
    <x v="7"/>
    <x v="4"/>
    <x v="13"/>
    <x v="1"/>
    <n v="5"/>
    <n v="3924"/>
    <n v="4230"/>
    <n v="51012"/>
    <n v="54990"/>
    <n v="1530"/>
    <n v="20092.5"/>
    <n v="-30919.5"/>
  </r>
  <r>
    <x v="10"/>
    <x v="10"/>
    <n v="9"/>
    <x v="1"/>
    <x v="5"/>
    <x v="3"/>
    <x v="3"/>
    <x v="0"/>
    <n v="2"/>
    <n v="5832"/>
    <n v="6210"/>
    <n v="15372"/>
    <n v="16380"/>
    <n v="756"/>
    <n v="11799"/>
    <n v="-3573"/>
  </r>
  <r>
    <x v="10"/>
    <x v="10"/>
    <n v="9"/>
    <x v="1"/>
    <x v="7"/>
    <x v="4"/>
    <x v="0"/>
    <x v="0"/>
    <n v="14"/>
    <n v="3546"/>
    <n v="3780"/>
    <n v="4068"/>
    <n v="4320"/>
    <n v="3276"/>
    <n v="50274"/>
    <n v="46206"/>
  </r>
  <r>
    <x v="10"/>
    <x v="10"/>
    <n v="9"/>
    <x v="1"/>
    <x v="7"/>
    <x v="4"/>
    <x v="8"/>
    <x v="0"/>
    <n v="6"/>
    <n v="2034"/>
    <n v="2160"/>
    <n v="92664"/>
    <n v="98820"/>
    <n v="756"/>
    <n v="12312"/>
    <n v="-80352"/>
  </r>
  <r>
    <x v="10"/>
    <x v="10"/>
    <n v="10"/>
    <x v="1"/>
    <x v="6"/>
    <x v="2"/>
    <x v="9"/>
    <x v="0"/>
    <n v="13"/>
    <n v="2034"/>
    <n v="2160"/>
    <n v="33696"/>
    <n v="36000"/>
    <n v="1638"/>
    <n v="26676"/>
    <n v="-7020"/>
  </r>
  <r>
    <x v="10"/>
    <x v="10"/>
    <n v="10"/>
    <x v="1"/>
    <x v="1"/>
    <x v="0"/>
    <x v="4"/>
    <x v="0"/>
    <n v="4"/>
    <n v="3042"/>
    <n v="3240"/>
    <n v="66924"/>
    <n v="71280"/>
    <n v="792"/>
    <n v="12312"/>
    <n v="-54612"/>
  </r>
  <r>
    <x v="10"/>
    <x v="10"/>
    <n v="10"/>
    <x v="1"/>
    <x v="5"/>
    <x v="3"/>
    <x v="2"/>
    <x v="0"/>
    <n v="21"/>
    <n v="3042"/>
    <n v="3240"/>
    <n v="35802"/>
    <n v="38070"/>
    <n v="4158"/>
    <n v="64638"/>
    <n v="28836"/>
  </r>
  <r>
    <x v="10"/>
    <x v="10"/>
    <n v="11"/>
    <x v="1"/>
    <x v="5"/>
    <x v="3"/>
    <x v="5"/>
    <x v="0"/>
    <n v="16"/>
    <n v="3726"/>
    <n v="3960"/>
    <n v="116640"/>
    <n v="124200"/>
    <n v="3744"/>
    <n v="60192"/>
    <n v="-56448"/>
  </r>
  <r>
    <x v="10"/>
    <x v="10"/>
    <n v="11"/>
    <x v="1"/>
    <x v="6"/>
    <x v="2"/>
    <x v="16"/>
    <x v="0"/>
    <n v="10"/>
    <n v="2196"/>
    <n v="2340"/>
    <n v="27072"/>
    <n v="28800"/>
    <n v="1440"/>
    <n v="22230"/>
    <n v="-4842"/>
  </r>
  <r>
    <x v="10"/>
    <x v="10"/>
    <n v="11"/>
    <x v="1"/>
    <x v="7"/>
    <x v="4"/>
    <x v="4"/>
    <x v="0"/>
    <n v="3"/>
    <n v="4482"/>
    <n v="4770"/>
    <n v="24336"/>
    <n v="25920"/>
    <n v="864"/>
    <n v="13594.5"/>
    <n v="-10741.5"/>
  </r>
  <r>
    <x v="10"/>
    <x v="10"/>
    <n v="11"/>
    <x v="1"/>
    <x v="9"/>
    <x v="3"/>
    <x v="7"/>
    <x v="0"/>
    <n v="1"/>
    <n v="5148"/>
    <n v="5490"/>
    <n v="19890"/>
    <n v="21150"/>
    <n v="342"/>
    <n v="5215.5"/>
    <n v="-14674.5"/>
  </r>
  <r>
    <x v="10"/>
    <x v="10"/>
    <n v="11"/>
    <x v="1"/>
    <x v="6"/>
    <x v="2"/>
    <x v="15"/>
    <x v="1"/>
    <n v="13"/>
    <n v="3978"/>
    <n v="4230"/>
    <n v="97578"/>
    <n v="105300"/>
    <n v="3276"/>
    <n v="52240.5"/>
    <n v="-45337.5"/>
  </r>
  <r>
    <x v="10"/>
    <x v="10"/>
    <n v="11"/>
    <x v="1"/>
    <x v="3"/>
    <x v="1"/>
    <x v="1"/>
    <x v="1"/>
    <n v="15"/>
    <n v="2106"/>
    <n v="2250"/>
    <n v="17910"/>
    <n v="19350"/>
    <n v="2160"/>
    <n v="32062.5"/>
    <n v="14152.5"/>
  </r>
  <r>
    <x v="10"/>
    <x v="10"/>
    <n v="11"/>
    <x v="1"/>
    <x v="8"/>
    <x v="4"/>
    <x v="12"/>
    <x v="0"/>
    <n v="5"/>
    <n v="3978"/>
    <n v="4230"/>
    <n v="29808"/>
    <n v="31680"/>
    <n v="1260"/>
    <n v="20092.5"/>
    <n v="-9715.5"/>
  </r>
  <r>
    <x v="10"/>
    <x v="10"/>
    <n v="12"/>
    <x v="1"/>
    <x v="9"/>
    <x v="3"/>
    <x v="11"/>
    <x v="0"/>
    <n v="25"/>
    <n v="2034"/>
    <n v="2160"/>
    <n v="10638"/>
    <n v="11340"/>
    <n v="3150"/>
    <n v="51300"/>
    <n v="40662"/>
  </r>
  <r>
    <x v="10"/>
    <x v="10"/>
    <n v="12"/>
    <x v="1"/>
    <x v="5"/>
    <x v="3"/>
    <x v="9"/>
    <x v="0"/>
    <n v="8"/>
    <n v="2034"/>
    <n v="2160"/>
    <n v="48438"/>
    <n v="51750"/>
    <n v="1008"/>
    <n v="16416"/>
    <n v="-32022"/>
  </r>
  <r>
    <x v="10"/>
    <x v="10"/>
    <n v="12"/>
    <x v="1"/>
    <x v="9"/>
    <x v="3"/>
    <x v="2"/>
    <x v="0"/>
    <n v="21"/>
    <n v="3582"/>
    <n v="3870"/>
    <n v="51714"/>
    <n v="54990"/>
    <n v="6048"/>
    <n v="77206.5"/>
    <n v="25492.5"/>
  </r>
  <r>
    <x v="10"/>
    <x v="10"/>
    <n v="12"/>
    <x v="1"/>
    <x v="5"/>
    <x v="3"/>
    <x v="2"/>
    <x v="0"/>
    <n v="16"/>
    <n v="3978"/>
    <n v="4230"/>
    <n v="55692"/>
    <n v="59220"/>
    <n v="4032"/>
    <n v="64296"/>
    <n v="8604"/>
  </r>
  <r>
    <x v="10"/>
    <x v="10"/>
    <n v="12"/>
    <x v="1"/>
    <x v="6"/>
    <x v="2"/>
    <x v="2"/>
    <x v="0"/>
    <n v="23"/>
    <n v="2196"/>
    <n v="2340"/>
    <n v="43758"/>
    <n v="46530"/>
    <n v="3312"/>
    <n v="51129"/>
    <n v="7371"/>
  </r>
  <r>
    <x v="10"/>
    <x v="10"/>
    <n v="13"/>
    <x v="1"/>
    <x v="1"/>
    <x v="0"/>
    <x v="9"/>
    <x v="0"/>
    <n v="22"/>
    <n v="3978"/>
    <n v="4230"/>
    <n v="44226"/>
    <n v="47250"/>
    <n v="5544"/>
    <n v="88407"/>
    <n v="44181"/>
  </r>
  <r>
    <x v="10"/>
    <x v="10"/>
    <n v="14"/>
    <x v="1"/>
    <x v="5"/>
    <x v="3"/>
    <x v="8"/>
    <x v="0"/>
    <n v="13"/>
    <n v="3978"/>
    <n v="4230"/>
    <n v="20592"/>
    <n v="21960"/>
    <n v="3276"/>
    <n v="52240.5"/>
    <n v="31648.5"/>
  </r>
  <r>
    <x v="10"/>
    <x v="10"/>
    <n v="14"/>
    <x v="1"/>
    <x v="9"/>
    <x v="3"/>
    <x v="2"/>
    <x v="0"/>
    <n v="27"/>
    <n v="3042"/>
    <n v="3240"/>
    <n v="31824"/>
    <n v="33840"/>
    <n v="5346"/>
    <n v="83106"/>
    <n v="51282"/>
  </r>
  <r>
    <x v="10"/>
    <x v="10"/>
    <n v="15"/>
    <x v="1"/>
    <x v="2"/>
    <x v="1"/>
    <x v="12"/>
    <x v="0"/>
    <n v="27"/>
    <n v="3978"/>
    <n v="4230"/>
    <n v="55890"/>
    <n v="59400"/>
    <n v="6804"/>
    <n v="108499.5"/>
    <n v="52609.5"/>
  </r>
  <r>
    <x v="10"/>
    <x v="10"/>
    <n v="15"/>
    <x v="1"/>
    <x v="4"/>
    <x v="2"/>
    <x v="9"/>
    <x v="0"/>
    <n v="27"/>
    <n v="3978"/>
    <n v="4230"/>
    <n v="2106"/>
    <n v="2250"/>
    <n v="6804"/>
    <n v="108499.5"/>
    <n v="106393.5"/>
  </r>
  <r>
    <x v="10"/>
    <x v="10"/>
    <n v="15"/>
    <x v="1"/>
    <x v="9"/>
    <x v="3"/>
    <x v="4"/>
    <x v="0"/>
    <n v="27"/>
    <n v="5832"/>
    <n v="6210"/>
    <n v="51714"/>
    <n v="55080"/>
    <n v="10206"/>
    <n v="159286.5"/>
    <n v="107572.5"/>
  </r>
  <r>
    <x v="10"/>
    <x v="10"/>
    <n v="16"/>
    <x v="1"/>
    <x v="9"/>
    <x v="3"/>
    <x v="6"/>
    <x v="0"/>
    <n v="27"/>
    <n v="2196"/>
    <n v="2340"/>
    <n v="49644"/>
    <n v="52920"/>
    <n v="3888"/>
    <n v="60021"/>
    <n v="10377"/>
  </r>
  <r>
    <x v="10"/>
    <x v="10"/>
    <n v="16"/>
    <x v="1"/>
    <x v="5"/>
    <x v="3"/>
    <x v="9"/>
    <x v="0"/>
    <n v="27"/>
    <n v="3546"/>
    <n v="3780"/>
    <n v="12636"/>
    <n v="13500"/>
    <n v="6318"/>
    <n v="96957"/>
    <n v="84321"/>
  </r>
  <r>
    <x v="10"/>
    <x v="10"/>
    <n v="17"/>
    <x v="1"/>
    <x v="1"/>
    <x v="0"/>
    <x v="12"/>
    <x v="0"/>
    <n v="12"/>
    <n v="3582"/>
    <n v="3870"/>
    <n v="7452"/>
    <n v="7920"/>
    <n v="3456"/>
    <n v="44118"/>
    <n v="36666"/>
  </r>
  <r>
    <x v="10"/>
    <x v="10"/>
    <n v="17"/>
    <x v="1"/>
    <x v="3"/>
    <x v="1"/>
    <x v="8"/>
    <x v="0"/>
    <n v="18"/>
    <n v="3978"/>
    <n v="4230"/>
    <n v="128700"/>
    <n v="137250"/>
    <n v="4536"/>
    <n v="72333"/>
    <n v="-56367"/>
  </r>
  <r>
    <x v="10"/>
    <x v="10"/>
    <n v="17"/>
    <x v="1"/>
    <x v="5"/>
    <x v="3"/>
    <x v="7"/>
    <x v="0"/>
    <n v="8"/>
    <n v="3978"/>
    <n v="4230"/>
    <n v="83538"/>
    <n v="88830"/>
    <n v="2016"/>
    <n v="32148"/>
    <n v="-51390"/>
  </r>
  <r>
    <x v="10"/>
    <x v="10"/>
    <n v="17"/>
    <x v="1"/>
    <x v="3"/>
    <x v="1"/>
    <x v="16"/>
    <x v="0"/>
    <n v="21"/>
    <n v="2034"/>
    <n v="2160"/>
    <n v="60912"/>
    <n v="64800"/>
    <n v="2646"/>
    <n v="43092"/>
    <n v="-17820"/>
  </r>
  <r>
    <x v="10"/>
    <x v="10"/>
    <n v="17"/>
    <x v="1"/>
    <x v="5"/>
    <x v="3"/>
    <x v="1"/>
    <x v="1"/>
    <n v="25"/>
    <n v="3042"/>
    <n v="3240"/>
    <n v="78804"/>
    <n v="85140"/>
    <n v="4950"/>
    <n v="76950"/>
    <n v="-1854"/>
  </r>
  <r>
    <x v="10"/>
    <x v="10"/>
    <n v="18"/>
    <x v="1"/>
    <x v="2"/>
    <x v="1"/>
    <x v="8"/>
    <x v="0"/>
    <n v="12"/>
    <n v="5148"/>
    <n v="5490"/>
    <n v="25740"/>
    <n v="27450"/>
    <n v="4104"/>
    <n v="62586"/>
    <n v="36846"/>
  </r>
  <r>
    <x v="10"/>
    <x v="10"/>
    <n v="18"/>
    <x v="1"/>
    <x v="2"/>
    <x v="1"/>
    <x v="4"/>
    <x v="0"/>
    <n v="9"/>
    <n v="2106"/>
    <n v="2250"/>
    <n v="6084"/>
    <n v="6480"/>
    <n v="1296"/>
    <n v="19237.5"/>
    <n v="13153.5"/>
  </r>
  <r>
    <x v="10"/>
    <x v="10"/>
    <n v="18"/>
    <x v="1"/>
    <x v="6"/>
    <x v="2"/>
    <x v="5"/>
    <x v="0"/>
    <n v="23"/>
    <n v="4482"/>
    <n v="4770"/>
    <n v="116640"/>
    <n v="124200"/>
    <n v="6624"/>
    <n v="104224.5"/>
    <n v="-12415.5"/>
  </r>
  <r>
    <x v="10"/>
    <x v="10"/>
    <n v="18"/>
    <x v="1"/>
    <x v="0"/>
    <x v="0"/>
    <x v="0"/>
    <x v="0"/>
    <n v="23"/>
    <n v="3546"/>
    <n v="3780"/>
    <n v="26442"/>
    <n v="28080"/>
    <n v="5382"/>
    <n v="82593"/>
    <n v="56151"/>
  </r>
  <r>
    <x v="10"/>
    <x v="10"/>
    <n v="18"/>
    <x v="1"/>
    <x v="0"/>
    <x v="0"/>
    <x v="8"/>
    <x v="0"/>
    <n v="20"/>
    <n v="4482"/>
    <n v="4770"/>
    <n v="123552"/>
    <n v="131760"/>
    <n v="5760"/>
    <n v="90630"/>
    <n v="-32922"/>
  </r>
  <r>
    <x v="10"/>
    <x v="10"/>
    <n v="18"/>
    <x v="1"/>
    <x v="5"/>
    <x v="3"/>
    <x v="10"/>
    <x v="0"/>
    <n v="25"/>
    <n v="4482"/>
    <n v="4770"/>
    <n v="62748"/>
    <n v="66780"/>
    <n v="7200"/>
    <n v="113287.5"/>
    <n v="50539.5"/>
  </r>
  <r>
    <x v="10"/>
    <x v="10"/>
    <n v="18"/>
    <x v="1"/>
    <x v="3"/>
    <x v="1"/>
    <x v="15"/>
    <x v="1"/>
    <n v="4"/>
    <n v="2034"/>
    <n v="2160"/>
    <n v="15012"/>
    <n v="16200"/>
    <n v="504"/>
    <n v="8208"/>
    <n v="-6804"/>
  </r>
  <r>
    <x v="10"/>
    <x v="10"/>
    <n v="19"/>
    <x v="1"/>
    <x v="5"/>
    <x v="3"/>
    <x v="10"/>
    <x v="0"/>
    <n v="24"/>
    <n v="3978"/>
    <n v="4230"/>
    <n v="22410"/>
    <n v="23850"/>
    <n v="6048"/>
    <n v="96444"/>
    <n v="74034"/>
  </r>
  <r>
    <x v="10"/>
    <x v="10"/>
    <n v="19"/>
    <x v="1"/>
    <x v="6"/>
    <x v="2"/>
    <x v="10"/>
    <x v="0"/>
    <n v="24"/>
    <n v="5832"/>
    <n v="6210"/>
    <n v="53784"/>
    <n v="57240"/>
    <n v="9072"/>
    <n v="141588"/>
    <n v="87804"/>
  </r>
  <r>
    <x v="10"/>
    <x v="10"/>
    <n v="19"/>
    <x v="1"/>
    <x v="3"/>
    <x v="1"/>
    <x v="2"/>
    <x v="0"/>
    <n v="16"/>
    <n v="3978"/>
    <n v="4230"/>
    <n v="83538"/>
    <n v="88830"/>
    <n v="4032"/>
    <n v="64296"/>
    <n v="-19242"/>
  </r>
  <r>
    <x v="10"/>
    <x v="10"/>
    <n v="19"/>
    <x v="1"/>
    <x v="6"/>
    <x v="2"/>
    <x v="1"/>
    <x v="1"/>
    <n v="6"/>
    <n v="3978"/>
    <n v="4230"/>
    <n v="78804"/>
    <n v="85140"/>
    <n v="1512"/>
    <n v="24111"/>
    <n v="-54693"/>
  </r>
  <r>
    <x v="10"/>
    <x v="10"/>
    <n v="19"/>
    <x v="1"/>
    <x v="2"/>
    <x v="1"/>
    <x v="12"/>
    <x v="0"/>
    <n v="4"/>
    <n v="5148"/>
    <n v="5490"/>
    <n v="85698"/>
    <n v="91080"/>
    <n v="1368"/>
    <n v="20862"/>
    <n v="-64836"/>
  </r>
  <r>
    <x v="10"/>
    <x v="10"/>
    <n v="19"/>
    <x v="1"/>
    <x v="9"/>
    <x v="3"/>
    <x v="16"/>
    <x v="0"/>
    <n v="24"/>
    <n v="5832"/>
    <n v="6210"/>
    <n v="20304"/>
    <n v="21600"/>
    <n v="9072"/>
    <n v="141588"/>
    <n v="121284"/>
  </r>
  <r>
    <x v="10"/>
    <x v="10"/>
    <n v="20"/>
    <x v="1"/>
    <x v="4"/>
    <x v="2"/>
    <x v="14"/>
    <x v="0"/>
    <n v="21"/>
    <n v="2034"/>
    <n v="2160"/>
    <n v="53136"/>
    <n v="56700"/>
    <n v="2646"/>
    <n v="43092"/>
    <n v="-10044"/>
  </r>
  <r>
    <x v="10"/>
    <x v="10"/>
    <n v="20"/>
    <x v="1"/>
    <x v="0"/>
    <x v="0"/>
    <x v="14"/>
    <x v="0"/>
    <n v="13"/>
    <n v="5832"/>
    <n v="6210"/>
    <n v="26568"/>
    <n v="28350"/>
    <n v="4914"/>
    <n v="76693.5"/>
    <n v="50125.5"/>
  </r>
  <r>
    <x v="10"/>
    <x v="10"/>
    <n v="20"/>
    <x v="1"/>
    <x v="4"/>
    <x v="2"/>
    <x v="6"/>
    <x v="0"/>
    <n v="2"/>
    <n v="3546"/>
    <n v="3780"/>
    <n v="78012"/>
    <n v="83160"/>
    <n v="468"/>
    <n v="7182"/>
    <n v="-70830"/>
  </r>
  <r>
    <x v="10"/>
    <x v="10"/>
    <n v="20"/>
    <x v="1"/>
    <x v="7"/>
    <x v="4"/>
    <x v="12"/>
    <x v="0"/>
    <n v="20"/>
    <n v="3726"/>
    <n v="3960"/>
    <n v="89424"/>
    <n v="95040"/>
    <n v="4680"/>
    <n v="75240"/>
    <n v="-14184"/>
  </r>
  <r>
    <x v="10"/>
    <x v="10"/>
    <n v="20"/>
    <x v="1"/>
    <x v="2"/>
    <x v="1"/>
    <x v="13"/>
    <x v="1"/>
    <n v="21"/>
    <n v="3978"/>
    <n v="4230"/>
    <n v="47088"/>
    <n v="50760"/>
    <n v="5292"/>
    <n v="84388.5"/>
    <n v="37300.5"/>
  </r>
  <r>
    <x v="10"/>
    <x v="10"/>
    <n v="21"/>
    <x v="1"/>
    <x v="8"/>
    <x v="4"/>
    <x v="11"/>
    <x v="0"/>
    <n v="12"/>
    <n v="3042"/>
    <n v="3240"/>
    <n v="63828"/>
    <n v="68040"/>
    <n v="2376"/>
    <n v="36936"/>
    <n v="-26892"/>
  </r>
  <r>
    <x v="10"/>
    <x v="10"/>
    <n v="21"/>
    <x v="1"/>
    <x v="3"/>
    <x v="1"/>
    <x v="13"/>
    <x v="1"/>
    <n v="23"/>
    <n v="3546"/>
    <n v="3780"/>
    <n v="7848"/>
    <n v="8460"/>
    <n v="5382"/>
    <n v="82593"/>
    <n v="74745"/>
  </r>
  <r>
    <x v="10"/>
    <x v="10"/>
    <n v="21"/>
    <x v="1"/>
    <x v="3"/>
    <x v="1"/>
    <x v="16"/>
    <x v="0"/>
    <n v="23"/>
    <n v="4482"/>
    <n v="4770"/>
    <n v="64296"/>
    <n v="68400"/>
    <n v="6624"/>
    <n v="104224.5"/>
    <n v="39928.5"/>
  </r>
  <r>
    <x v="10"/>
    <x v="10"/>
    <n v="21"/>
    <x v="1"/>
    <x v="9"/>
    <x v="3"/>
    <x v="5"/>
    <x v="0"/>
    <n v="24"/>
    <n v="3924"/>
    <n v="4230"/>
    <n v="139968"/>
    <n v="149040"/>
    <n v="7344"/>
    <n v="96444"/>
    <n v="-43524"/>
  </r>
  <r>
    <x v="10"/>
    <x v="10"/>
    <n v="21"/>
    <x v="1"/>
    <x v="4"/>
    <x v="2"/>
    <x v="16"/>
    <x v="0"/>
    <n v="25"/>
    <n v="2952"/>
    <n v="3150"/>
    <n v="30456"/>
    <n v="32400"/>
    <n v="4950"/>
    <n v="74812.5"/>
    <n v="44356.5"/>
  </r>
  <r>
    <x v="10"/>
    <x v="10"/>
    <n v="21"/>
    <x v="1"/>
    <x v="9"/>
    <x v="3"/>
    <x v="16"/>
    <x v="0"/>
    <n v="17"/>
    <n v="3726"/>
    <n v="3960"/>
    <n v="16920"/>
    <n v="18000"/>
    <n v="3978"/>
    <n v="63954"/>
    <n v="47034"/>
  </r>
  <r>
    <x v="10"/>
    <x v="10"/>
    <n v="21"/>
    <x v="1"/>
    <x v="5"/>
    <x v="3"/>
    <x v="1"/>
    <x v="1"/>
    <n v="21"/>
    <n v="3978"/>
    <n v="4230"/>
    <n v="28656"/>
    <n v="30960"/>
    <n v="5292"/>
    <n v="84388.5"/>
    <n v="55732.5"/>
  </r>
  <r>
    <x v="10"/>
    <x v="10"/>
    <n v="22"/>
    <x v="1"/>
    <x v="2"/>
    <x v="1"/>
    <x v="10"/>
    <x v="0"/>
    <n v="9"/>
    <n v="3726"/>
    <n v="3960"/>
    <n v="8964"/>
    <n v="9540"/>
    <n v="2106"/>
    <n v="33858"/>
    <n v="24894"/>
  </r>
  <r>
    <x v="10"/>
    <x v="10"/>
    <n v="22"/>
    <x v="1"/>
    <x v="5"/>
    <x v="3"/>
    <x v="12"/>
    <x v="0"/>
    <n v="11"/>
    <n v="4482"/>
    <n v="4770"/>
    <n v="37260"/>
    <n v="39600"/>
    <n v="3168"/>
    <n v="49846.5"/>
    <n v="12586.5"/>
  </r>
  <r>
    <x v="10"/>
    <x v="10"/>
    <n v="22"/>
    <x v="1"/>
    <x v="7"/>
    <x v="4"/>
    <x v="7"/>
    <x v="0"/>
    <n v="4"/>
    <n v="3582"/>
    <n v="3870"/>
    <n v="75582"/>
    <n v="80370"/>
    <n v="1152"/>
    <n v="14706"/>
    <n v="-60876"/>
  </r>
  <r>
    <x v="10"/>
    <x v="10"/>
    <n v="23"/>
    <x v="1"/>
    <x v="0"/>
    <x v="0"/>
    <x v="12"/>
    <x v="0"/>
    <n v="22"/>
    <n v="4482"/>
    <n v="4770"/>
    <n v="48438"/>
    <n v="51480"/>
    <n v="6336"/>
    <n v="99693"/>
    <n v="51255"/>
  </r>
  <r>
    <x v="10"/>
    <x v="10"/>
    <n v="23"/>
    <x v="1"/>
    <x v="8"/>
    <x v="4"/>
    <x v="15"/>
    <x v="1"/>
    <n v="15"/>
    <n v="3924"/>
    <n v="4230"/>
    <n v="180144"/>
    <n v="194400"/>
    <n v="4590"/>
    <n v="60277.5"/>
    <n v="-119866.5"/>
  </r>
  <r>
    <x v="10"/>
    <x v="10"/>
    <n v="23"/>
    <x v="1"/>
    <x v="8"/>
    <x v="4"/>
    <x v="1"/>
    <x v="1"/>
    <n v="23"/>
    <n v="7506"/>
    <n v="8100"/>
    <n v="71640"/>
    <n v="77400"/>
    <n v="13662"/>
    <n v="176985"/>
    <n v="105345"/>
  </r>
  <r>
    <x v="10"/>
    <x v="10"/>
    <n v="23"/>
    <x v="1"/>
    <x v="4"/>
    <x v="2"/>
    <x v="11"/>
    <x v="0"/>
    <n v="9"/>
    <n v="3546"/>
    <n v="3780"/>
    <n v="17730"/>
    <n v="18900"/>
    <n v="2106"/>
    <n v="32319"/>
    <n v="14589"/>
  </r>
  <r>
    <x v="10"/>
    <x v="10"/>
    <n v="23"/>
    <x v="1"/>
    <x v="9"/>
    <x v="3"/>
    <x v="11"/>
    <x v="0"/>
    <n v="7"/>
    <n v="3042"/>
    <n v="3240"/>
    <n v="10638"/>
    <n v="11340"/>
    <n v="1386"/>
    <n v="21546"/>
    <n v="10908"/>
  </r>
  <r>
    <x v="10"/>
    <x v="10"/>
    <n v="24"/>
    <x v="1"/>
    <x v="1"/>
    <x v="0"/>
    <x v="12"/>
    <x v="0"/>
    <n v="25"/>
    <n v="3042"/>
    <n v="3240"/>
    <n v="78246"/>
    <n v="83160"/>
    <n v="4950"/>
    <n v="76950"/>
    <n v="-1296"/>
  </r>
  <r>
    <x v="10"/>
    <x v="10"/>
    <n v="24"/>
    <x v="1"/>
    <x v="6"/>
    <x v="2"/>
    <x v="4"/>
    <x v="0"/>
    <n v="10"/>
    <n v="3978"/>
    <n v="4230"/>
    <n v="27378"/>
    <n v="29160"/>
    <n v="2520"/>
    <n v="40185"/>
    <n v="12807"/>
  </r>
  <r>
    <x v="10"/>
    <x v="10"/>
    <n v="24"/>
    <x v="1"/>
    <x v="4"/>
    <x v="2"/>
    <x v="16"/>
    <x v="0"/>
    <n v="8"/>
    <n v="5148"/>
    <n v="5490"/>
    <n v="37224"/>
    <n v="39600"/>
    <n v="2736"/>
    <n v="41724"/>
    <n v="4500"/>
  </r>
  <r>
    <x v="10"/>
    <x v="10"/>
    <n v="24"/>
    <x v="1"/>
    <x v="8"/>
    <x v="4"/>
    <x v="14"/>
    <x v="0"/>
    <n v="18"/>
    <n v="3042"/>
    <n v="3240"/>
    <n v="47232"/>
    <n v="50400"/>
    <n v="3564"/>
    <n v="55404"/>
    <n v="8172"/>
  </r>
  <r>
    <x v="10"/>
    <x v="10"/>
    <n v="25"/>
    <x v="1"/>
    <x v="6"/>
    <x v="2"/>
    <x v="7"/>
    <x v="0"/>
    <n v="8"/>
    <n v="5148"/>
    <n v="5490"/>
    <n v="79560"/>
    <n v="84600"/>
    <n v="2736"/>
    <n v="41724"/>
    <n v="-37836"/>
  </r>
  <r>
    <x v="10"/>
    <x v="10"/>
    <n v="25"/>
    <x v="1"/>
    <x v="7"/>
    <x v="4"/>
    <x v="14"/>
    <x v="0"/>
    <n v="25"/>
    <n v="7506"/>
    <n v="8100"/>
    <n v="47232"/>
    <n v="50400"/>
    <n v="14850"/>
    <n v="192375"/>
    <n v="145143"/>
  </r>
  <r>
    <x v="10"/>
    <x v="10"/>
    <n v="25"/>
    <x v="1"/>
    <x v="2"/>
    <x v="1"/>
    <x v="9"/>
    <x v="0"/>
    <n v="7"/>
    <n v="3042"/>
    <n v="3240"/>
    <n v="2106"/>
    <n v="2250"/>
    <n v="1386"/>
    <n v="21546"/>
    <n v="19440"/>
  </r>
  <r>
    <x v="10"/>
    <x v="10"/>
    <n v="25"/>
    <x v="1"/>
    <x v="2"/>
    <x v="1"/>
    <x v="10"/>
    <x v="0"/>
    <n v="17"/>
    <n v="3978"/>
    <n v="4230"/>
    <n v="85158"/>
    <n v="90630"/>
    <n v="4284"/>
    <n v="68314.5"/>
    <n v="-16843.5"/>
  </r>
  <r>
    <x v="10"/>
    <x v="10"/>
    <n v="25"/>
    <x v="1"/>
    <x v="2"/>
    <x v="1"/>
    <x v="13"/>
    <x v="1"/>
    <n v="3"/>
    <n v="2952"/>
    <n v="3150"/>
    <n v="94176"/>
    <n v="101520"/>
    <n v="594"/>
    <n v="8977.5"/>
    <n v="-85198.5"/>
  </r>
  <r>
    <x v="10"/>
    <x v="10"/>
    <n v="26"/>
    <x v="1"/>
    <x v="6"/>
    <x v="2"/>
    <x v="16"/>
    <x v="0"/>
    <n v="13"/>
    <n v="2034"/>
    <n v="2160"/>
    <n v="84600"/>
    <n v="90000"/>
    <n v="1638"/>
    <n v="26676"/>
    <n v="-57924"/>
  </r>
  <r>
    <x v="10"/>
    <x v="10"/>
    <n v="26"/>
    <x v="1"/>
    <x v="3"/>
    <x v="1"/>
    <x v="14"/>
    <x v="0"/>
    <n v="17"/>
    <n v="3582"/>
    <n v="3870"/>
    <n v="11808"/>
    <n v="12600"/>
    <n v="4896"/>
    <n v="62500.5"/>
    <n v="50692.5"/>
  </r>
  <r>
    <x v="10"/>
    <x v="10"/>
    <n v="26"/>
    <x v="1"/>
    <x v="7"/>
    <x v="4"/>
    <x v="5"/>
    <x v="0"/>
    <n v="22"/>
    <n v="3978"/>
    <n v="4230"/>
    <n v="11664"/>
    <n v="12420"/>
    <n v="5544"/>
    <n v="88407"/>
    <n v="76743"/>
  </r>
  <r>
    <x v="10"/>
    <x v="10"/>
    <n v="27"/>
    <x v="1"/>
    <x v="6"/>
    <x v="2"/>
    <x v="4"/>
    <x v="0"/>
    <n v="23"/>
    <n v="2196"/>
    <n v="2340"/>
    <n v="51714"/>
    <n v="55080"/>
    <n v="3312"/>
    <n v="51129"/>
    <n v="-585"/>
  </r>
  <r>
    <x v="10"/>
    <x v="10"/>
    <n v="27"/>
    <x v="1"/>
    <x v="0"/>
    <x v="0"/>
    <x v="8"/>
    <x v="0"/>
    <n v="1"/>
    <n v="2034"/>
    <n v="2160"/>
    <n v="51480"/>
    <n v="54900"/>
    <n v="126"/>
    <n v="2052"/>
    <n v="-49428"/>
  </r>
  <r>
    <x v="10"/>
    <x v="10"/>
    <n v="27"/>
    <x v="1"/>
    <x v="1"/>
    <x v="0"/>
    <x v="3"/>
    <x v="0"/>
    <n v="25"/>
    <n v="5148"/>
    <n v="5490"/>
    <n v="2196"/>
    <n v="2340"/>
    <n v="8550"/>
    <n v="130387.5"/>
    <n v="128191.5"/>
  </r>
  <r>
    <x v="10"/>
    <x v="10"/>
    <n v="27"/>
    <x v="1"/>
    <x v="9"/>
    <x v="3"/>
    <x v="11"/>
    <x v="0"/>
    <n v="22"/>
    <n v="3384"/>
    <n v="3600"/>
    <n v="42552"/>
    <n v="45360"/>
    <n v="4752"/>
    <n v="75240"/>
    <n v="32688"/>
  </r>
  <r>
    <x v="10"/>
    <x v="10"/>
    <n v="28"/>
    <x v="1"/>
    <x v="0"/>
    <x v="0"/>
    <x v="10"/>
    <x v="0"/>
    <n v="2"/>
    <n v="3978"/>
    <n v="4230"/>
    <n v="94122"/>
    <n v="100170"/>
    <n v="504"/>
    <n v="8037"/>
    <n v="-86085"/>
  </r>
  <r>
    <x v="10"/>
    <x v="10"/>
    <n v="28"/>
    <x v="1"/>
    <x v="8"/>
    <x v="4"/>
    <x v="1"/>
    <x v="1"/>
    <n v="11"/>
    <n v="3582"/>
    <n v="3870"/>
    <n v="85968"/>
    <n v="92880"/>
    <n v="3168"/>
    <n v="40441.5"/>
    <n v="-45526.5"/>
  </r>
  <r>
    <x v="10"/>
    <x v="10"/>
    <n v="28"/>
    <x v="1"/>
    <x v="5"/>
    <x v="3"/>
    <x v="13"/>
    <x v="1"/>
    <n v="11"/>
    <n v="3546"/>
    <n v="3780"/>
    <n v="58860"/>
    <n v="63450"/>
    <n v="2574"/>
    <n v="39501"/>
    <n v="-19359"/>
  </r>
  <r>
    <x v="10"/>
    <x v="10"/>
    <n v="28"/>
    <x v="1"/>
    <x v="3"/>
    <x v="1"/>
    <x v="12"/>
    <x v="0"/>
    <n v="1"/>
    <n v="7506"/>
    <n v="8100"/>
    <n v="37260"/>
    <n v="39600"/>
    <n v="594"/>
    <n v="7695"/>
    <n v="-29565"/>
  </r>
  <r>
    <x v="10"/>
    <x v="10"/>
    <n v="29"/>
    <x v="1"/>
    <x v="0"/>
    <x v="0"/>
    <x v="5"/>
    <x v="0"/>
    <n v="14"/>
    <n v="3978"/>
    <n v="4230"/>
    <n v="23328"/>
    <n v="24840"/>
    <n v="3528"/>
    <n v="56259"/>
    <n v="32931"/>
  </r>
  <r>
    <x v="10"/>
    <x v="10"/>
    <n v="29"/>
    <x v="1"/>
    <x v="0"/>
    <x v="0"/>
    <x v="3"/>
    <x v="0"/>
    <n v="11"/>
    <n v="2034"/>
    <n v="2160"/>
    <n v="30744"/>
    <n v="32760"/>
    <n v="1386"/>
    <n v="22572"/>
    <n v="-8172"/>
  </r>
  <r>
    <x v="10"/>
    <x v="10"/>
    <n v="30"/>
    <x v="1"/>
    <x v="3"/>
    <x v="1"/>
    <x v="16"/>
    <x v="0"/>
    <n v="8"/>
    <n v="2952"/>
    <n v="3150"/>
    <n v="71064"/>
    <n v="75600"/>
    <n v="1584"/>
    <n v="23940"/>
    <n v="-47124"/>
  </r>
  <r>
    <x v="10"/>
    <x v="10"/>
    <n v="30"/>
    <x v="1"/>
    <x v="1"/>
    <x v="0"/>
    <x v="7"/>
    <x v="0"/>
    <n v="1"/>
    <n v="3546"/>
    <n v="3780"/>
    <n v="91494"/>
    <n v="97290"/>
    <n v="234"/>
    <n v="3591"/>
    <n v="-87903"/>
  </r>
  <r>
    <x v="10"/>
    <x v="10"/>
    <n v="30"/>
    <x v="1"/>
    <x v="1"/>
    <x v="0"/>
    <x v="14"/>
    <x v="0"/>
    <n v="24"/>
    <n v="3546"/>
    <n v="3780"/>
    <n v="17712"/>
    <n v="18900"/>
    <n v="5616"/>
    <n v="86184"/>
    <n v="68472"/>
  </r>
  <r>
    <x v="11"/>
    <x v="11"/>
    <n v="1"/>
    <x v="1"/>
    <x v="3"/>
    <x v="1"/>
    <x v="1"/>
    <x v="1"/>
    <n v="15"/>
    <n v="3978"/>
    <n v="4230"/>
    <n v="89550"/>
    <n v="96750"/>
    <n v="3780"/>
    <n v="60277.5"/>
    <n v="-29272.5"/>
  </r>
  <r>
    <x v="11"/>
    <x v="11"/>
    <n v="2"/>
    <x v="1"/>
    <x v="8"/>
    <x v="4"/>
    <x v="16"/>
    <x v="0"/>
    <n v="20"/>
    <n v="3546"/>
    <n v="3780"/>
    <n v="37224"/>
    <n v="39600"/>
    <n v="4680"/>
    <n v="71820"/>
    <n v="34596"/>
  </r>
  <r>
    <x v="11"/>
    <x v="11"/>
    <n v="2"/>
    <x v="1"/>
    <x v="5"/>
    <x v="3"/>
    <x v="12"/>
    <x v="0"/>
    <n v="1"/>
    <n v="5148"/>
    <n v="5490"/>
    <n v="3726"/>
    <n v="3960"/>
    <n v="342"/>
    <n v="5215.5"/>
    <n v="1489.5"/>
  </r>
  <r>
    <x v="11"/>
    <x v="11"/>
    <n v="3"/>
    <x v="1"/>
    <x v="0"/>
    <x v="0"/>
    <x v="15"/>
    <x v="1"/>
    <n v="5"/>
    <n v="2196"/>
    <n v="2340"/>
    <n v="52542"/>
    <n v="56700"/>
    <n v="720"/>
    <n v="11115"/>
    <n v="-41427"/>
  </r>
  <r>
    <x v="11"/>
    <x v="11"/>
    <n v="3"/>
    <x v="1"/>
    <x v="7"/>
    <x v="4"/>
    <x v="12"/>
    <x v="0"/>
    <n v="2"/>
    <n v="3924"/>
    <n v="4230"/>
    <n v="85698"/>
    <n v="91080"/>
    <n v="612"/>
    <n v="8037"/>
    <n v="-77661"/>
  </r>
  <r>
    <x v="11"/>
    <x v="11"/>
    <n v="4"/>
    <x v="1"/>
    <x v="2"/>
    <x v="1"/>
    <x v="2"/>
    <x v="0"/>
    <n v="15"/>
    <n v="3978"/>
    <n v="4230"/>
    <n v="47736"/>
    <n v="50760"/>
    <n v="3780"/>
    <n v="60277.5"/>
    <n v="12541.5"/>
  </r>
  <r>
    <x v="11"/>
    <x v="11"/>
    <n v="4"/>
    <x v="1"/>
    <x v="8"/>
    <x v="4"/>
    <x v="8"/>
    <x v="0"/>
    <n v="24"/>
    <n v="2106"/>
    <n v="2250"/>
    <n v="97812"/>
    <n v="104310"/>
    <n v="3456"/>
    <n v="51300"/>
    <n v="-46512"/>
  </r>
  <r>
    <x v="11"/>
    <x v="11"/>
    <n v="5"/>
    <x v="1"/>
    <x v="5"/>
    <x v="3"/>
    <x v="11"/>
    <x v="0"/>
    <n v="23"/>
    <n v="5148"/>
    <n v="5490"/>
    <n v="46098"/>
    <n v="49140"/>
    <n v="7866"/>
    <n v="119956.5"/>
    <n v="73858.5"/>
  </r>
  <r>
    <x v="11"/>
    <x v="11"/>
    <n v="5"/>
    <x v="1"/>
    <x v="6"/>
    <x v="2"/>
    <x v="16"/>
    <x v="0"/>
    <n v="20"/>
    <n v="3546"/>
    <n v="3780"/>
    <n v="50760"/>
    <n v="54000"/>
    <n v="4680"/>
    <n v="71820"/>
    <n v="21060"/>
  </r>
  <r>
    <x v="11"/>
    <x v="11"/>
    <n v="5"/>
    <x v="1"/>
    <x v="0"/>
    <x v="0"/>
    <x v="5"/>
    <x v="0"/>
    <n v="23"/>
    <n v="3546"/>
    <n v="3780"/>
    <n v="87480"/>
    <n v="93150"/>
    <n v="5382"/>
    <n v="82593"/>
    <n v="-4887"/>
  </r>
  <r>
    <x v="11"/>
    <x v="11"/>
    <n v="5"/>
    <x v="1"/>
    <x v="3"/>
    <x v="1"/>
    <x v="7"/>
    <x v="0"/>
    <n v="22"/>
    <n v="5148"/>
    <n v="5490"/>
    <n v="15912"/>
    <n v="16920"/>
    <n v="7524"/>
    <n v="114741"/>
    <n v="98829"/>
  </r>
  <r>
    <x v="11"/>
    <x v="11"/>
    <n v="5"/>
    <x v="1"/>
    <x v="5"/>
    <x v="3"/>
    <x v="15"/>
    <x v="1"/>
    <n v="10"/>
    <n v="3384"/>
    <n v="3600"/>
    <n v="22518"/>
    <n v="24300"/>
    <n v="2160"/>
    <n v="34200"/>
    <n v="11682"/>
  </r>
  <r>
    <x v="11"/>
    <x v="11"/>
    <n v="6"/>
    <x v="1"/>
    <x v="0"/>
    <x v="0"/>
    <x v="9"/>
    <x v="0"/>
    <n v="5"/>
    <n v="3042"/>
    <n v="3240"/>
    <n v="50544"/>
    <n v="54000"/>
    <n v="990"/>
    <n v="15390"/>
    <n v="-35154"/>
  </r>
  <r>
    <x v="11"/>
    <x v="11"/>
    <n v="6"/>
    <x v="1"/>
    <x v="4"/>
    <x v="2"/>
    <x v="7"/>
    <x v="0"/>
    <n v="12"/>
    <n v="3978"/>
    <n v="4230"/>
    <n v="59670"/>
    <n v="63450"/>
    <n v="3024"/>
    <n v="48222"/>
    <n v="-11448"/>
  </r>
  <r>
    <x v="11"/>
    <x v="11"/>
    <n v="6"/>
    <x v="1"/>
    <x v="5"/>
    <x v="3"/>
    <x v="4"/>
    <x v="0"/>
    <n v="19"/>
    <n v="3978"/>
    <n v="4230"/>
    <n v="30420"/>
    <n v="32400"/>
    <n v="4788"/>
    <n v="76351.5"/>
    <n v="45931.5"/>
  </r>
  <r>
    <x v="11"/>
    <x v="11"/>
    <n v="6"/>
    <x v="1"/>
    <x v="8"/>
    <x v="4"/>
    <x v="11"/>
    <x v="0"/>
    <n v="18"/>
    <n v="3924"/>
    <n v="4230"/>
    <n v="14184"/>
    <n v="15120"/>
    <n v="5508"/>
    <n v="72333"/>
    <n v="58149"/>
  </r>
  <r>
    <x v="11"/>
    <x v="11"/>
    <n v="6"/>
    <x v="1"/>
    <x v="5"/>
    <x v="3"/>
    <x v="15"/>
    <x v="1"/>
    <n v="1"/>
    <n v="2952"/>
    <n v="3150"/>
    <n v="37530"/>
    <n v="40500"/>
    <n v="198"/>
    <n v="2992.5"/>
    <n v="-34537.5"/>
  </r>
  <r>
    <x v="11"/>
    <x v="11"/>
    <n v="7"/>
    <x v="1"/>
    <x v="4"/>
    <x v="2"/>
    <x v="3"/>
    <x v="0"/>
    <n v="15"/>
    <n v="3042"/>
    <n v="3240"/>
    <n v="13176"/>
    <n v="14040"/>
    <n v="2970"/>
    <n v="46170"/>
    <n v="32994"/>
  </r>
  <r>
    <x v="11"/>
    <x v="11"/>
    <n v="7"/>
    <x v="1"/>
    <x v="2"/>
    <x v="1"/>
    <x v="10"/>
    <x v="0"/>
    <n v="4"/>
    <n v="3978"/>
    <n v="4230"/>
    <n v="89640"/>
    <n v="95400"/>
    <n v="1008"/>
    <n v="16074"/>
    <n v="-73566"/>
  </r>
  <r>
    <x v="11"/>
    <x v="11"/>
    <n v="7"/>
    <x v="1"/>
    <x v="8"/>
    <x v="4"/>
    <x v="10"/>
    <x v="0"/>
    <n v="16"/>
    <n v="2106"/>
    <n v="2250"/>
    <n v="80676"/>
    <n v="85860"/>
    <n v="2304"/>
    <n v="34200"/>
    <n v="-46476"/>
  </r>
  <r>
    <x v="11"/>
    <x v="11"/>
    <n v="7"/>
    <x v="1"/>
    <x v="4"/>
    <x v="2"/>
    <x v="4"/>
    <x v="0"/>
    <n v="10"/>
    <n v="2034"/>
    <n v="2160"/>
    <n v="42588"/>
    <n v="45360"/>
    <n v="1260"/>
    <n v="20520"/>
    <n v="-22068"/>
  </r>
  <r>
    <x v="11"/>
    <x v="11"/>
    <n v="8"/>
    <x v="1"/>
    <x v="1"/>
    <x v="0"/>
    <x v="6"/>
    <x v="0"/>
    <n v="21"/>
    <n v="4482"/>
    <n v="4770"/>
    <n v="28368"/>
    <n v="30240"/>
    <n v="6048"/>
    <n v="95161.5"/>
    <n v="66793.5"/>
  </r>
  <r>
    <x v="11"/>
    <x v="11"/>
    <n v="8"/>
    <x v="1"/>
    <x v="9"/>
    <x v="3"/>
    <x v="3"/>
    <x v="0"/>
    <n v="7"/>
    <n v="3726"/>
    <n v="3960"/>
    <n v="24156"/>
    <n v="25740"/>
    <n v="1638"/>
    <n v="26334"/>
    <n v="2178"/>
  </r>
  <r>
    <x v="11"/>
    <x v="11"/>
    <n v="8"/>
    <x v="1"/>
    <x v="2"/>
    <x v="1"/>
    <x v="8"/>
    <x v="0"/>
    <n v="22"/>
    <n v="2952"/>
    <n v="3150"/>
    <n v="82368"/>
    <n v="87840"/>
    <n v="4356"/>
    <n v="65835"/>
    <n v="-16533"/>
  </r>
  <r>
    <x v="11"/>
    <x v="11"/>
    <n v="8"/>
    <x v="1"/>
    <x v="5"/>
    <x v="3"/>
    <x v="0"/>
    <x v="0"/>
    <n v="15"/>
    <n v="3384"/>
    <n v="3600"/>
    <n v="18306"/>
    <n v="19440"/>
    <n v="3240"/>
    <n v="51300"/>
    <n v="32994"/>
  </r>
  <r>
    <x v="11"/>
    <x v="11"/>
    <n v="9"/>
    <x v="1"/>
    <x v="6"/>
    <x v="2"/>
    <x v="13"/>
    <x v="1"/>
    <n v="7"/>
    <n v="3546"/>
    <n v="3780"/>
    <n v="86328"/>
    <n v="93060"/>
    <n v="1638"/>
    <n v="25137"/>
    <n v="-61191"/>
  </r>
  <r>
    <x v="11"/>
    <x v="11"/>
    <n v="9"/>
    <x v="1"/>
    <x v="1"/>
    <x v="0"/>
    <x v="7"/>
    <x v="0"/>
    <n v="17"/>
    <n v="5148"/>
    <n v="5490"/>
    <n v="83538"/>
    <n v="88830"/>
    <n v="5814"/>
    <n v="88663.5"/>
    <n v="5125.5"/>
  </r>
  <r>
    <x v="11"/>
    <x v="11"/>
    <n v="9"/>
    <x v="1"/>
    <x v="6"/>
    <x v="2"/>
    <x v="6"/>
    <x v="0"/>
    <n v="20"/>
    <n v="2034"/>
    <n v="2160"/>
    <n v="60282"/>
    <n v="64260"/>
    <n v="2520"/>
    <n v="41040"/>
    <n v="-19242"/>
  </r>
  <r>
    <x v="11"/>
    <x v="11"/>
    <n v="9"/>
    <x v="1"/>
    <x v="3"/>
    <x v="1"/>
    <x v="5"/>
    <x v="0"/>
    <n v="5"/>
    <n v="2196"/>
    <n v="2340"/>
    <n v="17496"/>
    <n v="18630"/>
    <n v="720"/>
    <n v="11115"/>
    <n v="-6381"/>
  </r>
  <r>
    <x v="11"/>
    <x v="11"/>
    <n v="9"/>
    <x v="1"/>
    <x v="5"/>
    <x v="3"/>
    <x v="0"/>
    <x v="0"/>
    <n v="14"/>
    <n v="3546"/>
    <n v="3780"/>
    <n v="10170"/>
    <n v="10800"/>
    <n v="3276"/>
    <n v="50274"/>
    <n v="40104"/>
  </r>
  <r>
    <x v="11"/>
    <x v="11"/>
    <n v="10"/>
    <x v="1"/>
    <x v="9"/>
    <x v="3"/>
    <x v="1"/>
    <x v="1"/>
    <n v="6"/>
    <n v="3546"/>
    <n v="3780"/>
    <n v="21492"/>
    <n v="23220"/>
    <n v="1404"/>
    <n v="21546"/>
    <n v="54"/>
  </r>
  <r>
    <x v="11"/>
    <x v="11"/>
    <n v="10"/>
    <x v="1"/>
    <x v="6"/>
    <x v="2"/>
    <x v="6"/>
    <x v="0"/>
    <n v="22"/>
    <n v="7506"/>
    <n v="8100"/>
    <n v="28368"/>
    <n v="30240"/>
    <n v="13068"/>
    <n v="169290"/>
    <n v="140922"/>
  </r>
  <r>
    <x v="11"/>
    <x v="11"/>
    <n v="10"/>
    <x v="1"/>
    <x v="1"/>
    <x v="0"/>
    <x v="12"/>
    <x v="0"/>
    <n v="6"/>
    <n v="3924"/>
    <n v="4230"/>
    <n v="74520"/>
    <n v="79200"/>
    <n v="1836"/>
    <n v="24111"/>
    <n v="-50409"/>
  </r>
  <r>
    <x v="11"/>
    <x v="11"/>
    <n v="10"/>
    <x v="1"/>
    <x v="5"/>
    <x v="3"/>
    <x v="11"/>
    <x v="0"/>
    <n v="6"/>
    <n v="4482"/>
    <n v="4770"/>
    <n v="31914"/>
    <n v="34020"/>
    <n v="1728"/>
    <n v="27189"/>
    <n v="-4725"/>
  </r>
  <r>
    <x v="11"/>
    <x v="11"/>
    <n v="10"/>
    <x v="1"/>
    <x v="2"/>
    <x v="1"/>
    <x v="11"/>
    <x v="0"/>
    <n v="2"/>
    <n v="3546"/>
    <n v="3780"/>
    <n v="39006"/>
    <n v="41580"/>
    <n v="468"/>
    <n v="7182"/>
    <n v="-31824"/>
  </r>
  <r>
    <x v="11"/>
    <x v="11"/>
    <n v="10"/>
    <x v="1"/>
    <x v="9"/>
    <x v="3"/>
    <x v="2"/>
    <x v="0"/>
    <n v="24"/>
    <n v="3726"/>
    <n v="3960"/>
    <n v="59670"/>
    <n v="63450"/>
    <n v="5616"/>
    <n v="90288"/>
    <n v="30618"/>
  </r>
  <r>
    <x v="11"/>
    <x v="11"/>
    <n v="11"/>
    <x v="1"/>
    <x v="5"/>
    <x v="3"/>
    <x v="11"/>
    <x v="0"/>
    <n v="11"/>
    <n v="2106"/>
    <n v="2250"/>
    <n v="3546"/>
    <n v="3780"/>
    <n v="1584"/>
    <n v="23512.5"/>
    <n v="19966.5"/>
  </r>
  <r>
    <x v="11"/>
    <x v="11"/>
    <n v="12"/>
    <x v="1"/>
    <x v="6"/>
    <x v="2"/>
    <x v="13"/>
    <x v="1"/>
    <n v="10"/>
    <n v="3546"/>
    <n v="3780"/>
    <n v="31392"/>
    <n v="33840"/>
    <n v="2340"/>
    <n v="35910"/>
    <n v="4518"/>
  </r>
  <r>
    <x v="11"/>
    <x v="11"/>
    <n v="12"/>
    <x v="1"/>
    <x v="6"/>
    <x v="2"/>
    <x v="16"/>
    <x v="0"/>
    <n v="7"/>
    <n v="3384"/>
    <n v="3600"/>
    <n v="3384"/>
    <n v="3600"/>
    <n v="1512"/>
    <n v="23940"/>
    <n v="20556"/>
  </r>
  <r>
    <x v="11"/>
    <x v="11"/>
    <n v="12"/>
    <x v="1"/>
    <x v="8"/>
    <x v="4"/>
    <x v="8"/>
    <x v="0"/>
    <n v="22"/>
    <n v="2106"/>
    <n v="2250"/>
    <n v="30888"/>
    <n v="32940"/>
    <n v="3168"/>
    <n v="47025"/>
    <n v="16137"/>
  </r>
  <r>
    <x v="11"/>
    <x v="11"/>
    <n v="13"/>
    <x v="1"/>
    <x v="2"/>
    <x v="1"/>
    <x v="6"/>
    <x v="0"/>
    <n v="7"/>
    <n v="3924"/>
    <n v="4230"/>
    <n v="49644"/>
    <n v="52920"/>
    <n v="2142"/>
    <n v="28129.5"/>
    <n v="-21514.5"/>
  </r>
  <r>
    <x v="11"/>
    <x v="11"/>
    <n v="13"/>
    <x v="1"/>
    <x v="4"/>
    <x v="2"/>
    <x v="5"/>
    <x v="0"/>
    <n v="18"/>
    <n v="3582"/>
    <n v="3870"/>
    <n v="40824"/>
    <n v="43470"/>
    <n v="5184"/>
    <n v="66177"/>
    <n v="25353"/>
  </r>
  <r>
    <x v="11"/>
    <x v="11"/>
    <n v="14"/>
    <x v="1"/>
    <x v="7"/>
    <x v="4"/>
    <x v="16"/>
    <x v="0"/>
    <n v="12"/>
    <n v="3582"/>
    <n v="3870"/>
    <n v="43992"/>
    <n v="46800"/>
    <n v="3456"/>
    <n v="44118"/>
    <n v="126"/>
  </r>
  <r>
    <x v="11"/>
    <x v="11"/>
    <n v="14"/>
    <x v="1"/>
    <x v="2"/>
    <x v="1"/>
    <x v="3"/>
    <x v="0"/>
    <n v="19"/>
    <n v="3726"/>
    <n v="3960"/>
    <n v="10980"/>
    <n v="11700"/>
    <n v="4446"/>
    <n v="71478"/>
    <n v="60498"/>
  </r>
  <r>
    <x v="11"/>
    <x v="11"/>
    <n v="15"/>
    <x v="1"/>
    <x v="8"/>
    <x v="4"/>
    <x v="2"/>
    <x v="0"/>
    <n v="23"/>
    <n v="3582"/>
    <n v="3870"/>
    <n v="79560"/>
    <n v="84600"/>
    <n v="6624"/>
    <n v="84559.5"/>
    <n v="4999.5"/>
  </r>
  <r>
    <x v="11"/>
    <x v="11"/>
    <n v="15"/>
    <x v="1"/>
    <x v="7"/>
    <x v="4"/>
    <x v="10"/>
    <x v="0"/>
    <n v="3"/>
    <n v="2952"/>
    <n v="3150"/>
    <n v="62748"/>
    <n v="66780"/>
    <n v="594"/>
    <n v="8977.5"/>
    <n v="-53770.5"/>
  </r>
  <r>
    <x v="11"/>
    <x v="11"/>
    <n v="15"/>
    <x v="1"/>
    <x v="5"/>
    <x v="3"/>
    <x v="2"/>
    <x v="0"/>
    <n v="24"/>
    <n v="3978"/>
    <n v="4230"/>
    <n v="47736"/>
    <n v="50760"/>
    <n v="6048"/>
    <n v="96444"/>
    <n v="48708"/>
  </r>
  <r>
    <x v="11"/>
    <x v="11"/>
    <n v="16"/>
    <x v="1"/>
    <x v="1"/>
    <x v="0"/>
    <x v="8"/>
    <x v="0"/>
    <n v="25"/>
    <n v="2034"/>
    <n v="2160"/>
    <n v="51480"/>
    <n v="54900"/>
    <n v="3150"/>
    <n v="51300"/>
    <n v="-180"/>
  </r>
  <r>
    <x v="11"/>
    <x v="11"/>
    <n v="16"/>
    <x v="1"/>
    <x v="9"/>
    <x v="3"/>
    <x v="4"/>
    <x v="0"/>
    <n v="5"/>
    <n v="3924"/>
    <n v="4230"/>
    <n v="63882"/>
    <n v="68040"/>
    <n v="1530"/>
    <n v="20092.5"/>
    <n v="-43789.5"/>
  </r>
  <r>
    <x v="11"/>
    <x v="11"/>
    <n v="17"/>
    <x v="1"/>
    <x v="0"/>
    <x v="0"/>
    <x v="6"/>
    <x v="0"/>
    <n v="2"/>
    <n v="5832"/>
    <n v="6210"/>
    <n v="74466"/>
    <n v="79380"/>
    <n v="756"/>
    <n v="11799"/>
    <n v="-62667"/>
  </r>
  <r>
    <x v="11"/>
    <x v="11"/>
    <n v="17"/>
    <x v="1"/>
    <x v="9"/>
    <x v="3"/>
    <x v="5"/>
    <x v="0"/>
    <n v="14"/>
    <n v="3546"/>
    <n v="3780"/>
    <n v="58320"/>
    <n v="62100"/>
    <n v="3276"/>
    <n v="50274"/>
    <n v="-8046"/>
  </r>
  <r>
    <x v="11"/>
    <x v="11"/>
    <n v="17"/>
    <x v="1"/>
    <x v="4"/>
    <x v="2"/>
    <x v="10"/>
    <x v="0"/>
    <n v="6"/>
    <n v="2034"/>
    <n v="2160"/>
    <n v="22410"/>
    <n v="23850"/>
    <n v="756"/>
    <n v="12312"/>
    <n v="-10098"/>
  </r>
  <r>
    <x v="11"/>
    <x v="11"/>
    <n v="18"/>
    <x v="1"/>
    <x v="6"/>
    <x v="2"/>
    <x v="0"/>
    <x v="0"/>
    <n v="13"/>
    <n v="2034"/>
    <n v="2160"/>
    <n v="8136"/>
    <n v="8640"/>
    <n v="1638"/>
    <n v="26676"/>
    <n v="18540"/>
  </r>
  <r>
    <x v="11"/>
    <x v="11"/>
    <n v="19"/>
    <x v="1"/>
    <x v="3"/>
    <x v="1"/>
    <x v="6"/>
    <x v="0"/>
    <n v="4"/>
    <n v="3042"/>
    <n v="3240"/>
    <n v="78012"/>
    <n v="83160"/>
    <n v="792"/>
    <n v="12312"/>
    <n v="-65700"/>
  </r>
  <r>
    <x v="11"/>
    <x v="11"/>
    <n v="19"/>
    <x v="1"/>
    <x v="3"/>
    <x v="1"/>
    <x v="2"/>
    <x v="0"/>
    <n v="21"/>
    <n v="3042"/>
    <n v="3240"/>
    <n v="67626"/>
    <n v="71910"/>
    <n v="4158"/>
    <n v="64638"/>
    <n v="-2988"/>
  </r>
  <r>
    <x v="11"/>
    <x v="11"/>
    <n v="19"/>
    <x v="1"/>
    <x v="9"/>
    <x v="3"/>
    <x v="14"/>
    <x v="0"/>
    <n v="16"/>
    <n v="3726"/>
    <n v="3960"/>
    <n v="26568"/>
    <n v="28350"/>
    <n v="3744"/>
    <n v="60192"/>
    <n v="33624"/>
  </r>
  <r>
    <x v="11"/>
    <x v="11"/>
    <n v="19"/>
    <x v="1"/>
    <x v="4"/>
    <x v="2"/>
    <x v="9"/>
    <x v="0"/>
    <n v="10"/>
    <n v="2196"/>
    <n v="2340"/>
    <n v="23166"/>
    <n v="24750"/>
    <n v="1440"/>
    <n v="22230"/>
    <n v="-936"/>
  </r>
  <r>
    <x v="11"/>
    <x v="11"/>
    <n v="19"/>
    <x v="1"/>
    <x v="2"/>
    <x v="1"/>
    <x v="1"/>
    <x v="1"/>
    <n v="3"/>
    <n v="4482"/>
    <n v="4770"/>
    <n v="68058"/>
    <n v="73530"/>
    <n v="864"/>
    <n v="13594.5"/>
    <n v="-54463.5"/>
  </r>
  <r>
    <x v="11"/>
    <x v="11"/>
    <n v="20"/>
    <x v="1"/>
    <x v="3"/>
    <x v="1"/>
    <x v="4"/>
    <x v="0"/>
    <n v="1"/>
    <n v="5148"/>
    <n v="5490"/>
    <n v="9126"/>
    <n v="9720"/>
    <n v="342"/>
    <n v="5215.5"/>
    <n v="-3910.5"/>
  </r>
  <r>
    <x v="11"/>
    <x v="11"/>
    <n v="20"/>
    <x v="1"/>
    <x v="8"/>
    <x v="4"/>
    <x v="10"/>
    <x v="0"/>
    <n v="13"/>
    <n v="3978"/>
    <n v="4230"/>
    <n v="76194"/>
    <n v="81090"/>
    <n v="3276"/>
    <n v="52240.5"/>
    <n v="-23953.5"/>
  </r>
  <r>
    <x v="11"/>
    <x v="11"/>
    <n v="20"/>
    <x v="1"/>
    <x v="8"/>
    <x v="4"/>
    <x v="12"/>
    <x v="0"/>
    <n v="15"/>
    <n v="2106"/>
    <n v="2250"/>
    <n v="52164"/>
    <n v="55440"/>
    <n v="2160"/>
    <n v="32062.5"/>
    <n v="-20101.5"/>
  </r>
  <r>
    <x v="11"/>
    <x v="11"/>
    <n v="21"/>
    <x v="1"/>
    <x v="6"/>
    <x v="2"/>
    <x v="10"/>
    <x v="0"/>
    <n v="5"/>
    <n v="3978"/>
    <n v="4230"/>
    <n v="17928"/>
    <n v="19080"/>
    <n v="1260"/>
    <n v="20092.5"/>
    <n v="2164.5"/>
  </r>
  <r>
    <x v="11"/>
    <x v="11"/>
    <n v="21"/>
    <x v="1"/>
    <x v="4"/>
    <x v="2"/>
    <x v="16"/>
    <x v="0"/>
    <n v="25"/>
    <n v="2034"/>
    <n v="2160"/>
    <n v="74448"/>
    <n v="79200"/>
    <n v="3150"/>
    <n v="51300"/>
    <n v="-23148"/>
  </r>
  <r>
    <x v="11"/>
    <x v="11"/>
    <n v="21"/>
    <x v="1"/>
    <x v="2"/>
    <x v="1"/>
    <x v="0"/>
    <x v="0"/>
    <n v="8"/>
    <n v="2034"/>
    <n v="2160"/>
    <n v="50850"/>
    <n v="54000"/>
    <n v="1008"/>
    <n v="16416"/>
    <n v="-34434"/>
  </r>
  <r>
    <x v="11"/>
    <x v="11"/>
    <n v="21"/>
    <x v="1"/>
    <x v="0"/>
    <x v="0"/>
    <x v="9"/>
    <x v="0"/>
    <n v="21"/>
    <n v="3582"/>
    <n v="3870"/>
    <n v="16848"/>
    <n v="18000"/>
    <n v="6048"/>
    <n v="77206.5"/>
    <n v="60358.5"/>
  </r>
  <r>
    <x v="11"/>
    <x v="11"/>
    <n v="22"/>
    <x v="1"/>
    <x v="4"/>
    <x v="2"/>
    <x v="4"/>
    <x v="0"/>
    <n v="16"/>
    <n v="3978"/>
    <n v="4230"/>
    <n v="39546"/>
    <n v="42120"/>
    <n v="4032"/>
    <n v="64296"/>
    <n v="24750"/>
  </r>
  <r>
    <x v="11"/>
    <x v="11"/>
    <n v="22"/>
    <x v="1"/>
    <x v="3"/>
    <x v="1"/>
    <x v="6"/>
    <x v="0"/>
    <n v="23"/>
    <n v="2196"/>
    <n v="2340"/>
    <n v="3546"/>
    <n v="3780"/>
    <n v="3312"/>
    <n v="51129"/>
    <n v="47583"/>
  </r>
  <r>
    <x v="11"/>
    <x v="11"/>
    <n v="23"/>
    <x v="1"/>
    <x v="0"/>
    <x v="0"/>
    <x v="2"/>
    <x v="0"/>
    <n v="22"/>
    <n v="3978"/>
    <n v="4230"/>
    <n v="83538"/>
    <n v="88830"/>
    <n v="5544"/>
    <n v="88407"/>
    <n v="4869"/>
  </r>
  <r>
    <x v="11"/>
    <x v="11"/>
    <n v="23"/>
    <x v="1"/>
    <x v="1"/>
    <x v="0"/>
    <x v="8"/>
    <x v="0"/>
    <n v="13"/>
    <n v="3978"/>
    <n v="4230"/>
    <n v="128700"/>
    <n v="137250"/>
    <n v="3276"/>
    <n v="52240.5"/>
    <n v="-76459.5"/>
  </r>
  <r>
    <x v="11"/>
    <x v="11"/>
    <n v="24"/>
    <x v="1"/>
    <x v="3"/>
    <x v="1"/>
    <x v="3"/>
    <x v="0"/>
    <n v="27"/>
    <n v="3042"/>
    <n v="3240"/>
    <n v="4392"/>
    <n v="4680"/>
    <n v="5346"/>
    <n v="83106"/>
    <n v="78714"/>
  </r>
  <r>
    <x v="11"/>
    <x v="11"/>
    <n v="24"/>
    <x v="1"/>
    <x v="0"/>
    <x v="0"/>
    <x v="15"/>
    <x v="1"/>
    <n v="27"/>
    <n v="3978"/>
    <n v="4230"/>
    <n v="180144"/>
    <n v="194400"/>
    <n v="6804"/>
    <n v="108499.5"/>
    <n v="-71644.5"/>
  </r>
  <r>
    <x v="11"/>
    <x v="11"/>
    <n v="24"/>
    <x v="1"/>
    <x v="8"/>
    <x v="4"/>
    <x v="7"/>
    <x v="0"/>
    <n v="27"/>
    <n v="3978"/>
    <n v="4230"/>
    <n v="43758"/>
    <n v="46530"/>
    <n v="6804"/>
    <n v="108499.5"/>
    <n v="64741.5"/>
  </r>
  <r>
    <x v="11"/>
    <x v="11"/>
    <n v="25"/>
    <x v="1"/>
    <x v="6"/>
    <x v="2"/>
    <x v="4"/>
    <x v="0"/>
    <n v="27"/>
    <n v="5832"/>
    <n v="6210"/>
    <n v="21294"/>
    <n v="22680"/>
    <n v="10206"/>
    <n v="159286.5"/>
    <n v="137992.5"/>
  </r>
  <r>
    <x v="11"/>
    <x v="11"/>
    <n v="25"/>
    <x v="1"/>
    <x v="4"/>
    <x v="2"/>
    <x v="0"/>
    <x v="0"/>
    <n v="27"/>
    <n v="2196"/>
    <n v="2340"/>
    <n v="14238"/>
    <n v="15120"/>
    <n v="3888"/>
    <n v="60021"/>
    <n v="45783"/>
  </r>
  <r>
    <x v="11"/>
    <x v="11"/>
    <n v="26"/>
    <x v="1"/>
    <x v="7"/>
    <x v="4"/>
    <x v="6"/>
    <x v="0"/>
    <n v="27"/>
    <n v="3546"/>
    <n v="3780"/>
    <n v="10638"/>
    <n v="11340"/>
    <n v="6318"/>
    <n v="96957"/>
    <n v="86319"/>
  </r>
  <r>
    <x v="11"/>
    <x v="11"/>
    <n v="26"/>
    <x v="1"/>
    <x v="5"/>
    <x v="3"/>
    <x v="12"/>
    <x v="0"/>
    <n v="12"/>
    <n v="3582"/>
    <n v="3870"/>
    <n v="59616"/>
    <n v="63360"/>
    <n v="3456"/>
    <n v="44118"/>
    <n v="-15498"/>
  </r>
  <r>
    <x v="11"/>
    <x v="11"/>
    <n v="26"/>
    <x v="1"/>
    <x v="9"/>
    <x v="3"/>
    <x v="5"/>
    <x v="0"/>
    <n v="18"/>
    <n v="3978"/>
    <n v="4230"/>
    <n v="122472"/>
    <n v="130410"/>
    <n v="4536"/>
    <n v="72333"/>
    <n v="-50139"/>
  </r>
  <r>
    <x v="11"/>
    <x v="11"/>
    <n v="26"/>
    <x v="1"/>
    <x v="6"/>
    <x v="2"/>
    <x v="14"/>
    <x v="0"/>
    <n v="8"/>
    <n v="3978"/>
    <n v="4230"/>
    <n v="50184"/>
    <n v="53550"/>
    <n v="2016"/>
    <n v="32148"/>
    <n v="-18036"/>
  </r>
  <r>
    <x v="11"/>
    <x v="11"/>
    <n v="26"/>
    <x v="1"/>
    <x v="4"/>
    <x v="2"/>
    <x v="15"/>
    <x v="1"/>
    <n v="21"/>
    <n v="2034"/>
    <n v="2160"/>
    <n v="75060"/>
    <n v="81000"/>
    <n v="2646"/>
    <n v="43092"/>
    <n v="-31968"/>
  </r>
  <r>
    <x v="11"/>
    <x v="11"/>
    <n v="26"/>
    <x v="1"/>
    <x v="8"/>
    <x v="4"/>
    <x v="10"/>
    <x v="0"/>
    <n v="25"/>
    <n v="3042"/>
    <n v="3240"/>
    <n v="112050"/>
    <n v="119250"/>
    <n v="4950"/>
    <n v="76950"/>
    <n v="-35100"/>
  </r>
  <r>
    <x v="11"/>
    <x v="11"/>
    <n v="27"/>
    <x v="1"/>
    <x v="2"/>
    <x v="1"/>
    <x v="5"/>
    <x v="0"/>
    <n v="12"/>
    <n v="5148"/>
    <n v="5490"/>
    <n v="58320"/>
    <n v="62100"/>
    <n v="4104"/>
    <n v="62586"/>
    <n v="4266"/>
  </r>
  <r>
    <x v="11"/>
    <x v="11"/>
    <n v="27"/>
    <x v="1"/>
    <x v="8"/>
    <x v="4"/>
    <x v="16"/>
    <x v="0"/>
    <n v="9"/>
    <n v="2106"/>
    <n v="2250"/>
    <n v="84600"/>
    <n v="90000"/>
    <n v="1296"/>
    <n v="19237.5"/>
    <n v="-65362.5"/>
  </r>
  <r>
    <x v="11"/>
    <x v="11"/>
    <n v="27"/>
    <x v="1"/>
    <x v="5"/>
    <x v="3"/>
    <x v="1"/>
    <x v="1"/>
    <n v="23"/>
    <n v="4482"/>
    <n v="4770"/>
    <n v="35820"/>
    <n v="38700"/>
    <n v="6624"/>
    <n v="104224.5"/>
    <n v="68404.5"/>
  </r>
  <r>
    <x v="11"/>
    <x v="11"/>
    <n v="27"/>
    <x v="1"/>
    <x v="0"/>
    <x v="0"/>
    <x v="3"/>
    <x v="0"/>
    <n v="23"/>
    <n v="3546"/>
    <n v="3780"/>
    <n v="41724"/>
    <n v="44460"/>
    <n v="5382"/>
    <n v="82593"/>
    <n v="40869"/>
  </r>
  <r>
    <x v="11"/>
    <x v="11"/>
    <n v="27"/>
    <x v="1"/>
    <x v="9"/>
    <x v="3"/>
    <x v="14"/>
    <x v="0"/>
    <n v="20"/>
    <n v="4482"/>
    <n v="4770"/>
    <n v="64944"/>
    <n v="69300"/>
    <n v="5760"/>
    <n v="90630"/>
    <n v="25686"/>
  </r>
  <r>
    <x v="11"/>
    <x v="11"/>
    <n v="28"/>
    <x v="1"/>
    <x v="4"/>
    <x v="2"/>
    <x v="14"/>
    <x v="0"/>
    <n v="25"/>
    <n v="4482"/>
    <n v="4770"/>
    <n v="17712"/>
    <n v="18900"/>
    <n v="7200"/>
    <n v="113287.5"/>
    <n v="95575.5"/>
  </r>
  <r>
    <x v="11"/>
    <x v="11"/>
    <n v="28"/>
    <x v="1"/>
    <x v="9"/>
    <x v="3"/>
    <x v="4"/>
    <x v="0"/>
    <n v="4"/>
    <n v="2034"/>
    <n v="2160"/>
    <n v="45630"/>
    <n v="48600"/>
    <n v="504"/>
    <n v="8208"/>
    <n v="-37422"/>
  </r>
  <r>
    <x v="11"/>
    <x v="11"/>
    <n v="28"/>
    <x v="1"/>
    <x v="6"/>
    <x v="2"/>
    <x v="12"/>
    <x v="0"/>
    <n v="24"/>
    <n v="3978"/>
    <n v="4230"/>
    <n v="48438"/>
    <n v="51480"/>
    <n v="6048"/>
    <n v="96444"/>
    <n v="48006"/>
  </r>
  <r>
    <x v="11"/>
    <x v="11"/>
    <n v="28"/>
    <x v="1"/>
    <x v="4"/>
    <x v="2"/>
    <x v="15"/>
    <x v="1"/>
    <n v="24"/>
    <n v="5832"/>
    <n v="6210"/>
    <n v="172638"/>
    <n v="186300"/>
    <n v="9072"/>
    <n v="141588"/>
    <n v="-31050"/>
  </r>
  <r>
    <x v="11"/>
    <x v="11"/>
    <n v="28"/>
    <x v="1"/>
    <x v="3"/>
    <x v="1"/>
    <x v="14"/>
    <x v="0"/>
    <n v="16"/>
    <n v="3978"/>
    <n v="4230"/>
    <n v="23616"/>
    <n v="25200"/>
    <n v="4032"/>
    <n v="64296"/>
    <n v="40680"/>
  </r>
  <r>
    <x v="11"/>
    <x v="11"/>
    <n v="28"/>
    <x v="1"/>
    <x v="4"/>
    <x v="2"/>
    <x v="4"/>
    <x v="0"/>
    <n v="6"/>
    <n v="3978"/>
    <n v="4230"/>
    <n v="30420"/>
    <n v="32400"/>
    <n v="1512"/>
    <n v="24111"/>
    <n v="-6309"/>
  </r>
  <r>
    <x v="11"/>
    <x v="11"/>
    <n v="29"/>
    <x v="1"/>
    <x v="2"/>
    <x v="1"/>
    <x v="15"/>
    <x v="1"/>
    <n v="4"/>
    <n v="5148"/>
    <n v="5490"/>
    <n v="15012"/>
    <n v="16200"/>
    <n v="1368"/>
    <n v="20862"/>
    <n v="5850"/>
  </r>
  <r>
    <x v="11"/>
    <x v="11"/>
    <n v="29"/>
    <x v="1"/>
    <x v="2"/>
    <x v="1"/>
    <x v="10"/>
    <x v="0"/>
    <n v="24"/>
    <n v="5832"/>
    <n v="6210"/>
    <n v="53784"/>
    <n v="57240"/>
    <n v="9072"/>
    <n v="141588"/>
    <n v="87804"/>
  </r>
  <r>
    <x v="11"/>
    <x v="11"/>
    <n v="30"/>
    <x v="1"/>
    <x v="4"/>
    <x v="2"/>
    <x v="11"/>
    <x v="0"/>
    <n v="21"/>
    <n v="2034"/>
    <n v="2160"/>
    <n v="7092"/>
    <n v="7560"/>
    <n v="2646"/>
    <n v="43092"/>
    <n v="36000"/>
  </r>
  <r>
    <x v="11"/>
    <x v="11"/>
    <n v="30"/>
    <x v="1"/>
    <x v="8"/>
    <x v="4"/>
    <x v="10"/>
    <x v="0"/>
    <n v="13"/>
    <n v="5832"/>
    <n v="6210"/>
    <n v="94122"/>
    <n v="100170"/>
    <n v="4914"/>
    <n v="76693.5"/>
    <n v="-17428.5"/>
  </r>
  <r>
    <x v="11"/>
    <x v="11"/>
    <n v="30"/>
    <x v="1"/>
    <x v="9"/>
    <x v="3"/>
    <x v="14"/>
    <x v="0"/>
    <n v="2"/>
    <n v="3546"/>
    <n v="3780"/>
    <n v="20664"/>
    <n v="22050"/>
    <n v="468"/>
    <n v="7182"/>
    <n v="-13482"/>
  </r>
  <r>
    <x v="11"/>
    <x v="11"/>
    <n v="30"/>
    <x v="1"/>
    <x v="9"/>
    <x v="3"/>
    <x v="2"/>
    <x v="0"/>
    <n v="20"/>
    <n v="3726"/>
    <n v="3960"/>
    <n v="19890"/>
    <n v="21150"/>
    <n v="4680"/>
    <n v="75240"/>
    <n v="55350"/>
  </r>
  <r>
    <x v="11"/>
    <x v="11"/>
    <n v="30"/>
    <x v="1"/>
    <x v="1"/>
    <x v="0"/>
    <x v="1"/>
    <x v="1"/>
    <n v="21"/>
    <n v="3978"/>
    <n v="4230"/>
    <n v="57312"/>
    <n v="61920"/>
    <n v="5292"/>
    <n v="84388.5"/>
    <n v="27076.5"/>
  </r>
  <r>
    <x v="11"/>
    <x v="11"/>
    <n v="31"/>
    <x v="1"/>
    <x v="4"/>
    <x v="2"/>
    <x v="10"/>
    <x v="0"/>
    <n v="12"/>
    <n v="3042"/>
    <n v="3240"/>
    <n v="35856"/>
    <n v="38160"/>
    <n v="2376"/>
    <n v="36936"/>
    <n v="1080"/>
  </r>
  <r>
    <x v="11"/>
    <x v="11"/>
    <n v="31"/>
    <x v="1"/>
    <x v="3"/>
    <x v="1"/>
    <x v="12"/>
    <x v="0"/>
    <n v="23"/>
    <n v="3546"/>
    <n v="3780"/>
    <n v="18630"/>
    <n v="19800"/>
    <n v="5382"/>
    <n v="82593"/>
    <n v="63963"/>
  </r>
  <r>
    <x v="11"/>
    <x v="11"/>
    <n v="31"/>
    <x v="1"/>
    <x v="1"/>
    <x v="0"/>
    <x v="2"/>
    <x v="0"/>
    <n v="23"/>
    <n v="4482"/>
    <n v="4770"/>
    <n v="75582"/>
    <n v="80370"/>
    <n v="6624"/>
    <n v="104224.5"/>
    <n v="28642.5"/>
  </r>
  <r>
    <x v="0"/>
    <x v="0"/>
    <n v="1"/>
    <x v="2"/>
    <x v="2"/>
    <x v="1"/>
    <x v="1"/>
    <x v="1"/>
    <n v="24"/>
    <n v="3924"/>
    <n v="4230"/>
    <n v="46566"/>
    <n v="50310"/>
    <n v="7344"/>
    <n v="96444"/>
    <n v="49878"/>
  </r>
  <r>
    <x v="0"/>
    <x v="0"/>
    <n v="1"/>
    <x v="2"/>
    <x v="6"/>
    <x v="2"/>
    <x v="15"/>
    <x v="1"/>
    <n v="25"/>
    <n v="2952"/>
    <n v="3150"/>
    <n v="112590"/>
    <n v="121500"/>
    <n v="4950"/>
    <n v="74812.5"/>
    <n v="-37777.5"/>
  </r>
  <r>
    <x v="0"/>
    <x v="0"/>
    <n v="1"/>
    <x v="2"/>
    <x v="2"/>
    <x v="1"/>
    <x v="9"/>
    <x v="0"/>
    <n v="17"/>
    <n v="3726"/>
    <n v="3960"/>
    <n v="52650"/>
    <n v="56250"/>
    <n v="3978"/>
    <n v="63954"/>
    <n v="11304"/>
  </r>
  <r>
    <x v="0"/>
    <x v="0"/>
    <n v="1"/>
    <x v="2"/>
    <x v="3"/>
    <x v="1"/>
    <x v="12"/>
    <x v="0"/>
    <n v="21"/>
    <n v="3978"/>
    <n v="4230"/>
    <n v="70794"/>
    <n v="75240"/>
    <n v="5292"/>
    <n v="84388.5"/>
    <n v="13594.5"/>
  </r>
  <r>
    <x v="0"/>
    <x v="0"/>
    <n v="1"/>
    <x v="2"/>
    <x v="9"/>
    <x v="3"/>
    <x v="14"/>
    <x v="0"/>
    <n v="9"/>
    <n v="3726"/>
    <n v="3960"/>
    <n v="38376"/>
    <n v="40950"/>
    <n v="2106"/>
    <n v="33858"/>
    <n v="-4518"/>
  </r>
  <r>
    <x v="0"/>
    <x v="0"/>
    <n v="1"/>
    <x v="2"/>
    <x v="1"/>
    <x v="0"/>
    <x v="0"/>
    <x v="0"/>
    <n v="11"/>
    <n v="4482"/>
    <n v="4770"/>
    <n v="36612"/>
    <n v="38880"/>
    <n v="3168"/>
    <n v="49846.5"/>
    <n v="13234.5"/>
  </r>
  <r>
    <x v="0"/>
    <x v="0"/>
    <n v="1"/>
    <x v="2"/>
    <x v="6"/>
    <x v="2"/>
    <x v="4"/>
    <x v="0"/>
    <n v="4"/>
    <n v="3582"/>
    <n v="3870"/>
    <n v="76050"/>
    <n v="81000"/>
    <n v="1152"/>
    <n v="14706"/>
    <n v="-61344"/>
  </r>
  <r>
    <x v="0"/>
    <x v="0"/>
    <n v="1"/>
    <x v="2"/>
    <x v="9"/>
    <x v="3"/>
    <x v="9"/>
    <x v="0"/>
    <n v="22"/>
    <n v="4482"/>
    <n v="4770"/>
    <n v="50544"/>
    <n v="54000"/>
    <n v="6336"/>
    <n v="99693"/>
    <n v="49149"/>
  </r>
  <r>
    <x v="0"/>
    <x v="0"/>
    <n v="2"/>
    <x v="2"/>
    <x v="5"/>
    <x v="3"/>
    <x v="8"/>
    <x v="0"/>
    <n v="15"/>
    <n v="3924"/>
    <n v="4230"/>
    <n v="41184"/>
    <n v="43920"/>
    <n v="4590"/>
    <n v="60277.5"/>
    <n v="19093.5"/>
  </r>
  <r>
    <x v="0"/>
    <x v="0"/>
    <n v="2"/>
    <x v="2"/>
    <x v="4"/>
    <x v="2"/>
    <x v="8"/>
    <x v="0"/>
    <n v="23"/>
    <n v="7506"/>
    <n v="8100"/>
    <n v="36036"/>
    <n v="38430"/>
    <n v="13662"/>
    <n v="176985"/>
    <n v="140949"/>
  </r>
  <r>
    <x v="0"/>
    <x v="0"/>
    <n v="3"/>
    <x v="2"/>
    <x v="2"/>
    <x v="1"/>
    <x v="7"/>
    <x v="0"/>
    <n v="9"/>
    <n v="3546"/>
    <n v="3780"/>
    <n v="43758"/>
    <n v="46530"/>
    <n v="2106"/>
    <n v="32319"/>
    <n v="-11439"/>
  </r>
  <r>
    <x v="0"/>
    <x v="0"/>
    <n v="3"/>
    <x v="2"/>
    <x v="3"/>
    <x v="1"/>
    <x v="4"/>
    <x v="0"/>
    <n v="7"/>
    <n v="3042"/>
    <n v="3240"/>
    <n v="24336"/>
    <n v="25920"/>
    <n v="1386"/>
    <n v="21546"/>
    <n v="-2790"/>
  </r>
  <r>
    <x v="0"/>
    <x v="0"/>
    <n v="3"/>
    <x v="2"/>
    <x v="6"/>
    <x v="2"/>
    <x v="14"/>
    <x v="0"/>
    <n v="25"/>
    <n v="3042"/>
    <n v="3240"/>
    <n v="2952"/>
    <n v="3150"/>
    <n v="4950"/>
    <n v="76950"/>
    <n v="73998"/>
  </r>
  <r>
    <x v="0"/>
    <x v="0"/>
    <n v="4"/>
    <x v="2"/>
    <x v="3"/>
    <x v="1"/>
    <x v="13"/>
    <x v="1"/>
    <n v="10"/>
    <n v="3978"/>
    <n v="4230"/>
    <n v="23544"/>
    <n v="25380"/>
    <n v="2520"/>
    <n v="40185"/>
    <n v="16641"/>
  </r>
  <r>
    <x v="0"/>
    <x v="0"/>
    <n v="5"/>
    <x v="2"/>
    <x v="0"/>
    <x v="0"/>
    <x v="11"/>
    <x v="0"/>
    <n v="8"/>
    <n v="5148"/>
    <n v="5490"/>
    <n v="49644"/>
    <n v="52920"/>
    <n v="2736"/>
    <n v="41724"/>
    <n v="-7920"/>
  </r>
  <r>
    <x v="0"/>
    <x v="0"/>
    <n v="5"/>
    <x v="2"/>
    <x v="3"/>
    <x v="1"/>
    <x v="0"/>
    <x v="0"/>
    <n v="18"/>
    <n v="3042"/>
    <n v="3240"/>
    <n v="36612"/>
    <n v="38880"/>
    <n v="3564"/>
    <n v="55404"/>
    <n v="18792"/>
  </r>
  <r>
    <x v="0"/>
    <x v="0"/>
    <n v="5"/>
    <x v="2"/>
    <x v="3"/>
    <x v="1"/>
    <x v="14"/>
    <x v="0"/>
    <n v="8"/>
    <n v="5148"/>
    <n v="5490"/>
    <n v="70848"/>
    <n v="75600"/>
    <n v="2736"/>
    <n v="41724"/>
    <n v="-29124"/>
  </r>
  <r>
    <x v="0"/>
    <x v="0"/>
    <n v="5"/>
    <x v="2"/>
    <x v="6"/>
    <x v="2"/>
    <x v="2"/>
    <x v="0"/>
    <n v="25"/>
    <n v="7506"/>
    <n v="8100"/>
    <n v="79560"/>
    <n v="84600"/>
    <n v="14850"/>
    <n v="192375"/>
    <n v="112815"/>
  </r>
  <r>
    <x v="0"/>
    <x v="0"/>
    <n v="6"/>
    <x v="2"/>
    <x v="0"/>
    <x v="0"/>
    <x v="8"/>
    <x v="0"/>
    <n v="7"/>
    <n v="3042"/>
    <n v="3240"/>
    <n v="61776"/>
    <n v="65880"/>
    <n v="1386"/>
    <n v="21546"/>
    <n v="-40230"/>
  </r>
  <r>
    <x v="0"/>
    <x v="0"/>
    <n v="6"/>
    <x v="2"/>
    <x v="5"/>
    <x v="3"/>
    <x v="15"/>
    <x v="1"/>
    <n v="17"/>
    <n v="3978"/>
    <n v="4230"/>
    <n v="90072"/>
    <n v="97200"/>
    <n v="4284"/>
    <n v="68314.5"/>
    <n v="-21757.5"/>
  </r>
  <r>
    <x v="0"/>
    <x v="0"/>
    <n v="7"/>
    <x v="2"/>
    <x v="2"/>
    <x v="1"/>
    <x v="4"/>
    <x v="0"/>
    <n v="3"/>
    <n v="2952"/>
    <n v="3150"/>
    <n v="12168"/>
    <n v="12960"/>
    <n v="594"/>
    <n v="8977.5"/>
    <n v="-3190.5"/>
  </r>
  <r>
    <x v="0"/>
    <x v="0"/>
    <n v="7"/>
    <x v="2"/>
    <x v="9"/>
    <x v="3"/>
    <x v="14"/>
    <x v="0"/>
    <n v="13"/>
    <n v="2034"/>
    <n v="2160"/>
    <n v="67896"/>
    <n v="72450"/>
    <n v="1638"/>
    <n v="26676"/>
    <n v="-41220"/>
  </r>
  <r>
    <x v="0"/>
    <x v="0"/>
    <n v="7"/>
    <x v="2"/>
    <x v="8"/>
    <x v="4"/>
    <x v="15"/>
    <x v="1"/>
    <n v="17"/>
    <n v="3582"/>
    <n v="3870"/>
    <n v="135108"/>
    <n v="145800"/>
    <n v="4896"/>
    <n v="62500.5"/>
    <n v="-72607.5"/>
  </r>
  <r>
    <x v="0"/>
    <x v="0"/>
    <n v="8"/>
    <x v="2"/>
    <x v="2"/>
    <x v="1"/>
    <x v="0"/>
    <x v="0"/>
    <n v="22"/>
    <n v="3978"/>
    <n v="4230"/>
    <n v="14238"/>
    <n v="15120"/>
    <n v="5544"/>
    <n v="88407"/>
    <n v="74169"/>
  </r>
  <r>
    <x v="0"/>
    <x v="0"/>
    <n v="8"/>
    <x v="2"/>
    <x v="4"/>
    <x v="2"/>
    <x v="8"/>
    <x v="0"/>
    <n v="23"/>
    <n v="2196"/>
    <n v="2340"/>
    <n v="66924"/>
    <n v="71370"/>
    <n v="3312"/>
    <n v="51129"/>
    <n v="-15795"/>
  </r>
  <r>
    <x v="0"/>
    <x v="0"/>
    <n v="9"/>
    <x v="2"/>
    <x v="4"/>
    <x v="2"/>
    <x v="1"/>
    <x v="1"/>
    <n v="1"/>
    <n v="2034"/>
    <n v="2160"/>
    <n v="78804"/>
    <n v="85140"/>
    <n v="126"/>
    <n v="2052"/>
    <n v="-76752"/>
  </r>
  <r>
    <x v="0"/>
    <x v="0"/>
    <n v="9"/>
    <x v="2"/>
    <x v="3"/>
    <x v="1"/>
    <x v="16"/>
    <x v="0"/>
    <n v="25"/>
    <n v="5148"/>
    <n v="5490"/>
    <n v="30456"/>
    <n v="32400"/>
    <n v="8550"/>
    <n v="130387.5"/>
    <n v="99931.5"/>
  </r>
  <r>
    <x v="0"/>
    <x v="0"/>
    <n v="9"/>
    <x v="2"/>
    <x v="9"/>
    <x v="3"/>
    <x v="8"/>
    <x v="0"/>
    <n v="22"/>
    <n v="3384"/>
    <n v="3600"/>
    <n v="5148"/>
    <n v="5490"/>
    <n v="4752"/>
    <n v="75240"/>
    <n v="70092"/>
  </r>
  <r>
    <x v="0"/>
    <x v="0"/>
    <n v="10"/>
    <x v="2"/>
    <x v="8"/>
    <x v="4"/>
    <x v="13"/>
    <x v="1"/>
    <n v="2"/>
    <n v="3978"/>
    <n v="4230"/>
    <n v="82404"/>
    <n v="88830"/>
    <n v="504"/>
    <n v="8037"/>
    <n v="-74367"/>
  </r>
  <r>
    <x v="0"/>
    <x v="0"/>
    <n v="10"/>
    <x v="2"/>
    <x v="7"/>
    <x v="4"/>
    <x v="11"/>
    <x v="0"/>
    <n v="11"/>
    <n v="3582"/>
    <n v="3870"/>
    <n v="70920"/>
    <n v="75600"/>
    <n v="3168"/>
    <n v="40441.5"/>
    <n v="-30478.5"/>
  </r>
  <r>
    <x v="0"/>
    <x v="0"/>
    <n v="10"/>
    <x v="2"/>
    <x v="1"/>
    <x v="0"/>
    <x v="5"/>
    <x v="0"/>
    <n v="11"/>
    <n v="3546"/>
    <n v="3780"/>
    <n v="110808"/>
    <n v="117990"/>
    <n v="2574"/>
    <n v="39501"/>
    <n v="-71307"/>
  </r>
  <r>
    <x v="0"/>
    <x v="0"/>
    <n v="11"/>
    <x v="2"/>
    <x v="5"/>
    <x v="3"/>
    <x v="15"/>
    <x v="1"/>
    <n v="1"/>
    <n v="7506"/>
    <n v="8100"/>
    <n v="75060"/>
    <n v="81000"/>
    <n v="594"/>
    <n v="7695"/>
    <n v="-67365"/>
  </r>
  <r>
    <x v="0"/>
    <x v="0"/>
    <n v="11"/>
    <x v="2"/>
    <x v="1"/>
    <x v="0"/>
    <x v="5"/>
    <x v="0"/>
    <n v="14"/>
    <n v="3978"/>
    <n v="4230"/>
    <n v="116640"/>
    <n v="124200"/>
    <n v="3528"/>
    <n v="56259"/>
    <n v="-60381"/>
  </r>
  <r>
    <x v="0"/>
    <x v="0"/>
    <n v="11"/>
    <x v="2"/>
    <x v="2"/>
    <x v="1"/>
    <x v="13"/>
    <x v="1"/>
    <n v="11"/>
    <n v="2034"/>
    <n v="2160"/>
    <n v="19620"/>
    <n v="21150"/>
    <n v="1386"/>
    <n v="22572"/>
    <n v="2952"/>
  </r>
  <r>
    <x v="0"/>
    <x v="0"/>
    <n v="11"/>
    <x v="2"/>
    <x v="7"/>
    <x v="4"/>
    <x v="14"/>
    <x v="0"/>
    <n v="8"/>
    <n v="2952"/>
    <n v="3150"/>
    <n v="38376"/>
    <n v="40950"/>
    <n v="1584"/>
    <n v="23940"/>
    <n v="-14436"/>
  </r>
  <r>
    <x v="0"/>
    <x v="0"/>
    <n v="12"/>
    <x v="2"/>
    <x v="6"/>
    <x v="2"/>
    <x v="0"/>
    <x v="0"/>
    <n v="1"/>
    <n v="3546"/>
    <n v="3780"/>
    <n v="50850"/>
    <n v="54000"/>
    <n v="234"/>
    <n v="3591"/>
    <n v="-47259"/>
  </r>
  <r>
    <x v="0"/>
    <x v="0"/>
    <n v="12"/>
    <x v="2"/>
    <x v="2"/>
    <x v="1"/>
    <x v="13"/>
    <x v="1"/>
    <n v="24"/>
    <n v="3546"/>
    <n v="3780"/>
    <n v="11772"/>
    <n v="12690"/>
    <n v="5616"/>
    <n v="86184"/>
    <n v="74412"/>
  </r>
  <r>
    <x v="0"/>
    <x v="0"/>
    <n v="13"/>
    <x v="2"/>
    <x v="3"/>
    <x v="1"/>
    <x v="11"/>
    <x v="0"/>
    <n v="15"/>
    <n v="3978"/>
    <n v="4230"/>
    <n v="70920"/>
    <n v="75600"/>
    <n v="3780"/>
    <n v="60277.5"/>
    <n v="-10642.5"/>
  </r>
  <r>
    <x v="0"/>
    <x v="0"/>
    <n v="14"/>
    <x v="2"/>
    <x v="7"/>
    <x v="4"/>
    <x v="6"/>
    <x v="0"/>
    <n v="20"/>
    <n v="3546"/>
    <n v="3780"/>
    <n v="10638"/>
    <n v="11340"/>
    <n v="4680"/>
    <n v="71820"/>
    <n v="61182"/>
  </r>
  <r>
    <x v="0"/>
    <x v="0"/>
    <n v="15"/>
    <x v="2"/>
    <x v="5"/>
    <x v="3"/>
    <x v="7"/>
    <x v="0"/>
    <n v="1"/>
    <n v="5148"/>
    <n v="5490"/>
    <n v="51714"/>
    <n v="54990"/>
    <n v="342"/>
    <n v="5215.5"/>
    <n v="-46498.5"/>
  </r>
  <r>
    <x v="0"/>
    <x v="0"/>
    <n v="15"/>
    <x v="2"/>
    <x v="4"/>
    <x v="2"/>
    <x v="2"/>
    <x v="0"/>
    <n v="5"/>
    <n v="2196"/>
    <n v="2340"/>
    <n v="59670"/>
    <n v="63450"/>
    <n v="720"/>
    <n v="11115"/>
    <n v="-48555"/>
  </r>
  <r>
    <x v="0"/>
    <x v="0"/>
    <n v="15"/>
    <x v="2"/>
    <x v="8"/>
    <x v="4"/>
    <x v="7"/>
    <x v="0"/>
    <n v="2"/>
    <n v="3924"/>
    <n v="4230"/>
    <n v="75582"/>
    <n v="80370"/>
    <n v="612"/>
    <n v="8037"/>
    <n v="-67545"/>
  </r>
  <r>
    <x v="0"/>
    <x v="0"/>
    <n v="16"/>
    <x v="2"/>
    <x v="1"/>
    <x v="0"/>
    <x v="16"/>
    <x v="0"/>
    <n v="15"/>
    <n v="3978"/>
    <n v="4230"/>
    <n v="43992"/>
    <n v="46800"/>
    <n v="3780"/>
    <n v="60277.5"/>
    <n v="16285.5"/>
  </r>
  <r>
    <x v="0"/>
    <x v="0"/>
    <n v="16"/>
    <x v="2"/>
    <x v="1"/>
    <x v="0"/>
    <x v="0"/>
    <x v="0"/>
    <n v="24"/>
    <n v="2106"/>
    <n v="2250"/>
    <n v="12204"/>
    <n v="12960"/>
    <n v="3456"/>
    <n v="51300"/>
    <n v="39096"/>
  </r>
  <r>
    <x v="0"/>
    <x v="0"/>
    <n v="16"/>
    <x v="2"/>
    <x v="5"/>
    <x v="3"/>
    <x v="14"/>
    <x v="0"/>
    <n v="23"/>
    <n v="5148"/>
    <n v="5490"/>
    <n v="17712"/>
    <n v="18900"/>
    <n v="7866"/>
    <n v="119956.5"/>
    <n v="102244.5"/>
  </r>
  <r>
    <x v="0"/>
    <x v="0"/>
    <n v="16"/>
    <x v="2"/>
    <x v="9"/>
    <x v="3"/>
    <x v="4"/>
    <x v="0"/>
    <n v="20"/>
    <n v="3546"/>
    <n v="3780"/>
    <n v="51714"/>
    <n v="55080"/>
    <n v="4680"/>
    <n v="71820"/>
    <n v="20106"/>
  </r>
  <r>
    <x v="0"/>
    <x v="0"/>
    <n v="17"/>
    <x v="2"/>
    <x v="1"/>
    <x v="0"/>
    <x v="3"/>
    <x v="0"/>
    <n v="23"/>
    <n v="3546"/>
    <n v="3780"/>
    <n v="32940"/>
    <n v="35100"/>
    <n v="5382"/>
    <n v="82593"/>
    <n v="49653"/>
  </r>
  <r>
    <x v="0"/>
    <x v="0"/>
    <n v="17"/>
    <x v="2"/>
    <x v="6"/>
    <x v="2"/>
    <x v="16"/>
    <x v="0"/>
    <n v="22"/>
    <n v="5148"/>
    <n v="5490"/>
    <n v="33840"/>
    <n v="36000"/>
    <n v="7524"/>
    <n v="114741"/>
    <n v="80901"/>
  </r>
  <r>
    <x v="0"/>
    <x v="0"/>
    <n v="17"/>
    <x v="2"/>
    <x v="4"/>
    <x v="2"/>
    <x v="15"/>
    <x v="1"/>
    <n v="10"/>
    <n v="3384"/>
    <n v="3600"/>
    <n v="150120"/>
    <n v="162000"/>
    <n v="2160"/>
    <n v="34200"/>
    <n v="-115920"/>
  </r>
  <r>
    <x v="0"/>
    <x v="0"/>
    <n v="17"/>
    <x v="2"/>
    <x v="0"/>
    <x v="0"/>
    <x v="6"/>
    <x v="0"/>
    <n v="5"/>
    <n v="3042"/>
    <n v="3240"/>
    <n v="70920"/>
    <n v="75600"/>
    <n v="990"/>
    <n v="15390"/>
    <n v="-55530"/>
  </r>
  <r>
    <x v="0"/>
    <x v="0"/>
    <n v="18"/>
    <x v="2"/>
    <x v="2"/>
    <x v="1"/>
    <x v="10"/>
    <x v="0"/>
    <n v="12"/>
    <n v="3978"/>
    <n v="4230"/>
    <n v="4482"/>
    <n v="4770"/>
    <n v="3024"/>
    <n v="48222"/>
    <n v="43740"/>
  </r>
  <r>
    <x v="0"/>
    <x v="0"/>
    <n v="19"/>
    <x v="2"/>
    <x v="0"/>
    <x v="0"/>
    <x v="5"/>
    <x v="0"/>
    <n v="19"/>
    <n v="3978"/>
    <n v="4230"/>
    <n v="139968"/>
    <n v="149040"/>
    <n v="4788"/>
    <n v="76351.5"/>
    <n v="-63616.5"/>
  </r>
  <r>
    <x v="0"/>
    <x v="0"/>
    <n v="19"/>
    <x v="2"/>
    <x v="6"/>
    <x v="2"/>
    <x v="4"/>
    <x v="0"/>
    <n v="18"/>
    <n v="3924"/>
    <n v="4230"/>
    <n v="6084"/>
    <n v="6480"/>
    <n v="5508"/>
    <n v="72333"/>
    <n v="66249"/>
  </r>
  <r>
    <x v="0"/>
    <x v="0"/>
    <n v="19"/>
    <x v="2"/>
    <x v="1"/>
    <x v="0"/>
    <x v="10"/>
    <x v="0"/>
    <n v="1"/>
    <n v="2952"/>
    <n v="3150"/>
    <n v="44820"/>
    <n v="47700"/>
    <n v="198"/>
    <n v="2992.5"/>
    <n v="-41827.5"/>
  </r>
  <r>
    <x v="0"/>
    <x v="0"/>
    <n v="19"/>
    <x v="2"/>
    <x v="6"/>
    <x v="2"/>
    <x v="12"/>
    <x v="0"/>
    <n v="15"/>
    <n v="3042"/>
    <n v="3240"/>
    <n v="52164"/>
    <n v="55440"/>
    <n v="2970"/>
    <n v="46170"/>
    <n v="-5994"/>
  </r>
  <r>
    <x v="0"/>
    <x v="0"/>
    <n v="19"/>
    <x v="2"/>
    <x v="7"/>
    <x v="4"/>
    <x v="7"/>
    <x v="0"/>
    <n v="4"/>
    <n v="3978"/>
    <n v="4230"/>
    <n v="31824"/>
    <n v="33840"/>
    <n v="1008"/>
    <n v="16074"/>
    <n v="-15750"/>
  </r>
  <r>
    <x v="0"/>
    <x v="0"/>
    <n v="19"/>
    <x v="2"/>
    <x v="0"/>
    <x v="0"/>
    <x v="13"/>
    <x v="1"/>
    <n v="16"/>
    <n v="2106"/>
    <n v="2250"/>
    <n v="35316"/>
    <n v="38070"/>
    <n v="2304"/>
    <n v="34200"/>
    <n v="-1116"/>
  </r>
  <r>
    <x v="0"/>
    <x v="0"/>
    <n v="19"/>
    <x v="2"/>
    <x v="5"/>
    <x v="3"/>
    <x v="6"/>
    <x v="0"/>
    <n v="10"/>
    <n v="2034"/>
    <n v="2160"/>
    <n v="10638"/>
    <n v="11340"/>
    <n v="1260"/>
    <n v="20520"/>
    <n v="9882"/>
  </r>
  <r>
    <x v="0"/>
    <x v="0"/>
    <n v="19"/>
    <x v="2"/>
    <x v="7"/>
    <x v="4"/>
    <x v="14"/>
    <x v="0"/>
    <n v="21"/>
    <n v="4482"/>
    <n v="4770"/>
    <n v="14760"/>
    <n v="15750"/>
    <n v="6048"/>
    <n v="95161.5"/>
    <n v="80401.5"/>
  </r>
  <r>
    <x v="0"/>
    <x v="0"/>
    <n v="20"/>
    <x v="2"/>
    <x v="3"/>
    <x v="1"/>
    <x v="6"/>
    <x v="0"/>
    <n v="7"/>
    <n v="3726"/>
    <n v="3960"/>
    <n v="70920"/>
    <n v="75600"/>
    <n v="1638"/>
    <n v="26334"/>
    <n v="-44586"/>
  </r>
  <r>
    <x v="0"/>
    <x v="0"/>
    <n v="20"/>
    <x v="2"/>
    <x v="5"/>
    <x v="3"/>
    <x v="11"/>
    <x v="0"/>
    <n v="22"/>
    <n v="2952"/>
    <n v="3150"/>
    <n v="31914"/>
    <n v="34020"/>
    <n v="4356"/>
    <n v="65835"/>
    <n v="33921"/>
  </r>
  <r>
    <x v="0"/>
    <x v="0"/>
    <n v="21"/>
    <x v="2"/>
    <x v="2"/>
    <x v="1"/>
    <x v="12"/>
    <x v="0"/>
    <n v="15"/>
    <n v="3384"/>
    <n v="3600"/>
    <n v="70794"/>
    <n v="75240"/>
    <n v="3240"/>
    <n v="51300"/>
    <n v="-19494"/>
  </r>
  <r>
    <x v="0"/>
    <x v="0"/>
    <n v="21"/>
    <x v="2"/>
    <x v="4"/>
    <x v="2"/>
    <x v="10"/>
    <x v="0"/>
    <n v="7"/>
    <n v="3546"/>
    <n v="3780"/>
    <n v="85158"/>
    <n v="90630"/>
    <n v="1638"/>
    <n v="25137"/>
    <n v="-60021"/>
  </r>
  <r>
    <x v="0"/>
    <x v="0"/>
    <n v="21"/>
    <x v="2"/>
    <x v="1"/>
    <x v="0"/>
    <x v="13"/>
    <x v="1"/>
    <n v="17"/>
    <n v="5148"/>
    <n v="5490"/>
    <n v="86328"/>
    <n v="93060"/>
    <n v="5814"/>
    <n v="88663.5"/>
    <n v="2335.5"/>
  </r>
  <r>
    <x v="0"/>
    <x v="0"/>
    <n v="21"/>
    <x v="2"/>
    <x v="6"/>
    <x v="2"/>
    <x v="11"/>
    <x v="0"/>
    <n v="20"/>
    <n v="2034"/>
    <n v="2160"/>
    <n v="7092"/>
    <n v="7560"/>
    <n v="2520"/>
    <n v="41040"/>
    <n v="33948"/>
  </r>
  <r>
    <x v="0"/>
    <x v="0"/>
    <n v="22"/>
    <x v="2"/>
    <x v="8"/>
    <x v="4"/>
    <x v="8"/>
    <x v="0"/>
    <n v="5"/>
    <n v="2196"/>
    <n v="2340"/>
    <n v="41184"/>
    <n v="43920"/>
    <n v="720"/>
    <n v="11115"/>
    <n v="-30069"/>
  </r>
  <r>
    <x v="0"/>
    <x v="0"/>
    <n v="22"/>
    <x v="2"/>
    <x v="4"/>
    <x v="2"/>
    <x v="10"/>
    <x v="0"/>
    <n v="14"/>
    <n v="3546"/>
    <n v="3780"/>
    <n v="85158"/>
    <n v="90630"/>
    <n v="3276"/>
    <n v="50274"/>
    <n v="-34884"/>
  </r>
  <r>
    <x v="0"/>
    <x v="0"/>
    <n v="23"/>
    <x v="2"/>
    <x v="2"/>
    <x v="1"/>
    <x v="16"/>
    <x v="0"/>
    <n v="6"/>
    <n v="3546"/>
    <n v="3780"/>
    <n v="27072"/>
    <n v="28800"/>
    <n v="1404"/>
    <n v="21546"/>
    <n v="-5526"/>
  </r>
  <r>
    <x v="0"/>
    <x v="0"/>
    <n v="23"/>
    <x v="2"/>
    <x v="6"/>
    <x v="2"/>
    <x v="0"/>
    <x v="0"/>
    <n v="22"/>
    <n v="7506"/>
    <n v="8100"/>
    <n v="34578"/>
    <n v="36720"/>
    <n v="13068"/>
    <n v="169290"/>
    <n v="134712"/>
  </r>
  <r>
    <x v="0"/>
    <x v="0"/>
    <n v="23"/>
    <x v="2"/>
    <x v="0"/>
    <x v="0"/>
    <x v="7"/>
    <x v="0"/>
    <n v="6"/>
    <n v="3924"/>
    <n v="4230"/>
    <n v="67626"/>
    <n v="71910"/>
    <n v="1836"/>
    <n v="24111"/>
    <n v="-43515"/>
  </r>
  <r>
    <x v="0"/>
    <x v="0"/>
    <n v="23"/>
    <x v="2"/>
    <x v="3"/>
    <x v="1"/>
    <x v="14"/>
    <x v="0"/>
    <n v="6"/>
    <n v="4482"/>
    <n v="4770"/>
    <n v="44280"/>
    <n v="47250"/>
    <n v="1728"/>
    <n v="27189"/>
    <n v="-17091"/>
  </r>
  <r>
    <x v="0"/>
    <x v="0"/>
    <n v="23"/>
    <x v="2"/>
    <x v="2"/>
    <x v="1"/>
    <x v="2"/>
    <x v="0"/>
    <n v="2"/>
    <n v="3546"/>
    <n v="3780"/>
    <n v="47736"/>
    <n v="50760"/>
    <n v="468"/>
    <n v="7182"/>
    <n v="-40554"/>
  </r>
  <r>
    <x v="0"/>
    <x v="0"/>
    <n v="23"/>
    <x v="2"/>
    <x v="9"/>
    <x v="3"/>
    <x v="4"/>
    <x v="0"/>
    <n v="24"/>
    <n v="3726"/>
    <n v="3960"/>
    <n v="54756"/>
    <n v="58320"/>
    <n v="5616"/>
    <n v="90288"/>
    <n v="35532"/>
  </r>
  <r>
    <x v="0"/>
    <x v="0"/>
    <n v="23"/>
    <x v="2"/>
    <x v="8"/>
    <x v="4"/>
    <x v="12"/>
    <x v="0"/>
    <n v="11"/>
    <n v="2106"/>
    <n v="2250"/>
    <n v="18630"/>
    <n v="19800"/>
    <n v="1584"/>
    <n v="23512.5"/>
    <n v="4882.5"/>
  </r>
  <r>
    <x v="0"/>
    <x v="0"/>
    <n v="24"/>
    <x v="2"/>
    <x v="3"/>
    <x v="1"/>
    <x v="11"/>
    <x v="0"/>
    <n v="10"/>
    <n v="3546"/>
    <n v="3780"/>
    <n v="63828"/>
    <n v="68040"/>
    <n v="2340"/>
    <n v="35910"/>
    <n v="-27918"/>
  </r>
  <r>
    <x v="0"/>
    <x v="0"/>
    <n v="25"/>
    <x v="2"/>
    <x v="9"/>
    <x v="3"/>
    <x v="13"/>
    <x v="1"/>
    <n v="7"/>
    <n v="3384"/>
    <n v="3600"/>
    <n v="62784"/>
    <n v="67680"/>
    <n v="1512"/>
    <n v="23940"/>
    <n v="-38844"/>
  </r>
  <r>
    <x v="0"/>
    <x v="0"/>
    <n v="26"/>
    <x v="2"/>
    <x v="8"/>
    <x v="4"/>
    <x v="7"/>
    <x v="0"/>
    <n v="22"/>
    <n v="2106"/>
    <n v="2250"/>
    <n v="27846"/>
    <n v="29610"/>
    <n v="3168"/>
    <n v="47025"/>
    <n v="19179"/>
  </r>
  <r>
    <x v="0"/>
    <x v="0"/>
    <n v="27"/>
    <x v="2"/>
    <x v="5"/>
    <x v="3"/>
    <x v="9"/>
    <x v="0"/>
    <n v="7"/>
    <n v="3924"/>
    <n v="4230"/>
    <n v="6318"/>
    <n v="6750"/>
    <n v="2142"/>
    <n v="28129.5"/>
    <n v="21811.5"/>
  </r>
  <r>
    <x v="0"/>
    <x v="0"/>
    <n v="28"/>
    <x v="2"/>
    <x v="1"/>
    <x v="0"/>
    <x v="2"/>
    <x v="0"/>
    <n v="18"/>
    <n v="3582"/>
    <n v="3870"/>
    <n v="11934"/>
    <n v="12690"/>
    <n v="5184"/>
    <n v="66177"/>
    <n v="54243"/>
  </r>
  <r>
    <x v="0"/>
    <x v="0"/>
    <n v="28"/>
    <x v="2"/>
    <x v="4"/>
    <x v="2"/>
    <x v="15"/>
    <x v="1"/>
    <n v="12"/>
    <n v="3582"/>
    <n v="3870"/>
    <n v="22518"/>
    <n v="24300"/>
    <n v="3456"/>
    <n v="44118"/>
    <n v="21600"/>
  </r>
  <r>
    <x v="0"/>
    <x v="0"/>
    <n v="29"/>
    <x v="2"/>
    <x v="1"/>
    <x v="0"/>
    <x v="13"/>
    <x v="1"/>
    <n v="19"/>
    <n v="3726"/>
    <n v="3960"/>
    <n v="94176"/>
    <n v="101520"/>
    <n v="4446"/>
    <n v="71478"/>
    <n v="-22698"/>
  </r>
  <r>
    <x v="0"/>
    <x v="0"/>
    <n v="29"/>
    <x v="2"/>
    <x v="4"/>
    <x v="2"/>
    <x v="4"/>
    <x v="0"/>
    <n v="23"/>
    <n v="3582"/>
    <n v="3870"/>
    <n v="63882"/>
    <n v="68040"/>
    <n v="6624"/>
    <n v="84559.5"/>
    <n v="20677.5"/>
  </r>
  <r>
    <x v="0"/>
    <x v="0"/>
    <n v="29"/>
    <x v="2"/>
    <x v="6"/>
    <x v="2"/>
    <x v="2"/>
    <x v="0"/>
    <n v="3"/>
    <n v="2952"/>
    <n v="3150"/>
    <n v="39780"/>
    <n v="42300"/>
    <n v="594"/>
    <n v="8977.5"/>
    <n v="-30802.5"/>
  </r>
  <r>
    <x v="0"/>
    <x v="0"/>
    <n v="29"/>
    <x v="2"/>
    <x v="2"/>
    <x v="1"/>
    <x v="9"/>
    <x v="0"/>
    <n v="24"/>
    <n v="3978"/>
    <n v="4230"/>
    <n v="40014"/>
    <n v="42750"/>
    <n v="6048"/>
    <n v="96444"/>
    <n v="56430"/>
  </r>
  <r>
    <x v="0"/>
    <x v="0"/>
    <n v="30"/>
    <x v="2"/>
    <x v="6"/>
    <x v="2"/>
    <x v="9"/>
    <x v="0"/>
    <n v="25"/>
    <n v="2034"/>
    <n v="2160"/>
    <n v="25272"/>
    <n v="27000"/>
    <n v="3150"/>
    <n v="51300"/>
    <n v="26028"/>
  </r>
  <r>
    <x v="0"/>
    <x v="0"/>
    <n v="30"/>
    <x v="2"/>
    <x v="1"/>
    <x v="0"/>
    <x v="12"/>
    <x v="0"/>
    <n v="5"/>
    <n v="3924"/>
    <n v="4230"/>
    <n v="93150"/>
    <n v="99000"/>
    <n v="1530"/>
    <n v="20092.5"/>
    <n v="-73057.5"/>
  </r>
  <r>
    <x v="0"/>
    <x v="0"/>
    <n v="30"/>
    <x v="2"/>
    <x v="3"/>
    <x v="1"/>
    <x v="11"/>
    <x v="0"/>
    <n v="2"/>
    <n v="5832"/>
    <n v="6210"/>
    <n v="42552"/>
    <n v="45360"/>
    <n v="756"/>
    <n v="11799"/>
    <n v="-30753"/>
  </r>
  <r>
    <x v="0"/>
    <x v="0"/>
    <n v="30"/>
    <x v="2"/>
    <x v="7"/>
    <x v="4"/>
    <x v="16"/>
    <x v="0"/>
    <n v="14"/>
    <n v="3546"/>
    <n v="3780"/>
    <n v="20304"/>
    <n v="21600"/>
    <n v="3276"/>
    <n v="50274"/>
    <n v="29970"/>
  </r>
  <r>
    <x v="0"/>
    <x v="0"/>
    <n v="31"/>
    <x v="2"/>
    <x v="3"/>
    <x v="1"/>
    <x v="9"/>
    <x v="0"/>
    <n v="6"/>
    <n v="2034"/>
    <n v="2160"/>
    <n v="4212"/>
    <n v="4500"/>
    <n v="756"/>
    <n v="12312"/>
    <n v="8100"/>
  </r>
  <r>
    <x v="0"/>
    <x v="0"/>
    <n v="31"/>
    <x v="2"/>
    <x v="0"/>
    <x v="0"/>
    <x v="3"/>
    <x v="0"/>
    <n v="13"/>
    <n v="2034"/>
    <n v="2160"/>
    <n v="24156"/>
    <n v="25740"/>
    <n v="1638"/>
    <n v="26676"/>
    <n v="2520"/>
  </r>
  <r>
    <x v="0"/>
    <x v="0"/>
    <n v="31"/>
    <x v="2"/>
    <x v="5"/>
    <x v="3"/>
    <x v="8"/>
    <x v="0"/>
    <n v="4"/>
    <n v="3042"/>
    <n v="3240"/>
    <n v="30888"/>
    <n v="32940"/>
    <n v="792"/>
    <n v="12312"/>
    <n v="-18576"/>
  </r>
  <r>
    <x v="0"/>
    <x v="0"/>
    <n v="31"/>
    <x v="2"/>
    <x v="4"/>
    <x v="2"/>
    <x v="2"/>
    <x v="0"/>
    <n v="21"/>
    <n v="3042"/>
    <n v="3240"/>
    <n v="75582"/>
    <n v="80370"/>
    <n v="4158"/>
    <n v="64638"/>
    <n v="-10944"/>
  </r>
  <r>
    <x v="1"/>
    <x v="1"/>
    <n v="1"/>
    <x v="2"/>
    <x v="1"/>
    <x v="0"/>
    <x v="0"/>
    <x v="0"/>
    <n v="16"/>
    <n v="3726"/>
    <n v="3960"/>
    <n v="18306"/>
    <n v="19440"/>
    <n v="3744"/>
    <n v="60192"/>
    <n v="41886"/>
  </r>
  <r>
    <x v="1"/>
    <x v="1"/>
    <n v="1"/>
    <x v="2"/>
    <x v="9"/>
    <x v="3"/>
    <x v="0"/>
    <x v="0"/>
    <n v="10"/>
    <n v="2196"/>
    <n v="2340"/>
    <n v="12204"/>
    <n v="12960"/>
    <n v="1440"/>
    <n v="22230"/>
    <n v="10026"/>
  </r>
  <r>
    <x v="1"/>
    <x v="1"/>
    <n v="2"/>
    <x v="2"/>
    <x v="1"/>
    <x v="0"/>
    <x v="14"/>
    <x v="0"/>
    <n v="3"/>
    <n v="4482"/>
    <n v="4770"/>
    <n v="41328"/>
    <n v="44100"/>
    <n v="864"/>
    <n v="13594.5"/>
    <n v="-27733.5"/>
  </r>
  <r>
    <x v="1"/>
    <x v="1"/>
    <n v="2"/>
    <x v="2"/>
    <x v="3"/>
    <x v="1"/>
    <x v="14"/>
    <x v="0"/>
    <n v="1"/>
    <n v="5148"/>
    <n v="5490"/>
    <n v="35424"/>
    <n v="37800"/>
    <n v="342"/>
    <n v="5215.5"/>
    <n v="-30208.5"/>
  </r>
  <r>
    <x v="1"/>
    <x v="1"/>
    <n v="2"/>
    <x v="2"/>
    <x v="7"/>
    <x v="4"/>
    <x v="12"/>
    <x v="0"/>
    <n v="13"/>
    <n v="3978"/>
    <n v="4230"/>
    <n v="93150"/>
    <n v="99000"/>
    <n v="3276"/>
    <n v="52240.5"/>
    <n v="-40909.5"/>
  </r>
  <r>
    <x v="1"/>
    <x v="1"/>
    <n v="2"/>
    <x v="2"/>
    <x v="1"/>
    <x v="0"/>
    <x v="4"/>
    <x v="0"/>
    <n v="15"/>
    <n v="2106"/>
    <n v="2250"/>
    <n v="45630"/>
    <n v="48600"/>
    <n v="2160"/>
    <n v="32062.5"/>
    <n v="-13567.5"/>
  </r>
  <r>
    <x v="1"/>
    <x v="1"/>
    <n v="3"/>
    <x v="2"/>
    <x v="5"/>
    <x v="3"/>
    <x v="5"/>
    <x v="0"/>
    <n v="5"/>
    <n v="3978"/>
    <n v="4230"/>
    <n v="134136"/>
    <n v="142830"/>
    <n v="1260"/>
    <n v="20092.5"/>
    <n v="-114043.5"/>
  </r>
  <r>
    <x v="1"/>
    <x v="1"/>
    <n v="3"/>
    <x v="2"/>
    <x v="9"/>
    <x v="3"/>
    <x v="5"/>
    <x v="0"/>
    <n v="25"/>
    <n v="2034"/>
    <n v="2160"/>
    <n v="93312"/>
    <n v="99360"/>
    <n v="3150"/>
    <n v="51300"/>
    <n v="-42012"/>
  </r>
  <r>
    <x v="1"/>
    <x v="1"/>
    <n v="3"/>
    <x v="2"/>
    <x v="9"/>
    <x v="3"/>
    <x v="11"/>
    <x v="0"/>
    <n v="23"/>
    <n v="3546"/>
    <n v="3780"/>
    <n v="14184"/>
    <n v="15120"/>
    <n v="5382"/>
    <n v="82593"/>
    <n v="68409"/>
  </r>
  <r>
    <x v="1"/>
    <x v="1"/>
    <n v="4"/>
    <x v="2"/>
    <x v="6"/>
    <x v="2"/>
    <x v="7"/>
    <x v="0"/>
    <n v="23"/>
    <n v="4482"/>
    <n v="4770"/>
    <n v="27846"/>
    <n v="29610"/>
    <n v="6624"/>
    <n v="104224.5"/>
    <n v="76378.5"/>
  </r>
  <r>
    <x v="1"/>
    <x v="1"/>
    <n v="4"/>
    <x v="2"/>
    <x v="4"/>
    <x v="2"/>
    <x v="13"/>
    <x v="1"/>
    <n v="24"/>
    <n v="3924"/>
    <n v="4230"/>
    <n v="7848"/>
    <n v="8460"/>
    <n v="7344"/>
    <n v="96444"/>
    <n v="88596"/>
  </r>
  <r>
    <x v="1"/>
    <x v="1"/>
    <n v="5"/>
    <x v="2"/>
    <x v="6"/>
    <x v="2"/>
    <x v="0"/>
    <x v="0"/>
    <n v="25"/>
    <n v="2952"/>
    <n v="3150"/>
    <n v="32544"/>
    <n v="34560"/>
    <n v="4950"/>
    <n v="74812.5"/>
    <n v="42268.5"/>
  </r>
  <r>
    <x v="1"/>
    <x v="1"/>
    <n v="5"/>
    <x v="2"/>
    <x v="1"/>
    <x v="0"/>
    <x v="16"/>
    <x v="0"/>
    <n v="17"/>
    <n v="3726"/>
    <n v="3960"/>
    <n v="13536"/>
    <n v="14400"/>
    <n v="3978"/>
    <n v="63954"/>
    <n v="50418"/>
  </r>
  <r>
    <x v="1"/>
    <x v="1"/>
    <n v="5"/>
    <x v="2"/>
    <x v="2"/>
    <x v="1"/>
    <x v="9"/>
    <x v="0"/>
    <n v="21"/>
    <n v="3978"/>
    <n v="4230"/>
    <n v="29484"/>
    <n v="31500"/>
    <n v="5292"/>
    <n v="84388.5"/>
    <n v="54904.5"/>
  </r>
  <r>
    <x v="1"/>
    <x v="1"/>
    <n v="6"/>
    <x v="2"/>
    <x v="0"/>
    <x v="0"/>
    <x v="10"/>
    <x v="0"/>
    <n v="9"/>
    <n v="3726"/>
    <n v="3960"/>
    <n v="103086"/>
    <n v="109710"/>
    <n v="2106"/>
    <n v="33858"/>
    <n v="-69228"/>
  </r>
  <r>
    <x v="1"/>
    <x v="1"/>
    <n v="6"/>
    <x v="2"/>
    <x v="9"/>
    <x v="3"/>
    <x v="12"/>
    <x v="0"/>
    <n v="11"/>
    <n v="4482"/>
    <n v="4770"/>
    <n v="78246"/>
    <n v="83160"/>
    <n v="3168"/>
    <n v="49846.5"/>
    <n v="-28399.5"/>
  </r>
  <r>
    <x v="1"/>
    <x v="1"/>
    <n v="6"/>
    <x v="2"/>
    <x v="0"/>
    <x v="0"/>
    <x v="7"/>
    <x v="0"/>
    <n v="4"/>
    <n v="3582"/>
    <n v="3870"/>
    <n v="23868"/>
    <n v="25380"/>
    <n v="1152"/>
    <n v="14706"/>
    <n v="-9162"/>
  </r>
  <r>
    <x v="1"/>
    <x v="1"/>
    <n v="7"/>
    <x v="2"/>
    <x v="4"/>
    <x v="2"/>
    <x v="10"/>
    <x v="0"/>
    <n v="22"/>
    <n v="4482"/>
    <n v="4770"/>
    <n v="98604"/>
    <n v="104940"/>
    <n v="6336"/>
    <n v="99693"/>
    <n v="1089"/>
  </r>
  <r>
    <x v="1"/>
    <x v="1"/>
    <n v="7"/>
    <x v="2"/>
    <x v="9"/>
    <x v="3"/>
    <x v="3"/>
    <x v="0"/>
    <n v="15"/>
    <n v="3924"/>
    <n v="4230"/>
    <n v="32940"/>
    <n v="35100"/>
    <n v="4590"/>
    <n v="60277.5"/>
    <n v="27337.5"/>
  </r>
  <r>
    <x v="1"/>
    <x v="1"/>
    <n v="7"/>
    <x v="2"/>
    <x v="6"/>
    <x v="2"/>
    <x v="13"/>
    <x v="1"/>
    <n v="23"/>
    <n v="7506"/>
    <n v="8100"/>
    <n v="62784"/>
    <n v="67680"/>
    <n v="13662"/>
    <n v="176985"/>
    <n v="114201"/>
  </r>
  <r>
    <x v="1"/>
    <x v="1"/>
    <n v="7"/>
    <x v="2"/>
    <x v="5"/>
    <x v="3"/>
    <x v="15"/>
    <x v="1"/>
    <n v="9"/>
    <n v="3546"/>
    <n v="3780"/>
    <n v="120096"/>
    <n v="129600"/>
    <n v="2106"/>
    <n v="32319"/>
    <n v="-87777"/>
  </r>
  <r>
    <x v="1"/>
    <x v="1"/>
    <n v="7"/>
    <x v="2"/>
    <x v="0"/>
    <x v="0"/>
    <x v="1"/>
    <x v="1"/>
    <n v="7"/>
    <n v="3042"/>
    <n v="3240"/>
    <n v="42984"/>
    <n v="46440"/>
    <n v="1386"/>
    <n v="21546"/>
    <n v="-21438"/>
  </r>
  <r>
    <x v="1"/>
    <x v="1"/>
    <n v="8"/>
    <x v="2"/>
    <x v="6"/>
    <x v="2"/>
    <x v="1"/>
    <x v="1"/>
    <n v="25"/>
    <n v="3042"/>
    <n v="3240"/>
    <n v="78804"/>
    <n v="85140"/>
    <n v="4950"/>
    <n v="76950"/>
    <n v="-1854"/>
  </r>
  <r>
    <x v="1"/>
    <x v="1"/>
    <n v="8"/>
    <x v="2"/>
    <x v="8"/>
    <x v="4"/>
    <x v="12"/>
    <x v="0"/>
    <n v="10"/>
    <n v="3978"/>
    <n v="4230"/>
    <n v="29808"/>
    <n v="31680"/>
    <n v="2520"/>
    <n v="40185"/>
    <n v="10377"/>
  </r>
  <r>
    <x v="1"/>
    <x v="1"/>
    <n v="8"/>
    <x v="2"/>
    <x v="7"/>
    <x v="4"/>
    <x v="4"/>
    <x v="0"/>
    <n v="8"/>
    <n v="5148"/>
    <n v="5490"/>
    <n v="45630"/>
    <n v="48600"/>
    <n v="2736"/>
    <n v="41724"/>
    <n v="-3906"/>
  </r>
  <r>
    <x v="1"/>
    <x v="1"/>
    <n v="8"/>
    <x v="2"/>
    <x v="6"/>
    <x v="2"/>
    <x v="0"/>
    <x v="0"/>
    <n v="18"/>
    <n v="3042"/>
    <n v="3240"/>
    <n v="40680"/>
    <n v="43200"/>
    <n v="3564"/>
    <n v="55404"/>
    <n v="14724"/>
  </r>
  <r>
    <x v="1"/>
    <x v="1"/>
    <n v="8"/>
    <x v="2"/>
    <x v="1"/>
    <x v="0"/>
    <x v="9"/>
    <x v="0"/>
    <n v="8"/>
    <n v="5148"/>
    <n v="5490"/>
    <n v="48438"/>
    <n v="51750"/>
    <n v="2736"/>
    <n v="41724"/>
    <n v="-6714"/>
  </r>
  <r>
    <x v="1"/>
    <x v="1"/>
    <n v="9"/>
    <x v="2"/>
    <x v="5"/>
    <x v="3"/>
    <x v="0"/>
    <x v="0"/>
    <n v="25"/>
    <n v="7506"/>
    <n v="8100"/>
    <n v="44748"/>
    <n v="47520"/>
    <n v="14850"/>
    <n v="192375"/>
    <n v="147627"/>
  </r>
  <r>
    <x v="1"/>
    <x v="1"/>
    <n v="9"/>
    <x v="2"/>
    <x v="3"/>
    <x v="1"/>
    <x v="12"/>
    <x v="0"/>
    <n v="7"/>
    <n v="3042"/>
    <n v="3240"/>
    <n v="7452"/>
    <n v="7920"/>
    <n v="1386"/>
    <n v="21546"/>
    <n v="14094"/>
  </r>
  <r>
    <x v="1"/>
    <x v="1"/>
    <n v="9"/>
    <x v="2"/>
    <x v="8"/>
    <x v="4"/>
    <x v="9"/>
    <x v="0"/>
    <n v="17"/>
    <n v="3978"/>
    <n v="4230"/>
    <n v="31590"/>
    <n v="33750"/>
    <n v="4284"/>
    <n v="68314.5"/>
    <n v="36724.5"/>
  </r>
  <r>
    <x v="1"/>
    <x v="1"/>
    <n v="10"/>
    <x v="2"/>
    <x v="0"/>
    <x v="0"/>
    <x v="12"/>
    <x v="0"/>
    <n v="3"/>
    <n v="2952"/>
    <n v="3150"/>
    <n v="93150"/>
    <n v="99000"/>
    <n v="594"/>
    <n v="8977.5"/>
    <n v="-84172.5"/>
  </r>
  <r>
    <x v="1"/>
    <x v="1"/>
    <n v="10"/>
    <x v="2"/>
    <x v="6"/>
    <x v="2"/>
    <x v="13"/>
    <x v="1"/>
    <n v="13"/>
    <n v="2034"/>
    <n v="2160"/>
    <n v="51012"/>
    <n v="54990"/>
    <n v="1638"/>
    <n v="26676"/>
    <n v="-24336"/>
  </r>
  <r>
    <x v="1"/>
    <x v="1"/>
    <n v="11"/>
    <x v="2"/>
    <x v="1"/>
    <x v="0"/>
    <x v="14"/>
    <x v="0"/>
    <n v="17"/>
    <n v="3582"/>
    <n v="3870"/>
    <n v="17712"/>
    <n v="18900"/>
    <n v="4896"/>
    <n v="62500.5"/>
    <n v="44788.5"/>
  </r>
  <r>
    <x v="1"/>
    <x v="1"/>
    <n v="11"/>
    <x v="2"/>
    <x v="1"/>
    <x v="0"/>
    <x v="1"/>
    <x v="1"/>
    <n v="22"/>
    <n v="3978"/>
    <n v="4230"/>
    <n v="50148"/>
    <n v="54180"/>
    <n v="5544"/>
    <n v="88407"/>
    <n v="38259"/>
  </r>
  <r>
    <x v="1"/>
    <x v="1"/>
    <n v="11"/>
    <x v="2"/>
    <x v="1"/>
    <x v="0"/>
    <x v="0"/>
    <x v="0"/>
    <n v="23"/>
    <n v="2196"/>
    <n v="2340"/>
    <n v="30510"/>
    <n v="32400"/>
    <n v="3312"/>
    <n v="51129"/>
    <n v="20619"/>
  </r>
  <r>
    <x v="1"/>
    <x v="1"/>
    <n v="12"/>
    <x v="2"/>
    <x v="7"/>
    <x v="4"/>
    <x v="8"/>
    <x v="0"/>
    <n v="1"/>
    <n v="2034"/>
    <n v="2160"/>
    <n v="56628"/>
    <n v="60390"/>
    <n v="126"/>
    <n v="2052"/>
    <n v="-54576"/>
  </r>
  <r>
    <x v="1"/>
    <x v="1"/>
    <n v="12"/>
    <x v="2"/>
    <x v="0"/>
    <x v="0"/>
    <x v="15"/>
    <x v="1"/>
    <n v="25"/>
    <n v="5148"/>
    <n v="5490"/>
    <n v="7506"/>
    <n v="8100"/>
    <n v="8550"/>
    <n v="130387.5"/>
    <n v="122881.5"/>
  </r>
  <r>
    <x v="1"/>
    <x v="1"/>
    <n v="12"/>
    <x v="2"/>
    <x v="7"/>
    <x v="4"/>
    <x v="4"/>
    <x v="0"/>
    <n v="22"/>
    <n v="3384"/>
    <n v="3600"/>
    <n v="3042"/>
    <n v="3240"/>
    <n v="4752"/>
    <n v="75240"/>
    <n v="72198"/>
  </r>
  <r>
    <x v="1"/>
    <x v="1"/>
    <n v="12"/>
    <x v="2"/>
    <x v="3"/>
    <x v="1"/>
    <x v="1"/>
    <x v="1"/>
    <n v="2"/>
    <n v="3978"/>
    <n v="4230"/>
    <n v="85968"/>
    <n v="92880"/>
    <n v="504"/>
    <n v="8037"/>
    <n v="-77931"/>
  </r>
  <r>
    <x v="1"/>
    <x v="1"/>
    <n v="13"/>
    <x v="2"/>
    <x v="1"/>
    <x v="0"/>
    <x v="13"/>
    <x v="1"/>
    <n v="11"/>
    <n v="3582"/>
    <n v="3870"/>
    <n v="7848"/>
    <n v="8460"/>
    <n v="3168"/>
    <n v="40441.5"/>
    <n v="32593.5"/>
  </r>
  <r>
    <x v="1"/>
    <x v="1"/>
    <n v="13"/>
    <x v="2"/>
    <x v="4"/>
    <x v="2"/>
    <x v="8"/>
    <x v="0"/>
    <n v="11"/>
    <n v="3546"/>
    <n v="3780"/>
    <n v="51480"/>
    <n v="54900"/>
    <n v="2574"/>
    <n v="39501"/>
    <n v="-11979"/>
  </r>
  <r>
    <x v="1"/>
    <x v="1"/>
    <n v="13"/>
    <x v="2"/>
    <x v="3"/>
    <x v="1"/>
    <x v="1"/>
    <x v="1"/>
    <n v="1"/>
    <n v="7506"/>
    <n v="8100"/>
    <n v="28656"/>
    <n v="30960"/>
    <n v="594"/>
    <n v="7695"/>
    <n v="-20961"/>
  </r>
  <r>
    <x v="1"/>
    <x v="1"/>
    <n v="13"/>
    <x v="2"/>
    <x v="0"/>
    <x v="0"/>
    <x v="6"/>
    <x v="0"/>
    <n v="14"/>
    <n v="3978"/>
    <n v="4230"/>
    <n v="24822"/>
    <n v="26460"/>
    <n v="3528"/>
    <n v="56259"/>
    <n v="31437"/>
  </r>
  <r>
    <x v="1"/>
    <x v="1"/>
    <n v="14"/>
    <x v="2"/>
    <x v="2"/>
    <x v="1"/>
    <x v="14"/>
    <x v="0"/>
    <n v="11"/>
    <n v="2034"/>
    <n v="2160"/>
    <n v="5904"/>
    <n v="6300"/>
    <n v="1386"/>
    <n v="22572"/>
    <n v="16668"/>
  </r>
  <r>
    <x v="1"/>
    <x v="1"/>
    <n v="14"/>
    <x v="2"/>
    <x v="4"/>
    <x v="2"/>
    <x v="11"/>
    <x v="0"/>
    <n v="8"/>
    <n v="2952"/>
    <n v="3150"/>
    <n v="67374"/>
    <n v="71820"/>
    <n v="1584"/>
    <n v="23940"/>
    <n v="-43434"/>
  </r>
  <r>
    <x v="1"/>
    <x v="1"/>
    <n v="14"/>
    <x v="2"/>
    <x v="8"/>
    <x v="4"/>
    <x v="13"/>
    <x v="1"/>
    <n v="1"/>
    <n v="3546"/>
    <n v="3780"/>
    <n v="66708"/>
    <n v="71910"/>
    <n v="234"/>
    <n v="3591"/>
    <n v="-63117"/>
  </r>
  <r>
    <x v="1"/>
    <x v="1"/>
    <n v="15"/>
    <x v="2"/>
    <x v="8"/>
    <x v="4"/>
    <x v="12"/>
    <x v="0"/>
    <n v="24"/>
    <n v="3546"/>
    <n v="3780"/>
    <n v="26082"/>
    <n v="27720"/>
    <n v="5616"/>
    <n v="86184"/>
    <n v="60102"/>
  </r>
  <r>
    <x v="1"/>
    <x v="1"/>
    <n v="16"/>
    <x v="2"/>
    <x v="7"/>
    <x v="4"/>
    <x v="6"/>
    <x v="0"/>
    <n v="15"/>
    <n v="3978"/>
    <n v="4230"/>
    <n v="21276"/>
    <n v="22680"/>
    <n v="3780"/>
    <n v="60277.5"/>
    <n v="39001.5"/>
  </r>
  <r>
    <x v="1"/>
    <x v="1"/>
    <n v="16"/>
    <x v="2"/>
    <x v="6"/>
    <x v="2"/>
    <x v="12"/>
    <x v="0"/>
    <n v="20"/>
    <n v="3546"/>
    <n v="3780"/>
    <n v="70794"/>
    <n v="75240"/>
    <n v="4680"/>
    <n v="71820"/>
    <n v="1026"/>
  </r>
  <r>
    <x v="1"/>
    <x v="1"/>
    <n v="17"/>
    <x v="2"/>
    <x v="6"/>
    <x v="2"/>
    <x v="3"/>
    <x v="0"/>
    <n v="1"/>
    <n v="5148"/>
    <n v="5490"/>
    <n v="46116"/>
    <n v="49140"/>
    <n v="342"/>
    <n v="5215.5"/>
    <n v="-40900.5"/>
  </r>
  <r>
    <x v="1"/>
    <x v="1"/>
    <n v="17"/>
    <x v="2"/>
    <x v="9"/>
    <x v="3"/>
    <x v="15"/>
    <x v="1"/>
    <n v="5"/>
    <n v="2196"/>
    <n v="2340"/>
    <n v="22518"/>
    <n v="24300"/>
    <n v="720"/>
    <n v="11115"/>
    <n v="-11403"/>
  </r>
  <r>
    <x v="1"/>
    <x v="1"/>
    <n v="17"/>
    <x v="2"/>
    <x v="7"/>
    <x v="4"/>
    <x v="11"/>
    <x v="0"/>
    <n v="2"/>
    <n v="3924"/>
    <n v="4230"/>
    <n v="46098"/>
    <n v="49140"/>
    <n v="612"/>
    <n v="8037"/>
    <n v="-38061"/>
  </r>
  <r>
    <x v="1"/>
    <x v="1"/>
    <n v="17"/>
    <x v="2"/>
    <x v="9"/>
    <x v="3"/>
    <x v="16"/>
    <x v="0"/>
    <n v="15"/>
    <n v="3978"/>
    <n v="4230"/>
    <n v="74448"/>
    <n v="79200"/>
    <n v="3780"/>
    <n v="60277.5"/>
    <n v="-14170.5"/>
  </r>
  <r>
    <x v="1"/>
    <x v="1"/>
    <n v="18"/>
    <x v="2"/>
    <x v="9"/>
    <x v="3"/>
    <x v="10"/>
    <x v="0"/>
    <n v="24"/>
    <n v="2106"/>
    <n v="2250"/>
    <n v="89640"/>
    <n v="95400"/>
    <n v="3456"/>
    <n v="51300"/>
    <n v="-38340"/>
  </r>
  <r>
    <x v="1"/>
    <x v="1"/>
    <n v="18"/>
    <x v="2"/>
    <x v="7"/>
    <x v="4"/>
    <x v="6"/>
    <x v="0"/>
    <n v="23"/>
    <n v="5148"/>
    <n v="5490"/>
    <n v="81558"/>
    <n v="86940"/>
    <n v="7866"/>
    <n v="119956.5"/>
    <n v="38398.5"/>
  </r>
  <r>
    <x v="1"/>
    <x v="1"/>
    <n v="19"/>
    <x v="2"/>
    <x v="5"/>
    <x v="3"/>
    <x v="14"/>
    <x v="0"/>
    <n v="20"/>
    <n v="3546"/>
    <n v="3780"/>
    <n v="73800"/>
    <n v="78750"/>
    <n v="4680"/>
    <n v="71820"/>
    <n v="-1980"/>
  </r>
  <r>
    <x v="1"/>
    <x v="1"/>
    <n v="19"/>
    <x v="2"/>
    <x v="3"/>
    <x v="1"/>
    <x v="8"/>
    <x v="0"/>
    <n v="23"/>
    <n v="3546"/>
    <n v="3780"/>
    <n v="113256"/>
    <n v="120780"/>
    <n v="5382"/>
    <n v="82593"/>
    <n v="-30663"/>
  </r>
  <r>
    <x v="1"/>
    <x v="1"/>
    <n v="20"/>
    <x v="2"/>
    <x v="3"/>
    <x v="1"/>
    <x v="16"/>
    <x v="0"/>
    <n v="22"/>
    <n v="5148"/>
    <n v="5490"/>
    <n v="47376"/>
    <n v="50400"/>
    <n v="7524"/>
    <n v="114741"/>
    <n v="67365"/>
  </r>
  <r>
    <x v="1"/>
    <x v="1"/>
    <n v="20"/>
    <x v="2"/>
    <x v="0"/>
    <x v="0"/>
    <x v="0"/>
    <x v="0"/>
    <n v="10"/>
    <n v="3384"/>
    <n v="3600"/>
    <n v="42714"/>
    <n v="45360"/>
    <n v="2160"/>
    <n v="34200"/>
    <n v="-8514"/>
  </r>
  <r>
    <x v="1"/>
    <x v="1"/>
    <n v="21"/>
    <x v="2"/>
    <x v="1"/>
    <x v="0"/>
    <x v="0"/>
    <x v="0"/>
    <n v="5"/>
    <n v="3042"/>
    <n v="3240"/>
    <n v="34578"/>
    <n v="36720"/>
    <n v="990"/>
    <n v="15390"/>
    <n v="-19188"/>
  </r>
  <r>
    <x v="1"/>
    <x v="1"/>
    <n v="21"/>
    <x v="2"/>
    <x v="0"/>
    <x v="0"/>
    <x v="6"/>
    <x v="0"/>
    <n v="12"/>
    <n v="3978"/>
    <n v="4230"/>
    <n v="28368"/>
    <n v="30240"/>
    <n v="3024"/>
    <n v="48222"/>
    <n v="19854"/>
  </r>
  <r>
    <x v="1"/>
    <x v="1"/>
    <n v="21"/>
    <x v="2"/>
    <x v="0"/>
    <x v="0"/>
    <x v="2"/>
    <x v="0"/>
    <n v="19"/>
    <n v="3978"/>
    <n v="4230"/>
    <n v="15912"/>
    <n v="16920"/>
    <n v="4788"/>
    <n v="76351.5"/>
    <n v="60439.5"/>
  </r>
  <r>
    <x v="1"/>
    <x v="1"/>
    <n v="22"/>
    <x v="2"/>
    <x v="5"/>
    <x v="3"/>
    <x v="2"/>
    <x v="0"/>
    <n v="18"/>
    <n v="3924"/>
    <n v="4230"/>
    <n v="15912"/>
    <n v="16920"/>
    <n v="5508"/>
    <n v="72333"/>
    <n v="56421"/>
  </r>
  <r>
    <x v="1"/>
    <x v="1"/>
    <n v="22"/>
    <x v="2"/>
    <x v="6"/>
    <x v="2"/>
    <x v="4"/>
    <x v="0"/>
    <n v="1"/>
    <n v="2952"/>
    <n v="3150"/>
    <n v="45630"/>
    <n v="48600"/>
    <n v="198"/>
    <n v="2992.5"/>
    <n v="-42637.5"/>
  </r>
  <r>
    <x v="1"/>
    <x v="1"/>
    <n v="22"/>
    <x v="2"/>
    <x v="3"/>
    <x v="1"/>
    <x v="0"/>
    <x v="0"/>
    <n v="15"/>
    <n v="3042"/>
    <n v="3240"/>
    <n v="38646"/>
    <n v="41040"/>
    <n v="2970"/>
    <n v="46170"/>
    <n v="7524"/>
  </r>
  <r>
    <x v="1"/>
    <x v="1"/>
    <n v="23"/>
    <x v="2"/>
    <x v="6"/>
    <x v="2"/>
    <x v="16"/>
    <x v="0"/>
    <n v="4"/>
    <n v="3978"/>
    <n v="4230"/>
    <n v="40608"/>
    <n v="43200"/>
    <n v="1008"/>
    <n v="16074"/>
    <n v="-24534"/>
  </r>
  <r>
    <x v="1"/>
    <x v="1"/>
    <n v="23"/>
    <x v="2"/>
    <x v="7"/>
    <x v="4"/>
    <x v="3"/>
    <x v="0"/>
    <n v="16"/>
    <n v="2106"/>
    <n v="2250"/>
    <n v="32940"/>
    <n v="35100"/>
    <n v="2304"/>
    <n v="34200"/>
    <n v="1260"/>
  </r>
  <r>
    <x v="1"/>
    <x v="1"/>
    <n v="23"/>
    <x v="2"/>
    <x v="7"/>
    <x v="4"/>
    <x v="1"/>
    <x v="1"/>
    <n v="10"/>
    <n v="2034"/>
    <n v="2160"/>
    <n v="78804"/>
    <n v="85140"/>
    <n v="1260"/>
    <n v="20520"/>
    <n v="-58284"/>
  </r>
  <r>
    <x v="1"/>
    <x v="1"/>
    <n v="23"/>
    <x v="2"/>
    <x v="4"/>
    <x v="2"/>
    <x v="13"/>
    <x v="1"/>
    <n v="21"/>
    <n v="4482"/>
    <n v="4770"/>
    <n v="39240"/>
    <n v="42300"/>
    <n v="6048"/>
    <n v="95161.5"/>
    <n v="55921.5"/>
  </r>
  <r>
    <x v="1"/>
    <x v="1"/>
    <n v="23"/>
    <x v="2"/>
    <x v="6"/>
    <x v="2"/>
    <x v="3"/>
    <x v="0"/>
    <n v="7"/>
    <n v="3726"/>
    <n v="3960"/>
    <n v="15372"/>
    <n v="16380"/>
    <n v="1638"/>
    <n v="26334"/>
    <n v="10962"/>
  </r>
  <r>
    <x v="1"/>
    <x v="1"/>
    <n v="24"/>
    <x v="2"/>
    <x v="9"/>
    <x v="3"/>
    <x v="12"/>
    <x v="0"/>
    <n v="22"/>
    <n v="2952"/>
    <n v="3150"/>
    <n v="70794"/>
    <n v="75240"/>
    <n v="4356"/>
    <n v="65835"/>
    <n v="-4959"/>
  </r>
  <r>
    <x v="1"/>
    <x v="1"/>
    <n v="25"/>
    <x v="2"/>
    <x v="0"/>
    <x v="0"/>
    <x v="12"/>
    <x v="0"/>
    <n v="15"/>
    <n v="3384"/>
    <n v="3600"/>
    <n v="11178"/>
    <n v="11880"/>
    <n v="3240"/>
    <n v="51300"/>
    <n v="40122"/>
  </r>
  <r>
    <x v="1"/>
    <x v="1"/>
    <n v="25"/>
    <x v="2"/>
    <x v="8"/>
    <x v="4"/>
    <x v="15"/>
    <x v="1"/>
    <n v="7"/>
    <n v="3546"/>
    <n v="3780"/>
    <n v="30024"/>
    <n v="32400"/>
    <n v="1638"/>
    <n v="25137"/>
    <n v="-4887"/>
  </r>
  <r>
    <x v="1"/>
    <x v="1"/>
    <n v="25"/>
    <x v="2"/>
    <x v="8"/>
    <x v="4"/>
    <x v="5"/>
    <x v="0"/>
    <n v="17"/>
    <n v="5148"/>
    <n v="5490"/>
    <n v="58320"/>
    <n v="62100"/>
    <n v="5814"/>
    <n v="88663.5"/>
    <n v="30343.5"/>
  </r>
  <r>
    <x v="1"/>
    <x v="1"/>
    <n v="26"/>
    <x v="2"/>
    <x v="3"/>
    <x v="1"/>
    <x v="0"/>
    <x v="0"/>
    <n v="20"/>
    <n v="2034"/>
    <n v="2160"/>
    <n v="28476"/>
    <n v="30240"/>
    <n v="2520"/>
    <n v="41040"/>
    <n v="12564"/>
  </r>
  <r>
    <x v="1"/>
    <x v="1"/>
    <n v="26"/>
    <x v="2"/>
    <x v="5"/>
    <x v="3"/>
    <x v="16"/>
    <x v="0"/>
    <n v="5"/>
    <n v="2196"/>
    <n v="2340"/>
    <n v="77832"/>
    <n v="82800"/>
    <n v="720"/>
    <n v="11115"/>
    <n v="-66717"/>
  </r>
  <r>
    <x v="1"/>
    <x v="1"/>
    <n v="26"/>
    <x v="2"/>
    <x v="1"/>
    <x v="0"/>
    <x v="6"/>
    <x v="0"/>
    <n v="14"/>
    <n v="3546"/>
    <n v="3780"/>
    <n v="17730"/>
    <n v="18900"/>
    <n v="3276"/>
    <n v="50274"/>
    <n v="32544"/>
  </r>
  <r>
    <x v="1"/>
    <x v="1"/>
    <n v="26"/>
    <x v="2"/>
    <x v="1"/>
    <x v="0"/>
    <x v="9"/>
    <x v="0"/>
    <n v="6"/>
    <n v="3546"/>
    <n v="3780"/>
    <n v="50544"/>
    <n v="54000"/>
    <n v="1404"/>
    <n v="21546"/>
    <n v="-28998"/>
  </r>
  <r>
    <x v="1"/>
    <x v="1"/>
    <n v="27"/>
    <x v="2"/>
    <x v="1"/>
    <x v="0"/>
    <x v="1"/>
    <x v="1"/>
    <n v="22"/>
    <n v="7506"/>
    <n v="8100"/>
    <n v="89550"/>
    <n v="96750"/>
    <n v="13068"/>
    <n v="169290"/>
    <n v="79740"/>
  </r>
  <r>
    <x v="1"/>
    <x v="1"/>
    <n v="27"/>
    <x v="2"/>
    <x v="5"/>
    <x v="3"/>
    <x v="4"/>
    <x v="0"/>
    <n v="6"/>
    <n v="3924"/>
    <n v="4230"/>
    <n v="9126"/>
    <n v="9720"/>
    <n v="1836"/>
    <n v="24111"/>
    <n v="14985"/>
  </r>
  <r>
    <x v="1"/>
    <x v="1"/>
    <n v="27"/>
    <x v="2"/>
    <x v="3"/>
    <x v="1"/>
    <x v="10"/>
    <x v="0"/>
    <n v="6"/>
    <n v="4482"/>
    <n v="4770"/>
    <n v="31374"/>
    <n v="33390"/>
    <n v="1728"/>
    <n v="27189"/>
    <n v="-4185"/>
  </r>
  <r>
    <x v="1"/>
    <x v="1"/>
    <n v="27"/>
    <x v="2"/>
    <x v="8"/>
    <x v="4"/>
    <x v="8"/>
    <x v="0"/>
    <n v="2"/>
    <n v="3546"/>
    <n v="3780"/>
    <n v="51480"/>
    <n v="54900"/>
    <n v="468"/>
    <n v="7182"/>
    <n v="-44298"/>
  </r>
  <r>
    <x v="1"/>
    <x v="1"/>
    <n v="27"/>
    <x v="2"/>
    <x v="2"/>
    <x v="1"/>
    <x v="14"/>
    <x v="0"/>
    <n v="24"/>
    <n v="3726"/>
    <n v="3960"/>
    <n v="59040"/>
    <n v="63000"/>
    <n v="5616"/>
    <n v="90288"/>
    <n v="31248"/>
  </r>
  <r>
    <x v="1"/>
    <x v="1"/>
    <n v="27"/>
    <x v="2"/>
    <x v="8"/>
    <x v="4"/>
    <x v="7"/>
    <x v="0"/>
    <n v="11"/>
    <n v="2106"/>
    <n v="2250"/>
    <n v="59670"/>
    <n v="63450"/>
    <n v="1584"/>
    <n v="23512.5"/>
    <n v="-36157.5"/>
  </r>
  <r>
    <x v="1"/>
    <x v="1"/>
    <n v="28"/>
    <x v="2"/>
    <x v="2"/>
    <x v="1"/>
    <x v="10"/>
    <x v="0"/>
    <n v="10"/>
    <n v="3546"/>
    <n v="3780"/>
    <n v="80676"/>
    <n v="85860"/>
    <n v="2340"/>
    <n v="35910"/>
    <n v="-44766"/>
  </r>
  <r>
    <x v="1"/>
    <x v="1"/>
    <n v="28"/>
    <x v="2"/>
    <x v="4"/>
    <x v="2"/>
    <x v="1"/>
    <x v="1"/>
    <n v="7"/>
    <n v="3384"/>
    <n v="3600"/>
    <n v="46566"/>
    <n v="50310"/>
    <n v="1512"/>
    <n v="23940"/>
    <n v="-22626"/>
  </r>
  <r>
    <x v="1"/>
    <x v="1"/>
    <n v="28"/>
    <x v="2"/>
    <x v="3"/>
    <x v="1"/>
    <x v="11"/>
    <x v="0"/>
    <n v="22"/>
    <n v="2106"/>
    <n v="2250"/>
    <n v="7092"/>
    <n v="7560"/>
    <n v="3168"/>
    <n v="47025"/>
    <n v="39933"/>
  </r>
  <r>
    <x v="2"/>
    <x v="2"/>
    <n v="1"/>
    <x v="2"/>
    <x v="8"/>
    <x v="4"/>
    <x v="1"/>
    <x v="1"/>
    <n v="7"/>
    <n v="3924"/>
    <n v="4230"/>
    <n v="75222"/>
    <n v="81270"/>
    <n v="2142"/>
    <n v="28129.5"/>
    <n v="-47092.5"/>
  </r>
  <r>
    <x v="2"/>
    <x v="2"/>
    <n v="1"/>
    <x v="2"/>
    <x v="9"/>
    <x v="3"/>
    <x v="2"/>
    <x v="0"/>
    <n v="18"/>
    <n v="3582"/>
    <n v="3870"/>
    <n v="83538"/>
    <n v="88830"/>
    <n v="5184"/>
    <n v="66177"/>
    <n v="-17361"/>
  </r>
  <r>
    <x v="2"/>
    <x v="2"/>
    <n v="1"/>
    <x v="2"/>
    <x v="5"/>
    <x v="3"/>
    <x v="7"/>
    <x v="0"/>
    <n v="12"/>
    <n v="3582"/>
    <n v="3870"/>
    <n v="91494"/>
    <n v="97290"/>
    <n v="3456"/>
    <n v="44118"/>
    <n v="-47376"/>
  </r>
  <r>
    <x v="2"/>
    <x v="2"/>
    <n v="1"/>
    <x v="2"/>
    <x v="6"/>
    <x v="2"/>
    <x v="0"/>
    <x v="0"/>
    <n v="19"/>
    <n v="3726"/>
    <n v="3960"/>
    <n v="10170"/>
    <n v="10800"/>
    <n v="4446"/>
    <n v="71478"/>
    <n v="61308"/>
  </r>
  <r>
    <x v="2"/>
    <x v="2"/>
    <n v="1"/>
    <x v="2"/>
    <x v="3"/>
    <x v="1"/>
    <x v="7"/>
    <x v="0"/>
    <n v="23"/>
    <n v="3582"/>
    <n v="3870"/>
    <n v="31824"/>
    <n v="33840"/>
    <n v="6624"/>
    <n v="84559.5"/>
    <n v="52735.5"/>
  </r>
  <r>
    <x v="2"/>
    <x v="2"/>
    <n v="1"/>
    <x v="2"/>
    <x v="0"/>
    <x v="0"/>
    <x v="0"/>
    <x v="0"/>
    <n v="3"/>
    <n v="2952"/>
    <n v="3150"/>
    <n v="6102"/>
    <n v="6480"/>
    <n v="594"/>
    <n v="8977.5"/>
    <n v="2875.5"/>
  </r>
  <r>
    <x v="2"/>
    <x v="2"/>
    <n v="1"/>
    <x v="2"/>
    <x v="8"/>
    <x v="4"/>
    <x v="0"/>
    <x v="0"/>
    <n v="24"/>
    <n v="3978"/>
    <n v="4230"/>
    <n v="42714"/>
    <n v="45360"/>
    <n v="6048"/>
    <n v="96444"/>
    <n v="53730"/>
  </r>
  <r>
    <x v="2"/>
    <x v="2"/>
    <n v="2"/>
    <x v="2"/>
    <x v="1"/>
    <x v="0"/>
    <x v="8"/>
    <x v="0"/>
    <n v="25"/>
    <n v="2034"/>
    <n v="2160"/>
    <n v="92664"/>
    <n v="98820"/>
    <n v="3150"/>
    <n v="51300"/>
    <n v="-41364"/>
  </r>
  <r>
    <x v="2"/>
    <x v="2"/>
    <n v="3"/>
    <x v="2"/>
    <x v="5"/>
    <x v="3"/>
    <x v="7"/>
    <x v="0"/>
    <n v="5"/>
    <n v="3924"/>
    <n v="4230"/>
    <n v="43758"/>
    <n v="46530"/>
    <n v="1530"/>
    <n v="20092.5"/>
    <n v="-23665.5"/>
  </r>
  <r>
    <x v="2"/>
    <x v="2"/>
    <n v="4"/>
    <x v="2"/>
    <x v="1"/>
    <x v="0"/>
    <x v="6"/>
    <x v="0"/>
    <n v="2"/>
    <n v="5832"/>
    <n v="6210"/>
    <n v="17730"/>
    <n v="18900"/>
    <n v="756"/>
    <n v="11799"/>
    <n v="-5931"/>
  </r>
  <r>
    <x v="2"/>
    <x v="2"/>
    <n v="4"/>
    <x v="2"/>
    <x v="1"/>
    <x v="0"/>
    <x v="8"/>
    <x v="0"/>
    <n v="14"/>
    <n v="3546"/>
    <n v="3780"/>
    <n v="25740"/>
    <n v="27450"/>
    <n v="3276"/>
    <n v="50274"/>
    <n v="24534"/>
  </r>
  <r>
    <x v="2"/>
    <x v="2"/>
    <n v="5"/>
    <x v="2"/>
    <x v="7"/>
    <x v="4"/>
    <x v="1"/>
    <x v="1"/>
    <n v="6"/>
    <n v="2034"/>
    <n v="2160"/>
    <n v="68058"/>
    <n v="73530"/>
    <n v="756"/>
    <n v="12312"/>
    <n v="-55746"/>
  </r>
  <r>
    <x v="2"/>
    <x v="2"/>
    <n v="5"/>
    <x v="2"/>
    <x v="6"/>
    <x v="2"/>
    <x v="12"/>
    <x v="0"/>
    <n v="13"/>
    <n v="2034"/>
    <n v="2160"/>
    <n v="26082"/>
    <n v="27720"/>
    <n v="1638"/>
    <n v="26676"/>
    <n v="594"/>
  </r>
  <r>
    <x v="2"/>
    <x v="2"/>
    <n v="6"/>
    <x v="2"/>
    <x v="8"/>
    <x v="4"/>
    <x v="2"/>
    <x v="0"/>
    <n v="4"/>
    <n v="3042"/>
    <n v="3240"/>
    <n v="87516"/>
    <n v="93060"/>
    <n v="792"/>
    <n v="12312"/>
    <n v="-75204"/>
  </r>
  <r>
    <x v="2"/>
    <x v="2"/>
    <n v="7"/>
    <x v="2"/>
    <x v="5"/>
    <x v="3"/>
    <x v="2"/>
    <x v="0"/>
    <n v="21"/>
    <n v="3042"/>
    <n v="3240"/>
    <n v="7956"/>
    <n v="8460"/>
    <n v="4158"/>
    <n v="64638"/>
    <n v="56682"/>
  </r>
  <r>
    <x v="2"/>
    <x v="2"/>
    <n v="7"/>
    <x v="2"/>
    <x v="8"/>
    <x v="4"/>
    <x v="9"/>
    <x v="0"/>
    <n v="16"/>
    <n v="3726"/>
    <n v="3960"/>
    <n v="18954"/>
    <n v="20250"/>
    <n v="3744"/>
    <n v="60192"/>
    <n v="41238"/>
  </r>
  <r>
    <x v="2"/>
    <x v="2"/>
    <n v="7"/>
    <x v="2"/>
    <x v="2"/>
    <x v="1"/>
    <x v="7"/>
    <x v="0"/>
    <n v="10"/>
    <n v="2196"/>
    <n v="2340"/>
    <n v="59670"/>
    <n v="63450"/>
    <n v="1440"/>
    <n v="22230"/>
    <n v="-37440"/>
  </r>
  <r>
    <x v="2"/>
    <x v="2"/>
    <n v="9"/>
    <x v="2"/>
    <x v="3"/>
    <x v="1"/>
    <x v="3"/>
    <x v="0"/>
    <n v="3"/>
    <n v="4482"/>
    <n v="4770"/>
    <n v="26352"/>
    <n v="28080"/>
    <n v="864"/>
    <n v="13594.5"/>
    <n v="-12757.5"/>
  </r>
  <r>
    <x v="2"/>
    <x v="2"/>
    <n v="9"/>
    <x v="2"/>
    <x v="5"/>
    <x v="3"/>
    <x v="4"/>
    <x v="0"/>
    <n v="1"/>
    <n v="5148"/>
    <n v="5490"/>
    <n v="18252"/>
    <n v="19440"/>
    <n v="342"/>
    <n v="5215.5"/>
    <n v="-13036.5"/>
  </r>
  <r>
    <x v="2"/>
    <x v="2"/>
    <n v="9"/>
    <x v="2"/>
    <x v="2"/>
    <x v="1"/>
    <x v="3"/>
    <x v="0"/>
    <n v="13"/>
    <n v="3978"/>
    <n v="4230"/>
    <n v="48312"/>
    <n v="51480"/>
    <n v="3276"/>
    <n v="52240.5"/>
    <n v="3928.5"/>
  </r>
  <r>
    <x v="2"/>
    <x v="2"/>
    <n v="10"/>
    <x v="2"/>
    <x v="3"/>
    <x v="1"/>
    <x v="12"/>
    <x v="0"/>
    <n v="15"/>
    <n v="2106"/>
    <n v="2250"/>
    <n v="78246"/>
    <n v="83160"/>
    <n v="2160"/>
    <n v="32062.5"/>
    <n v="-46183.5"/>
  </r>
  <r>
    <x v="2"/>
    <x v="2"/>
    <n v="10"/>
    <x v="2"/>
    <x v="4"/>
    <x v="2"/>
    <x v="16"/>
    <x v="0"/>
    <n v="5"/>
    <n v="3978"/>
    <n v="4230"/>
    <n v="81216"/>
    <n v="86400"/>
    <n v="1260"/>
    <n v="20092.5"/>
    <n v="-61123.5"/>
  </r>
  <r>
    <x v="2"/>
    <x v="2"/>
    <n v="10"/>
    <x v="2"/>
    <x v="5"/>
    <x v="3"/>
    <x v="4"/>
    <x v="0"/>
    <n v="25"/>
    <n v="2034"/>
    <n v="2160"/>
    <n v="12168"/>
    <n v="12960"/>
    <n v="3150"/>
    <n v="51300"/>
    <n v="39132"/>
  </r>
  <r>
    <x v="2"/>
    <x v="2"/>
    <n v="10"/>
    <x v="2"/>
    <x v="2"/>
    <x v="1"/>
    <x v="0"/>
    <x v="0"/>
    <n v="8"/>
    <n v="2034"/>
    <n v="2160"/>
    <n v="32544"/>
    <n v="34560"/>
    <n v="1008"/>
    <n v="16416"/>
    <n v="-16128"/>
  </r>
  <r>
    <x v="2"/>
    <x v="2"/>
    <n v="10"/>
    <x v="2"/>
    <x v="8"/>
    <x v="4"/>
    <x v="6"/>
    <x v="0"/>
    <n v="21"/>
    <n v="3582"/>
    <n v="3870"/>
    <n v="3546"/>
    <n v="3780"/>
    <n v="6048"/>
    <n v="77206.5"/>
    <n v="73660.5"/>
  </r>
  <r>
    <x v="2"/>
    <x v="2"/>
    <n v="11"/>
    <x v="2"/>
    <x v="0"/>
    <x v="0"/>
    <x v="2"/>
    <x v="0"/>
    <n v="16"/>
    <n v="3978"/>
    <n v="4230"/>
    <n v="27846"/>
    <n v="29610"/>
    <n v="4032"/>
    <n v="64296"/>
    <n v="36450"/>
  </r>
  <r>
    <x v="2"/>
    <x v="2"/>
    <n v="12"/>
    <x v="2"/>
    <x v="2"/>
    <x v="1"/>
    <x v="13"/>
    <x v="1"/>
    <n v="23"/>
    <n v="2196"/>
    <n v="2340"/>
    <n v="70632"/>
    <n v="76140"/>
    <n v="3312"/>
    <n v="51129"/>
    <n v="-19503"/>
  </r>
  <r>
    <x v="2"/>
    <x v="2"/>
    <n v="12"/>
    <x v="2"/>
    <x v="8"/>
    <x v="4"/>
    <x v="16"/>
    <x v="0"/>
    <n v="22"/>
    <n v="3978"/>
    <n v="4230"/>
    <n v="16920"/>
    <n v="18000"/>
    <n v="5544"/>
    <n v="88407"/>
    <n v="71487"/>
  </r>
  <r>
    <x v="2"/>
    <x v="2"/>
    <n v="12"/>
    <x v="2"/>
    <x v="7"/>
    <x v="4"/>
    <x v="8"/>
    <x v="0"/>
    <n v="13"/>
    <n v="3978"/>
    <n v="4230"/>
    <n v="61776"/>
    <n v="65880"/>
    <n v="3276"/>
    <n v="52240.5"/>
    <n v="-9535.5"/>
  </r>
  <r>
    <x v="2"/>
    <x v="2"/>
    <n v="13"/>
    <x v="2"/>
    <x v="2"/>
    <x v="1"/>
    <x v="5"/>
    <x v="0"/>
    <n v="27"/>
    <n v="3042"/>
    <n v="3240"/>
    <n v="99144"/>
    <n v="105570"/>
    <n v="5346"/>
    <n v="83106"/>
    <n v="-16038"/>
  </r>
  <r>
    <x v="2"/>
    <x v="2"/>
    <n v="13"/>
    <x v="2"/>
    <x v="5"/>
    <x v="3"/>
    <x v="6"/>
    <x v="0"/>
    <n v="27"/>
    <n v="3978"/>
    <n v="4230"/>
    <n v="35460"/>
    <n v="37800"/>
    <n v="6804"/>
    <n v="108499.5"/>
    <n v="73039.5"/>
  </r>
  <r>
    <x v="2"/>
    <x v="2"/>
    <n v="13"/>
    <x v="2"/>
    <x v="0"/>
    <x v="0"/>
    <x v="0"/>
    <x v="0"/>
    <n v="27"/>
    <n v="3978"/>
    <n v="4230"/>
    <n v="32544"/>
    <n v="34560"/>
    <n v="6804"/>
    <n v="108499.5"/>
    <n v="75955.5"/>
  </r>
  <r>
    <x v="2"/>
    <x v="2"/>
    <n v="13"/>
    <x v="2"/>
    <x v="6"/>
    <x v="2"/>
    <x v="7"/>
    <x v="0"/>
    <n v="27"/>
    <n v="5832"/>
    <n v="6210"/>
    <n v="35802"/>
    <n v="38070"/>
    <n v="10206"/>
    <n v="159286.5"/>
    <n v="123484.5"/>
  </r>
  <r>
    <x v="2"/>
    <x v="2"/>
    <n v="13"/>
    <x v="2"/>
    <x v="7"/>
    <x v="4"/>
    <x v="4"/>
    <x v="0"/>
    <n v="27"/>
    <n v="2196"/>
    <n v="2340"/>
    <n v="27378"/>
    <n v="29160"/>
    <n v="3888"/>
    <n v="60021"/>
    <n v="32643"/>
  </r>
  <r>
    <x v="2"/>
    <x v="2"/>
    <n v="14"/>
    <x v="2"/>
    <x v="3"/>
    <x v="1"/>
    <x v="7"/>
    <x v="0"/>
    <n v="27"/>
    <n v="3546"/>
    <n v="3780"/>
    <n v="59670"/>
    <n v="63450"/>
    <n v="6318"/>
    <n v="96957"/>
    <n v="37287"/>
  </r>
  <r>
    <x v="2"/>
    <x v="2"/>
    <n v="14"/>
    <x v="2"/>
    <x v="0"/>
    <x v="0"/>
    <x v="0"/>
    <x v="0"/>
    <n v="12"/>
    <n v="3582"/>
    <n v="3870"/>
    <n v="2034"/>
    <n v="2160"/>
    <n v="3456"/>
    <n v="44118"/>
    <n v="42084"/>
  </r>
  <r>
    <x v="2"/>
    <x v="2"/>
    <n v="14"/>
    <x v="2"/>
    <x v="1"/>
    <x v="0"/>
    <x v="5"/>
    <x v="0"/>
    <n v="18"/>
    <n v="3978"/>
    <n v="4230"/>
    <n v="64152"/>
    <n v="68310"/>
    <n v="4536"/>
    <n v="72333"/>
    <n v="8181"/>
  </r>
  <r>
    <x v="2"/>
    <x v="2"/>
    <n v="14"/>
    <x v="2"/>
    <x v="6"/>
    <x v="2"/>
    <x v="6"/>
    <x v="0"/>
    <n v="8"/>
    <n v="3978"/>
    <n v="4230"/>
    <n v="88650"/>
    <n v="94500"/>
    <n v="2016"/>
    <n v="32148"/>
    <n v="-56502"/>
  </r>
  <r>
    <x v="2"/>
    <x v="2"/>
    <n v="15"/>
    <x v="2"/>
    <x v="5"/>
    <x v="3"/>
    <x v="2"/>
    <x v="0"/>
    <n v="21"/>
    <n v="2034"/>
    <n v="2160"/>
    <n v="79560"/>
    <n v="84600"/>
    <n v="2646"/>
    <n v="43092"/>
    <n v="-36468"/>
  </r>
  <r>
    <x v="2"/>
    <x v="2"/>
    <n v="16"/>
    <x v="2"/>
    <x v="3"/>
    <x v="1"/>
    <x v="3"/>
    <x v="0"/>
    <n v="25"/>
    <n v="3042"/>
    <n v="3240"/>
    <n v="2196"/>
    <n v="2340"/>
    <n v="4950"/>
    <n v="76950"/>
    <n v="74754"/>
  </r>
  <r>
    <x v="2"/>
    <x v="2"/>
    <n v="16"/>
    <x v="2"/>
    <x v="6"/>
    <x v="2"/>
    <x v="14"/>
    <x v="0"/>
    <n v="12"/>
    <n v="5148"/>
    <n v="5490"/>
    <n v="67896"/>
    <n v="72450"/>
    <n v="4104"/>
    <n v="62586"/>
    <n v="-5310"/>
  </r>
  <r>
    <x v="2"/>
    <x v="2"/>
    <n v="16"/>
    <x v="2"/>
    <x v="0"/>
    <x v="0"/>
    <x v="6"/>
    <x v="0"/>
    <n v="9"/>
    <n v="2106"/>
    <n v="2250"/>
    <n v="88650"/>
    <n v="94500"/>
    <n v="1296"/>
    <n v="19237.5"/>
    <n v="-69412.5"/>
  </r>
  <r>
    <x v="2"/>
    <x v="2"/>
    <n v="17"/>
    <x v="2"/>
    <x v="5"/>
    <x v="3"/>
    <x v="10"/>
    <x v="0"/>
    <n v="23"/>
    <n v="4482"/>
    <n v="4770"/>
    <n v="107568"/>
    <n v="114480"/>
    <n v="6624"/>
    <n v="104224.5"/>
    <n v="-3343.5"/>
  </r>
  <r>
    <x v="2"/>
    <x v="2"/>
    <n v="17"/>
    <x v="2"/>
    <x v="0"/>
    <x v="0"/>
    <x v="10"/>
    <x v="0"/>
    <n v="23"/>
    <n v="3546"/>
    <n v="3780"/>
    <n v="35856"/>
    <n v="38160"/>
    <n v="5382"/>
    <n v="82593"/>
    <n v="46737"/>
  </r>
  <r>
    <x v="2"/>
    <x v="2"/>
    <n v="17"/>
    <x v="2"/>
    <x v="7"/>
    <x v="4"/>
    <x v="13"/>
    <x v="1"/>
    <n v="20"/>
    <n v="4482"/>
    <n v="4770"/>
    <n v="47088"/>
    <n v="50760"/>
    <n v="5760"/>
    <n v="90630"/>
    <n v="43542"/>
  </r>
  <r>
    <x v="2"/>
    <x v="2"/>
    <n v="17"/>
    <x v="2"/>
    <x v="2"/>
    <x v="1"/>
    <x v="14"/>
    <x v="0"/>
    <n v="25"/>
    <n v="4482"/>
    <n v="4770"/>
    <n v="67896"/>
    <n v="72450"/>
    <n v="7200"/>
    <n v="113287.5"/>
    <n v="45391.5"/>
  </r>
  <r>
    <x v="2"/>
    <x v="2"/>
    <n v="18"/>
    <x v="2"/>
    <x v="1"/>
    <x v="0"/>
    <x v="1"/>
    <x v="1"/>
    <n v="4"/>
    <n v="2034"/>
    <n v="2160"/>
    <n v="78804"/>
    <n v="85140"/>
    <n v="504"/>
    <n v="8208"/>
    <n v="-70596"/>
  </r>
  <r>
    <x v="2"/>
    <x v="2"/>
    <n v="18"/>
    <x v="2"/>
    <x v="4"/>
    <x v="2"/>
    <x v="8"/>
    <x v="0"/>
    <n v="24"/>
    <n v="3978"/>
    <n v="4230"/>
    <n v="128700"/>
    <n v="137250"/>
    <n v="6048"/>
    <n v="96444"/>
    <n v="-32256"/>
  </r>
  <r>
    <x v="2"/>
    <x v="2"/>
    <n v="19"/>
    <x v="2"/>
    <x v="8"/>
    <x v="4"/>
    <x v="15"/>
    <x v="1"/>
    <n v="24"/>
    <n v="5832"/>
    <n v="6210"/>
    <n v="67554"/>
    <n v="72900"/>
    <n v="9072"/>
    <n v="141588"/>
    <n v="74034"/>
  </r>
  <r>
    <x v="2"/>
    <x v="2"/>
    <n v="19"/>
    <x v="2"/>
    <x v="7"/>
    <x v="4"/>
    <x v="15"/>
    <x v="1"/>
    <n v="16"/>
    <n v="3978"/>
    <n v="4230"/>
    <n v="22518"/>
    <n v="24300"/>
    <n v="4032"/>
    <n v="64296"/>
    <n v="41778"/>
  </r>
  <r>
    <x v="2"/>
    <x v="2"/>
    <n v="20"/>
    <x v="2"/>
    <x v="1"/>
    <x v="0"/>
    <x v="14"/>
    <x v="0"/>
    <n v="6"/>
    <n v="3978"/>
    <n v="4230"/>
    <n v="35424"/>
    <n v="37800"/>
    <n v="1512"/>
    <n v="24111"/>
    <n v="-11313"/>
  </r>
  <r>
    <x v="2"/>
    <x v="2"/>
    <n v="20"/>
    <x v="2"/>
    <x v="8"/>
    <x v="4"/>
    <x v="6"/>
    <x v="0"/>
    <n v="4"/>
    <n v="5148"/>
    <n v="5490"/>
    <n v="49644"/>
    <n v="52920"/>
    <n v="1368"/>
    <n v="20862"/>
    <n v="-28782"/>
  </r>
  <r>
    <x v="2"/>
    <x v="2"/>
    <n v="21"/>
    <x v="2"/>
    <x v="0"/>
    <x v="0"/>
    <x v="11"/>
    <x v="0"/>
    <n v="24"/>
    <n v="5832"/>
    <n v="6210"/>
    <n v="63828"/>
    <n v="68040"/>
    <n v="9072"/>
    <n v="141588"/>
    <n v="77760"/>
  </r>
  <r>
    <x v="2"/>
    <x v="2"/>
    <n v="21"/>
    <x v="2"/>
    <x v="1"/>
    <x v="0"/>
    <x v="11"/>
    <x v="0"/>
    <n v="21"/>
    <n v="2034"/>
    <n v="2160"/>
    <n v="7092"/>
    <n v="7560"/>
    <n v="2646"/>
    <n v="43092"/>
    <n v="36000"/>
  </r>
  <r>
    <x v="2"/>
    <x v="2"/>
    <n v="21"/>
    <x v="2"/>
    <x v="7"/>
    <x v="4"/>
    <x v="6"/>
    <x v="0"/>
    <n v="13"/>
    <n v="5832"/>
    <n v="6210"/>
    <n v="85104"/>
    <n v="90720"/>
    <n v="4914"/>
    <n v="76693.5"/>
    <n v="-8410.5"/>
  </r>
  <r>
    <x v="2"/>
    <x v="2"/>
    <n v="22"/>
    <x v="2"/>
    <x v="2"/>
    <x v="1"/>
    <x v="11"/>
    <x v="0"/>
    <n v="2"/>
    <n v="3546"/>
    <n v="3780"/>
    <n v="7092"/>
    <n v="7560"/>
    <n v="468"/>
    <n v="7182"/>
    <n v="90"/>
  </r>
  <r>
    <x v="2"/>
    <x v="2"/>
    <n v="22"/>
    <x v="2"/>
    <x v="9"/>
    <x v="3"/>
    <x v="11"/>
    <x v="0"/>
    <n v="20"/>
    <n v="3726"/>
    <n v="3960"/>
    <n v="53190"/>
    <n v="56700"/>
    <n v="4680"/>
    <n v="75240"/>
    <n v="22050"/>
  </r>
  <r>
    <x v="2"/>
    <x v="2"/>
    <n v="23"/>
    <x v="2"/>
    <x v="2"/>
    <x v="1"/>
    <x v="3"/>
    <x v="0"/>
    <n v="21"/>
    <n v="3978"/>
    <n v="4230"/>
    <n v="50508"/>
    <n v="53820"/>
    <n v="5292"/>
    <n v="84388.5"/>
    <n v="33880.5"/>
  </r>
  <r>
    <x v="2"/>
    <x v="2"/>
    <n v="24"/>
    <x v="2"/>
    <x v="8"/>
    <x v="4"/>
    <x v="12"/>
    <x v="0"/>
    <n v="12"/>
    <n v="3042"/>
    <n v="3240"/>
    <n v="7452"/>
    <n v="7920"/>
    <n v="2376"/>
    <n v="36936"/>
    <n v="29484"/>
  </r>
  <r>
    <x v="2"/>
    <x v="2"/>
    <n v="24"/>
    <x v="2"/>
    <x v="8"/>
    <x v="4"/>
    <x v="15"/>
    <x v="1"/>
    <n v="23"/>
    <n v="3546"/>
    <n v="3780"/>
    <n v="112590"/>
    <n v="121500"/>
    <n v="5382"/>
    <n v="82593"/>
    <n v="-29997"/>
  </r>
  <r>
    <x v="2"/>
    <x v="2"/>
    <n v="24"/>
    <x v="2"/>
    <x v="2"/>
    <x v="1"/>
    <x v="1"/>
    <x v="1"/>
    <n v="23"/>
    <n v="4482"/>
    <n v="4770"/>
    <n v="89550"/>
    <n v="96750"/>
    <n v="6624"/>
    <n v="104224.5"/>
    <n v="14674.5"/>
  </r>
  <r>
    <x v="2"/>
    <x v="2"/>
    <n v="25"/>
    <x v="2"/>
    <x v="2"/>
    <x v="1"/>
    <x v="14"/>
    <x v="0"/>
    <n v="24"/>
    <n v="3924"/>
    <n v="4230"/>
    <n v="61992"/>
    <n v="66150"/>
    <n v="7344"/>
    <n v="96444"/>
    <n v="34452"/>
  </r>
  <r>
    <x v="2"/>
    <x v="2"/>
    <n v="25"/>
    <x v="2"/>
    <x v="8"/>
    <x v="4"/>
    <x v="3"/>
    <x v="0"/>
    <n v="25"/>
    <n v="2952"/>
    <n v="3150"/>
    <n v="35136"/>
    <n v="37440"/>
    <n v="4950"/>
    <n v="74812.5"/>
    <n v="39676.5"/>
  </r>
  <r>
    <x v="2"/>
    <x v="2"/>
    <n v="25"/>
    <x v="2"/>
    <x v="0"/>
    <x v="0"/>
    <x v="15"/>
    <x v="1"/>
    <n v="17"/>
    <n v="3726"/>
    <n v="3960"/>
    <n v="172638"/>
    <n v="186300"/>
    <n v="3978"/>
    <n v="63954"/>
    <n v="-108684"/>
  </r>
  <r>
    <x v="2"/>
    <x v="2"/>
    <n v="26"/>
    <x v="2"/>
    <x v="8"/>
    <x v="4"/>
    <x v="8"/>
    <x v="0"/>
    <n v="21"/>
    <n v="3978"/>
    <n v="4230"/>
    <n v="66924"/>
    <n v="71370"/>
    <n v="5292"/>
    <n v="84388.5"/>
    <n v="17464.5"/>
  </r>
  <r>
    <x v="2"/>
    <x v="2"/>
    <n v="26"/>
    <x v="2"/>
    <x v="2"/>
    <x v="1"/>
    <x v="13"/>
    <x v="1"/>
    <n v="9"/>
    <n v="3726"/>
    <n v="3960"/>
    <n v="78480"/>
    <n v="84600"/>
    <n v="2106"/>
    <n v="33858"/>
    <n v="-44622"/>
  </r>
  <r>
    <x v="2"/>
    <x v="2"/>
    <n v="26"/>
    <x v="2"/>
    <x v="9"/>
    <x v="3"/>
    <x v="11"/>
    <x v="0"/>
    <n v="11"/>
    <n v="4482"/>
    <n v="4770"/>
    <n v="31914"/>
    <n v="34020"/>
    <n v="3168"/>
    <n v="49846.5"/>
    <n v="17932.5"/>
  </r>
  <r>
    <x v="2"/>
    <x v="2"/>
    <n v="27"/>
    <x v="2"/>
    <x v="6"/>
    <x v="2"/>
    <x v="2"/>
    <x v="0"/>
    <n v="4"/>
    <n v="3582"/>
    <n v="3870"/>
    <n v="87516"/>
    <n v="93060"/>
    <n v="1152"/>
    <n v="14706"/>
    <n v="-72810"/>
  </r>
  <r>
    <x v="2"/>
    <x v="2"/>
    <n v="28"/>
    <x v="2"/>
    <x v="5"/>
    <x v="3"/>
    <x v="12"/>
    <x v="0"/>
    <n v="22"/>
    <n v="4482"/>
    <n v="4770"/>
    <n v="33534"/>
    <n v="35640"/>
    <n v="6336"/>
    <n v="99693"/>
    <n v="66159"/>
  </r>
  <r>
    <x v="2"/>
    <x v="2"/>
    <n v="28"/>
    <x v="2"/>
    <x v="7"/>
    <x v="4"/>
    <x v="7"/>
    <x v="0"/>
    <n v="15"/>
    <n v="3924"/>
    <n v="4230"/>
    <n v="75582"/>
    <n v="80370"/>
    <n v="4590"/>
    <n v="60277.5"/>
    <n v="-15304.5"/>
  </r>
  <r>
    <x v="2"/>
    <x v="2"/>
    <n v="28"/>
    <x v="2"/>
    <x v="1"/>
    <x v="0"/>
    <x v="0"/>
    <x v="0"/>
    <n v="23"/>
    <n v="7506"/>
    <n v="8100"/>
    <n v="50850"/>
    <n v="54000"/>
    <n v="13662"/>
    <n v="176985"/>
    <n v="126135"/>
  </r>
  <r>
    <x v="2"/>
    <x v="2"/>
    <n v="28"/>
    <x v="2"/>
    <x v="7"/>
    <x v="4"/>
    <x v="14"/>
    <x v="0"/>
    <n v="9"/>
    <n v="3546"/>
    <n v="3780"/>
    <n v="50184"/>
    <n v="53550"/>
    <n v="2106"/>
    <n v="32319"/>
    <n v="-17865"/>
  </r>
  <r>
    <x v="2"/>
    <x v="2"/>
    <n v="28"/>
    <x v="2"/>
    <x v="0"/>
    <x v="0"/>
    <x v="5"/>
    <x v="0"/>
    <n v="7"/>
    <n v="3042"/>
    <n v="3240"/>
    <n v="69984"/>
    <n v="74520"/>
    <n v="1386"/>
    <n v="21546"/>
    <n v="-48438"/>
  </r>
  <r>
    <x v="2"/>
    <x v="2"/>
    <n v="28"/>
    <x v="2"/>
    <x v="2"/>
    <x v="1"/>
    <x v="5"/>
    <x v="0"/>
    <n v="25"/>
    <n v="3042"/>
    <n v="3240"/>
    <n v="58320"/>
    <n v="62100"/>
    <n v="4950"/>
    <n v="76950"/>
    <n v="18630"/>
  </r>
  <r>
    <x v="2"/>
    <x v="2"/>
    <n v="29"/>
    <x v="2"/>
    <x v="9"/>
    <x v="3"/>
    <x v="11"/>
    <x v="0"/>
    <n v="10"/>
    <n v="3978"/>
    <n v="4230"/>
    <n v="63828"/>
    <n v="68040"/>
    <n v="2520"/>
    <n v="40185"/>
    <n v="-23643"/>
  </r>
  <r>
    <x v="2"/>
    <x v="2"/>
    <n v="30"/>
    <x v="2"/>
    <x v="3"/>
    <x v="1"/>
    <x v="15"/>
    <x v="1"/>
    <n v="8"/>
    <n v="5148"/>
    <n v="5490"/>
    <n v="82566"/>
    <n v="89100"/>
    <n v="2736"/>
    <n v="41724"/>
    <n v="-40842"/>
  </r>
  <r>
    <x v="2"/>
    <x v="2"/>
    <n v="30"/>
    <x v="2"/>
    <x v="5"/>
    <x v="3"/>
    <x v="1"/>
    <x v="1"/>
    <n v="18"/>
    <n v="3042"/>
    <n v="3240"/>
    <n v="17910"/>
    <n v="19350"/>
    <n v="3564"/>
    <n v="55404"/>
    <n v="37494"/>
  </r>
  <r>
    <x v="2"/>
    <x v="2"/>
    <n v="30"/>
    <x v="2"/>
    <x v="4"/>
    <x v="2"/>
    <x v="16"/>
    <x v="0"/>
    <n v="8"/>
    <n v="5148"/>
    <n v="5490"/>
    <n v="54144"/>
    <n v="57600"/>
    <n v="2736"/>
    <n v="41724"/>
    <n v="-12420"/>
  </r>
  <r>
    <x v="2"/>
    <x v="2"/>
    <n v="30"/>
    <x v="2"/>
    <x v="6"/>
    <x v="2"/>
    <x v="8"/>
    <x v="0"/>
    <n v="25"/>
    <n v="7506"/>
    <n v="8100"/>
    <n v="118404"/>
    <n v="126270"/>
    <n v="14850"/>
    <n v="192375"/>
    <n v="73971"/>
  </r>
  <r>
    <x v="2"/>
    <x v="2"/>
    <n v="30"/>
    <x v="2"/>
    <x v="0"/>
    <x v="0"/>
    <x v="14"/>
    <x v="0"/>
    <n v="7"/>
    <n v="3042"/>
    <n v="3240"/>
    <n v="53136"/>
    <n v="56700"/>
    <n v="1386"/>
    <n v="21546"/>
    <n v="-31590"/>
  </r>
  <r>
    <x v="2"/>
    <x v="2"/>
    <n v="31"/>
    <x v="2"/>
    <x v="8"/>
    <x v="4"/>
    <x v="12"/>
    <x v="0"/>
    <n v="17"/>
    <n v="3978"/>
    <n v="4230"/>
    <n v="3726"/>
    <n v="3960"/>
    <n v="4284"/>
    <n v="68314.5"/>
    <n v="64588.5"/>
  </r>
  <r>
    <x v="3"/>
    <x v="3"/>
    <n v="1"/>
    <x v="2"/>
    <x v="6"/>
    <x v="2"/>
    <x v="2"/>
    <x v="0"/>
    <n v="3"/>
    <n v="2952"/>
    <n v="3150"/>
    <n v="11934"/>
    <n v="12690"/>
    <n v="594"/>
    <n v="8977.5"/>
    <n v="-2956.5"/>
  </r>
  <r>
    <x v="3"/>
    <x v="3"/>
    <n v="2"/>
    <x v="2"/>
    <x v="5"/>
    <x v="3"/>
    <x v="2"/>
    <x v="0"/>
    <n v="13"/>
    <n v="2034"/>
    <n v="2160"/>
    <n v="63648"/>
    <n v="67680"/>
    <n v="1638"/>
    <n v="26676"/>
    <n v="-36972"/>
  </r>
  <r>
    <x v="3"/>
    <x v="3"/>
    <n v="2"/>
    <x v="2"/>
    <x v="4"/>
    <x v="2"/>
    <x v="9"/>
    <x v="0"/>
    <n v="17"/>
    <n v="3582"/>
    <n v="3870"/>
    <n v="29484"/>
    <n v="31500"/>
    <n v="4896"/>
    <n v="62500.5"/>
    <n v="33016.5"/>
  </r>
  <r>
    <x v="3"/>
    <x v="3"/>
    <n v="2"/>
    <x v="2"/>
    <x v="4"/>
    <x v="2"/>
    <x v="16"/>
    <x v="0"/>
    <n v="22"/>
    <n v="3978"/>
    <n v="4230"/>
    <n v="57528"/>
    <n v="61200"/>
    <n v="5544"/>
    <n v="88407"/>
    <n v="30879"/>
  </r>
  <r>
    <x v="3"/>
    <x v="3"/>
    <n v="3"/>
    <x v="2"/>
    <x v="2"/>
    <x v="1"/>
    <x v="10"/>
    <x v="0"/>
    <n v="23"/>
    <n v="2196"/>
    <n v="2340"/>
    <n v="4482"/>
    <n v="4770"/>
    <n v="3312"/>
    <n v="51129"/>
    <n v="46647"/>
  </r>
  <r>
    <x v="3"/>
    <x v="3"/>
    <n v="3"/>
    <x v="2"/>
    <x v="0"/>
    <x v="0"/>
    <x v="1"/>
    <x v="1"/>
    <n v="1"/>
    <n v="2034"/>
    <n v="2160"/>
    <n v="75222"/>
    <n v="81270"/>
    <n v="126"/>
    <n v="2052"/>
    <n v="-73170"/>
  </r>
  <r>
    <x v="3"/>
    <x v="3"/>
    <n v="3"/>
    <x v="2"/>
    <x v="2"/>
    <x v="1"/>
    <x v="11"/>
    <x v="0"/>
    <n v="25"/>
    <n v="5148"/>
    <n v="5490"/>
    <n v="24822"/>
    <n v="26460"/>
    <n v="8550"/>
    <n v="130387.5"/>
    <n v="105565.5"/>
  </r>
  <r>
    <x v="3"/>
    <x v="3"/>
    <n v="3"/>
    <x v="2"/>
    <x v="8"/>
    <x v="4"/>
    <x v="8"/>
    <x v="0"/>
    <n v="22"/>
    <n v="3384"/>
    <n v="3600"/>
    <n v="46332"/>
    <n v="49410"/>
    <n v="4752"/>
    <n v="75240"/>
    <n v="28908"/>
  </r>
  <r>
    <x v="3"/>
    <x v="3"/>
    <n v="3"/>
    <x v="2"/>
    <x v="3"/>
    <x v="1"/>
    <x v="7"/>
    <x v="0"/>
    <n v="2"/>
    <n v="3978"/>
    <n v="4230"/>
    <n v="43758"/>
    <n v="46530"/>
    <n v="504"/>
    <n v="8037"/>
    <n v="-35721"/>
  </r>
  <r>
    <x v="3"/>
    <x v="3"/>
    <n v="4"/>
    <x v="2"/>
    <x v="9"/>
    <x v="3"/>
    <x v="1"/>
    <x v="1"/>
    <n v="11"/>
    <n v="3582"/>
    <n v="3870"/>
    <n v="32238"/>
    <n v="34830"/>
    <n v="3168"/>
    <n v="40441.5"/>
    <n v="8203.5"/>
  </r>
  <r>
    <x v="3"/>
    <x v="3"/>
    <n v="4"/>
    <x v="2"/>
    <x v="1"/>
    <x v="0"/>
    <x v="14"/>
    <x v="0"/>
    <n v="11"/>
    <n v="3546"/>
    <n v="3780"/>
    <n v="44280"/>
    <n v="47250"/>
    <n v="2574"/>
    <n v="39501"/>
    <n v="-4779"/>
  </r>
  <r>
    <x v="3"/>
    <x v="3"/>
    <n v="4"/>
    <x v="2"/>
    <x v="0"/>
    <x v="0"/>
    <x v="10"/>
    <x v="0"/>
    <n v="1"/>
    <n v="7506"/>
    <n v="8100"/>
    <n v="35856"/>
    <n v="38160"/>
    <n v="594"/>
    <n v="7695"/>
    <n v="-28161"/>
  </r>
  <r>
    <x v="3"/>
    <x v="3"/>
    <n v="4"/>
    <x v="2"/>
    <x v="2"/>
    <x v="1"/>
    <x v="12"/>
    <x v="0"/>
    <n v="14"/>
    <n v="3978"/>
    <n v="4230"/>
    <n v="7452"/>
    <n v="7920"/>
    <n v="3528"/>
    <n v="56259"/>
    <n v="48807"/>
  </r>
  <r>
    <x v="3"/>
    <x v="3"/>
    <n v="5"/>
    <x v="2"/>
    <x v="6"/>
    <x v="2"/>
    <x v="15"/>
    <x v="1"/>
    <n v="11"/>
    <n v="2034"/>
    <n v="2160"/>
    <n v="187650"/>
    <n v="202500"/>
    <n v="1386"/>
    <n v="22572"/>
    <n v="-165078"/>
  </r>
  <r>
    <x v="3"/>
    <x v="3"/>
    <n v="5"/>
    <x v="2"/>
    <x v="0"/>
    <x v="0"/>
    <x v="15"/>
    <x v="1"/>
    <n v="8"/>
    <n v="2952"/>
    <n v="3150"/>
    <n v="90072"/>
    <n v="97200"/>
    <n v="1584"/>
    <n v="23940"/>
    <n v="-66132"/>
  </r>
  <r>
    <x v="3"/>
    <x v="3"/>
    <n v="5"/>
    <x v="2"/>
    <x v="5"/>
    <x v="3"/>
    <x v="3"/>
    <x v="0"/>
    <n v="1"/>
    <n v="3546"/>
    <n v="3780"/>
    <n v="43920"/>
    <n v="46800"/>
    <n v="234"/>
    <n v="3591"/>
    <n v="-40329"/>
  </r>
  <r>
    <x v="3"/>
    <x v="3"/>
    <n v="6"/>
    <x v="2"/>
    <x v="9"/>
    <x v="3"/>
    <x v="4"/>
    <x v="0"/>
    <n v="24"/>
    <n v="3546"/>
    <n v="3780"/>
    <n v="73008"/>
    <n v="77760"/>
    <n v="5616"/>
    <n v="86184"/>
    <n v="13176"/>
  </r>
  <r>
    <x v="3"/>
    <x v="3"/>
    <n v="7"/>
    <x v="2"/>
    <x v="0"/>
    <x v="0"/>
    <x v="1"/>
    <x v="1"/>
    <n v="15"/>
    <n v="3978"/>
    <n v="4230"/>
    <n v="21492"/>
    <n v="23220"/>
    <n v="3780"/>
    <n v="60277.5"/>
    <n v="38785.5"/>
  </r>
  <r>
    <x v="3"/>
    <x v="3"/>
    <n v="7"/>
    <x v="2"/>
    <x v="5"/>
    <x v="3"/>
    <x v="12"/>
    <x v="0"/>
    <n v="20"/>
    <n v="3546"/>
    <n v="3780"/>
    <n v="3726"/>
    <n v="3960"/>
    <n v="4680"/>
    <n v="71820"/>
    <n v="68094"/>
  </r>
  <r>
    <x v="3"/>
    <x v="3"/>
    <n v="8"/>
    <x v="2"/>
    <x v="0"/>
    <x v="0"/>
    <x v="15"/>
    <x v="1"/>
    <n v="1"/>
    <n v="5148"/>
    <n v="5490"/>
    <n v="142614"/>
    <n v="153900"/>
    <n v="342"/>
    <n v="5215.5"/>
    <n v="-137398.5"/>
  </r>
  <r>
    <x v="3"/>
    <x v="3"/>
    <n v="8"/>
    <x v="2"/>
    <x v="2"/>
    <x v="1"/>
    <x v="15"/>
    <x v="1"/>
    <n v="5"/>
    <n v="2196"/>
    <n v="2340"/>
    <n v="150120"/>
    <n v="162000"/>
    <n v="720"/>
    <n v="11115"/>
    <n v="-139005"/>
  </r>
  <r>
    <x v="3"/>
    <x v="3"/>
    <n v="8"/>
    <x v="2"/>
    <x v="6"/>
    <x v="2"/>
    <x v="4"/>
    <x v="0"/>
    <n v="2"/>
    <n v="3924"/>
    <n v="4230"/>
    <n v="48672"/>
    <n v="51840"/>
    <n v="612"/>
    <n v="8037"/>
    <n v="-40635"/>
  </r>
  <r>
    <x v="3"/>
    <x v="3"/>
    <n v="8"/>
    <x v="2"/>
    <x v="1"/>
    <x v="0"/>
    <x v="6"/>
    <x v="0"/>
    <n v="15"/>
    <n v="3978"/>
    <n v="4230"/>
    <n v="35460"/>
    <n v="37800"/>
    <n v="3780"/>
    <n v="60277.5"/>
    <n v="24817.5"/>
  </r>
  <r>
    <x v="3"/>
    <x v="3"/>
    <n v="9"/>
    <x v="2"/>
    <x v="5"/>
    <x v="3"/>
    <x v="0"/>
    <x v="0"/>
    <n v="24"/>
    <n v="2106"/>
    <n v="2250"/>
    <n v="2034"/>
    <n v="2160"/>
    <n v="3456"/>
    <n v="51300"/>
    <n v="49266"/>
  </r>
  <r>
    <x v="3"/>
    <x v="3"/>
    <n v="9"/>
    <x v="2"/>
    <x v="2"/>
    <x v="1"/>
    <x v="14"/>
    <x v="0"/>
    <n v="23"/>
    <n v="5148"/>
    <n v="5490"/>
    <n v="26568"/>
    <n v="28350"/>
    <n v="7866"/>
    <n v="119956.5"/>
    <n v="93388.5"/>
  </r>
  <r>
    <x v="3"/>
    <x v="3"/>
    <n v="9"/>
    <x v="2"/>
    <x v="3"/>
    <x v="1"/>
    <x v="4"/>
    <x v="0"/>
    <n v="20"/>
    <n v="3546"/>
    <n v="3780"/>
    <n v="36504"/>
    <n v="38880"/>
    <n v="4680"/>
    <n v="71820"/>
    <n v="35316"/>
  </r>
  <r>
    <x v="3"/>
    <x v="3"/>
    <n v="9"/>
    <x v="2"/>
    <x v="6"/>
    <x v="2"/>
    <x v="4"/>
    <x v="0"/>
    <n v="23"/>
    <n v="3546"/>
    <n v="3780"/>
    <n v="36504"/>
    <n v="38880"/>
    <n v="5382"/>
    <n v="82593"/>
    <n v="46089"/>
  </r>
  <r>
    <x v="3"/>
    <x v="3"/>
    <n v="9"/>
    <x v="2"/>
    <x v="3"/>
    <x v="1"/>
    <x v="8"/>
    <x v="0"/>
    <n v="22"/>
    <n v="5148"/>
    <n v="5490"/>
    <n v="56628"/>
    <n v="60390"/>
    <n v="7524"/>
    <n v="114741"/>
    <n v="58113"/>
  </r>
  <r>
    <x v="3"/>
    <x v="3"/>
    <n v="9"/>
    <x v="2"/>
    <x v="8"/>
    <x v="4"/>
    <x v="8"/>
    <x v="0"/>
    <n v="10"/>
    <n v="3384"/>
    <n v="3600"/>
    <n v="72072"/>
    <n v="76860"/>
    <n v="2160"/>
    <n v="34200"/>
    <n v="-37872"/>
  </r>
  <r>
    <x v="3"/>
    <x v="3"/>
    <n v="10"/>
    <x v="2"/>
    <x v="5"/>
    <x v="3"/>
    <x v="1"/>
    <x v="1"/>
    <n v="5"/>
    <n v="3042"/>
    <n v="3240"/>
    <n v="78804"/>
    <n v="85140"/>
    <n v="990"/>
    <n v="15390"/>
    <n v="-63414"/>
  </r>
  <r>
    <x v="3"/>
    <x v="3"/>
    <n v="10"/>
    <x v="2"/>
    <x v="1"/>
    <x v="0"/>
    <x v="12"/>
    <x v="0"/>
    <n v="12"/>
    <n v="3978"/>
    <n v="4230"/>
    <n v="59616"/>
    <n v="63360"/>
    <n v="3024"/>
    <n v="48222"/>
    <n v="-11394"/>
  </r>
  <r>
    <x v="3"/>
    <x v="3"/>
    <n v="11"/>
    <x v="2"/>
    <x v="9"/>
    <x v="3"/>
    <x v="5"/>
    <x v="0"/>
    <n v="19"/>
    <n v="3978"/>
    <n v="4230"/>
    <n v="29160"/>
    <n v="31050"/>
    <n v="4788"/>
    <n v="76351.5"/>
    <n v="47191.5"/>
  </r>
  <r>
    <x v="3"/>
    <x v="3"/>
    <n v="11"/>
    <x v="2"/>
    <x v="7"/>
    <x v="4"/>
    <x v="12"/>
    <x v="0"/>
    <n v="18"/>
    <n v="3924"/>
    <n v="4230"/>
    <n v="40986"/>
    <n v="43560"/>
    <n v="5508"/>
    <n v="72333"/>
    <n v="31347"/>
  </r>
  <r>
    <x v="3"/>
    <x v="3"/>
    <n v="12"/>
    <x v="2"/>
    <x v="4"/>
    <x v="2"/>
    <x v="1"/>
    <x v="1"/>
    <n v="1"/>
    <n v="2952"/>
    <n v="3150"/>
    <n v="32238"/>
    <n v="34830"/>
    <n v="198"/>
    <n v="2992.5"/>
    <n v="-29245.5"/>
  </r>
  <r>
    <x v="3"/>
    <x v="3"/>
    <n v="12"/>
    <x v="2"/>
    <x v="2"/>
    <x v="1"/>
    <x v="16"/>
    <x v="0"/>
    <n v="15"/>
    <n v="3042"/>
    <n v="3240"/>
    <n v="74448"/>
    <n v="79200"/>
    <n v="2970"/>
    <n v="46170"/>
    <n v="-28278"/>
  </r>
  <r>
    <x v="3"/>
    <x v="3"/>
    <n v="12"/>
    <x v="2"/>
    <x v="3"/>
    <x v="1"/>
    <x v="15"/>
    <x v="1"/>
    <n v="4"/>
    <n v="3978"/>
    <n v="4230"/>
    <n v="15012"/>
    <n v="16200"/>
    <n v="1008"/>
    <n v="16074"/>
    <n v="1062"/>
  </r>
  <r>
    <x v="3"/>
    <x v="3"/>
    <n v="12"/>
    <x v="2"/>
    <x v="4"/>
    <x v="2"/>
    <x v="7"/>
    <x v="0"/>
    <n v="16"/>
    <n v="2106"/>
    <n v="2250"/>
    <n v="11934"/>
    <n v="12690"/>
    <n v="2304"/>
    <n v="34200"/>
    <n v="22266"/>
  </r>
  <r>
    <x v="3"/>
    <x v="3"/>
    <n v="12"/>
    <x v="2"/>
    <x v="5"/>
    <x v="3"/>
    <x v="14"/>
    <x v="0"/>
    <n v="10"/>
    <n v="2034"/>
    <n v="2160"/>
    <n v="2952"/>
    <n v="3150"/>
    <n v="1260"/>
    <n v="20520"/>
    <n v="17568"/>
  </r>
  <r>
    <x v="3"/>
    <x v="3"/>
    <n v="12"/>
    <x v="2"/>
    <x v="7"/>
    <x v="4"/>
    <x v="6"/>
    <x v="0"/>
    <n v="21"/>
    <n v="4482"/>
    <n v="4770"/>
    <n v="31914"/>
    <n v="34020"/>
    <n v="6048"/>
    <n v="95161.5"/>
    <n v="63247.5"/>
  </r>
  <r>
    <x v="3"/>
    <x v="3"/>
    <n v="12"/>
    <x v="2"/>
    <x v="7"/>
    <x v="4"/>
    <x v="11"/>
    <x v="0"/>
    <n v="7"/>
    <n v="3726"/>
    <n v="3960"/>
    <n v="21276"/>
    <n v="22680"/>
    <n v="1638"/>
    <n v="26334"/>
    <n v="5058"/>
  </r>
  <r>
    <x v="3"/>
    <x v="3"/>
    <n v="12"/>
    <x v="2"/>
    <x v="0"/>
    <x v="0"/>
    <x v="9"/>
    <x v="0"/>
    <n v="22"/>
    <n v="2952"/>
    <n v="3150"/>
    <n v="23166"/>
    <n v="24750"/>
    <n v="4356"/>
    <n v="65835"/>
    <n v="42669"/>
  </r>
  <r>
    <x v="3"/>
    <x v="3"/>
    <n v="12"/>
    <x v="2"/>
    <x v="6"/>
    <x v="2"/>
    <x v="8"/>
    <x v="0"/>
    <n v="15"/>
    <n v="3384"/>
    <n v="3600"/>
    <n v="30888"/>
    <n v="32940"/>
    <n v="3240"/>
    <n v="51300"/>
    <n v="20412"/>
  </r>
  <r>
    <x v="3"/>
    <x v="3"/>
    <n v="13"/>
    <x v="2"/>
    <x v="8"/>
    <x v="4"/>
    <x v="4"/>
    <x v="0"/>
    <n v="7"/>
    <n v="3546"/>
    <n v="3780"/>
    <n v="6084"/>
    <n v="6480"/>
    <n v="1638"/>
    <n v="25137"/>
    <n v="19053"/>
  </r>
  <r>
    <x v="3"/>
    <x v="3"/>
    <n v="14"/>
    <x v="2"/>
    <x v="0"/>
    <x v="0"/>
    <x v="0"/>
    <x v="0"/>
    <n v="17"/>
    <n v="5148"/>
    <n v="5490"/>
    <n v="46782"/>
    <n v="49680"/>
    <n v="5814"/>
    <n v="88663.5"/>
    <n v="41881.5"/>
  </r>
  <r>
    <x v="3"/>
    <x v="3"/>
    <n v="14"/>
    <x v="2"/>
    <x v="8"/>
    <x v="4"/>
    <x v="7"/>
    <x v="0"/>
    <n v="20"/>
    <n v="2034"/>
    <n v="2160"/>
    <n v="23868"/>
    <n v="25380"/>
    <n v="2520"/>
    <n v="41040"/>
    <n v="17172"/>
  </r>
  <r>
    <x v="3"/>
    <x v="3"/>
    <n v="14"/>
    <x v="2"/>
    <x v="2"/>
    <x v="1"/>
    <x v="5"/>
    <x v="0"/>
    <n v="5"/>
    <n v="2196"/>
    <n v="2340"/>
    <n v="128304"/>
    <n v="136620"/>
    <n v="720"/>
    <n v="11115"/>
    <n v="-117189"/>
  </r>
  <r>
    <x v="3"/>
    <x v="3"/>
    <n v="14"/>
    <x v="2"/>
    <x v="7"/>
    <x v="4"/>
    <x v="0"/>
    <x v="0"/>
    <n v="14"/>
    <n v="3546"/>
    <n v="3780"/>
    <n v="30510"/>
    <n v="32400"/>
    <n v="3276"/>
    <n v="50274"/>
    <n v="19764"/>
  </r>
  <r>
    <x v="3"/>
    <x v="3"/>
    <n v="14"/>
    <x v="2"/>
    <x v="7"/>
    <x v="4"/>
    <x v="10"/>
    <x v="0"/>
    <n v="6"/>
    <n v="3546"/>
    <n v="3780"/>
    <n v="80676"/>
    <n v="85860"/>
    <n v="1404"/>
    <n v="21546"/>
    <n v="-59130"/>
  </r>
  <r>
    <x v="3"/>
    <x v="3"/>
    <n v="14"/>
    <x v="2"/>
    <x v="8"/>
    <x v="4"/>
    <x v="9"/>
    <x v="0"/>
    <n v="22"/>
    <n v="7506"/>
    <n v="8100"/>
    <n v="8424"/>
    <n v="9000"/>
    <n v="13068"/>
    <n v="169290"/>
    <n v="160866"/>
  </r>
  <r>
    <x v="3"/>
    <x v="3"/>
    <n v="14"/>
    <x v="2"/>
    <x v="7"/>
    <x v="4"/>
    <x v="13"/>
    <x v="1"/>
    <n v="6"/>
    <n v="3924"/>
    <n v="4230"/>
    <n v="39240"/>
    <n v="42300"/>
    <n v="1836"/>
    <n v="24111"/>
    <n v="-15129"/>
  </r>
  <r>
    <x v="3"/>
    <x v="3"/>
    <n v="15"/>
    <x v="2"/>
    <x v="2"/>
    <x v="1"/>
    <x v="14"/>
    <x v="0"/>
    <n v="6"/>
    <n v="4482"/>
    <n v="4770"/>
    <n v="5904"/>
    <n v="6300"/>
    <n v="1728"/>
    <n v="27189"/>
    <n v="21285"/>
  </r>
  <r>
    <x v="3"/>
    <x v="3"/>
    <n v="15"/>
    <x v="2"/>
    <x v="8"/>
    <x v="4"/>
    <x v="0"/>
    <x v="0"/>
    <n v="2"/>
    <n v="3546"/>
    <n v="3780"/>
    <n v="6102"/>
    <n v="6480"/>
    <n v="468"/>
    <n v="7182"/>
    <n v="1080"/>
  </r>
  <r>
    <x v="3"/>
    <x v="3"/>
    <n v="15"/>
    <x v="2"/>
    <x v="0"/>
    <x v="0"/>
    <x v="14"/>
    <x v="0"/>
    <n v="24"/>
    <n v="3726"/>
    <n v="3960"/>
    <n v="47232"/>
    <n v="50400"/>
    <n v="5616"/>
    <n v="90288"/>
    <n v="43056"/>
  </r>
  <r>
    <x v="3"/>
    <x v="3"/>
    <n v="15"/>
    <x v="2"/>
    <x v="5"/>
    <x v="3"/>
    <x v="6"/>
    <x v="0"/>
    <n v="11"/>
    <n v="2106"/>
    <n v="2250"/>
    <n v="3546"/>
    <n v="3780"/>
    <n v="1584"/>
    <n v="23512.5"/>
    <n v="19966.5"/>
  </r>
  <r>
    <x v="3"/>
    <x v="3"/>
    <n v="15"/>
    <x v="2"/>
    <x v="1"/>
    <x v="0"/>
    <x v="8"/>
    <x v="0"/>
    <n v="10"/>
    <n v="3546"/>
    <n v="3780"/>
    <n v="123552"/>
    <n v="131760"/>
    <n v="2340"/>
    <n v="35910"/>
    <n v="-87642"/>
  </r>
  <r>
    <x v="3"/>
    <x v="3"/>
    <n v="16"/>
    <x v="2"/>
    <x v="8"/>
    <x v="4"/>
    <x v="7"/>
    <x v="0"/>
    <n v="7"/>
    <n v="3384"/>
    <n v="3600"/>
    <n v="19890"/>
    <n v="21150"/>
    <n v="1512"/>
    <n v="23940"/>
    <n v="4050"/>
  </r>
  <r>
    <x v="3"/>
    <x v="3"/>
    <n v="16"/>
    <x v="2"/>
    <x v="0"/>
    <x v="0"/>
    <x v="13"/>
    <x v="1"/>
    <n v="22"/>
    <n v="2106"/>
    <n v="2250"/>
    <n v="47088"/>
    <n v="50760"/>
    <n v="3168"/>
    <n v="47025"/>
    <n v="-63"/>
  </r>
  <r>
    <x v="3"/>
    <x v="3"/>
    <n v="16"/>
    <x v="2"/>
    <x v="3"/>
    <x v="1"/>
    <x v="1"/>
    <x v="1"/>
    <n v="7"/>
    <n v="3924"/>
    <n v="4230"/>
    <n v="10746"/>
    <n v="11610"/>
    <n v="2142"/>
    <n v="28129.5"/>
    <n v="17383.5"/>
  </r>
  <r>
    <x v="3"/>
    <x v="3"/>
    <n v="17"/>
    <x v="2"/>
    <x v="1"/>
    <x v="0"/>
    <x v="14"/>
    <x v="0"/>
    <n v="18"/>
    <n v="3582"/>
    <n v="3870"/>
    <n v="32472"/>
    <n v="34650"/>
    <n v="5184"/>
    <n v="66177"/>
    <n v="33705"/>
  </r>
  <r>
    <x v="3"/>
    <x v="3"/>
    <n v="18"/>
    <x v="2"/>
    <x v="7"/>
    <x v="4"/>
    <x v="14"/>
    <x v="0"/>
    <n v="12"/>
    <n v="3582"/>
    <n v="3870"/>
    <n v="67896"/>
    <n v="72450"/>
    <n v="3456"/>
    <n v="44118"/>
    <n v="-23778"/>
  </r>
  <r>
    <x v="3"/>
    <x v="3"/>
    <n v="18"/>
    <x v="2"/>
    <x v="1"/>
    <x v="0"/>
    <x v="7"/>
    <x v="0"/>
    <n v="19"/>
    <n v="3726"/>
    <n v="3960"/>
    <n v="83538"/>
    <n v="88830"/>
    <n v="4446"/>
    <n v="71478"/>
    <n v="-12060"/>
  </r>
  <r>
    <x v="3"/>
    <x v="3"/>
    <n v="18"/>
    <x v="2"/>
    <x v="0"/>
    <x v="0"/>
    <x v="11"/>
    <x v="0"/>
    <n v="23"/>
    <n v="3582"/>
    <n v="3870"/>
    <n v="10638"/>
    <n v="11340"/>
    <n v="6624"/>
    <n v="84559.5"/>
    <n v="73921.5"/>
  </r>
  <r>
    <x v="3"/>
    <x v="3"/>
    <n v="18"/>
    <x v="2"/>
    <x v="1"/>
    <x v="0"/>
    <x v="13"/>
    <x v="1"/>
    <n v="3"/>
    <n v="2952"/>
    <n v="3150"/>
    <n v="11772"/>
    <n v="12690"/>
    <n v="594"/>
    <n v="8977.5"/>
    <n v="-2794.5"/>
  </r>
  <r>
    <x v="3"/>
    <x v="3"/>
    <n v="18"/>
    <x v="2"/>
    <x v="4"/>
    <x v="2"/>
    <x v="0"/>
    <x v="0"/>
    <n v="24"/>
    <n v="3978"/>
    <n v="4230"/>
    <n v="30510"/>
    <n v="32400"/>
    <n v="6048"/>
    <n v="96444"/>
    <n v="65934"/>
  </r>
  <r>
    <x v="3"/>
    <x v="3"/>
    <n v="19"/>
    <x v="2"/>
    <x v="8"/>
    <x v="4"/>
    <x v="9"/>
    <x v="0"/>
    <n v="25"/>
    <n v="2034"/>
    <n v="2160"/>
    <n v="14742"/>
    <n v="15750"/>
    <n v="3150"/>
    <n v="51300"/>
    <n v="36558"/>
  </r>
  <r>
    <x v="3"/>
    <x v="3"/>
    <n v="19"/>
    <x v="2"/>
    <x v="6"/>
    <x v="2"/>
    <x v="10"/>
    <x v="0"/>
    <n v="5"/>
    <n v="3924"/>
    <n v="4230"/>
    <n v="107568"/>
    <n v="114480"/>
    <n v="1530"/>
    <n v="20092.5"/>
    <n v="-87475.5"/>
  </r>
  <r>
    <x v="3"/>
    <x v="3"/>
    <n v="19"/>
    <x v="2"/>
    <x v="5"/>
    <x v="3"/>
    <x v="13"/>
    <x v="1"/>
    <n v="2"/>
    <n v="5832"/>
    <n v="6210"/>
    <n v="90252"/>
    <n v="97290"/>
    <n v="756"/>
    <n v="11799"/>
    <n v="-78453"/>
  </r>
  <r>
    <x v="3"/>
    <x v="3"/>
    <n v="19"/>
    <x v="2"/>
    <x v="3"/>
    <x v="1"/>
    <x v="1"/>
    <x v="1"/>
    <n v="14"/>
    <n v="3546"/>
    <n v="3780"/>
    <n v="53730"/>
    <n v="58050"/>
    <n v="3276"/>
    <n v="50274"/>
    <n v="-3456"/>
  </r>
  <r>
    <x v="3"/>
    <x v="3"/>
    <n v="19"/>
    <x v="2"/>
    <x v="9"/>
    <x v="3"/>
    <x v="15"/>
    <x v="1"/>
    <n v="6"/>
    <n v="2034"/>
    <n v="2160"/>
    <n v="52542"/>
    <n v="56700"/>
    <n v="756"/>
    <n v="12312"/>
    <n v="-40230"/>
  </r>
  <r>
    <x v="3"/>
    <x v="3"/>
    <n v="19"/>
    <x v="2"/>
    <x v="3"/>
    <x v="1"/>
    <x v="13"/>
    <x v="1"/>
    <n v="13"/>
    <n v="2034"/>
    <n v="2160"/>
    <n v="90252"/>
    <n v="97290"/>
    <n v="1638"/>
    <n v="26676"/>
    <n v="-63576"/>
  </r>
  <r>
    <x v="3"/>
    <x v="3"/>
    <n v="20"/>
    <x v="2"/>
    <x v="2"/>
    <x v="1"/>
    <x v="2"/>
    <x v="0"/>
    <n v="4"/>
    <n v="3042"/>
    <n v="3240"/>
    <n v="51714"/>
    <n v="54990"/>
    <n v="792"/>
    <n v="12312"/>
    <n v="-39402"/>
  </r>
  <r>
    <x v="3"/>
    <x v="3"/>
    <n v="20"/>
    <x v="2"/>
    <x v="1"/>
    <x v="0"/>
    <x v="1"/>
    <x v="1"/>
    <n v="21"/>
    <n v="3042"/>
    <n v="3240"/>
    <n v="17910"/>
    <n v="19350"/>
    <n v="4158"/>
    <n v="64638"/>
    <n v="46728"/>
  </r>
  <r>
    <x v="3"/>
    <x v="3"/>
    <n v="20"/>
    <x v="2"/>
    <x v="0"/>
    <x v="0"/>
    <x v="5"/>
    <x v="0"/>
    <n v="16"/>
    <n v="3726"/>
    <n v="3960"/>
    <n v="40824"/>
    <n v="43470"/>
    <n v="3744"/>
    <n v="60192"/>
    <n v="19368"/>
  </r>
  <r>
    <x v="3"/>
    <x v="3"/>
    <n v="21"/>
    <x v="2"/>
    <x v="1"/>
    <x v="0"/>
    <x v="13"/>
    <x v="1"/>
    <n v="10"/>
    <n v="2196"/>
    <n v="2340"/>
    <n v="74556"/>
    <n v="80370"/>
    <n v="1440"/>
    <n v="22230"/>
    <n v="-52326"/>
  </r>
  <r>
    <x v="3"/>
    <x v="3"/>
    <n v="21"/>
    <x v="2"/>
    <x v="8"/>
    <x v="4"/>
    <x v="8"/>
    <x v="0"/>
    <n v="3"/>
    <n v="4482"/>
    <n v="4770"/>
    <n v="56628"/>
    <n v="60390"/>
    <n v="864"/>
    <n v="13594.5"/>
    <n v="-43033.5"/>
  </r>
  <r>
    <x v="3"/>
    <x v="3"/>
    <n v="21"/>
    <x v="2"/>
    <x v="5"/>
    <x v="3"/>
    <x v="8"/>
    <x v="0"/>
    <n v="1"/>
    <n v="5148"/>
    <n v="5490"/>
    <n v="30888"/>
    <n v="32940"/>
    <n v="342"/>
    <n v="5215.5"/>
    <n v="-25672.5"/>
  </r>
  <r>
    <x v="3"/>
    <x v="3"/>
    <n v="22"/>
    <x v="2"/>
    <x v="9"/>
    <x v="3"/>
    <x v="5"/>
    <x v="0"/>
    <n v="13"/>
    <n v="3978"/>
    <n v="4230"/>
    <n v="128304"/>
    <n v="136620"/>
    <n v="3276"/>
    <n v="52240.5"/>
    <n v="-76063.5"/>
  </r>
  <r>
    <x v="3"/>
    <x v="3"/>
    <n v="22"/>
    <x v="2"/>
    <x v="7"/>
    <x v="4"/>
    <x v="13"/>
    <x v="1"/>
    <n v="15"/>
    <n v="2106"/>
    <n v="2250"/>
    <n v="58860"/>
    <n v="63450"/>
    <n v="2160"/>
    <n v="32062.5"/>
    <n v="-26797.5"/>
  </r>
  <r>
    <x v="3"/>
    <x v="3"/>
    <n v="23"/>
    <x v="2"/>
    <x v="7"/>
    <x v="4"/>
    <x v="13"/>
    <x v="1"/>
    <n v="5"/>
    <n v="3978"/>
    <n v="4230"/>
    <n v="54936"/>
    <n v="59220"/>
    <n v="1260"/>
    <n v="20092.5"/>
    <n v="-34843.5"/>
  </r>
  <r>
    <x v="3"/>
    <x v="3"/>
    <n v="23"/>
    <x v="2"/>
    <x v="0"/>
    <x v="0"/>
    <x v="16"/>
    <x v="0"/>
    <n v="25"/>
    <n v="2034"/>
    <n v="2160"/>
    <n v="16920"/>
    <n v="18000"/>
    <n v="3150"/>
    <n v="51300"/>
    <n v="34380"/>
  </r>
  <r>
    <x v="3"/>
    <x v="3"/>
    <n v="24"/>
    <x v="2"/>
    <x v="1"/>
    <x v="0"/>
    <x v="1"/>
    <x v="1"/>
    <n v="8"/>
    <n v="2034"/>
    <n v="2160"/>
    <n v="46566"/>
    <n v="50310"/>
    <n v="1008"/>
    <n v="16416"/>
    <n v="-30150"/>
  </r>
  <r>
    <x v="3"/>
    <x v="3"/>
    <n v="24"/>
    <x v="2"/>
    <x v="3"/>
    <x v="1"/>
    <x v="8"/>
    <x v="0"/>
    <n v="21"/>
    <n v="3582"/>
    <n v="3870"/>
    <n v="102960"/>
    <n v="109800"/>
    <n v="6048"/>
    <n v="77206.5"/>
    <n v="-25753.5"/>
  </r>
  <r>
    <x v="3"/>
    <x v="3"/>
    <n v="24"/>
    <x v="2"/>
    <x v="2"/>
    <x v="1"/>
    <x v="11"/>
    <x v="0"/>
    <n v="16"/>
    <n v="3978"/>
    <n v="4230"/>
    <n v="81558"/>
    <n v="86940"/>
    <n v="4032"/>
    <n v="64296"/>
    <n v="-17262"/>
  </r>
  <r>
    <x v="3"/>
    <x v="3"/>
    <n v="24"/>
    <x v="2"/>
    <x v="6"/>
    <x v="2"/>
    <x v="6"/>
    <x v="0"/>
    <n v="23"/>
    <n v="2196"/>
    <n v="2340"/>
    <n v="49644"/>
    <n v="52920"/>
    <n v="3312"/>
    <n v="51129"/>
    <n v="1485"/>
  </r>
  <r>
    <x v="3"/>
    <x v="3"/>
    <n v="25"/>
    <x v="2"/>
    <x v="6"/>
    <x v="2"/>
    <x v="9"/>
    <x v="0"/>
    <n v="22"/>
    <n v="3978"/>
    <n v="4230"/>
    <n v="50544"/>
    <n v="54000"/>
    <n v="5544"/>
    <n v="88407"/>
    <n v="37863"/>
  </r>
  <r>
    <x v="3"/>
    <x v="3"/>
    <n v="25"/>
    <x v="2"/>
    <x v="6"/>
    <x v="2"/>
    <x v="5"/>
    <x v="0"/>
    <n v="13"/>
    <n v="3978"/>
    <n v="4230"/>
    <n v="34992"/>
    <n v="37260"/>
    <n v="3276"/>
    <n v="52240.5"/>
    <n v="17248.5"/>
  </r>
  <r>
    <x v="3"/>
    <x v="3"/>
    <n v="25"/>
    <x v="2"/>
    <x v="2"/>
    <x v="1"/>
    <x v="3"/>
    <x v="0"/>
    <n v="27"/>
    <n v="3042"/>
    <n v="3240"/>
    <n v="43920"/>
    <n v="46800"/>
    <n v="5346"/>
    <n v="83106"/>
    <n v="39186"/>
  </r>
  <r>
    <x v="3"/>
    <x v="3"/>
    <n v="25"/>
    <x v="2"/>
    <x v="2"/>
    <x v="1"/>
    <x v="16"/>
    <x v="0"/>
    <n v="27"/>
    <n v="3978"/>
    <n v="4230"/>
    <n v="60912"/>
    <n v="64800"/>
    <n v="6804"/>
    <n v="108499.5"/>
    <n v="47587.5"/>
  </r>
  <r>
    <x v="3"/>
    <x v="3"/>
    <n v="25"/>
    <x v="2"/>
    <x v="0"/>
    <x v="0"/>
    <x v="4"/>
    <x v="0"/>
    <n v="27"/>
    <n v="3978"/>
    <n v="4230"/>
    <n v="30420"/>
    <n v="32400"/>
    <n v="6804"/>
    <n v="108499.5"/>
    <n v="78079.5"/>
  </r>
  <r>
    <x v="3"/>
    <x v="3"/>
    <n v="25"/>
    <x v="2"/>
    <x v="0"/>
    <x v="0"/>
    <x v="1"/>
    <x v="1"/>
    <n v="27"/>
    <n v="5832"/>
    <n v="6210"/>
    <n v="32238"/>
    <n v="34830"/>
    <n v="10206"/>
    <n v="159286.5"/>
    <n v="127048.5"/>
  </r>
  <r>
    <x v="3"/>
    <x v="3"/>
    <n v="26"/>
    <x v="2"/>
    <x v="0"/>
    <x v="0"/>
    <x v="16"/>
    <x v="0"/>
    <n v="27"/>
    <n v="2196"/>
    <n v="2340"/>
    <n v="71064"/>
    <n v="75600"/>
    <n v="3888"/>
    <n v="60021"/>
    <n v="-11043"/>
  </r>
  <r>
    <x v="3"/>
    <x v="3"/>
    <n v="26"/>
    <x v="2"/>
    <x v="4"/>
    <x v="2"/>
    <x v="15"/>
    <x v="1"/>
    <n v="27"/>
    <n v="3546"/>
    <n v="3780"/>
    <n v="30024"/>
    <n v="32400"/>
    <n v="6318"/>
    <n v="96957"/>
    <n v="66933"/>
  </r>
  <r>
    <x v="3"/>
    <x v="3"/>
    <n v="26"/>
    <x v="2"/>
    <x v="9"/>
    <x v="3"/>
    <x v="11"/>
    <x v="0"/>
    <n v="12"/>
    <n v="3582"/>
    <n v="3870"/>
    <n v="35460"/>
    <n v="37800"/>
    <n v="3456"/>
    <n v="44118"/>
    <n v="8658"/>
  </r>
  <r>
    <x v="3"/>
    <x v="3"/>
    <n v="26"/>
    <x v="2"/>
    <x v="1"/>
    <x v="0"/>
    <x v="10"/>
    <x v="0"/>
    <n v="18"/>
    <n v="3978"/>
    <n v="4230"/>
    <n v="98604"/>
    <n v="104940"/>
    <n v="4536"/>
    <n v="72333"/>
    <n v="-26271"/>
  </r>
  <r>
    <x v="3"/>
    <x v="3"/>
    <n v="27"/>
    <x v="2"/>
    <x v="1"/>
    <x v="0"/>
    <x v="12"/>
    <x v="0"/>
    <n v="8"/>
    <n v="3978"/>
    <n v="4230"/>
    <n v="3726"/>
    <n v="3960"/>
    <n v="2016"/>
    <n v="32148"/>
    <n v="28422"/>
  </r>
  <r>
    <x v="3"/>
    <x v="3"/>
    <n v="27"/>
    <x v="2"/>
    <x v="8"/>
    <x v="4"/>
    <x v="8"/>
    <x v="0"/>
    <n v="21"/>
    <n v="2034"/>
    <n v="2160"/>
    <n v="5148"/>
    <n v="5490"/>
    <n v="2646"/>
    <n v="43092"/>
    <n v="37944"/>
  </r>
  <r>
    <x v="3"/>
    <x v="3"/>
    <n v="27"/>
    <x v="2"/>
    <x v="1"/>
    <x v="0"/>
    <x v="8"/>
    <x v="0"/>
    <n v="25"/>
    <n v="3042"/>
    <n v="3240"/>
    <n v="113256"/>
    <n v="120780"/>
    <n v="4950"/>
    <n v="76950"/>
    <n v="-36306"/>
  </r>
  <r>
    <x v="3"/>
    <x v="3"/>
    <n v="28"/>
    <x v="2"/>
    <x v="8"/>
    <x v="4"/>
    <x v="5"/>
    <x v="0"/>
    <n v="12"/>
    <n v="5148"/>
    <n v="5490"/>
    <n v="52488"/>
    <n v="55890"/>
    <n v="4104"/>
    <n v="62586"/>
    <n v="10098"/>
  </r>
  <r>
    <x v="3"/>
    <x v="3"/>
    <n v="28"/>
    <x v="2"/>
    <x v="4"/>
    <x v="2"/>
    <x v="6"/>
    <x v="0"/>
    <n v="9"/>
    <n v="2106"/>
    <n v="2250"/>
    <n v="14184"/>
    <n v="15120"/>
    <n v="1296"/>
    <n v="19237.5"/>
    <n v="5053.5"/>
  </r>
  <r>
    <x v="3"/>
    <x v="3"/>
    <n v="28"/>
    <x v="2"/>
    <x v="5"/>
    <x v="3"/>
    <x v="3"/>
    <x v="0"/>
    <n v="23"/>
    <n v="4482"/>
    <n v="4770"/>
    <n v="39528"/>
    <n v="42120"/>
    <n v="6624"/>
    <n v="104224.5"/>
    <n v="64696.5"/>
  </r>
  <r>
    <x v="3"/>
    <x v="3"/>
    <n v="28"/>
    <x v="2"/>
    <x v="8"/>
    <x v="4"/>
    <x v="3"/>
    <x v="0"/>
    <n v="23"/>
    <n v="3546"/>
    <n v="3780"/>
    <n v="28548"/>
    <n v="30420"/>
    <n v="5382"/>
    <n v="82593"/>
    <n v="54045"/>
  </r>
  <r>
    <x v="3"/>
    <x v="3"/>
    <n v="29"/>
    <x v="2"/>
    <x v="1"/>
    <x v="0"/>
    <x v="9"/>
    <x v="0"/>
    <n v="20"/>
    <n v="4482"/>
    <n v="4770"/>
    <n v="12636"/>
    <n v="13500"/>
    <n v="5760"/>
    <n v="90630"/>
    <n v="77994"/>
  </r>
  <r>
    <x v="3"/>
    <x v="3"/>
    <n v="29"/>
    <x v="2"/>
    <x v="4"/>
    <x v="2"/>
    <x v="12"/>
    <x v="0"/>
    <n v="25"/>
    <n v="4482"/>
    <n v="4770"/>
    <n v="14904"/>
    <n v="15840"/>
    <n v="7200"/>
    <n v="113287.5"/>
    <n v="98383.5"/>
  </r>
  <r>
    <x v="3"/>
    <x v="3"/>
    <n v="29"/>
    <x v="2"/>
    <x v="7"/>
    <x v="4"/>
    <x v="8"/>
    <x v="0"/>
    <n v="4"/>
    <n v="2034"/>
    <n v="2160"/>
    <n v="56628"/>
    <n v="60390"/>
    <n v="504"/>
    <n v="8208"/>
    <n v="-48420"/>
  </r>
  <r>
    <x v="3"/>
    <x v="3"/>
    <n v="30"/>
    <x v="2"/>
    <x v="1"/>
    <x v="0"/>
    <x v="0"/>
    <x v="0"/>
    <n v="24"/>
    <n v="3978"/>
    <n v="4230"/>
    <n v="36612"/>
    <n v="38880"/>
    <n v="6048"/>
    <n v="96444"/>
    <n v="59832"/>
  </r>
  <r>
    <x v="3"/>
    <x v="3"/>
    <n v="30"/>
    <x v="2"/>
    <x v="5"/>
    <x v="3"/>
    <x v="16"/>
    <x v="0"/>
    <n v="24"/>
    <n v="5832"/>
    <n v="6210"/>
    <n v="71064"/>
    <n v="75600"/>
    <n v="9072"/>
    <n v="141588"/>
    <n v="70524"/>
  </r>
  <r>
    <x v="4"/>
    <x v="4"/>
    <n v="1"/>
    <x v="2"/>
    <x v="2"/>
    <x v="1"/>
    <x v="16"/>
    <x v="0"/>
    <n v="16"/>
    <n v="3978"/>
    <n v="4230"/>
    <n v="60912"/>
    <n v="64800"/>
    <n v="4032"/>
    <n v="64296"/>
    <n v="3384"/>
  </r>
  <r>
    <x v="4"/>
    <x v="4"/>
    <n v="1"/>
    <x v="2"/>
    <x v="1"/>
    <x v="0"/>
    <x v="4"/>
    <x v="0"/>
    <n v="6"/>
    <n v="3978"/>
    <n v="4230"/>
    <n v="60840"/>
    <n v="64800"/>
    <n v="1512"/>
    <n v="24111"/>
    <n v="-36729"/>
  </r>
  <r>
    <x v="4"/>
    <x v="4"/>
    <n v="1"/>
    <x v="2"/>
    <x v="0"/>
    <x v="0"/>
    <x v="12"/>
    <x v="0"/>
    <n v="4"/>
    <n v="5148"/>
    <n v="5490"/>
    <n v="29808"/>
    <n v="31680"/>
    <n v="1368"/>
    <n v="20862"/>
    <n v="-8946"/>
  </r>
  <r>
    <x v="4"/>
    <x v="4"/>
    <n v="1"/>
    <x v="2"/>
    <x v="9"/>
    <x v="3"/>
    <x v="10"/>
    <x v="0"/>
    <n v="24"/>
    <n v="5832"/>
    <n v="6210"/>
    <n v="94122"/>
    <n v="100170"/>
    <n v="9072"/>
    <n v="141588"/>
    <n v="47466"/>
  </r>
  <r>
    <x v="4"/>
    <x v="4"/>
    <n v="1"/>
    <x v="2"/>
    <x v="9"/>
    <x v="3"/>
    <x v="14"/>
    <x v="0"/>
    <n v="21"/>
    <n v="2034"/>
    <n v="2160"/>
    <n v="17712"/>
    <n v="18900"/>
    <n v="2646"/>
    <n v="43092"/>
    <n v="25380"/>
  </r>
  <r>
    <x v="4"/>
    <x v="4"/>
    <n v="1"/>
    <x v="2"/>
    <x v="4"/>
    <x v="2"/>
    <x v="0"/>
    <x v="0"/>
    <n v="13"/>
    <n v="5832"/>
    <n v="6210"/>
    <n v="42714"/>
    <n v="45360"/>
    <n v="4914"/>
    <n v="76693.5"/>
    <n v="33979.5"/>
  </r>
  <r>
    <x v="4"/>
    <x v="4"/>
    <n v="2"/>
    <x v="2"/>
    <x v="6"/>
    <x v="2"/>
    <x v="15"/>
    <x v="1"/>
    <n v="2"/>
    <n v="3546"/>
    <n v="3780"/>
    <n v="127602"/>
    <n v="137700"/>
    <n v="468"/>
    <n v="7182"/>
    <n v="-120420"/>
  </r>
  <r>
    <x v="4"/>
    <x v="4"/>
    <n v="2"/>
    <x v="2"/>
    <x v="5"/>
    <x v="3"/>
    <x v="8"/>
    <x v="0"/>
    <n v="20"/>
    <n v="3726"/>
    <n v="3960"/>
    <n v="123552"/>
    <n v="131760"/>
    <n v="4680"/>
    <n v="75240"/>
    <n v="-48312"/>
  </r>
  <r>
    <x v="4"/>
    <x v="4"/>
    <n v="3"/>
    <x v="2"/>
    <x v="7"/>
    <x v="4"/>
    <x v="3"/>
    <x v="0"/>
    <n v="21"/>
    <n v="3978"/>
    <n v="4230"/>
    <n v="10980"/>
    <n v="11700"/>
    <n v="5292"/>
    <n v="84388.5"/>
    <n v="73408.5"/>
  </r>
  <r>
    <x v="4"/>
    <x v="4"/>
    <n v="4"/>
    <x v="2"/>
    <x v="5"/>
    <x v="3"/>
    <x v="7"/>
    <x v="0"/>
    <n v="12"/>
    <n v="3042"/>
    <n v="3240"/>
    <n v="99450"/>
    <n v="105750"/>
    <n v="2376"/>
    <n v="36936"/>
    <n v="-62514"/>
  </r>
  <r>
    <x v="4"/>
    <x v="4"/>
    <n v="4"/>
    <x v="2"/>
    <x v="4"/>
    <x v="2"/>
    <x v="2"/>
    <x v="0"/>
    <n v="23"/>
    <n v="3546"/>
    <n v="3780"/>
    <n v="95472"/>
    <n v="101520"/>
    <n v="5382"/>
    <n v="82593"/>
    <n v="-12879"/>
  </r>
  <r>
    <x v="4"/>
    <x v="4"/>
    <n v="4"/>
    <x v="2"/>
    <x v="2"/>
    <x v="1"/>
    <x v="11"/>
    <x v="0"/>
    <n v="23"/>
    <n v="4482"/>
    <n v="4770"/>
    <n v="67374"/>
    <n v="71820"/>
    <n v="6624"/>
    <n v="104224.5"/>
    <n v="36850.5"/>
  </r>
  <r>
    <x v="4"/>
    <x v="4"/>
    <n v="5"/>
    <x v="2"/>
    <x v="2"/>
    <x v="1"/>
    <x v="12"/>
    <x v="0"/>
    <n v="24"/>
    <n v="3924"/>
    <n v="4230"/>
    <n v="85698"/>
    <n v="91080"/>
    <n v="7344"/>
    <n v="96444"/>
    <n v="10746"/>
  </r>
  <r>
    <x v="4"/>
    <x v="4"/>
    <n v="5"/>
    <x v="2"/>
    <x v="0"/>
    <x v="0"/>
    <x v="8"/>
    <x v="0"/>
    <n v="25"/>
    <n v="2952"/>
    <n v="3150"/>
    <n v="123552"/>
    <n v="131760"/>
    <n v="4950"/>
    <n v="74812.5"/>
    <n v="-48739.5"/>
  </r>
  <r>
    <x v="4"/>
    <x v="4"/>
    <n v="6"/>
    <x v="2"/>
    <x v="0"/>
    <x v="0"/>
    <x v="14"/>
    <x v="0"/>
    <n v="17"/>
    <n v="3726"/>
    <n v="3960"/>
    <n v="47232"/>
    <n v="50400"/>
    <n v="3978"/>
    <n v="63954"/>
    <n v="16722"/>
  </r>
  <r>
    <x v="4"/>
    <x v="4"/>
    <n v="6"/>
    <x v="2"/>
    <x v="9"/>
    <x v="3"/>
    <x v="8"/>
    <x v="0"/>
    <n v="21"/>
    <n v="3978"/>
    <n v="4230"/>
    <n v="97812"/>
    <n v="104310"/>
    <n v="5292"/>
    <n v="84388.5"/>
    <n v="-13423.5"/>
  </r>
  <r>
    <x v="4"/>
    <x v="4"/>
    <n v="6"/>
    <x v="2"/>
    <x v="4"/>
    <x v="2"/>
    <x v="14"/>
    <x v="0"/>
    <n v="9"/>
    <n v="3726"/>
    <n v="3960"/>
    <n v="47232"/>
    <n v="50400"/>
    <n v="2106"/>
    <n v="33858"/>
    <n v="-13374"/>
  </r>
  <r>
    <x v="4"/>
    <x v="4"/>
    <n v="6"/>
    <x v="2"/>
    <x v="2"/>
    <x v="1"/>
    <x v="16"/>
    <x v="0"/>
    <n v="11"/>
    <n v="4482"/>
    <n v="4770"/>
    <n v="47376"/>
    <n v="50400"/>
    <n v="3168"/>
    <n v="49846.5"/>
    <n v="2470.5"/>
  </r>
  <r>
    <x v="4"/>
    <x v="4"/>
    <n v="7"/>
    <x v="2"/>
    <x v="1"/>
    <x v="0"/>
    <x v="7"/>
    <x v="0"/>
    <n v="4"/>
    <n v="3582"/>
    <n v="3870"/>
    <n v="91494"/>
    <n v="97290"/>
    <n v="1152"/>
    <n v="14706"/>
    <n v="-76788"/>
  </r>
  <r>
    <x v="4"/>
    <x v="4"/>
    <n v="7"/>
    <x v="2"/>
    <x v="6"/>
    <x v="2"/>
    <x v="5"/>
    <x v="0"/>
    <n v="22"/>
    <n v="4482"/>
    <n v="4770"/>
    <n v="40824"/>
    <n v="43470"/>
    <n v="6336"/>
    <n v="99693"/>
    <n v="58869"/>
  </r>
  <r>
    <x v="4"/>
    <x v="4"/>
    <n v="7"/>
    <x v="2"/>
    <x v="9"/>
    <x v="3"/>
    <x v="2"/>
    <x v="0"/>
    <n v="15"/>
    <n v="3924"/>
    <n v="4230"/>
    <n v="71604"/>
    <n v="76140"/>
    <n v="4590"/>
    <n v="60277.5"/>
    <n v="-11326.5"/>
  </r>
  <r>
    <x v="4"/>
    <x v="4"/>
    <n v="8"/>
    <x v="2"/>
    <x v="2"/>
    <x v="1"/>
    <x v="3"/>
    <x v="0"/>
    <n v="23"/>
    <n v="7506"/>
    <n v="8100"/>
    <n v="4392"/>
    <n v="4680"/>
    <n v="13662"/>
    <n v="176985"/>
    <n v="172593"/>
  </r>
  <r>
    <x v="4"/>
    <x v="4"/>
    <n v="8"/>
    <x v="2"/>
    <x v="8"/>
    <x v="4"/>
    <x v="16"/>
    <x v="0"/>
    <n v="9"/>
    <n v="3546"/>
    <n v="3780"/>
    <n v="81216"/>
    <n v="86400"/>
    <n v="2106"/>
    <n v="32319"/>
    <n v="-48897"/>
  </r>
  <r>
    <x v="4"/>
    <x v="4"/>
    <n v="8"/>
    <x v="2"/>
    <x v="3"/>
    <x v="1"/>
    <x v="9"/>
    <x v="0"/>
    <n v="7"/>
    <n v="3042"/>
    <n v="3240"/>
    <n v="23166"/>
    <n v="24750"/>
    <n v="1386"/>
    <n v="21546"/>
    <n v="-1620"/>
  </r>
  <r>
    <x v="4"/>
    <x v="4"/>
    <n v="8"/>
    <x v="2"/>
    <x v="4"/>
    <x v="2"/>
    <x v="0"/>
    <x v="0"/>
    <n v="25"/>
    <n v="3042"/>
    <n v="3240"/>
    <n v="32544"/>
    <n v="34560"/>
    <n v="4950"/>
    <n v="76950"/>
    <n v="44406"/>
  </r>
  <r>
    <x v="4"/>
    <x v="4"/>
    <n v="8"/>
    <x v="2"/>
    <x v="6"/>
    <x v="2"/>
    <x v="1"/>
    <x v="1"/>
    <n v="10"/>
    <n v="3978"/>
    <n v="4230"/>
    <n v="14328"/>
    <n v="15480"/>
    <n v="2520"/>
    <n v="40185"/>
    <n v="25857"/>
  </r>
  <r>
    <x v="4"/>
    <x v="4"/>
    <n v="8"/>
    <x v="2"/>
    <x v="9"/>
    <x v="3"/>
    <x v="1"/>
    <x v="1"/>
    <n v="8"/>
    <n v="5148"/>
    <n v="5490"/>
    <n v="60894"/>
    <n v="65790"/>
    <n v="2736"/>
    <n v="41724"/>
    <n v="-19170"/>
  </r>
  <r>
    <x v="4"/>
    <x v="4"/>
    <n v="9"/>
    <x v="2"/>
    <x v="3"/>
    <x v="1"/>
    <x v="7"/>
    <x v="0"/>
    <n v="18"/>
    <n v="3042"/>
    <n v="3240"/>
    <n v="63648"/>
    <n v="67680"/>
    <n v="3564"/>
    <n v="55404"/>
    <n v="-8244"/>
  </r>
  <r>
    <x v="4"/>
    <x v="4"/>
    <n v="9"/>
    <x v="2"/>
    <x v="2"/>
    <x v="1"/>
    <x v="13"/>
    <x v="1"/>
    <n v="8"/>
    <n v="5148"/>
    <n v="5490"/>
    <n v="39240"/>
    <n v="42300"/>
    <n v="2736"/>
    <n v="41724"/>
    <n v="2484"/>
  </r>
  <r>
    <x v="4"/>
    <x v="4"/>
    <n v="10"/>
    <x v="2"/>
    <x v="9"/>
    <x v="3"/>
    <x v="12"/>
    <x v="0"/>
    <n v="25"/>
    <n v="7506"/>
    <n v="8100"/>
    <n v="59616"/>
    <n v="63360"/>
    <n v="14850"/>
    <n v="192375"/>
    <n v="132759"/>
  </r>
  <r>
    <x v="4"/>
    <x v="4"/>
    <n v="10"/>
    <x v="2"/>
    <x v="8"/>
    <x v="4"/>
    <x v="13"/>
    <x v="1"/>
    <n v="7"/>
    <n v="3042"/>
    <n v="3240"/>
    <n v="39240"/>
    <n v="42300"/>
    <n v="1386"/>
    <n v="21546"/>
    <n v="-17694"/>
  </r>
  <r>
    <x v="4"/>
    <x v="4"/>
    <n v="10"/>
    <x v="2"/>
    <x v="0"/>
    <x v="0"/>
    <x v="11"/>
    <x v="0"/>
    <n v="17"/>
    <n v="3978"/>
    <n v="4230"/>
    <n v="14184"/>
    <n v="15120"/>
    <n v="4284"/>
    <n v="68314.5"/>
    <n v="54130.5"/>
  </r>
  <r>
    <x v="4"/>
    <x v="4"/>
    <n v="11"/>
    <x v="2"/>
    <x v="5"/>
    <x v="3"/>
    <x v="8"/>
    <x v="0"/>
    <n v="3"/>
    <n v="2952"/>
    <n v="3150"/>
    <n v="10296"/>
    <n v="10980"/>
    <n v="594"/>
    <n v="8977.5"/>
    <n v="-1318.5"/>
  </r>
  <r>
    <x v="4"/>
    <x v="4"/>
    <n v="11"/>
    <x v="2"/>
    <x v="1"/>
    <x v="0"/>
    <x v="12"/>
    <x v="0"/>
    <n v="13"/>
    <n v="2034"/>
    <n v="2160"/>
    <n v="52164"/>
    <n v="55440"/>
    <n v="1638"/>
    <n v="26676"/>
    <n v="-25488"/>
  </r>
  <r>
    <x v="4"/>
    <x v="4"/>
    <n v="11"/>
    <x v="2"/>
    <x v="7"/>
    <x v="4"/>
    <x v="12"/>
    <x v="0"/>
    <n v="17"/>
    <n v="3582"/>
    <n v="3870"/>
    <n v="7452"/>
    <n v="7920"/>
    <n v="4896"/>
    <n v="62500.5"/>
    <n v="55048.5"/>
  </r>
  <r>
    <x v="4"/>
    <x v="4"/>
    <n v="11"/>
    <x v="2"/>
    <x v="6"/>
    <x v="2"/>
    <x v="5"/>
    <x v="0"/>
    <n v="22"/>
    <n v="3978"/>
    <n v="4230"/>
    <n v="139968"/>
    <n v="149040"/>
    <n v="5544"/>
    <n v="88407"/>
    <n v="-51561"/>
  </r>
  <r>
    <x v="4"/>
    <x v="4"/>
    <n v="12"/>
    <x v="2"/>
    <x v="6"/>
    <x v="2"/>
    <x v="12"/>
    <x v="0"/>
    <n v="23"/>
    <n v="2196"/>
    <n v="2340"/>
    <n v="81972"/>
    <n v="87120"/>
    <n v="3312"/>
    <n v="51129"/>
    <n v="-30843"/>
  </r>
  <r>
    <x v="4"/>
    <x v="4"/>
    <n v="12"/>
    <x v="2"/>
    <x v="9"/>
    <x v="3"/>
    <x v="16"/>
    <x v="0"/>
    <n v="1"/>
    <n v="2034"/>
    <n v="2160"/>
    <n v="60912"/>
    <n v="64800"/>
    <n v="126"/>
    <n v="2052"/>
    <n v="-58860"/>
  </r>
  <r>
    <x v="4"/>
    <x v="4"/>
    <n v="12"/>
    <x v="2"/>
    <x v="4"/>
    <x v="2"/>
    <x v="14"/>
    <x v="0"/>
    <n v="25"/>
    <n v="5148"/>
    <n v="5490"/>
    <n v="35424"/>
    <n v="37800"/>
    <n v="8550"/>
    <n v="130387.5"/>
    <n v="94963.5"/>
  </r>
  <r>
    <x v="4"/>
    <x v="4"/>
    <n v="12"/>
    <x v="2"/>
    <x v="2"/>
    <x v="1"/>
    <x v="16"/>
    <x v="0"/>
    <n v="22"/>
    <n v="3384"/>
    <n v="3600"/>
    <n v="84600"/>
    <n v="90000"/>
    <n v="4752"/>
    <n v="75240"/>
    <n v="-9360"/>
  </r>
  <r>
    <x v="4"/>
    <x v="4"/>
    <n v="13"/>
    <x v="2"/>
    <x v="6"/>
    <x v="2"/>
    <x v="3"/>
    <x v="0"/>
    <n v="2"/>
    <n v="3978"/>
    <n v="4230"/>
    <n v="6588"/>
    <n v="7020"/>
    <n v="504"/>
    <n v="8037"/>
    <n v="1449"/>
  </r>
  <r>
    <x v="4"/>
    <x v="4"/>
    <n v="15"/>
    <x v="2"/>
    <x v="7"/>
    <x v="4"/>
    <x v="3"/>
    <x v="0"/>
    <n v="11"/>
    <n v="3582"/>
    <n v="3870"/>
    <n v="43920"/>
    <n v="46800"/>
    <n v="3168"/>
    <n v="40441.5"/>
    <n v="-3478.5"/>
  </r>
  <r>
    <x v="4"/>
    <x v="4"/>
    <n v="15"/>
    <x v="2"/>
    <x v="0"/>
    <x v="0"/>
    <x v="12"/>
    <x v="0"/>
    <n v="11"/>
    <n v="3546"/>
    <n v="3780"/>
    <n v="93150"/>
    <n v="99000"/>
    <n v="2574"/>
    <n v="39501"/>
    <n v="-53649"/>
  </r>
  <r>
    <x v="4"/>
    <x v="4"/>
    <n v="15"/>
    <x v="2"/>
    <x v="3"/>
    <x v="1"/>
    <x v="9"/>
    <x v="0"/>
    <n v="1"/>
    <n v="7506"/>
    <n v="8100"/>
    <n v="21060"/>
    <n v="22500"/>
    <n v="594"/>
    <n v="7695"/>
    <n v="-13365"/>
  </r>
  <r>
    <x v="4"/>
    <x v="4"/>
    <n v="15"/>
    <x v="2"/>
    <x v="9"/>
    <x v="3"/>
    <x v="16"/>
    <x v="0"/>
    <n v="14"/>
    <n v="3978"/>
    <n v="4230"/>
    <n v="13536"/>
    <n v="14400"/>
    <n v="3528"/>
    <n v="56259"/>
    <n v="42723"/>
  </r>
  <r>
    <x v="4"/>
    <x v="4"/>
    <n v="16"/>
    <x v="2"/>
    <x v="6"/>
    <x v="2"/>
    <x v="8"/>
    <x v="0"/>
    <n v="11"/>
    <n v="2034"/>
    <n v="2160"/>
    <n v="46332"/>
    <n v="49410"/>
    <n v="1386"/>
    <n v="22572"/>
    <n v="-23760"/>
  </r>
  <r>
    <x v="4"/>
    <x v="4"/>
    <n v="16"/>
    <x v="2"/>
    <x v="6"/>
    <x v="2"/>
    <x v="6"/>
    <x v="0"/>
    <n v="8"/>
    <n v="2952"/>
    <n v="3150"/>
    <n v="74466"/>
    <n v="79380"/>
    <n v="1584"/>
    <n v="23940"/>
    <n v="-50526"/>
  </r>
  <r>
    <x v="4"/>
    <x v="4"/>
    <n v="16"/>
    <x v="2"/>
    <x v="3"/>
    <x v="1"/>
    <x v="15"/>
    <x v="1"/>
    <n v="1"/>
    <n v="3546"/>
    <n v="3780"/>
    <n v="172638"/>
    <n v="186300"/>
    <n v="234"/>
    <n v="3591"/>
    <n v="-169047"/>
  </r>
  <r>
    <x v="4"/>
    <x v="4"/>
    <n v="17"/>
    <x v="2"/>
    <x v="8"/>
    <x v="4"/>
    <x v="12"/>
    <x v="0"/>
    <n v="24"/>
    <n v="3546"/>
    <n v="3780"/>
    <n v="3726"/>
    <n v="3960"/>
    <n v="5616"/>
    <n v="86184"/>
    <n v="82458"/>
  </r>
  <r>
    <x v="4"/>
    <x v="4"/>
    <n v="17"/>
    <x v="2"/>
    <x v="9"/>
    <x v="3"/>
    <x v="11"/>
    <x v="0"/>
    <n v="15"/>
    <n v="3978"/>
    <n v="4230"/>
    <n v="31914"/>
    <n v="34020"/>
    <n v="3780"/>
    <n v="60277.5"/>
    <n v="28363.5"/>
  </r>
  <r>
    <x v="4"/>
    <x v="4"/>
    <n v="17"/>
    <x v="2"/>
    <x v="6"/>
    <x v="2"/>
    <x v="13"/>
    <x v="1"/>
    <n v="20"/>
    <n v="3546"/>
    <n v="3780"/>
    <n v="35316"/>
    <n v="38070"/>
    <n v="4680"/>
    <n v="71820"/>
    <n v="36504"/>
  </r>
  <r>
    <x v="4"/>
    <x v="4"/>
    <n v="17"/>
    <x v="2"/>
    <x v="1"/>
    <x v="0"/>
    <x v="12"/>
    <x v="0"/>
    <n v="1"/>
    <n v="5148"/>
    <n v="5490"/>
    <n v="81972"/>
    <n v="87120"/>
    <n v="342"/>
    <n v="5215.5"/>
    <n v="-76756.5"/>
  </r>
  <r>
    <x v="4"/>
    <x v="4"/>
    <n v="18"/>
    <x v="2"/>
    <x v="2"/>
    <x v="1"/>
    <x v="16"/>
    <x v="0"/>
    <n v="5"/>
    <n v="2196"/>
    <n v="2340"/>
    <n v="27072"/>
    <n v="28800"/>
    <n v="720"/>
    <n v="11115"/>
    <n v="-15957"/>
  </r>
  <r>
    <x v="4"/>
    <x v="4"/>
    <n v="19"/>
    <x v="2"/>
    <x v="3"/>
    <x v="1"/>
    <x v="7"/>
    <x v="0"/>
    <n v="2"/>
    <n v="3924"/>
    <n v="4230"/>
    <n v="19890"/>
    <n v="21150"/>
    <n v="612"/>
    <n v="8037"/>
    <n v="-11853"/>
  </r>
  <r>
    <x v="4"/>
    <x v="4"/>
    <n v="19"/>
    <x v="2"/>
    <x v="1"/>
    <x v="0"/>
    <x v="11"/>
    <x v="0"/>
    <n v="15"/>
    <n v="3978"/>
    <n v="4230"/>
    <n v="60282"/>
    <n v="64260"/>
    <n v="3780"/>
    <n v="60277.5"/>
    <n v="-4.5"/>
  </r>
  <r>
    <x v="4"/>
    <x v="4"/>
    <n v="19"/>
    <x v="2"/>
    <x v="7"/>
    <x v="4"/>
    <x v="15"/>
    <x v="1"/>
    <n v="24"/>
    <n v="2106"/>
    <n v="2250"/>
    <n v="157626"/>
    <n v="170100"/>
    <n v="3456"/>
    <n v="51300"/>
    <n v="-106326"/>
  </r>
  <r>
    <x v="4"/>
    <x v="4"/>
    <n v="20"/>
    <x v="2"/>
    <x v="7"/>
    <x v="4"/>
    <x v="7"/>
    <x v="0"/>
    <n v="23"/>
    <n v="5148"/>
    <n v="5490"/>
    <n v="19890"/>
    <n v="21150"/>
    <n v="7866"/>
    <n v="119956.5"/>
    <n v="100066.5"/>
  </r>
  <r>
    <x v="4"/>
    <x v="4"/>
    <n v="20"/>
    <x v="2"/>
    <x v="6"/>
    <x v="2"/>
    <x v="3"/>
    <x v="0"/>
    <n v="20"/>
    <n v="3546"/>
    <n v="3780"/>
    <n v="4392"/>
    <n v="4680"/>
    <n v="4680"/>
    <n v="71820"/>
    <n v="67428"/>
  </r>
  <r>
    <x v="4"/>
    <x v="4"/>
    <n v="20"/>
    <x v="2"/>
    <x v="8"/>
    <x v="4"/>
    <x v="14"/>
    <x v="0"/>
    <n v="23"/>
    <n v="3546"/>
    <n v="3780"/>
    <n v="44280"/>
    <n v="47250"/>
    <n v="5382"/>
    <n v="82593"/>
    <n v="38313"/>
  </r>
  <r>
    <x v="4"/>
    <x v="4"/>
    <n v="20"/>
    <x v="2"/>
    <x v="2"/>
    <x v="1"/>
    <x v="13"/>
    <x v="1"/>
    <n v="22"/>
    <n v="5148"/>
    <n v="5490"/>
    <n v="82404"/>
    <n v="88830"/>
    <n v="7524"/>
    <n v="114741"/>
    <n v="32337"/>
  </r>
  <r>
    <x v="4"/>
    <x v="4"/>
    <n v="20"/>
    <x v="2"/>
    <x v="0"/>
    <x v="0"/>
    <x v="2"/>
    <x v="0"/>
    <n v="10"/>
    <n v="3384"/>
    <n v="3600"/>
    <n v="95472"/>
    <n v="101520"/>
    <n v="2160"/>
    <n v="34200"/>
    <n v="-61272"/>
  </r>
  <r>
    <x v="4"/>
    <x v="4"/>
    <n v="20"/>
    <x v="2"/>
    <x v="3"/>
    <x v="1"/>
    <x v="13"/>
    <x v="1"/>
    <n v="5"/>
    <n v="3042"/>
    <n v="3240"/>
    <n v="58860"/>
    <n v="63450"/>
    <n v="990"/>
    <n v="15390"/>
    <n v="-43470"/>
  </r>
  <r>
    <x v="4"/>
    <x v="4"/>
    <n v="21"/>
    <x v="2"/>
    <x v="6"/>
    <x v="2"/>
    <x v="4"/>
    <x v="0"/>
    <n v="12"/>
    <n v="3978"/>
    <n v="4230"/>
    <n v="48672"/>
    <n v="51840"/>
    <n v="3024"/>
    <n v="48222"/>
    <n v="-450"/>
  </r>
  <r>
    <x v="4"/>
    <x v="4"/>
    <n v="21"/>
    <x v="2"/>
    <x v="7"/>
    <x v="4"/>
    <x v="6"/>
    <x v="0"/>
    <n v="19"/>
    <n v="3978"/>
    <n v="4230"/>
    <n v="60282"/>
    <n v="64260"/>
    <n v="4788"/>
    <n v="76351.5"/>
    <n v="16069.5"/>
  </r>
  <r>
    <x v="4"/>
    <x v="4"/>
    <n v="22"/>
    <x v="2"/>
    <x v="7"/>
    <x v="4"/>
    <x v="0"/>
    <x v="0"/>
    <n v="18"/>
    <n v="3924"/>
    <n v="4230"/>
    <n v="42714"/>
    <n v="45360"/>
    <n v="5508"/>
    <n v="72333"/>
    <n v="29619"/>
  </r>
  <r>
    <x v="4"/>
    <x v="4"/>
    <n v="22"/>
    <x v="2"/>
    <x v="5"/>
    <x v="3"/>
    <x v="7"/>
    <x v="0"/>
    <n v="1"/>
    <n v="2952"/>
    <n v="3150"/>
    <n v="35802"/>
    <n v="38070"/>
    <n v="198"/>
    <n v="2992.5"/>
    <n v="-32809.5"/>
  </r>
  <r>
    <x v="4"/>
    <x v="4"/>
    <n v="22"/>
    <x v="2"/>
    <x v="8"/>
    <x v="4"/>
    <x v="3"/>
    <x v="0"/>
    <n v="15"/>
    <n v="3042"/>
    <n v="3240"/>
    <n v="26352"/>
    <n v="28080"/>
    <n v="2970"/>
    <n v="46170"/>
    <n v="19818"/>
  </r>
  <r>
    <x v="4"/>
    <x v="4"/>
    <n v="23"/>
    <x v="2"/>
    <x v="3"/>
    <x v="1"/>
    <x v="14"/>
    <x v="0"/>
    <n v="4"/>
    <n v="3978"/>
    <n v="4230"/>
    <n v="38376"/>
    <n v="40950"/>
    <n v="1008"/>
    <n v="16074"/>
    <n v="-22302"/>
  </r>
  <r>
    <x v="4"/>
    <x v="4"/>
    <n v="23"/>
    <x v="2"/>
    <x v="2"/>
    <x v="1"/>
    <x v="1"/>
    <x v="1"/>
    <n v="16"/>
    <n v="2106"/>
    <n v="2250"/>
    <n v="82386"/>
    <n v="89010"/>
    <n v="2304"/>
    <n v="34200"/>
    <n v="-48186"/>
  </r>
  <r>
    <x v="4"/>
    <x v="4"/>
    <n v="24"/>
    <x v="2"/>
    <x v="5"/>
    <x v="3"/>
    <x v="0"/>
    <x v="0"/>
    <n v="10"/>
    <n v="2034"/>
    <n v="2160"/>
    <n v="14238"/>
    <n v="15120"/>
    <n v="1260"/>
    <n v="20520"/>
    <n v="6282"/>
  </r>
  <r>
    <x v="4"/>
    <x v="4"/>
    <n v="24"/>
    <x v="2"/>
    <x v="0"/>
    <x v="0"/>
    <x v="14"/>
    <x v="0"/>
    <n v="21"/>
    <n v="4482"/>
    <n v="4770"/>
    <n v="23616"/>
    <n v="25200"/>
    <n v="6048"/>
    <n v="95161.5"/>
    <n v="71545.5"/>
  </r>
  <r>
    <x v="4"/>
    <x v="4"/>
    <n v="24"/>
    <x v="2"/>
    <x v="8"/>
    <x v="4"/>
    <x v="6"/>
    <x v="0"/>
    <n v="7"/>
    <n v="3726"/>
    <n v="3960"/>
    <n v="70920"/>
    <n v="75600"/>
    <n v="1638"/>
    <n v="26334"/>
    <n v="-44586"/>
  </r>
  <r>
    <x v="4"/>
    <x v="4"/>
    <n v="24"/>
    <x v="2"/>
    <x v="8"/>
    <x v="4"/>
    <x v="10"/>
    <x v="0"/>
    <n v="22"/>
    <n v="2952"/>
    <n v="3150"/>
    <n v="53784"/>
    <n v="57240"/>
    <n v="4356"/>
    <n v="65835"/>
    <n v="12051"/>
  </r>
  <r>
    <x v="4"/>
    <x v="4"/>
    <n v="24"/>
    <x v="2"/>
    <x v="7"/>
    <x v="4"/>
    <x v="0"/>
    <x v="0"/>
    <n v="15"/>
    <n v="3384"/>
    <n v="3600"/>
    <n v="6102"/>
    <n v="6480"/>
    <n v="3240"/>
    <n v="51300"/>
    <n v="45198"/>
  </r>
  <r>
    <x v="4"/>
    <x v="4"/>
    <n v="24"/>
    <x v="2"/>
    <x v="6"/>
    <x v="2"/>
    <x v="10"/>
    <x v="0"/>
    <n v="7"/>
    <n v="3546"/>
    <n v="3780"/>
    <n v="71712"/>
    <n v="76320"/>
    <n v="1638"/>
    <n v="25137"/>
    <n v="-46575"/>
  </r>
  <r>
    <x v="4"/>
    <x v="4"/>
    <n v="24"/>
    <x v="2"/>
    <x v="5"/>
    <x v="3"/>
    <x v="14"/>
    <x v="0"/>
    <n v="17"/>
    <n v="5148"/>
    <n v="5490"/>
    <n v="35424"/>
    <n v="37800"/>
    <n v="5814"/>
    <n v="88663.5"/>
    <n v="53239.5"/>
  </r>
  <r>
    <x v="4"/>
    <x v="4"/>
    <n v="25"/>
    <x v="2"/>
    <x v="5"/>
    <x v="3"/>
    <x v="0"/>
    <x v="0"/>
    <n v="20"/>
    <n v="2034"/>
    <n v="2160"/>
    <n v="8136"/>
    <n v="8640"/>
    <n v="2520"/>
    <n v="41040"/>
    <n v="32904"/>
  </r>
  <r>
    <x v="4"/>
    <x v="4"/>
    <n v="25"/>
    <x v="2"/>
    <x v="4"/>
    <x v="2"/>
    <x v="16"/>
    <x v="0"/>
    <n v="5"/>
    <n v="2196"/>
    <n v="2340"/>
    <n v="33840"/>
    <n v="36000"/>
    <n v="720"/>
    <n v="11115"/>
    <n v="-22725"/>
  </r>
  <r>
    <x v="4"/>
    <x v="4"/>
    <n v="25"/>
    <x v="2"/>
    <x v="6"/>
    <x v="2"/>
    <x v="4"/>
    <x v="0"/>
    <n v="14"/>
    <n v="3546"/>
    <n v="3780"/>
    <n v="42588"/>
    <n v="45360"/>
    <n v="3276"/>
    <n v="50274"/>
    <n v="7686"/>
  </r>
  <r>
    <x v="4"/>
    <x v="4"/>
    <n v="27"/>
    <x v="2"/>
    <x v="7"/>
    <x v="4"/>
    <x v="4"/>
    <x v="0"/>
    <n v="6"/>
    <n v="3546"/>
    <n v="3780"/>
    <n v="36504"/>
    <n v="38880"/>
    <n v="1404"/>
    <n v="21546"/>
    <n v="-14958"/>
  </r>
  <r>
    <x v="4"/>
    <x v="4"/>
    <n v="27"/>
    <x v="2"/>
    <x v="8"/>
    <x v="4"/>
    <x v="12"/>
    <x v="0"/>
    <n v="22"/>
    <n v="7506"/>
    <n v="8100"/>
    <n v="85698"/>
    <n v="91080"/>
    <n v="13068"/>
    <n v="169290"/>
    <n v="83592"/>
  </r>
  <r>
    <x v="4"/>
    <x v="4"/>
    <n v="27"/>
    <x v="2"/>
    <x v="1"/>
    <x v="0"/>
    <x v="10"/>
    <x v="0"/>
    <n v="6"/>
    <n v="3924"/>
    <n v="4230"/>
    <n v="107568"/>
    <n v="114480"/>
    <n v="1836"/>
    <n v="24111"/>
    <n v="-83457"/>
  </r>
  <r>
    <x v="4"/>
    <x v="4"/>
    <n v="27"/>
    <x v="2"/>
    <x v="2"/>
    <x v="1"/>
    <x v="4"/>
    <x v="0"/>
    <n v="6"/>
    <n v="4482"/>
    <n v="4770"/>
    <n v="66924"/>
    <n v="71280"/>
    <n v="1728"/>
    <n v="27189"/>
    <n v="-39735"/>
  </r>
  <r>
    <x v="4"/>
    <x v="4"/>
    <n v="27"/>
    <x v="2"/>
    <x v="9"/>
    <x v="3"/>
    <x v="15"/>
    <x v="1"/>
    <n v="2"/>
    <n v="3546"/>
    <n v="3780"/>
    <n v="142614"/>
    <n v="153900"/>
    <n v="468"/>
    <n v="7182"/>
    <n v="-135432"/>
  </r>
  <r>
    <x v="4"/>
    <x v="4"/>
    <n v="28"/>
    <x v="2"/>
    <x v="1"/>
    <x v="0"/>
    <x v="0"/>
    <x v="0"/>
    <n v="24"/>
    <n v="3726"/>
    <n v="3960"/>
    <n v="20340"/>
    <n v="21600"/>
    <n v="5616"/>
    <n v="90288"/>
    <n v="69948"/>
  </r>
  <r>
    <x v="4"/>
    <x v="4"/>
    <n v="28"/>
    <x v="2"/>
    <x v="2"/>
    <x v="1"/>
    <x v="1"/>
    <x v="1"/>
    <n v="11"/>
    <n v="2106"/>
    <n v="2250"/>
    <n v="28656"/>
    <n v="30960"/>
    <n v="1584"/>
    <n v="23512.5"/>
    <n v="-5143.5"/>
  </r>
  <r>
    <x v="4"/>
    <x v="4"/>
    <n v="28"/>
    <x v="2"/>
    <x v="1"/>
    <x v="0"/>
    <x v="15"/>
    <x v="1"/>
    <n v="10"/>
    <n v="3546"/>
    <n v="3780"/>
    <n v="37530"/>
    <n v="40500"/>
    <n v="2340"/>
    <n v="35910"/>
    <n v="-1620"/>
  </r>
  <r>
    <x v="4"/>
    <x v="4"/>
    <n v="28"/>
    <x v="2"/>
    <x v="7"/>
    <x v="4"/>
    <x v="14"/>
    <x v="0"/>
    <n v="7"/>
    <n v="3384"/>
    <n v="3600"/>
    <n v="50184"/>
    <n v="53550"/>
    <n v="1512"/>
    <n v="23940"/>
    <n v="-26244"/>
  </r>
  <r>
    <x v="4"/>
    <x v="4"/>
    <n v="29"/>
    <x v="2"/>
    <x v="7"/>
    <x v="4"/>
    <x v="13"/>
    <x v="1"/>
    <n v="22"/>
    <n v="2106"/>
    <n v="2250"/>
    <n v="98100"/>
    <n v="105750"/>
    <n v="3168"/>
    <n v="47025"/>
    <n v="-51075"/>
  </r>
  <r>
    <x v="4"/>
    <x v="4"/>
    <n v="30"/>
    <x v="2"/>
    <x v="3"/>
    <x v="1"/>
    <x v="5"/>
    <x v="0"/>
    <n v="7"/>
    <n v="3924"/>
    <n v="4230"/>
    <n v="5832"/>
    <n v="6210"/>
    <n v="2142"/>
    <n v="28129.5"/>
    <n v="22297.5"/>
  </r>
  <r>
    <x v="4"/>
    <x v="4"/>
    <n v="31"/>
    <x v="2"/>
    <x v="7"/>
    <x v="4"/>
    <x v="5"/>
    <x v="0"/>
    <n v="18"/>
    <n v="3582"/>
    <n v="3870"/>
    <n v="104976"/>
    <n v="111780"/>
    <n v="5184"/>
    <n v="66177"/>
    <n v="-38799"/>
  </r>
  <r>
    <x v="4"/>
    <x v="4"/>
    <n v="31"/>
    <x v="2"/>
    <x v="0"/>
    <x v="0"/>
    <x v="15"/>
    <x v="1"/>
    <n v="12"/>
    <n v="3582"/>
    <n v="3870"/>
    <n v="22518"/>
    <n v="24300"/>
    <n v="3456"/>
    <n v="44118"/>
    <n v="21600"/>
  </r>
  <r>
    <x v="5"/>
    <x v="5"/>
    <n v="1"/>
    <x v="2"/>
    <x v="7"/>
    <x v="4"/>
    <x v="11"/>
    <x v="0"/>
    <n v="19"/>
    <n v="3726"/>
    <n v="3960"/>
    <n v="46098"/>
    <n v="49140"/>
    <n v="4446"/>
    <n v="71478"/>
    <n v="25380"/>
  </r>
  <r>
    <x v="5"/>
    <x v="5"/>
    <n v="1"/>
    <x v="2"/>
    <x v="8"/>
    <x v="4"/>
    <x v="9"/>
    <x v="0"/>
    <n v="23"/>
    <n v="3582"/>
    <n v="3870"/>
    <n v="52650"/>
    <n v="56250"/>
    <n v="6624"/>
    <n v="84559.5"/>
    <n v="31909.5"/>
  </r>
  <r>
    <x v="5"/>
    <x v="5"/>
    <n v="1"/>
    <x v="2"/>
    <x v="7"/>
    <x v="4"/>
    <x v="15"/>
    <x v="1"/>
    <n v="3"/>
    <n v="2952"/>
    <n v="3150"/>
    <n v="82566"/>
    <n v="89100"/>
    <n v="594"/>
    <n v="8977.5"/>
    <n v="-73588.5"/>
  </r>
  <r>
    <x v="5"/>
    <x v="5"/>
    <n v="2"/>
    <x v="2"/>
    <x v="8"/>
    <x v="4"/>
    <x v="9"/>
    <x v="0"/>
    <n v="24"/>
    <n v="3978"/>
    <n v="4230"/>
    <n v="52650"/>
    <n v="56250"/>
    <n v="6048"/>
    <n v="96444"/>
    <n v="43794"/>
  </r>
  <r>
    <x v="5"/>
    <x v="5"/>
    <n v="3"/>
    <x v="2"/>
    <x v="1"/>
    <x v="0"/>
    <x v="6"/>
    <x v="0"/>
    <n v="25"/>
    <n v="2034"/>
    <n v="2160"/>
    <n v="24822"/>
    <n v="26460"/>
    <n v="3150"/>
    <n v="51300"/>
    <n v="26478"/>
  </r>
  <r>
    <x v="5"/>
    <x v="5"/>
    <n v="3"/>
    <x v="2"/>
    <x v="0"/>
    <x v="0"/>
    <x v="5"/>
    <x v="0"/>
    <n v="5"/>
    <n v="3924"/>
    <n v="4230"/>
    <n v="116640"/>
    <n v="124200"/>
    <n v="1530"/>
    <n v="20092.5"/>
    <n v="-96547.5"/>
  </r>
  <r>
    <x v="5"/>
    <x v="5"/>
    <n v="3"/>
    <x v="2"/>
    <x v="2"/>
    <x v="1"/>
    <x v="14"/>
    <x v="0"/>
    <n v="2"/>
    <n v="5832"/>
    <n v="6210"/>
    <n v="38376"/>
    <n v="40950"/>
    <n v="756"/>
    <n v="11799"/>
    <n v="-26577"/>
  </r>
  <r>
    <x v="5"/>
    <x v="5"/>
    <n v="4"/>
    <x v="2"/>
    <x v="9"/>
    <x v="3"/>
    <x v="12"/>
    <x v="0"/>
    <n v="14"/>
    <n v="3546"/>
    <n v="3780"/>
    <n v="74520"/>
    <n v="79200"/>
    <n v="3276"/>
    <n v="50274"/>
    <n v="-24246"/>
  </r>
  <r>
    <x v="5"/>
    <x v="5"/>
    <n v="4"/>
    <x v="2"/>
    <x v="2"/>
    <x v="1"/>
    <x v="1"/>
    <x v="1"/>
    <n v="6"/>
    <n v="2034"/>
    <n v="2160"/>
    <n v="25074"/>
    <n v="27090"/>
    <n v="756"/>
    <n v="12312"/>
    <n v="-12762"/>
  </r>
  <r>
    <x v="5"/>
    <x v="5"/>
    <n v="4"/>
    <x v="2"/>
    <x v="6"/>
    <x v="2"/>
    <x v="10"/>
    <x v="0"/>
    <n v="13"/>
    <n v="2034"/>
    <n v="2160"/>
    <n v="58266"/>
    <n v="62010"/>
    <n v="1638"/>
    <n v="26676"/>
    <n v="-31590"/>
  </r>
  <r>
    <x v="5"/>
    <x v="5"/>
    <n v="4"/>
    <x v="2"/>
    <x v="6"/>
    <x v="2"/>
    <x v="9"/>
    <x v="0"/>
    <n v="4"/>
    <n v="3042"/>
    <n v="3240"/>
    <n v="52650"/>
    <n v="56250"/>
    <n v="792"/>
    <n v="12312"/>
    <n v="-40338"/>
  </r>
  <r>
    <x v="5"/>
    <x v="5"/>
    <n v="6"/>
    <x v="2"/>
    <x v="3"/>
    <x v="1"/>
    <x v="15"/>
    <x v="1"/>
    <n v="21"/>
    <n v="3042"/>
    <n v="3240"/>
    <n v="120096"/>
    <n v="129600"/>
    <n v="4158"/>
    <n v="64638"/>
    <n v="-55458"/>
  </r>
  <r>
    <x v="5"/>
    <x v="5"/>
    <n v="6"/>
    <x v="2"/>
    <x v="2"/>
    <x v="1"/>
    <x v="3"/>
    <x v="0"/>
    <n v="16"/>
    <n v="3726"/>
    <n v="3960"/>
    <n v="54900"/>
    <n v="58500"/>
    <n v="3744"/>
    <n v="60192"/>
    <n v="5292"/>
  </r>
  <r>
    <x v="5"/>
    <x v="5"/>
    <n v="6"/>
    <x v="2"/>
    <x v="4"/>
    <x v="2"/>
    <x v="0"/>
    <x v="0"/>
    <n v="10"/>
    <n v="2196"/>
    <n v="2340"/>
    <n v="34578"/>
    <n v="36720"/>
    <n v="1440"/>
    <n v="22230"/>
    <n v="-12348"/>
  </r>
  <r>
    <x v="5"/>
    <x v="5"/>
    <n v="7"/>
    <x v="2"/>
    <x v="8"/>
    <x v="4"/>
    <x v="2"/>
    <x v="0"/>
    <n v="3"/>
    <n v="4482"/>
    <n v="4770"/>
    <n v="55692"/>
    <n v="59220"/>
    <n v="864"/>
    <n v="13594.5"/>
    <n v="-42097.5"/>
  </r>
  <r>
    <x v="5"/>
    <x v="5"/>
    <n v="7"/>
    <x v="2"/>
    <x v="7"/>
    <x v="4"/>
    <x v="7"/>
    <x v="0"/>
    <n v="1"/>
    <n v="5148"/>
    <n v="5490"/>
    <n v="31824"/>
    <n v="33840"/>
    <n v="342"/>
    <n v="5215.5"/>
    <n v="-26608.5"/>
  </r>
  <r>
    <x v="5"/>
    <x v="5"/>
    <n v="7"/>
    <x v="2"/>
    <x v="4"/>
    <x v="2"/>
    <x v="1"/>
    <x v="1"/>
    <n v="13"/>
    <n v="3978"/>
    <n v="4230"/>
    <n v="78804"/>
    <n v="85140"/>
    <n v="3276"/>
    <n v="52240.5"/>
    <n v="-26563.5"/>
  </r>
  <r>
    <x v="5"/>
    <x v="5"/>
    <n v="7"/>
    <x v="2"/>
    <x v="6"/>
    <x v="2"/>
    <x v="4"/>
    <x v="0"/>
    <n v="15"/>
    <n v="2106"/>
    <n v="2250"/>
    <n v="76050"/>
    <n v="81000"/>
    <n v="2160"/>
    <n v="32062.5"/>
    <n v="-43987.5"/>
  </r>
  <r>
    <x v="5"/>
    <x v="5"/>
    <n v="8"/>
    <x v="2"/>
    <x v="2"/>
    <x v="1"/>
    <x v="10"/>
    <x v="0"/>
    <n v="5"/>
    <n v="3978"/>
    <n v="4230"/>
    <n v="112050"/>
    <n v="119250"/>
    <n v="1260"/>
    <n v="20092.5"/>
    <n v="-91957.5"/>
  </r>
  <r>
    <x v="5"/>
    <x v="5"/>
    <n v="8"/>
    <x v="2"/>
    <x v="1"/>
    <x v="0"/>
    <x v="12"/>
    <x v="0"/>
    <n v="25"/>
    <n v="2034"/>
    <n v="2160"/>
    <n v="33534"/>
    <n v="35640"/>
    <n v="3150"/>
    <n v="51300"/>
    <n v="17766"/>
  </r>
  <r>
    <x v="5"/>
    <x v="5"/>
    <n v="11"/>
    <x v="2"/>
    <x v="2"/>
    <x v="1"/>
    <x v="9"/>
    <x v="0"/>
    <n v="14"/>
    <n v="3978"/>
    <n v="4230"/>
    <n v="2106"/>
    <n v="2250"/>
    <n v="3528"/>
    <n v="56259"/>
    <n v="54153"/>
  </r>
  <r>
    <x v="5"/>
    <x v="5"/>
    <n v="11"/>
    <x v="2"/>
    <x v="4"/>
    <x v="2"/>
    <x v="16"/>
    <x v="0"/>
    <n v="11"/>
    <n v="2034"/>
    <n v="2160"/>
    <n v="77832"/>
    <n v="82800"/>
    <n v="1386"/>
    <n v="22572"/>
    <n v="-55260"/>
  </r>
  <r>
    <x v="5"/>
    <x v="5"/>
    <n v="12"/>
    <x v="2"/>
    <x v="9"/>
    <x v="3"/>
    <x v="13"/>
    <x v="1"/>
    <n v="8"/>
    <n v="2952"/>
    <n v="3150"/>
    <n v="62784"/>
    <n v="67680"/>
    <n v="1584"/>
    <n v="23940"/>
    <n v="-38844"/>
  </r>
  <r>
    <x v="5"/>
    <x v="5"/>
    <n v="12"/>
    <x v="2"/>
    <x v="8"/>
    <x v="4"/>
    <x v="15"/>
    <x v="1"/>
    <n v="1"/>
    <n v="3546"/>
    <n v="3780"/>
    <n v="60048"/>
    <n v="64800"/>
    <n v="234"/>
    <n v="3591"/>
    <n v="-56457"/>
  </r>
  <r>
    <x v="5"/>
    <x v="5"/>
    <n v="12"/>
    <x v="2"/>
    <x v="1"/>
    <x v="0"/>
    <x v="13"/>
    <x v="1"/>
    <n v="24"/>
    <n v="3546"/>
    <n v="3780"/>
    <n v="74556"/>
    <n v="80370"/>
    <n v="5616"/>
    <n v="86184"/>
    <n v="11628"/>
  </r>
  <r>
    <x v="5"/>
    <x v="5"/>
    <n v="13"/>
    <x v="2"/>
    <x v="8"/>
    <x v="4"/>
    <x v="14"/>
    <x v="0"/>
    <n v="15"/>
    <n v="3978"/>
    <n v="4230"/>
    <n v="2952"/>
    <n v="3150"/>
    <n v="3780"/>
    <n v="60277.5"/>
    <n v="57325.5"/>
  </r>
  <r>
    <x v="5"/>
    <x v="5"/>
    <n v="13"/>
    <x v="2"/>
    <x v="3"/>
    <x v="1"/>
    <x v="5"/>
    <x v="0"/>
    <n v="20"/>
    <n v="3546"/>
    <n v="3780"/>
    <n v="145800"/>
    <n v="155250"/>
    <n v="4680"/>
    <n v="71820"/>
    <n v="-73980"/>
  </r>
  <r>
    <x v="5"/>
    <x v="5"/>
    <n v="14"/>
    <x v="2"/>
    <x v="9"/>
    <x v="3"/>
    <x v="16"/>
    <x v="0"/>
    <n v="1"/>
    <n v="5148"/>
    <n v="5490"/>
    <n v="71064"/>
    <n v="75600"/>
    <n v="342"/>
    <n v="5215.5"/>
    <n v="-65848.5"/>
  </r>
  <r>
    <x v="5"/>
    <x v="5"/>
    <n v="15"/>
    <x v="2"/>
    <x v="3"/>
    <x v="1"/>
    <x v="10"/>
    <x v="0"/>
    <n v="5"/>
    <n v="2196"/>
    <n v="2340"/>
    <n v="67230"/>
    <n v="71550"/>
    <n v="720"/>
    <n v="11115"/>
    <n v="-56115"/>
  </r>
  <r>
    <x v="5"/>
    <x v="5"/>
    <n v="15"/>
    <x v="2"/>
    <x v="2"/>
    <x v="1"/>
    <x v="2"/>
    <x v="0"/>
    <n v="2"/>
    <n v="3924"/>
    <n v="4230"/>
    <n v="67626"/>
    <n v="71910"/>
    <n v="612"/>
    <n v="8037"/>
    <n v="-59589"/>
  </r>
  <r>
    <x v="5"/>
    <x v="5"/>
    <n v="15"/>
    <x v="2"/>
    <x v="2"/>
    <x v="1"/>
    <x v="2"/>
    <x v="0"/>
    <n v="15"/>
    <n v="3978"/>
    <n v="4230"/>
    <n v="99450"/>
    <n v="105750"/>
    <n v="3780"/>
    <n v="60277.5"/>
    <n v="-39172.5"/>
  </r>
  <r>
    <x v="5"/>
    <x v="5"/>
    <n v="15"/>
    <x v="2"/>
    <x v="2"/>
    <x v="1"/>
    <x v="15"/>
    <x v="1"/>
    <n v="24"/>
    <n v="2106"/>
    <n v="2250"/>
    <n v="7506"/>
    <n v="8100"/>
    <n v="3456"/>
    <n v="51300"/>
    <n v="43794"/>
  </r>
  <r>
    <x v="5"/>
    <x v="5"/>
    <n v="15"/>
    <x v="2"/>
    <x v="6"/>
    <x v="2"/>
    <x v="1"/>
    <x v="1"/>
    <n v="23"/>
    <n v="5148"/>
    <n v="5490"/>
    <n v="53730"/>
    <n v="58050"/>
    <n v="7866"/>
    <n v="119956.5"/>
    <n v="66226.5"/>
  </r>
  <r>
    <x v="5"/>
    <x v="5"/>
    <n v="16"/>
    <x v="2"/>
    <x v="6"/>
    <x v="2"/>
    <x v="8"/>
    <x v="0"/>
    <n v="20"/>
    <n v="3546"/>
    <n v="3780"/>
    <n v="61776"/>
    <n v="65880"/>
    <n v="4680"/>
    <n v="71820"/>
    <n v="10044"/>
  </r>
  <r>
    <x v="5"/>
    <x v="5"/>
    <n v="16"/>
    <x v="2"/>
    <x v="9"/>
    <x v="3"/>
    <x v="0"/>
    <x v="0"/>
    <n v="23"/>
    <n v="3546"/>
    <n v="3780"/>
    <n v="18306"/>
    <n v="19440"/>
    <n v="5382"/>
    <n v="82593"/>
    <n v="64287"/>
  </r>
  <r>
    <x v="5"/>
    <x v="5"/>
    <n v="16"/>
    <x v="2"/>
    <x v="8"/>
    <x v="4"/>
    <x v="3"/>
    <x v="0"/>
    <n v="22"/>
    <n v="5148"/>
    <n v="5490"/>
    <n v="21960"/>
    <n v="23400"/>
    <n v="7524"/>
    <n v="114741"/>
    <n v="92781"/>
  </r>
  <r>
    <x v="5"/>
    <x v="5"/>
    <n v="16"/>
    <x v="2"/>
    <x v="5"/>
    <x v="3"/>
    <x v="8"/>
    <x v="0"/>
    <n v="10"/>
    <n v="3384"/>
    <n v="3600"/>
    <n v="108108"/>
    <n v="115290"/>
    <n v="2160"/>
    <n v="34200"/>
    <n v="-73908"/>
  </r>
  <r>
    <x v="5"/>
    <x v="5"/>
    <n v="16"/>
    <x v="2"/>
    <x v="2"/>
    <x v="1"/>
    <x v="4"/>
    <x v="0"/>
    <n v="5"/>
    <n v="3042"/>
    <n v="3240"/>
    <n v="18252"/>
    <n v="19440"/>
    <n v="990"/>
    <n v="15390"/>
    <n v="-2862"/>
  </r>
  <r>
    <x v="5"/>
    <x v="5"/>
    <n v="16"/>
    <x v="2"/>
    <x v="3"/>
    <x v="1"/>
    <x v="13"/>
    <x v="1"/>
    <n v="12"/>
    <n v="3978"/>
    <n v="4230"/>
    <n v="35316"/>
    <n v="38070"/>
    <n v="3024"/>
    <n v="48222"/>
    <n v="12906"/>
  </r>
  <r>
    <x v="5"/>
    <x v="5"/>
    <n v="16"/>
    <x v="2"/>
    <x v="3"/>
    <x v="1"/>
    <x v="0"/>
    <x v="0"/>
    <n v="19"/>
    <n v="3978"/>
    <n v="4230"/>
    <n v="46782"/>
    <n v="49680"/>
    <n v="4788"/>
    <n v="76351.5"/>
    <n v="29569.5"/>
  </r>
  <r>
    <x v="5"/>
    <x v="5"/>
    <n v="16"/>
    <x v="2"/>
    <x v="0"/>
    <x v="0"/>
    <x v="5"/>
    <x v="0"/>
    <n v="18"/>
    <n v="3924"/>
    <n v="4230"/>
    <n v="17496"/>
    <n v="18630"/>
    <n v="5508"/>
    <n v="72333"/>
    <n v="54837"/>
  </r>
  <r>
    <x v="5"/>
    <x v="5"/>
    <n v="16"/>
    <x v="2"/>
    <x v="7"/>
    <x v="4"/>
    <x v="9"/>
    <x v="0"/>
    <n v="1"/>
    <n v="2952"/>
    <n v="3150"/>
    <n v="25272"/>
    <n v="27000"/>
    <n v="198"/>
    <n v="2992.5"/>
    <n v="-22279.5"/>
  </r>
  <r>
    <x v="5"/>
    <x v="5"/>
    <n v="16"/>
    <x v="2"/>
    <x v="8"/>
    <x v="4"/>
    <x v="16"/>
    <x v="0"/>
    <n v="15"/>
    <n v="3042"/>
    <n v="3240"/>
    <n v="40608"/>
    <n v="43200"/>
    <n v="2970"/>
    <n v="46170"/>
    <n v="5562"/>
  </r>
  <r>
    <x v="5"/>
    <x v="5"/>
    <n v="17"/>
    <x v="2"/>
    <x v="1"/>
    <x v="0"/>
    <x v="6"/>
    <x v="0"/>
    <n v="4"/>
    <n v="3978"/>
    <n v="4230"/>
    <n v="56736"/>
    <n v="60480"/>
    <n v="1008"/>
    <n v="16074"/>
    <n v="-40662"/>
  </r>
  <r>
    <x v="5"/>
    <x v="5"/>
    <n v="17"/>
    <x v="2"/>
    <x v="2"/>
    <x v="1"/>
    <x v="2"/>
    <x v="0"/>
    <n v="16"/>
    <n v="2106"/>
    <n v="2250"/>
    <n v="75582"/>
    <n v="80370"/>
    <n v="2304"/>
    <n v="34200"/>
    <n v="-41382"/>
  </r>
  <r>
    <x v="5"/>
    <x v="5"/>
    <n v="18"/>
    <x v="2"/>
    <x v="4"/>
    <x v="2"/>
    <x v="14"/>
    <x v="0"/>
    <n v="10"/>
    <n v="2034"/>
    <n v="2160"/>
    <n v="41328"/>
    <n v="44100"/>
    <n v="1260"/>
    <n v="20520"/>
    <n v="-20808"/>
  </r>
  <r>
    <x v="5"/>
    <x v="5"/>
    <n v="18"/>
    <x v="2"/>
    <x v="6"/>
    <x v="2"/>
    <x v="1"/>
    <x v="1"/>
    <n v="21"/>
    <n v="4482"/>
    <n v="4770"/>
    <n v="60894"/>
    <n v="65790"/>
    <n v="6048"/>
    <n v="95161.5"/>
    <n v="34267.5"/>
  </r>
  <r>
    <x v="5"/>
    <x v="5"/>
    <n v="18"/>
    <x v="2"/>
    <x v="8"/>
    <x v="4"/>
    <x v="16"/>
    <x v="0"/>
    <n v="7"/>
    <n v="3726"/>
    <n v="3960"/>
    <n v="71064"/>
    <n v="75600"/>
    <n v="1638"/>
    <n v="26334"/>
    <n v="-44730"/>
  </r>
  <r>
    <x v="5"/>
    <x v="5"/>
    <n v="18"/>
    <x v="2"/>
    <x v="5"/>
    <x v="3"/>
    <x v="3"/>
    <x v="0"/>
    <n v="22"/>
    <n v="2952"/>
    <n v="3150"/>
    <n v="37332"/>
    <n v="39780"/>
    <n v="4356"/>
    <n v="65835"/>
    <n v="28503"/>
  </r>
  <r>
    <x v="5"/>
    <x v="5"/>
    <n v="19"/>
    <x v="2"/>
    <x v="1"/>
    <x v="0"/>
    <x v="4"/>
    <x v="0"/>
    <n v="15"/>
    <n v="3384"/>
    <n v="3600"/>
    <n v="42588"/>
    <n v="45360"/>
    <n v="3240"/>
    <n v="51300"/>
    <n v="8712"/>
  </r>
  <r>
    <x v="5"/>
    <x v="5"/>
    <n v="19"/>
    <x v="2"/>
    <x v="6"/>
    <x v="2"/>
    <x v="7"/>
    <x v="0"/>
    <n v="7"/>
    <n v="3546"/>
    <n v="3780"/>
    <n v="87516"/>
    <n v="93060"/>
    <n v="1638"/>
    <n v="25137"/>
    <n v="-62379"/>
  </r>
  <r>
    <x v="5"/>
    <x v="5"/>
    <n v="19"/>
    <x v="2"/>
    <x v="0"/>
    <x v="0"/>
    <x v="11"/>
    <x v="0"/>
    <n v="17"/>
    <n v="5148"/>
    <n v="5490"/>
    <n v="70920"/>
    <n v="75600"/>
    <n v="5814"/>
    <n v="88663.5"/>
    <n v="17743.5"/>
  </r>
  <r>
    <x v="5"/>
    <x v="5"/>
    <n v="19"/>
    <x v="2"/>
    <x v="1"/>
    <x v="0"/>
    <x v="1"/>
    <x v="1"/>
    <n v="20"/>
    <n v="2034"/>
    <n v="2160"/>
    <n v="53730"/>
    <n v="58050"/>
    <n v="2520"/>
    <n v="41040"/>
    <n v="-12690"/>
  </r>
  <r>
    <x v="5"/>
    <x v="5"/>
    <n v="19"/>
    <x v="2"/>
    <x v="6"/>
    <x v="2"/>
    <x v="14"/>
    <x v="0"/>
    <n v="5"/>
    <n v="2196"/>
    <n v="2340"/>
    <n v="8856"/>
    <n v="9450"/>
    <n v="720"/>
    <n v="11115"/>
    <n v="2259"/>
  </r>
  <r>
    <x v="5"/>
    <x v="5"/>
    <n v="20"/>
    <x v="2"/>
    <x v="3"/>
    <x v="1"/>
    <x v="5"/>
    <x v="0"/>
    <n v="14"/>
    <n v="3546"/>
    <n v="3780"/>
    <n v="52488"/>
    <n v="55890"/>
    <n v="3276"/>
    <n v="50274"/>
    <n v="-2214"/>
  </r>
  <r>
    <x v="5"/>
    <x v="5"/>
    <n v="20"/>
    <x v="2"/>
    <x v="1"/>
    <x v="0"/>
    <x v="15"/>
    <x v="1"/>
    <n v="6"/>
    <n v="3546"/>
    <n v="3780"/>
    <n v="112590"/>
    <n v="121500"/>
    <n v="1404"/>
    <n v="21546"/>
    <n v="-91044"/>
  </r>
  <r>
    <x v="5"/>
    <x v="5"/>
    <n v="20"/>
    <x v="2"/>
    <x v="8"/>
    <x v="4"/>
    <x v="4"/>
    <x v="0"/>
    <n v="22"/>
    <n v="7506"/>
    <n v="8100"/>
    <n v="60840"/>
    <n v="64800"/>
    <n v="13068"/>
    <n v="169290"/>
    <n v="108450"/>
  </r>
  <r>
    <x v="5"/>
    <x v="5"/>
    <n v="21"/>
    <x v="2"/>
    <x v="8"/>
    <x v="4"/>
    <x v="12"/>
    <x v="0"/>
    <n v="6"/>
    <n v="3924"/>
    <n v="4230"/>
    <n v="44712"/>
    <n v="47520"/>
    <n v="1836"/>
    <n v="24111"/>
    <n v="-20601"/>
  </r>
  <r>
    <x v="5"/>
    <x v="5"/>
    <n v="21"/>
    <x v="2"/>
    <x v="3"/>
    <x v="1"/>
    <x v="15"/>
    <x v="1"/>
    <n v="6"/>
    <n v="4482"/>
    <n v="4770"/>
    <n v="97578"/>
    <n v="105300"/>
    <n v="1728"/>
    <n v="27189"/>
    <n v="-70389"/>
  </r>
  <r>
    <x v="5"/>
    <x v="5"/>
    <n v="22"/>
    <x v="2"/>
    <x v="1"/>
    <x v="0"/>
    <x v="8"/>
    <x v="0"/>
    <n v="2"/>
    <n v="3546"/>
    <n v="3780"/>
    <n v="66924"/>
    <n v="71370"/>
    <n v="468"/>
    <n v="7182"/>
    <n v="-59742"/>
  </r>
  <r>
    <x v="5"/>
    <x v="5"/>
    <n v="22"/>
    <x v="2"/>
    <x v="9"/>
    <x v="3"/>
    <x v="11"/>
    <x v="0"/>
    <n v="24"/>
    <n v="3726"/>
    <n v="3960"/>
    <n v="17730"/>
    <n v="18900"/>
    <n v="5616"/>
    <n v="90288"/>
    <n v="72558"/>
  </r>
  <r>
    <x v="5"/>
    <x v="5"/>
    <n v="22"/>
    <x v="2"/>
    <x v="4"/>
    <x v="2"/>
    <x v="1"/>
    <x v="1"/>
    <n v="11"/>
    <n v="2106"/>
    <n v="2250"/>
    <n v="21492"/>
    <n v="23220"/>
    <n v="1584"/>
    <n v="23512.5"/>
    <n v="2020.5"/>
  </r>
  <r>
    <x v="5"/>
    <x v="5"/>
    <n v="22"/>
    <x v="2"/>
    <x v="4"/>
    <x v="2"/>
    <x v="5"/>
    <x v="0"/>
    <n v="10"/>
    <n v="3546"/>
    <n v="3780"/>
    <n v="5832"/>
    <n v="6210"/>
    <n v="2340"/>
    <n v="35910"/>
    <n v="30078"/>
  </r>
  <r>
    <x v="5"/>
    <x v="5"/>
    <n v="22"/>
    <x v="2"/>
    <x v="2"/>
    <x v="1"/>
    <x v="7"/>
    <x v="0"/>
    <n v="7"/>
    <n v="3384"/>
    <n v="3600"/>
    <n v="27846"/>
    <n v="29610"/>
    <n v="1512"/>
    <n v="23940"/>
    <n v="-3906"/>
  </r>
  <r>
    <x v="5"/>
    <x v="5"/>
    <n v="22"/>
    <x v="2"/>
    <x v="1"/>
    <x v="0"/>
    <x v="13"/>
    <x v="1"/>
    <n v="22"/>
    <n v="2106"/>
    <n v="2250"/>
    <n v="7848"/>
    <n v="8460"/>
    <n v="3168"/>
    <n v="47025"/>
    <n v="39177"/>
  </r>
  <r>
    <x v="5"/>
    <x v="5"/>
    <n v="24"/>
    <x v="2"/>
    <x v="5"/>
    <x v="3"/>
    <x v="10"/>
    <x v="0"/>
    <n v="7"/>
    <n v="3924"/>
    <n v="4230"/>
    <n v="22410"/>
    <n v="23850"/>
    <n v="2142"/>
    <n v="28129.5"/>
    <n v="5719.5"/>
  </r>
  <r>
    <x v="5"/>
    <x v="5"/>
    <n v="24"/>
    <x v="2"/>
    <x v="1"/>
    <x v="0"/>
    <x v="16"/>
    <x v="0"/>
    <n v="18"/>
    <n v="3582"/>
    <n v="3870"/>
    <n v="71064"/>
    <n v="75600"/>
    <n v="5184"/>
    <n v="66177"/>
    <n v="-4887"/>
  </r>
  <r>
    <x v="5"/>
    <x v="5"/>
    <n v="25"/>
    <x v="2"/>
    <x v="0"/>
    <x v="0"/>
    <x v="4"/>
    <x v="0"/>
    <n v="12"/>
    <n v="3582"/>
    <n v="3870"/>
    <n v="24336"/>
    <n v="25920"/>
    <n v="3456"/>
    <n v="44118"/>
    <n v="19782"/>
  </r>
  <r>
    <x v="5"/>
    <x v="5"/>
    <n v="25"/>
    <x v="2"/>
    <x v="4"/>
    <x v="2"/>
    <x v="11"/>
    <x v="0"/>
    <n v="19"/>
    <n v="3726"/>
    <n v="3960"/>
    <n v="74466"/>
    <n v="79380"/>
    <n v="4446"/>
    <n v="71478"/>
    <n v="-2988"/>
  </r>
  <r>
    <x v="5"/>
    <x v="5"/>
    <n v="25"/>
    <x v="2"/>
    <x v="4"/>
    <x v="2"/>
    <x v="15"/>
    <x v="1"/>
    <n v="23"/>
    <n v="3582"/>
    <n v="3870"/>
    <n v="172638"/>
    <n v="186300"/>
    <n v="6624"/>
    <n v="84559.5"/>
    <n v="-88078.5"/>
  </r>
  <r>
    <x v="5"/>
    <x v="5"/>
    <n v="25"/>
    <x v="2"/>
    <x v="3"/>
    <x v="1"/>
    <x v="5"/>
    <x v="0"/>
    <n v="3"/>
    <n v="2952"/>
    <n v="3150"/>
    <n v="81648"/>
    <n v="86940"/>
    <n v="594"/>
    <n v="8977.5"/>
    <n v="-72670.5"/>
  </r>
  <r>
    <x v="5"/>
    <x v="5"/>
    <n v="25"/>
    <x v="2"/>
    <x v="9"/>
    <x v="3"/>
    <x v="6"/>
    <x v="0"/>
    <n v="24"/>
    <n v="3978"/>
    <n v="4230"/>
    <n v="35460"/>
    <n v="37800"/>
    <n v="6048"/>
    <n v="96444"/>
    <n v="60984"/>
  </r>
  <r>
    <x v="5"/>
    <x v="5"/>
    <n v="25"/>
    <x v="2"/>
    <x v="6"/>
    <x v="2"/>
    <x v="0"/>
    <x v="0"/>
    <n v="25"/>
    <n v="2034"/>
    <n v="2160"/>
    <n v="40680"/>
    <n v="43200"/>
    <n v="3150"/>
    <n v="51300"/>
    <n v="10620"/>
  </r>
  <r>
    <x v="5"/>
    <x v="5"/>
    <n v="26"/>
    <x v="2"/>
    <x v="6"/>
    <x v="2"/>
    <x v="8"/>
    <x v="0"/>
    <n v="5"/>
    <n v="3924"/>
    <n v="4230"/>
    <n v="82368"/>
    <n v="87840"/>
    <n v="1530"/>
    <n v="20092.5"/>
    <n v="-62275.5"/>
  </r>
  <r>
    <x v="5"/>
    <x v="5"/>
    <n v="27"/>
    <x v="2"/>
    <x v="5"/>
    <x v="3"/>
    <x v="0"/>
    <x v="0"/>
    <n v="2"/>
    <n v="5832"/>
    <n v="6210"/>
    <n v="18306"/>
    <n v="19440"/>
    <n v="756"/>
    <n v="11799"/>
    <n v="-6507"/>
  </r>
  <r>
    <x v="5"/>
    <x v="5"/>
    <n v="27"/>
    <x v="2"/>
    <x v="5"/>
    <x v="3"/>
    <x v="10"/>
    <x v="0"/>
    <n v="14"/>
    <n v="3546"/>
    <n v="3780"/>
    <n v="40338"/>
    <n v="42930"/>
    <n v="3276"/>
    <n v="50274"/>
    <n v="9936"/>
  </r>
  <r>
    <x v="5"/>
    <x v="5"/>
    <n v="27"/>
    <x v="2"/>
    <x v="1"/>
    <x v="0"/>
    <x v="5"/>
    <x v="0"/>
    <n v="6"/>
    <n v="2034"/>
    <n v="2160"/>
    <n v="139968"/>
    <n v="149040"/>
    <n v="756"/>
    <n v="12312"/>
    <n v="-127656"/>
  </r>
  <r>
    <x v="5"/>
    <x v="5"/>
    <n v="28"/>
    <x v="2"/>
    <x v="7"/>
    <x v="4"/>
    <x v="11"/>
    <x v="0"/>
    <n v="13"/>
    <n v="2034"/>
    <n v="2160"/>
    <n v="81558"/>
    <n v="86940"/>
    <n v="1638"/>
    <n v="26676"/>
    <n v="-54882"/>
  </r>
  <r>
    <x v="5"/>
    <x v="5"/>
    <n v="28"/>
    <x v="2"/>
    <x v="1"/>
    <x v="0"/>
    <x v="14"/>
    <x v="0"/>
    <n v="4"/>
    <n v="3042"/>
    <n v="3240"/>
    <n v="2952"/>
    <n v="3150"/>
    <n v="792"/>
    <n v="12312"/>
    <n v="9360"/>
  </r>
  <r>
    <x v="5"/>
    <x v="5"/>
    <n v="28"/>
    <x v="2"/>
    <x v="2"/>
    <x v="1"/>
    <x v="13"/>
    <x v="1"/>
    <n v="21"/>
    <n v="3042"/>
    <n v="3240"/>
    <n v="90252"/>
    <n v="97290"/>
    <n v="4158"/>
    <n v="64638"/>
    <n v="-25614"/>
  </r>
  <r>
    <x v="5"/>
    <x v="5"/>
    <n v="28"/>
    <x v="2"/>
    <x v="6"/>
    <x v="2"/>
    <x v="16"/>
    <x v="0"/>
    <n v="16"/>
    <n v="3726"/>
    <n v="3960"/>
    <n v="77832"/>
    <n v="82800"/>
    <n v="3744"/>
    <n v="60192"/>
    <n v="-17640"/>
  </r>
  <r>
    <x v="5"/>
    <x v="5"/>
    <n v="28"/>
    <x v="2"/>
    <x v="9"/>
    <x v="3"/>
    <x v="10"/>
    <x v="0"/>
    <n v="10"/>
    <n v="2196"/>
    <n v="2340"/>
    <n v="62748"/>
    <n v="66780"/>
    <n v="1440"/>
    <n v="22230"/>
    <n v="-40518"/>
  </r>
  <r>
    <x v="5"/>
    <x v="5"/>
    <n v="29"/>
    <x v="2"/>
    <x v="7"/>
    <x v="4"/>
    <x v="14"/>
    <x v="0"/>
    <n v="3"/>
    <n v="4482"/>
    <n v="4770"/>
    <n v="32472"/>
    <n v="34650"/>
    <n v="864"/>
    <n v="13594.5"/>
    <n v="-18877.5"/>
  </r>
  <r>
    <x v="5"/>
    <x v="5"/>
    <n v="29"/>
    <x v="2"/>
    <x v="1"/>
    <x v="0"/>
    <x v="8"/>
    <x v="0"/>
    <n v="1"/>
    <n v="5148"/>
    <n v="5490"/>
    <n v="10296"/>
    <n v="10980"/>
    <n v="342"/>
    <n v="5215.5"/>
    <n v="-5080.5"/>
  </r>
  <r>
    <x v="5"/>
    <x v="5"/>
    <n v="29"/>
    <x v="2"/>
    <x v="1"/>
    <x v="0"/>
    <x v="10"/>
    <x v="0"/>
    <n v="13"/>
    <n v="3978"/>
    <n v="4230"/>
    <n v="26892"/>
    <n v="28620"/>
    <n v="3276"/>
    <n v="52240.5"/>
    <n v="25348.5"/>
  </r>
  <r>
    <x v="5"/>
    <x v="5"/>
    <n v="29"/>
    <x v="2"/>
    <x v="7"/>
    <x v="4"/>
    <x v="1"/>
    <x v="1"/>
    <n v="15"/>
    <n v="2106"/>
    <n v="2250"/>
    <n v="32238"/>
    <n v="34830"/>
    <n v="2160"/>
    <n v="32062.5"/>
    <n v="-175.5"/>
  </r>
  <r>
    <x v="5"/>
    <x v="5"/>
    <n v="29"/>
    <x v="2"/>
    <x v="9"/>
    <x v="3"/>
    <x v="6"/>
    <x v="0"/>
    <n v="5"/>
    <n v="3978"/>
    <n v="4230"/>
    <n v="74466"/>
    <n v="79380"/>
    <n v="1260"/>
    <n v="20092.5"/>
    <n v="-54373.5"/>
  </r>
  <r>
    <x v="5"/>
    <x v="5"/>
    <n v="30"/>
    <x v="2"/>
    <x v="0"/>
    <x v="0"/>
    <x v="4"/>
    <x v="0"/>
    <n v="25"/>
    <n v="2034"/>
    <n v="2160"/>
    <n v="15210"/>
    <n v="16200"/>
    <n v="3150"/>
    <n v="51300"/>
    <n v="36090"/>
  </r>
  <r>
    <x v="5"/>
    <x v="5"/>
    <n v="30"/>
    <x v="2"/>
    <x v="2"/>
    <x v="1"/>
    <x v="1"/>
    <x v="1"/>
    <n v="8"/>
    <n v="2034"/>
    <n v="2160"/>
    <n v="46566"/>
    <n v="50310"/>
    <n v="1008"/>
    <n v="16416"/>
    <n v="-30150"/>
  </r>
  <r>
    <x v="5"/>
    <x v="5"/>
    <n v="30"/>
    <x v="2"/>
    <x v="4"/>
    <x v="2"/>
    <x v="16"/>
    <x v="0"/>
    <n v="21"/>
    <n v="3582"/>
    <n v="3870"/>
    <n v="43992"/>
    <n v="46800"/>
    <n v="6048"/>
    <n v="77206.5"/>
    <n v="33214.5"/>
  </r>
  <r>
    <x v="6"/>
    <x v="6"/>
    <n v="1"/>
    <x v="2"/>
    <x v="2"/>
    <x v="1"/>
    <x v="14"/>
    <x v="0"/>
    <n v="16"/>
    <n v="3978"/>
    <n v="4230"/>
    <n v="8856"/>
    <n v="9450"/>
    <n v="4032"/>
    <n v="64296"/>
    <n v="55440"/>
  </r>
  <r>
    <x v="6"/>
    <x v="6"/>
    <n v="1"/>
    <x v="2"/>
    <x v="5"/>
    <x v="3"/>
    <x v="4"/>
    <x v="0"/>
    <n v="23"/>
    <n v="2196"/>
    <n v="2340"/>
    <n v="60840"/>
    <n v="64800"/>
    <n v="3312"/>
    <n v="51129"/>
    <n v="-9711"/>
  </r>
  <r>
    <x v="6"/>
    <x v="6"/>
    <n v="1"/>
    <x v="2"/>
    <x v="1"/>
    <x v="0"/>
    <x v="3"/>
    <x v="0"/>
    <n v="22"/>
    <n v="3978"/>
    <n v="4230"/>
    <n v="41724"/>
    <n v="44460"/>
    <n v="5544"/>
    <n v="88407"/>
    <n v="46683"/>
  </r>
  <r>
    <x v="6"/>
    <x v="6"/>
    <n v="1"/>
    <x v="2"/>
    <x v="5"/>
    <x v="3"/>
    <x v="2"/>
    <x v="0"/>
    <n v="13"/>
    <n v="3978"/>
    <n v="4230"/>
    <n v="11934"/>
    <n v="12690"/>
    <n v="3276"/>
    <n v="52240.5"/>
    <n v="40306.5"/>
  </r>
  <r>
    <x v="6"/>
    <x v="6"/>
    <n v="1"/>
    <x v="2"/>
    <x v="1"/>
    <x v="0"/>
    <x v="11"/>
    <x v="0"/>
    <n v="27"/>
    <n v="3042"/>
    <n v="3240"/>
    <n v="78012"/>
    <n v="83160"/>
    <n v="5346"/>
    <n v="83106"/>
    <n v="5094"/>
  </r>
  <r>
    <x v="6"/>
    <x v="6"/>
    <n v="2"/>
    <x v="2"/>
    <x v="0"/>
    <x v="0"/>
    <x v="3"/>
    <x v="0"/>
    <n v="27"/>
    <n v="3978"/>
    <n v="4230"/>
    <n v="2196"/>
    <n v="2340"/>
    <n v="6804"/>
    <n v="108499.5"/>
    <n v="106303.5"/>
  </r>
  <r>
    <x v="6"/>
    <x v="6"/>
    <n v="2"/>
    <x v="2"/>
    <x v="4"/>
    <x v="2"/>
    <x v="11"/>
    <x v="0"/>
    <n v="27"/>
    <n v="3978"/>
    <n v="4230"/>
    <n v="63828"/>
    <n v="68040"/>
    <n v="6804"/>
    <n v="108499.5"/>
    <n v="44671.5"/>
  </r>
  <r>
    <x v="6"/>
    <x v="6"/>
    <n v="2"/>
    <x v="2"/>
    <x v="8"/>
    <x v="4"/>
    <x v="1"/>
    <x v="1"/>
    <n v="27"/>
    <n v="5832"/>
    <n v="6210"/>
    <n v="32238"/>
    <n v="34830"/>
    <n v="10206"/>
    <n v="159286.5"/>
    <n v="127048.5"/>
  </r>
  <r>
    <x v="6"/>
    <x v="6"/>
    <n v="2"/>
    <x v="2"/>
    <x v="2"/>
    <x v="1"/>
    <x v="15"/>
    <x v="1"/>
    <n v="27"/>
    <n v="2196"/>
    <n v="2340"/>
    <n v="15012"/>
    <n v="16200"/>
    <n v="3888"/>
    <n v="60021"/>
    <n v="45009"/>
  </r>
  <r>
    <x v="6"/>
    <x v="6"/>
    <n v="2"/>
    <x v="2"/>
    <x v="5"/>
    <x v="3"/>
    <x v="14"/>
    <x v="0"/>
    <n v="27"/>
    <n v="3546"/>
    <n v="3780"/>
    <n v="50184"/>
    <n v="53550"/>
    <n v="6318"/>
    <n v="96957"/>
    <n v="46773"/>
  </r>
  <r>
    <x v="6"/>
    <x v="6"/>
    <n v="3"/>
    <x v="2"/>
    <x v="8"/>
    <x v="4"/>
    <x v="5"/>
    <x v="0"/>
    <n v="12"/>
    <n v="3582"/>
    <n v="3870"/>
    <n v="64152"/>
    <n v="68310"/>
    <n v="3456"/>
    <n v="44118"/>
    <n v="-20034"/>
  </r>
  <r>
    <x v="6"/>
    <x v="6"/>
    <n v="3"/>
    <x v="2"/>
    <x v="5"/>
    <x v="3"/>
    <x v="7"/>
    <x v="0"/>
    <n v="18"/>
    <n v="3978"/>
    <n v="4230"/>
    <n v="67626"/>
    <n v="71910"/>
    <n v="4536"/>
    <n v="72333"/>
    <n v="4707"/>
  </r>
  <r>
    <x v="6"/>
    <x v="6"/>
    <n v="3"/>
    <x v="2"/>
    <x v="4"/>
    <x v="2"/>
    <x v="11"/>
    <x v="0"/>
    <n v="8"/>
    <n v="3978"/>
    <n v="4230"/>
    <n v="78012"/>
    <n v="83160"/>
    <n v="2016"/>
    <n v="32148"/>
    <n v="-45864"/>
  </r>
  <r>
    <x v="6"/>
    <x v="6"/>
    <n v="4"/>
    <x v="2"/>
    <x v="8"/>
    <x v="4"/>
    <x v="6"/>
    <x v="0"/>
    <n v="21"/>
    <n v="2034"/>
    <n v="2160"/>
    <n v="31914"/>
    <n v="34020"/>
    <n v="2646"/>
    <n v="43092"/>
    <n v="11178"/>
  </r>
  <r>
    <x v="6"/>
    <x v="6"/>
    <n v="4"/>
    <x v="2"/>
    <x v="8"/>
    <x v="4"/>
    <x v="8"/>
    <x v="0"/>
    <n v="25"/>
    <n v="3042"/>
    <n v="3240"/>
    <n v="41184"/>
    <n v="43920"/>
    <n v="4950"/>
    <n v="76950"/>
    <n v="35766"/>
  </r>
  <r>
    <x v="6"/>
    <x v="6"/>
    <n v="4"/>
    <x v="2"/>
    <x v="9"/>
    <x v="3"/>
    <x v="4"/>
    <x v="0"/>
    <n v="12"/>
    <n v="5148"/>
    <n v="5490"/>
    <n v="3042"/>
    <n v="3240"/>
    <n v="4104"/>
    <n v="62586"/>
    <n v="59544"/>
  </r>
  <r>
    <x v="6"/>
    <x v="6"/>
    <n v="4"/>
    <x v="2"/>
    <x v="0"/>
    <x v="0"/>
    <x v="13"/>
    <x v="1"/>
    <n v="9"/>
    <n v="2106"/>
    <n v="2250"/>
    <n v="90252"/>
    <n v="97290"/>
    <n v="1296"/>
    <n v="19237.5"/>
    <n v="-71014.5"/>
  </r>
  <r>
    <x v="6"/>
    <x v="6"/>
    <n v="5"/>
    <x v="2"/>
    <x v="7"/>
    <x v="4"/>
    <x v="0"/>
    <x v="0"/>
    <n v="23"/>
    <n v="4482"/>
    <n v="4770"/>
    <n v="24408"/>
    <n v="25920"/>
    <n v="6624"/>
    <n v="104224.5"/>
    <n v="79816.5"/>
  </r>
  <r>
    <x v="6"/>
    <x v="6"/>
    <n v="5"/>
    <x v="2"/>
    <x v="7"/>
    <x v="4"/>
    <x v="11"/>
    <x v="0"/>
    <n v="23"/>
    <n v="3546"/>
    <n v="3780"/>
    <n v="24822"/>
    <n v="26460"/>
    <n v="5382"/>
    <n v="82593"/>
    <n v="57771"/>
  </r>
  <r>
    <x v="6"/>
    <x v="6"/>
    <n v="5"/>
    <x v="2"/>
    <x v="4"/>
    <x v="2"/>
    <x v="0"/>
    <x v="0"/>
    <n v="20"/>
    <n v="4482"/>
    <n v="4770"/>
    <n v="40680"/>
    <n v="43200"/>
    <n v="5760"/>
    <n v="90630"/>
    <n v="49950"/>
  </r>
  <r>
    <x v="6"/>
    <x v="6"/>
    <n v="6"/>
    <x v="2"/>
    <x v="7"/>
    <x v="4"/>
    <x v="11"/>
    <x v="0"/>
    <n v="25"/>
    <n v="4482"/>
    <n v="4770"/>
    <n v="21276"/>
    <n v="22680"/>
    <n v="7200"/>
    <n v="113287.5"/>
    <n v="92011.5"/>
  </r>
  <r>
    <x v="6"/>
    <x v="6"/>
    <n v="8"/>
    <x v="2"/>
    <x v="6"/>
    <x v="2"/>
    <x v="0"/>
    <x v="0"/>
    <n v="4"/>
    <n v="2034"/>
    <n v="2160"/>
    <n v="10170"/>
    <n v="10800"/>
    <n v="504"/>
    <n v="8208"/>
    <n v="-1962"/>
  </r>
  <r>
    <x v="6"/>
    <x v="6"/>
    <n v="8"/>
    <x v="2"/>
    <x v="9"/>
    <x v="3"/>
    <x v="9"/>
    <x v="0"/>
    <n v="24"/>
    <n v="3978"/>
    <n v="4230"/>
    <n v="4212"/>
    <n v="4500"/>
    <n v="6048"/>
    <n v="96444"/>
    <n v="92232"/>
  </r>
  <r>
    <x v="6"/>
    <x v="6"/>
    <n v="8"/>
    <x v="2"/>
    <x v="2"/>
    <x v="1"/>
    <x v="15"/>
    <x v="1"/>
    <n v="24"/>
    <n v="5832"/>
    <n v="6210"/>
    <n v="60048"/>
    <n v="64800"/>
    <n v="9072"/>
    <n v="141588"/>
    <n v="81540"/>
  </r>
  <r>
    <x v="6"/>
    <x v="6"/>
    <n v="9"/>
    <x v="2"/>
    <x v="9"/>
    <x v="3"/>
    <x v="7"/>
    <x v="0"/>
    <n v="16"/>
    <n v="3978"/>
    <n v="4230"/>
    <n v="71604"/>
    <n v="76140"/>
    <n v="4032"/>
    <n v="64296"/>
    <n v="-7308"/>
  </r>
  <r>
    <x v="6"/>
    <x v="6"/>
    <n v="10"/>
    <x v="2"/>
    <x v="3"/>
    <x v="1"/>
    <x v="9"/>
    <x v="0"/>
    <n v="6"/>
    <n v="3978"/>
    <n v="4230"/>
    <n v="4212"/>
    <n v="4500"/>
    <n v="1512"/>
    <n v="24111"/>
    <n v="19899"/>
  </r>
  <r>
    <x v="6"/>
    <x v="6"/>
    <n v="10"/>
    <x v="2"/>
    <x v="7"/>
    <x v="4"/>
    <x v="14"/>
    <x v="0"/>
    <n v="4"/>
    <n v="5148"/>
    <n v="5490"/>
    <n v="67896"/>
    <n v="72450"/>
    <n v="1368"/>
    <n v="20862"/>
    <n v="-47034"/>
  </r>
  <r>
    <x v="6"/>
    <x v="6"/>
    <n v="11"/>
    <x v="2"/>
    <x v="5"/>
    <x v="3"/>
    <x v="15"/>
    <x v="1"/>
    <n v="24"/>
    <n v="5832"/>
    <n v="6210"/>
    <n v="60048"/>
    <n v="64800"/>
    <n v="9072"/>
    <n v="141588"/>
    <n v="81540"/>
  </r>
  <r>
    <x v="6"/>
    <x v="6"/>
    <n v="12"/>
    <x v="2"/>
    <x v="7"/>
    <x v="4"/>
    <x v="0"/>
    <x v="0"/>
    <n v="21"/>
    <n v="2034"/>
    <n v="2160"/>
    <n v="46782"/>
    <n v="49680"/>
    <n v="2646"/>
    <n v="43092"/>
    <n v="-3690"/>
  </r>
  <r>
    <x v="6"/>
    <x v="6"/>
    <n v="12"/>
    <x v="2"/>
    <x v="8"/>
    <x v="4"/>
    <x v="16"/>
    <x v="0"/>
    <n v="13"/>
    <n v="5832"/>
    <n v="6210"/>
    <n v="81216"/>
    <n v="86400"/>
    <n v="4914"/>
    <n v="76693.5"/>
    <n v="-4522.5"/>
  </r>
  <r>
    <x v="6"/>
    <x v="6"/>
    <n v="13"/>
    <x v="2"/>
    <x v="4"/>
    <x v="2"/>
    <x v="4"/>
    <x v="0"/>
    <n v="2"/>
    <n v="3546"/>
    <n v="3780"/>
    <n v="36504"/>
    <n v="38880"/>
    <n v="468"/>
    <n v="7182"/>
    <n v="-29322"/>
  </r>
  <r>
    <x v="6"/>
    <x v="6"/>
    <n v="13"/>
    <x v="2"/>
    <x v="9"/>
    <x v="3"/>
    <x v="1"/>
    <x v="1"/>
    <n v="20"/>
    <n v="3726"/>
    <n v="3960"/>
    <n v="46566"/>
    <n v="50310"/>
    <n v="4680"/>
    <n v="75240"/>
    <n v="28674"/>
  </r>
  <r>
    <x v="6"/>
    <x v="6"/>
    <n v="14"/>
    <x v="2"/>
    <x v="2"/>
    <x v="1"/>
    <x v="8"/>
    <x v="0"/>
    <n v="21"/>
    <n v="3978"/>
    <n v="4230"/>
    <n v="20592"/>
    <n v="21960"/>
    <n v="5292"/>
    <n v="84388.5"/>
    <n v="63796.5"/>
  </r>
  <r>
    <x v="6"/>
    <x v="6"/>
    <n v="14"/>
    <x v="2"/>
    <x v="6"/>
    <x v="2"/>
    <x v="1"/>
    <x v="1"/>
    <n v="12"/>
    <n v="3042"/>
    <n v="3240"/>
    <n v="21492"/>
    <n v="23220"/>
    <n v="2376"/>
    <n v="36936"/>
    <n v="15444"/>
  </r>
  <r>
    <x v="6"/>
    <x v="6"/>
    <n v="14"/>
    <x v="2"/>
    <x v="3"/>
    <x v="1"/>
    <x v="1"/>
    <x v="1"/>
    <n v="23"/>
    <n v="3546"/>
    <n v="3780"/>
    <n v="75222"/>
    <n v="81270"/>
    <n v="5382"/>
    <n v="82593"/>
    <n v="7371"/>
  </r>
  <r>
    <x v="6"/>
    <x v="6"/>
    <n v="15"/>
    <x v="2"/>
    <x v="0"/>
    <x v="0"/>
    <x v="1"/>
    <x v="1"/>
    <n v="23"/>
    <n v="4482"/>
    <n v="4770"/>
    <n v="42984"/>
    <n v="46440"/>
    <n v="6624"/>
    <n v="104224.5"/>
    <n v="61240.5"/>
  </r>
  <r>
    <x v="6"/>
    <x v="6"/>
    <n v="16"/>
    <x v="2"/>
    <x v="7"/>
    <x v="4"/>
    <x v="4"/>
    <x v="0"/>
    <n v="24"/>
    <n v="3924"/>
    <n v="4230"/>
    <n v="33462"/>
    <n v="35640"/>
    <n v="7344"/>
    <n v="96444"/>
    <n v="62982"/>
  </r>
  <r>
    <x v="6"/>
    <x v="6"/>
    <n v="16"/>
    <x v="2"/>
    <x v="1"/>
    <x v="0"/>
    <x v="13"/>
    <x v="1"/>
    <n v="25"/>
    <n v="2952"/>
    <n v="3150"/>
    <n v="19620"/>
    <n v="21150"/>
    <n v="4950"/>
    <n v="74812.5"/>
    <n v="55192.5"/>
  </r>
  <r>
    <x v="6"/>
    <x v="6"/>
    <n v="16"/>
    <x v="2"/>
    <x v="3"/>
    <x v="1"/>
    <x v="12"/>
    <x v="0"/>
    <n v="17"/>
    <n v="3726"/>
    <n v="3960"/>
    <n v="14904"/>
    <n v="15840"/>
    <n v="3978"/>
    <n v="63954"/>
    <n v="49050"/>
  </r>
  <r>
    <x v="6"/>
    <x v="6"/>
    <n v="16"/>
    <x v="2"/>
    <x v="4"/>
    <x v="2"/>
    <x v="9"/>
    <x v="0"/>
    <n v="21"/>
    <n v="3978"/>
    <n v="4230"/>
    <n v="2106"/>
    <n v="2250"/>
    <n v="5292"/>
    <n v="84388.5"/>
    <n v="82282.5"/>
  </r>
  <r>
    <x v="6"/>
    <x v="6"/>
    <n v="17"/>
    <x v="2"/>
    <x v="8"/>
    <x v="4"/>
    <x v="6"/>
    <x v="0"/>
    <n v="9"/>
    <n v="3726"/>
    <n v="3960"/>
    <n v="49644"/>
    <n v="52920"/>
    <n v="2106"/>
    <n v="33858"/>
    <n v="-15786"/>
  </r>
  <r>
    <x v="6"/>
    <x v="6"/>
    <n v="17"/>
    <x v="2"/>
    <x v="0"/>
    <x v="0"/>
    <x v="9"/>
    <x v="0"/>
    <n v="11"/>
    <n v="4482"/>
    <n v="4770"/>
    <n v="2106"/>
    <n v="2250"/>
    <n v="3168"/>
    <n v="49846.5"/>
    <n v="47740.5"/>
  </r>
  <r>
    <x v="6"/>
    <x v="6"/>
    <n v="18"/>
    <x v="2"/>
    <x v="6"/>
    <x v="2"/>
    <x v="10"/>
    <x v="0"/>
    <n v="4"/>
    <n v="3582"/>
    <n v="3870"/>
    <n v="4482"/>
    <n v="4770"/>
    <n v="1152"/>
    <n v="14706"/>
    <n v="10224"/>
  </r>
  <r>
    <x v="6"/>
    <x v="6"/>
    <n v="19"/>
    <x v="2"/>
    <x v="2"/>
    <x v="1"/>
    <x v="8"/>
    <x v="0"/>
    <n v="22"/>
    <n v="4482"/>
    <n v="4770"/>
    <n v="30888"/>
    <n v="32940"/>
    <n v="6336"/>
    <n v="99693"/>
    <n v="68805"/>
  </r>
  <r>
    <x v="6"/>
    <x v="6"/>
    <n v="19"/>
    <x v="2"/>
    <x v="9"/>
    <x v="3"/>
    <x v="8"/>
    <x v="0"/>
    <n v="15"/>
    <n v="3924"/>
    <n v="4230"/>
    <n v="72072"/>
    <n v="76860"/>
    <n v="4590"/>
    <n v="60277.5"/>
    <n v="-11794.5"/>
  </r>
  <r>
    <x v="6"/>
    <x v="6"/>
    <n v="19"/>
    <x v="2"/>
    <x v="9"/>
    <x v="3"/>
    <x v="0"/>
    <x v="0"/>
    <n v="23"/>
    <n v="7506"/>
    <n v="8100"/>
    <n v="40680"/>
    <n v="43200"/>
    <n v="13662"/>
    <n v="176985"/>
    <n v="136305"/>
  </r>
  <r>
    <x v="6"/>
    <x v="6"/>
    <n v="19"/>
    <x v="2"/>
    <x v="4"/>
    <x v="2"/>
    <x v="8"/>
    <x v="0"/>
    <n v="9"/>
    <n v="3546"/>
    <n v="3780"/>
    <n v="15444"/>
    <n v="16470"/>
    <n v="2106"/>
    <n v="32319"/>
    <n v="16875"/>
  </r>
  <r>
    <x v="6"/>
    <x v="6"/>
    <n v="20"/>
    <x v="2"/>
    <x v="2"/>
    <x v="1"/>
    <x v="7"/>
    <x v="0"/>
    <n v="7"/>
    <n v="3042"/>
    <n v="3240"/>
    <n v="39780"/>
    <n v="42300"/>
    <n v="1386"/>
    <n v="21546"/>
    <n v="-18234"/>
  </r>
  <r>
    <x v="6"/>
    <x v="6"/>
    <n v="20"/>
    <x v="2"/>
    <x v="8"/>
    <x v="4"/>
    <x v="14"/>
    <x v="0"/>
    <n v="25"/>
    <n v="3042"/>
    <n v="3240"/>
    <n v="56088"/>
    <n v="59850"/>
    <n v="4950"/>
    <n v="76950"/>
    <n v="20862"/>
  </r>
  <r>
    <x v="6"/>
    <x v="6"/>
    <n v="21"/>
    <x v="2"/>
    <x v="4"/>
    <x v="2"/>
    <x v="3"/>
    <x v="0"/>
    <n v="10"/>
    <n v="3978"/>
    <n v="4230"/>
    <n v="13176"/>
    <n v="14040"/>
    <n v="2520"/>
    <n v="40185"/>
    <n v="27009"/>
  </r>
  <r>
    <x v="6"/>
    <x v="6"/>
    <n v="23"/>
    <x v="2"/>
    <x v="5"/>
    <x v="3"/>
    <x v="15"/>
    <x v="1"/>
    <n v="8"/>
    <n v="5148"/>
    <n v="5490"/>
    <n v="120096"/>
    <n v="129600"/>
    <n v="2736"/>
    <n v="41724"/>
    <n v="-78372"/>
  </r>
  <r>
    <x v="6"/>
    <x v="6"/>
    <n v="24"/>
    <x v="2"/>
    <x v="5"/>
    <x v="3"/>
    <x v="8"/>
    <x v="0"/>
    <n v="18"/>
    <n v="3042"/>
    <n v="3240"/>
    <n v="108108"/>
    <n v="115290"/>
    <n v="3564"/>
    <n v="55404"/>
    <n v="-52704"/>
  </r>
  <r>
    <x v="6"/>
    <x v="6"/>
    <n v="24"/>
    <x v="2"/>
    <x v="2"/>
    <x v="1"/>
    <x v="12"/>
    <x v="0"/>
    <n v="8"/>
    <n v="5148"/>
    <n v="5490"/>
    <n v="93150"/>
    <n v="99000"/>
    <n v="2736"/>
    <n v="41724"/>
    <n v="-51426"/>
  </r>
  <r>
    <x v="6"/>
    <x v="6"/>
    <n v="24"/>
    <x v="2"/>
    <x v="1"/>
    <x v="0"/>
    <x v="1"/>
    <x v="1"/>
    <n v="25"/>
    <n v="7506"/>
    <n v="8100"/>
    <n v="64476"/>
    <n v="69660"/>
    <n v="14850"/>
    <n v="192375"/>
    <n v="127899"/>
  </r>
  <r>
    <x v="6"/>
    <x v="6"/>
    <n v="25"/>
    <x v="2"/>
    <x v="7"/>
    <x v="4"/>
    <x v="2"/>
    <x v="0"/>
    <n v="7"/>
    <n v="3042"/>
    <n v="3240"/>
    <n v="11934"/>
    <n v="12690"/>
    <n v="1386"/>
    <n v="21546"/>
    <n v="9612"/>
  </r>
  <r>
    <x v="6"/>
    <x v="6"/>
    <n v="25"/>
    <x v="2"/>
    <x v="2"/>
    <x v="1"/>
    <x v="0"/>
    <x v="0"/>
    <n v="17"/>
    <n v="3978"/>
    <n v="4230"/>
    <n v="16272"/>
    <n v="17280"/>
    <n v="4284"/>
    <n v="68314.5"/>
    <n v="52042.5"/>
  </r>
  <r>
    <x v="6"/>
    <x v="6"/>
    <n v="25"/>
    <x v="2"/>
    <x v="7"/>
    <x v="4"/>
    <x v="7"/>
    <x v="0"/>
    <n v="3"/>
    <n v="2952"/>
    <n v="3150"/>
    <n v="95472"/>
    <n v="101520"/>
    <n v="594"/>
    <n v="8977.5"/>
    <n v="-86494.5"/>
  </r>
  <r>
    <x v="6"/>
    <x v="6"/>
    <n v="26"/>
    <x v="2"/>
    <x v="1"/>
    <x v="0"/>
    <x v="4"/>
    <x v="0"/>
    <n v="13"/>
    <n v="2034"/>
    <n v="2160"/>
    <n v="76050"/>
    <n v="81000"/>
    <n v="1638"/>
    <n v="26676"/>
    <n v="-49374"/>
  </r>
  <r>
    <x v="6"/>
    <x v="6"/>
    <n v="26"/>
    <x v="2"/>
    <x v="3"/>
    <x v="1"/>
    <x v="9"/>
    <x v="0"/>
    <n v="17"/>
    <n v="3582"/>
    <n v="3870"/>
    <n v="18954"/>
    <n v="20250"/>
    <n v="4896"/>
    <n v="62500.5"/>
    <n v="43546.5"/>
  </r>
  <r>
    <x v="6"/>
    <x v="6"/>
    <n v="26"/>
    <x v="2"/>
    <x v="7"/>
    <x v="4"/>
    <x v="6"/>
    <x v="0"/>
    <n v="22"/>
    <n v="3978"/>
    <n v="4230"/>
    <n v="60282"/>
    <n v="64260"/>
    <n v="5544"/>
    <n v="88407"/>
    <n v="28125"/>
  </r>
  <r>
    <x v="6"/>
    <x v="6"/>
    <n v="26"/>
    <x v="2"/>
    <x v="0"/>
    <x v="0"/>
    <x v="16"/>
    <x v="0"/>
    <n v="23"/>
    <n v="2196"/>
    <n v="2340"/>
    <n v="13536"/>
    <n v="14400"/>
    <n v="3312"/>
    <n v="51129"/>
    <n v="37593"/>
  </r>
  <r>
    <x v="6"/>
    <x v="6"/>
    <n v="26"/>
    <x v="2"/>
    <x v="3"/>
    <x v="1"/>
    <x v="9"/>
    <x v="0"/>
    <n v="1"/>
    <n v="2034"/>
    <n v="2160"/>
    <n v="52650"/>
    <n v="56250"/>
    <n v="126"/>
    <n v="2052"/>
    <n v="-50598"/>
  </r>
  <r>
    <x v="6"/>
    <x v="6"/>
    <n v="26"/>
    <x v="2"/>
    <x v="8"/>
    <x v="4"/>
    <x v="8"/>
    <x v="0"/>
    <n v="25"/>
    <n v="5148"/>
    <n v="5490"/>
    <n v="97812"/>
    <n v="104310"/>
    <n v="8550"/>
    <n v="130387.5"/>
    <n v="32575.5"/>
  </r>
  <r>
    <x v="6"/>
    <x v="6"/>
    <n v="26"/>
    <x v="2"/>
    <x v="5"/>
    <x v="3"/>
    <x v="4"/>
    <x v="0"/>
    <n v="22"/>
    <n v="3384"/>
    <n v="3600"/>
    <n v="42588"/>
    <n v="45360"/>
    <n v="4752"/>
    <n v="75240"/>
    <n v="32652"/>
  </r>
  <r>
    <x v="6"/>
    <x v="6"/>
    <n v="26"/>
    <x v="2"/>
    <x v="5"/>
    <x v="3"/>
    <x v="14"/>
    <x v="0"/>
    <n v="2"/>
    <n v="3978"/>
    <n v="4230"/>
    <n v="8856"/>
    <n v="9450"/>
    <n v="504"/>
    <n v="8037"/>
    <n v="-819"/>
  </r>
  <r>
    <x v="6"/>
    <x v="6"/>
    <n v="27"/>
    <x v="2"/>
    <x v="7"/>
    <x v="4"/>
    <x v="7"/>
    <x v="0"/>
    <n v="11"/>
    <n v="3582"/>
    <n v="3870"/>
    <n v="83538"/>
    <n v="88830"/>
    <n v="3168"/>
    <n v="40441.5"/>
    <n v="-43096.5"/>
  </r>
  <r>
    <x v="6"/>
    <x v="6"/>
    <n v="27"/>
    <x v="2"/>
    <x v="7"/>
    <x v="4"/>
    <x v="0"/>
    <x v="0"/>
    <n v="11"/>
    <n v="3546"/>
    <n v="3780"/>
    <n v="30510"/>
    <n v="32400"/>
    <n v="2574"/>
    <n v="39501"/>
    <n v="8991"/>
  </r>
  <r>
    <x v="6"/>
    <x v="6"/>
    <n v="27"/>
    <x v="2"/>
    <x v="6"/>
    <x v="2"/>
    <x v="12"/>
    <x v="0"/>
    <n v="1"/>
    <n v="7506"/>
    <n v="8100"/>
    <n v="78246"/>
    <n v="83160"/>
    <n v="594"/>
    <n v="7695"/>
    <n v="-70551"/>
  </r>
  <r>
    <x v="6"/>
    <x v="6"/>
    <n v="28"/>
    <x v="2"/>
    <x v="9"/>
    <x v="3"/>
    <x v="7"/>
    <x v="0"/>
    <n v="14"/>
    <n v="3978"/>
    <n v="4230"/>
    <n v="71604"/>
    <n v="76140"/>
    <n v="3528"/>
    <n v="56259"/>
    <n v="-15345"/>
  </r>
  <r>
    <x v="6"/>
    <x v="6"/>
    <n v="28"/>
    <x v="2"/>
    <x v="6"/>
    <x v="2"/>
    <x v="10"/>
    <x v="0"/>
    <n v="11"/>
    <n v="2034"/>
    <n v="2160"/>
    <n v="94122"/>
    <n v="100170"/>
    <n v="1386"/>
    <n v="22572"/>
    <n v="-71550"/>
  </r>
  <r>
    <x v="6"/>
    <x v="6"/>
    <n v="28"/>
    <x v="2"/>
    <x v="1"/>
    <x v="0"/>
    <x v="0"/>
    <x v="0"/>
    <n v="8"/>
    <n v="2952"/>
    <n v="3150"/>
    <n v="14238"/>
    <n v="15120"/>
    <n v="1584"/>
    <n v="23940"/>
    <n v="9702"/>
  </r>
  <r>
    <x v="6"/>
    <x v="6"/>
    <n v="29"/>
    <x v="2"/>
    <x v="1"/>
    <x v="0"/>
    <x v="15"/>
    <x v="1"/>
    <n v="1"/>
    <n v="3546"/>
    <n v="3780"/>
    <n v="60048"/>
    <n v="64800"/>
    <n v="234"/>
    <n v="3591"/>
    <n v="-56457"/>
  </r>
  <r>
    <x v="6"/>
    <x v="6"/>
    <n v="30"/>
    <x v="2"/>
    <x v="8"/>
    <x v="4"/>
    <x v="2"/>
    <x v="0"/>
    <n v="24"/>
    <n v="3546"/>
    <n v="3780"/>
    <n v="7956"/>
    <n v="8460"/>
    <n v="5616"/>
    <n v="86184"/>
    <n v="78228"/>
  </r>
  <r>
    <x v="6"/>
    <x v="6"/>
    <n v="30"/>
    <x v="2"/>
    <x v="8"/>
    <x v="4"/>
    <x v="7"/>
    <x v="0"/>
    <n v="15"/>
    <n v="3978"/>
    <n v="4230"/>
    <n v="55692"/>
    <n v="59220"/>
    <n v="3780"/>
    <n v="60277.5"/>
    <n v="4585.5"/>
  </r>
  <r>
    <x v="6"/>
    <x v="6"/>
    <n v="31"/>
    <x v="2"/>
    <x v="5"/>
    <x v="3"/>
    <x v="0"/>
    <x v="0"/>
    <n v="20"/>
    <n v="3546"/>
    <n v="3780"/>
    <n v="26442"/>
    <n v="28080"/>
    <n v="4680"/>
    <n v="71820"/>
    <n v="45378"/>
  </r>
  <r>
    <x v="6"/>
    <x v="6"/>
    <n v="31"/>
    <x v="2"/>
    <x v="0"/>
    <x v="0"/>
    <x v="2"/>
    <x v="0"/>
    <n v="1"/>
    <n v="5148"/>
    <n v="5490"/>
    <n v="83538"/>
    <n v="88830"/>
    <n v="342"/>
    <n v="5215.5"/>
    <n v="-78322.5"/>
  </r>
  <r>
    <x v="7"/>
    <x v="7"/>
    <n v="1"/>
    <x v="2"/>
    <x v="6"/>
    <x v="2"/>
    <x v="13"/>
    <x v="1"/>
    <n v="5"/>
    <n v="2196"/>
    <n v="2340"/>
    <n v="74556"/>
    <n v="80370"/>
    <n v="720"/>
    <n v="11115"/>
    <n v="-63441"/>
  </r>
  <r>
    <x v="7"/>
    <x v="7"/>
    <n v="1"/>
    <x v="2"/>
    <x v="3"/>
    <x v="1"/>
    <x v="2"/>
    <x v="0"/>
    <n v="2"/>
    <n v="3924"/>
    <n v="4230"/>
    <n v="43758"/>
    <n v="46530"/>
    <n v="612"/>
    <n v="8037"/>
    <n v="-35721"/>
  </r>
  <r>
    <x v="7"/>
    <x v="7"/>
    <n v="3"/>
    <x v="2"/>
    <x v="1"/>
    <x v="0"/>
    <x v="16"/>
    <x v="0"/>
    <n v="15"/>
    <n v="3978"/>
    <n v="4230"/>
    <n v="47376"/>
    <n v="50400"/>
    <n v="3780"/>
    <n v="60277.5"/>
    <n v="12901.5"/>
  </r>
  <r>
    <x v="7"/>
    <x v="7"/>
    <n v="3"/>
    <x v="2"/>
    <x v="7"/>
    <x v="4"/>
    <x v="3"/>
    <x v="0"/>
    <n v="24"/>
    <n v="2106"/>
    <n v="2250"/>
    <n v="35136"/>
    <n v="37440"/>
    <n v="3456"/>
    <n v="51300"/>
    <n v="16164"/>
  </r>
  <r>
    <x v="7"/>
    <x v="7"/>
    <n v="3"/>
    <x v="2"/>
    <x v="6"/>
    <x v="2"/>
    <x v="3"/>
    <x v="0"/>
    <n v="23"/>
    <n v="5148"/>
    <n v="5490"/>
    <n v="35136"/>
    <n v="37440"/>
    <n v="7866"/>
    <n v="119956.5"/>
    <n v="84820.5"/>
  </r>
  <r>
    <x v="7"/>
    <x v="7"/>
    <n v="3"/>
    <x v="2"/>
    <x v="6"/>
    <x v="2"/>
    <x v="11"/>
    <x v="0"/>
    <n v="20"/>
    <n v="3546"/>
    <n v="3780"/>
    <n v="7092"/>
    <n v="7560"/>
    <n v="4680"/>
    <n v="71820"/>
    <n v="64728"/>
  </r>
  <r>
    <x v="7"/>
    <x v="7"/>
    <n v="4"/>
    <x v="2"/>
    <x v="8"/>
    <x v="4"/>
    <x v="4"/>
    <x v="0"/>
    <n v="23"/>
    <n v="3546"/>
    <n v="3780"/>
    <n v="24336"/>
    <n v="25920"/>
    <n v="5382"/>
    <n v="82593"/>
    <n v="58257"/>
  </r>
  <r>
    <x v="7"/>
    <x v="7"/>
    <n v="4"/>
    <x v="2"/>
    <x v="9"/>
    <x v="3"/>
    <x v="15"/>
    <x v="1"/>
    <n v="22"/>
    <n v="5148"/>
    <n v="5490"/>
    <n v="165132"/>
    <n v="178200"/>
    <n v="7524"/>
    <n v="114741"/>
    <n v="-50391"/>
  </r>
  <r>
    <x v="7"/>
    <x v="7"/>
    <n v="4"/>
    <x v="2"/>
    <x v="8"/>
    <x v="4"/>
    <x v="9"/>
    <x v="0"/>
    <n v="10"/>
    <n v="3384"/>
    <n v="3600"/>
    <n v="23166"/>
    <n v="24750"/>
    <n v="2160"/>
    <n v="34200"/>
    <n v="11034"/>
  </r>
  <r>
    <x v="7"/>
    <x v="7"/>
    <n v="4"/>
    <x v="2"/>
    <x v="0"/>
    <x v="0"/>
    <x v="3"/>
    <x v="0"/>
    <n v="5"/>
    <n v="3042"/>
    <n v="3240"/>
    <n v="35136"/>
    <n v="37440"/>
    <n v="990"/>
    <n v="15390"/>
    <n v="-19746"/>
  </r>
  <r>
    <x v="7"/>
    <x v="7"/>
    <n v="5"/>
    <x v="2"/>
    <x v="7"/>
    <x v="4"/>
    <x v="15"/>
    <x v="1"/>
    <n v="12"/>
    <n v="3978"/>
    <n v="4230"/>
    <n v="15012"/>
    <n v="16200"/>
    <n v="3024"/>
    <n v="48222"/>
    <n v="33210"/>
  </r>
  <r>
    <x v="7"/>
    <x v="7"/>
    <n v="5"/>
    <x v="2"/>
    <x v="1"/>
    <x v="0"/>
    <x v="12"/>
    <x v="0"/>
    <n v="19"/>
    <n v="3978"/>
    <n v="4230"/>
    <n v="44712"/>
    <n v="47520"/>
    <n v="4788"/>
    <n v="76351.5"/>
    <n v="31639.5"/>
  </r>
  <r>
    <x v="7"/>
    <x v="7"/>
    <n v="5"/>
    <x v="2"/>
    <x v="8"/>
    <x v="4"/>
    <x v="8"/>
    <x v="0"/>
    <n v="18"/>
    <n v="3924"/>
    <n v="4230"/>
    <n v="128700"/>
    <n v="137250"/>
    <n v="5508"/>
    <n v="72333"/>
    <n v="-56367"/>
  </r>
  <r>
    <x v="7"/>
    <x v="7"/>
    <n v="5"/>
    <x v="2"/>
    <x v="5"/>
    <x v="3"/>
    <x v="15"/>
    <x v="1"/>
    <n v="1"/>
    <n v="2952"/>
    <n v="3150"/>
    <n v="127602"/>
    <n v="137700"/>
    <n v="198"/>
    <n v="2992.5"/>
    <n v="-124609.5"/>
  </r>
  <r>
    <x v="7"/>
    <x v="7"/>
    <n v="6"/>
    <x v="2"/>
    <x v="1"/>
    <x v="0"/>
    <x v="15"/>
    <x v="1"/>
    <n v="15"/>
    <n v="3042"/>
    <n v="3240"/>
    <n v="97578"/>
    <n v="105300"/>
    <n v="2970"/>
    <n v="46170"/>
    <n v="-51408"/>
  </r>
  <r>
    <x v="7"/>
    <x v="7"/>
    <n v="6"/>
    <x v="2"/>
    <x v="4"/>
    <x v="2"/>
    <x v="13"/>
    <x v="1"/>
    <n v="4"/>
    <n v="3978"/>
    <n v="4230"/>
    <n v="98100"/>
    <n v="105750"/>
    <n v="1008"/>
    <n v="16074"/>
    <n v="-82026"/>
  </r>
  <r>
    <x v="7"/>
    <x v="7"/>
    <n v="6"/>
    <x v="2"/>
    <x v="4"/>
    <x v="2"/>
    <x v="7"/>
    <x v="0"/>
    <n v="16"/>
    <n v="2106"/>
    <n v="2250"/>
    <n v="47736"/>
    <n v="50760"/>
    <n v="2304"/>
    <n v="34200"/>
    <n v="-13536"/>
  </r>
  <r>
    <x v="7"/>
    <x v="7"/>
    <n v="6"/>
    <x v="2"/>
    <x v="4"/>
    <x v="2"/>
    <x v="10"/>
    <x v="0"/>
    <n v="10"/>
    <n v="2034"/>
    <n v="2160"/>
    <n v="107568"/>
    <n v="114480"/>
    <n v="1260"/>
    <n v="20520"/>
    <n v="-87048"/>
  </r>
  <r>
    <x v="7"/>
    <x v="7"/>
    <n v="7"/>
    <x v="2"/>
    <x v="3"/>
    <x v="1"/>
    <x v="13"/>
    <x v="1"/>
    <n v="21"/>
    <n v="4482"/>
    <n v="4770"/>
    <n v="74556"/>
    <n v="80370"/>
    <n v="6048"/>
    <n v="95161.5"/>
    <n v="20605.5"/>
  </r>
  <r>
    <x v="7"/>
    <x v="7"/>
    <n v="7"/>
    <x v="2"/>
    <x v="4"/>
    <x v="2"/>
    <x v="11"/>
    <x v="0"/>
    <n v="7"/>
    <n v="3726"/>
    <n v="3960"/>
    <n v="81558"/>
    <n v="86940"/>
    <n v="1638"/>
    <n v="26334"/>
    <n v="-55224"/>
  </r>
  <r>
    <x v="7"/>
    <x v="7"/>
    <n v="8"/>
    <x v="2"/>
    <x v="7"/>
    <x v="4"/>
    <x v="9"/>
    <x v="0"/>
    <n v="22"/>
    <n v="2952"/>
    <n v="3150"/>
    <n v="44226"/>
    <n v="47250"/>
    <n v="4356"/>
    <n v="65835"/>
    <n v="21609"/>
  </r>
  <r>
    <x v="7"/>
    <x v="7"/>
    <n v="8"/>
    <x v="2"/>
    <x v="2"/>
    <x v="1"/>
    <x v="8"/>
    <x v="0"/>
    <n v="15"/>
    <n v="3384"/>
    <n v="3600"/>
    <n v="10296"/>
    <n v="10980"/>
    <n v="3240"/>
    <n v="51300"/>
    <n v="41004"/>
  </r>
  <r>
    <x v="7"/>
    <x v="7"/>
    <n v="8"/>
    <x v="2"/>
    <x v="0"/>
    <x v="0"/>
    <x v="5"/>
    <x v="0"/>
    <n v="7"/>
    <n v="3546"/>
    <n v="3780"/>
    <n v="139968"/>
    <n v="149040"/>
    <n v="1638"/>
    <n v="25137"/>
    <n v="-114831"/>
  </r>
  <r>
    <x v="7"/>
    <x v="7"/>
    <n v="9"/>
    <x v="2"/>
    <x v="4"/>
    <x v="2"/>
    <x v="0"/>
    <x v="0"/>
    <n v="17"/>
    <n v="5148"/>
    <n v="5490"/>
    <n v="4068"/>
    <n v="4320"/>
    <n v="5814"/>
    <n v="88663.5"/>
    <n v="84595.5"/>
  </r>
  <r>
    <x v="7"/>
    <x v="7"/>
    <n v="9"/>
    <x v="2"/>
    <x v="4"/>
    <x v="2"/>
    <x v="11"/>
    <x v="0"/>
    <n v="20"/>
    <n v="2034"/>
    <n v="2160"/>
    <n v="3546"/>
    <n v="3780"/>
    <n v="2520"/>
    <n v="41040"/>
    <n v="37494"/>
  </r>
  <r>
    <x v="7"/>
    <x v="7"/>
    <n v="9"/>
    <x v="2"/>
    <x v="7"/>
    <x v="4"/>
    <x v="3"/>
    <x v="0"/>
    <n v="5"/>
    <n v="2196"/>
    <n v="2340"/>
    <n v="35136"/>
    <n v="37440"/>
    <n v="720"/>
    <n v="11115"/>
    <n v="-24021"/>
  </r>
  <r>
    <x v="7"/>
    <x v="7"/>
    <n v="9"/>
    <x v="2"/>
    <x v="1"/>
    <x v="0"/>
    <x v="0"/>
    <x v="0"/>
    <n v="14"/>
    <n v="3546"/>
    <n v="3780"/>
    <n v="42714"/>
    <n v="45360"/>
    <n v="3276"/>
    <n v="50274"/>
    <n v="7560"/>
  </r>
  <r>
    <x v="7"/>
    <x v="7"/>
    <n v="9"/>
    <x v="2"/>
    <x v="2"/>
    <x v="1"/>
    <x v="16"/>
    <x v="0"/>
    <n v="6"/>
    <n v="3546"/>
    <n v="3780"/>
    <n v="43992"/>
    <n v="46800"/>
    <n v="1404"/>
    <n v="21546"/>
    <n v="-22446"/>
  </r>
  <r>
    <x v="7"/>
    <x v="7"/>
    <n v="9"/>
    <x v="2"/>
    <x v="6"/>
    <x v="2"/>
    <x v="7"/>
    <x v="0"/>
    <n v="22"/>
    <n v="7506"/>
    <n v="8100"/>
    <n v="7956"/>
    <n v="8460"/>
    <n v="13068"/>
    <n v="169290"/>
    <n v="161334"/>
  </r>
  <r>
    <x v="7"/>
    <x v="7"/>
    <n v="10"/>
    <x v="2"/>
    <x v="3"/>
    <x v="1"/>
    <x v="9"/>
    <x v="0"/>
    <n v="6"/>
    <n v="3924"/>
    <n v="4230"/>
    <n v="25272"/>
    <n v="27000"/>
    <n v="1836"/>
    <n v="24111"/>
    <n v="-1161"/>
  </r>
  <r>
    <x v="7"/>
    <x v="7"/>
    <n v="10"/>
    <x v="2"/>
    <x v="0"/>
    <x v="0"/>
    <x v="7"/>
    <x v="0"/>
    <n v="6"/>
    <n v="4482"/>
    <n v="4770"/>
    <n v="75582"/>
    <n v="80370"/>
    <n v="1728"/>
    <n v="27189"/>
    <n v="-48393"/>
  </r>
  <r>
    <x v="7"/>
    <x v="7"/>
    <n v="10"/>
    <x v="2"/>
    <x v="5"/>
    <x v="3"/>
    <x v="10"/>
    <x v="0"/>
    <n v="2"/>
    <n v="3546"/>
    <n v="3780"/>
    <n v="58266"/>
    <n v="62010"/>
    <n v="468"/>
    <n v="7182"/>
    <n v="-51084"/>
  </r>
  <r>
    <x v="7"/>
    <x v="7"/>
    <n v="11"/>
    <x v="2"/>
    <x v="6"/>
    <x v="2"/>
    <x v="12"/>
    <x v="0"/>
    <n v="24"/>
    <n v="3726"/>
    <n v="3960"/>
    <n v="78246"/>
    <n v="83160"/>
    <n v="5616"/>
    <n v="90288"/>
    <n v="12042"/>
  </r>
  <r>
    <x v="7"/>
    <x v="7"/>
    <n v="12"/>
    <x v="2"/>
    <x v="6"/>
    <x v="2"/>
    <x v="10"/>
    <x v="0"/>
    <n v="11"/>
    <n v="2106"/>
    <n v="2250"/>
    <n v="8964"/>
    <n v="9540"/>
    <n v="1584"/>
    <n v="23512.5"/>
    <n v="14548.5"/>
  </r>
  <r>
    <x v="7"/>
    <x v="7"/>
    <n v="12"/>
    <x v="2"/>
    <x v="2"/>
    <x v="1"/>
    <x v="3"/>
    <x v="0"/>
    <n v="10"/>
    <n v="3546"/>
    <n v="3780"/>
    <n v="24156"/>
    <n v="25740"/>
    <n v="2340"/>
    <n v="35910"/>
    <n v="11754"/>
  </r>
  <r>
    <x v="7"/>
    <x v="7"/>
    <n v="13"/>
    <x v="2"/>
    <x v="3"/>
    <x v="1"/>
    <x v="5"/>
    <x v="0"/>
    <n v="7"/>
    <n v="3384"/>
    <n v="3600"/>
    <n v="110808"/>
    <n v="117990"/>
    <n v="1512"/>
    <n v="23940"/>
    <n v="-86868"/>
  </r>
  <r>
    <x v="7"/>
    <x v="7"/>
    <n v="13"/>
    <x v="2"/>
    <x v="4"/>
    <x v="2"/>
    <x v="8"/>
    <x v="0"/>
    <n v="22"/>
    <n v="2106"/>
    <n v="2250"/>
    <n v="15444"/>
    <n v="16470"/>
    <n v="3168"/>
    <n v="47025"/>
    <n v="31581"/>
  </r>
  <r>
    <x v="7"/>
    <x v="7"/>
    <n v="13"/>
    <x v="2"/>
    <x v="6"/>
    <x v="2"/>
    <x v="1"/>
    <x v="1"/>
    <n v="7"/>
    <n v="3924"/>
    <n v="4230"/>
    <n v="28656"/>
    <n v="30960"/>
    <n v="2142"/>
    <n v="28129.5"/>
    <n v="-526.5"/>
  </r>
  <r>
    <x v="7"/>
    <x v="7"/>
    <n v="13"/>
    <x v="2"/>
    <x v="6"/>
    <x v="2"/>
    <x v="1"/>
    <x v="1"/>
    <n v="18"/>
    <n v="3582"/>
    <n v="3870"/>
    <n v="85968"/>
    <n v="92880"/>
    <n v="5184"/>
    <n v="66177"/>
    <n v="-19791"/>
  </r>
  <r>
    <x v="7"/>
    <x v="7"/>
    <n v="15"/>
    <x v="2"/>
    <x v="5"/>
    <x v="3"/>
    <x v="10"/>
    <x v="0"/>
    <n v="12"/>
    <n v="3582"/>
    <n v="3870"/>
    <n v="71712"/>
    <n v="76320"/>
    <n v="3456"/>
    <n v="44118"/>
    <n v="-27594"/>
  </r>
  <r>
    <x v="7"/>
    <x v="7"/>
    <n v="16"/>
    <x v="2"/>
    <x v="0"/>
    <x v="0"/>
    <x v="9"/>
    <x v="0"/>
    <n v="19"/>
    <n v="3726"/>
    <n v="3960"/>
    <n v="8424"/>
    <n v="9000"/>
    <n v="4446"/>
    <n v="71478"/>
    <n v="63054"/>
  </r>
  <r>
    <x v="7"/>
    <x v="7"/>
    <n v="16"/>
    <x v="2"/>
    <x v="5"/>
    <x v="3"/>
    <x v="16"/>
    <x v="0"/>
    <n v="23"/>
    <n v="3582"/>
    <n v="3870"/>
    <n v="54144"/>
    <n v="57600"/>
    <n v="6624"/>
    <n v="84559.5"/>
    <n v="30415.5"/>
  </r>
  <r>
    <x v="7"/>
    <x v="7"/>
    <n v="16"/>
    <x v="2"/>
    <x v="8"/>
    <x v="4"/>
    <x v="4"/>
    <x v="0"/>
    <n v="3"/>
    <n v="2952"/>
    <n v="3150"/>
    <n v="9126"/>
    <n v="9720"/>
    <n v="594"/>
    <n v="8977.5"/>
    <n v="-148.5"/>
  </r>
  <r>
    <x v="7"/>
    <x v="7"/>
    <n v="17"/>
    <x v="2"/>
    <x v="6"/>
    <x v="2"/>
    <x v="2"/>
    <x v="0"/>
    <n v="24"/>
    <n v="3978"/>
    <n v="4230"/>
    <n v="11934"/>
    <n v="12690"/>
    <n v="6048"/>
    <n v="96444"/>
    <n v="84510"/>
  </r>
  <r>
    <x v="7"/>
    <x v="7"/>
    <n v="17"/>
    <x v="2"/>
    <x v="1"/>
    <x v="0"/>
    <x v="13"/>
    <x v="1"/>
    <n v="25"/>
    <n v="2034"/>
    <n v="2160"/>
    <n v="19620"/>
    <n v="21150"/>
    <n v="3150"/>
    <n v="51300"/>
    <n v="31680"/>
  </r>
  <r>
    <x v="7"/>
    <x v="7"/>
    <n v="19"/>
    <x v="2"/>
    <x v="9"/>
    <x v="3"/>
    <x v="6"/>
    <x v="0"/>
    <n v="5"/>
    <n v="3924"/>
    <n v="4230"/>
    <n v="24822"/>
    <n v="26460"/>
    <n v="1530"/>
    <n v="20092.5"/>
    <n v="-4729.5"/>
  </r>
  <r>
    <x v="7"/>
    <x v="7"/>
    <n v="19"/>
    <x v="2"/>
    <x v="2"/>
    <x v="1"/>
    <x v="11"/>
    <x v="0"/>
    <n v="2"/>
    <n v="5832"/>
    <n v="6210"/>
    <n v="7092"/>
    <n v="7560"/>
    <n v="756"/>
    <n v="11799"/>
    <n v="4707"/>
  </r>
  <r>
    <x v="7"/>
    <x v="7"/>
    <n v="19"/>
    <x v="2"/>
    <x v="3"/>
    <x v="1"/>
    <x v="13"/>
    <x v="1"/>
    <n v="14"/>
    <n v="3546"/>
    <n v="3780"/>
    <n v="11772"/>
    <n v="12690"/>
    <n v="3276"/>
    <n v="50274"/>
    <n v="38502"/>
  </r>
  <r>
    <x v="7"/>
    <x v="7"/>
    <n v="19"/>
    <x v="2"/>
    <x v="8"/>
    <x v="4"/>
    <x v="9"/>
    <x v="0"/>
    <n v="6"/>
    <n v="2034"/>
    <n v="2160"/>
    <n v="23166"/>
    <n v="24750"/>
    <n v="756"/>
    <n v="12312"/>
    <n v="-10854"/>
  </r>
  <r>
    <x v="7"/>
    <x v="7"/>
    <n v="20"/>
    <x v="2"/>
    <x v="0"/>
    <x v="0"/>
    <x v="14"/>
    <x v="0"/>
    <n v="13"/>
    <n v="2034"/>
    <n v="2160"/>
    <n v="32472"/>
    <n v="34650"/>
    <n v="1638"/>
    <n v="26676"/>
    <n v="-5796"/>
  </r>
  <r>
    <x v="7"/>
    <x v="7"/>
    <n v="20"/>
    <x v="2"/>
    <x v="8"/>
    <x v="4"/>
    <x v="13"/>
    <x v="1"/>
    <n v="4"/>
    <n v="3042"/>
    <n v="3240"/>
    <n v="62784"/>
    <n v="67680"/>
    <n v="792"/>
    <n v="12312"/>
    <n v="-50472"/>
  </r>
  <r>
    <x v="7"/>
    <x v="7"/>
    <n v="20"/>
    <x v="2"/>
    <x v="2"/>
    <x v="1"/>
    <x v="13"/>
    <x v="1"/>
    <n v="21"/>
    <n v="3042"/>
    <n v="3240"/>
    <n v="51012"/>
    <n v="54990"/>
    <n v="4158"/>
    <n v="64638"/>
    <n v="13626"/>
  </r>
  <r>
    <x v="7"/>
    <x v="7"/>
    <n v="20"/>
    <x v="2"/>
    <x v="9"/>
    <x v="3"/>
    <x v="16"/>
    <x v="0"/>
    <n v="16"/>
    <n v="3726"/>
    <n v="3960"/>
    <n v="50760"/>
    <n v="54000"/>
    <n v="3744"/>
    <n v="60192"/>
    <n v="9432"/>
  </r>
  <r>
    <x v="7"/>
    <x v="7"/>
    <n v="20"/>
    <x v="2"/>
    <x v="4"/>
    <x v="2"/>
    <x v="4"/>
    <x v="0"/>
    <n v="10"/>
    <n v="2196"/>
    <n v="2340"/>
    <n v="51714"/>
    <n v="55080"/>
    <n v="1440"/>
    <n v="22230"/>
    <n v="-29484"/>
  </r>
  <r>
    <x v="7"/>
    <x v="7"/>
    <n v="20"/>
    <x v="2"/>
    <x v="2"/>
    <x v="1"/>
    <x v="6"/>
    <x v="0"/>
    <n v="3"/>
    <n v="4482"/>
    <n v="4770"/>
    <n v="53190"/>
    <n v="56700"/>
    <n v="864"/>
    <n v="13594.5"/>
    <n v="-39595.5"/>
  </r>
  <r>
    <x v="7"/>
    <x v="7"/>
    <n v="21"/>
    <x v="2"/>
    <x v="0"/>
    <x v="0"/>
    <x v="4"/>
    <x v="0"/>
    <n v="1"/>
    <n v="5148"/>
    <n v="5490"/>
    <n v="39546"/>
    <n v="42120"/>
    <n v="342"/>
    <n v="5215.5"/>
    <n v="-34330.5"/>
  </r>
  <r>
    <x v="7"/>
    <x v="7"/>
    <n v="21"/>
    <x v="2"/>
    <x v="8"/>
    <x v="4"/>
    <x v="6"/>
    <x v="0"/>
    <n v="13"/>
    <n v="3978"/>
    <n v="4230"/>
    <n v="60282"/>
    <n v="64260"/>
    <n v="3276"/>
    <n v="52240.5"/>
    <n v="-8041.5"/>
  </r>
  <r>
    <x v="7"/>
    <x v="7"/>
    <n v="22"/>
    <x v="2"/>
    <x v="0"/>
    <x v="0"/>
    <x v="6"/>
    <x v="0"/>
    <n v="15"/>
    <n v="2106"/>
    <n v="2250"/>
    <n v="60282"/>
    <n v="64260"/>
    <n v="2160"/>
    <n v="32062.5"/>
    <n v="-28219.5"/>
  </r>
  <r>
    <x v="7"/>
    <x v="7"/>
    <n v="22"/>
    <x v="2"/>
    <x v="7"/>
    <x v="4"/>
    <x v="7"/>
    <x v="0"/>
    <n v="5"/>
    <n v="3978"/>
    <n v="4230"/>
    <n v="59670"/>
    <n v="63450"/>
    <n v="1260"/>
    <n v="20092.5"/>
    <n v="-39577.5"/>
  </r>
  <r>
    <x v="7"/>
    <x v="7"/>
    <n v="23"/>
    <x v="2"/>
    <x v="9"/>
    <x v="3"/>
    <x v="7"/>
    <x v="0"/>
    <n v="25"/>
    <n v="2034"/>
    <n v="2160"/>
    <n v="15912"/>
    <n v="16920"/>
    <n v="3150"/>
    <n v="51300"/>
    <n v="35388"/>
  </r>
  <r>
    <x v="7"/>
    <x v="7"/>
    <n v="23"/>
    <x v="2"/>
    <x v="2"/>
    <x v="1"/>
    <x v="2"/>
    <x v="0"/>
    <n v="8"/>
    <n v="2034"/>
    <n v="2160"/>
    <n v="67626"/>
    <n v="71910"/>
    <n v="1008"/>
    <n v="16416"/>
    <n v="-51210"/>
  </r>
  <r>
    <x v="7"/>
    <x v="7"/>
    <n v="23"/>
    <x v="2"/>
    <x v="7"/>
    <x v="4"/>
    <x v="14"/>
    <x v="0"/>
    <n v="21"/>
    <n v="3582"/>
    <n v="3870"/>
    <n v="56088"/>
    <n v="59850"/>
    <n v="6048"/>
    <n v="77206.5"/>
    <n v="21118.5"/>
  </r>
  <r>
    <x v="7"/>
    <x v="7"/>
    <n v="24"/>
    <x v="2"/>
    <x v="3"/>
    <x v="1"/>
    <x v="2"/>
    <x v="0"/>
    <n v="16"/>
    <n v="3978"/>
    <n v="4230"/>
    <n v="67626"/>
    <n v="71910"/>
    <n v="4032"/>
    <n v="64296"/>
    <n v="-3330"/>
  </r>
  <r>
    <x v="7"/>
    <x v="7"/>
    <n v="24"/>
    <x v="2"/>
    <x v="2"/>
    <x v="1"/>
    <x v="16"/>
    <x v="0"/>
    <n v="23"/>
    <n v="2196"/>
    <n v="2340"/>
    <n v="54144"/>
    <n v="57600"/>
    <n v="3312"/>
    <n v="51129"/>
    <n v="-3015"/>
  </r>
  <r>
    <x v="7"/>
    <x v="7"/>
    <n v="24"/>
    <x v="2"/>
    <x v="4"/>
    <x v="2"/>
    <x v="16"/>
    <x v="0"/>
    <n v="22"/>
    <n v="3978"/>
    <n v="4230"/>
    <n v="77832"/>
    <n v="82800"/>
    <n v="5544"/>
    <n v="88407"/>
    <n v="10575"/>
  </r>
  <r>
    <x v="7"/>
    <x v="7"/>
    <n v="25"/>
    <x v="2"/>
    <x v="9"/>
    <x v="3"/>
    <x v="7"/>
    <x v="0"/>
    <n v="13"/>
    <n v="3978"/>
    <n v="4230"/>
    <n v="83538"/>
    <n v="88830"/>
    <n v="3276"/>
    <n v="52240.5"/>
    <n v="-31297.5"/>
  </r>
  <r>
    <x v="7"/>
    <x v="7"/>
    <n v="25"/>
    <x v="2"/>
    <x v="3"/>
    <x v="1"/>
    <x v="8"/>
    <x v="0"/>
    <n v="27"/>
    <n v="3042"/>
    <n v="3240"/>
    <n v="92664"/>
    <n v="98820"/>
    <n v="5346"/>
    <n v="83106"/>
    <n v="-9558"/>
  </r>
  <r>
    <x v="7"/>
    <x v="7"/>
    <n v="26"/>
    <x v="2"/>
    <x v="5"/>
    <x v="3"/>
    <x v="12"/>
    <x v="0"/>
    <n v="27"/>
    <n v="3978"/>
    <n v="4230"/>
    <n v="26082"/>
    <n v="27720"/>
    <n v="6804"/>
    <n v="108499.5"/>
    <n v="82417.5"/>
  </r>
  <r>
    <x v="7"/>
    <x v="7"/>
    <n v="26"/>
    <x v="2"/>
    <x v="3"/>
    <x v="1"/>
    <x v="10"/>
    <x v="0"/>
    <n v="27"/>
    <n v="3978"/>
    <n v="4230"/>
    <n v="49302"/>
    <n v="52470"/>
    <n v="6804"/>
    <n v="108499.5"/>
    <n v="59197.5"/>
  </r>
  <r>
    <x v="7"/>
    <x v="7"/>
    <n v="26"/>
    <x v="2"/>
    <x v="6"/>
    <x v="2"/>
    <x v="11"/>
    <x v="0"/>
    <n v="27"/>
    <n v="5832"/>
    <n v="6210"/>
    <n v="74466"/>
    <n v="79380"/>
    <n v="10206"/>
    <n v="159286.5"/>
    <n v="84820.5"/>
  </r>
  <r>
    <x v="7"/>
    <x v="7"/>
    <n v="26"/>
    <x v="2"/>
    <x v="5"/>
    <x v="3"/>
    <x v="3"/>
    <x v="0"/>
    <n v="27"/>
    <n v="2196"/>
    <n v="2340"/>
    <n v="6588"/>
    <n v="7020"/>
    <n v="3888"/>
    <n v="60021"/>
    <n v="53433"/>
  </r>
  <r>
    <x v="7"/>
    <x v="7"/>
    <n v="26"/>
    <x v="2"/>
    <x v="2"/>
    <x v="1"/>
    <x v="1"/>
    <x v="1"/>
    <n v="27"/>
    <n v="3546"/>
    <n v="3780"/>
    <n v="57312"/>
    <n v="61920"/>
    <n v="6318"/>
    <n v="96957"/>
    <n v="39645"/>
  </r>
  <r>
    <x v="7"/>
    <x v="7"/>
    <n v="26"/>
    <x v="2"/>
    <x v="8"/>
    <x v="4"/>
    <x v="5"/>
    <x v="0"/>
    <n v="12"/>
    <n v="3582"/>
    <n v="3870"/>
    <n v="52488"/>
    <n v="55890"/>
    <n v="3456"/>
    <n v="44118"/>
    <n v="-8370"/>
  </r>
  <r>
    <x v="7"/>
    <x v="7"/>
    <n v="26"/>
    <x v="2"/>
    <x v="4"/>
    <x v="2"/>
    <x v="4"/>
    <x v="0"/>
    <n v="18"/>
    <n v="3978"/>
    <n v="4230"/>
    <n v="73008"/>
    <n v="77760"/>
    <n v="4536"/>
    <n v="72333"/>
    <n v="-675"/>
  </r>
  <r>
    <x v="7"/>
    <x v="7"/>
    <n v="27"/>
    <x v="2"/>
    <x v="6"/>
    <x v="2"/>
    <x v="8"/>
    <x v="0"/>
    <n v="8"/>
    <n v="3978"/>
    <n v="4230"/>
    <n v="5148"/>
    <n v="5490"/>
    <n v="2016"/>
    <n v="32148"/>
    <n v="27000"/>
  </r>
  <r>
    <x v="7"/>
    <x v="7"/>
    <n v="27"/>
    <x v="2"/>
    <x v="0"/>
    <x v="0"/>
    <x v="4"/>
    <x v="0"/>
    <n v="21"/>
    <n v="2034"/>
    <n v="2160"/>
    <n v="48672"/>
    <n v="51840"/>
    <n v="2646"/>
    <n v="43092"/>
    <n v="-5580"/>
  </r>
  <r>
    <x v="7"/>
    <x v="7"/>
    <n v="28"/>
    <x v="2"/>
    <x v="5"/>
    <x v="3"/>
    <x v="4"/>
    <x v="0"/>
    <n v="25"/>
    <n v="3042"/>
    <n v="3240"/>
    <n v="27378"/>
    <n v="29160"/>
    <n v="4950"/>
    <n v="76950"/>
    <n v="49572"/>
  </r>
  <r>
    <x v="7"/>
    <x v="7"/>
    <n v="28"/>
    <x v="2"/>
    <x v="9"/>
    <x v="3"/>
    <x v="9"/>
    <x v="0"/>
    <n v="12"/>
    <n v="5148"/>
    <n v="5490"/>
    <n v="50544"/>
    <n v="54000"/>
    <n v="4104"/>
    <n v="62586"/>
    <n v="12042"/>
  </r>
  <r>
    <x v="7"/>
    <x v="7"/>
    <n v="28"/>
    <x v="2"/>
    <x v="2"/>
    <x v="1"/>
    <x v="3"/>
    <x v="0"/>
    <n v="9"/>
    <n v="2106"/>
    <n v="2250"/>
    <n v="39528"/>
    <n v="42120"/>
    <n v="1296"/>
    <n v="19237.5"/>
    <n v="-20290.5"/>
  </r>
  <r>
    <x v="7"/>
    <x v="7"/>
    <n v="28"/>
    <x v="2"/>
    <x v="3"/>
    <x v="1"/>
    <x v="13"/>
    <x v="1"/>
    <n v="23"/>
    <n v="4482"/>
    <n v="4770"/>
    <n v="54936"/>
    <n v="59220"/>
    <n v="6624"/>
    <n v="104224.5"/>
    <n v="49288.5"/>
  </r>
  <r>
    <x v="7"/>
    <x v="7"/>
    <n v="30"/>
    <x v="2"/>
    <x v="6"/>
    <x v="2"/>
    <x v="5"/>
    <x v="0"/>
    <n v="23"/>
    <n v="3546"/>
    <n v="3780"/>
    <n v="139968"/>
    <n v="149040"/>
    <n v="5382"/>
    <n v="82593"/>
    <n v="-57375"/>
  </r>
  <r>
    <x v="7"/>
    <x v="7"/>
    <n v="31"/>
    <x v="2"/>
    <x v="5"/>
    <x v="3"/>
    <x v="7"/>
    <x v="0"/>
    <n v="20"/>
    <n v="4482"/>
    <n v="4770"/>
    <n v="79560"/>
    <n v="84600"/>
    <n v="5760"/>
    <n v="90630"/>
    <n v="11070"/>
  </r>
  <r>
    <x v="8"/>
    <x v="8"/>
    <n v="1"/>
    <x v="2"/>
    <x v="0"/>
    <x v="0"/>
    <x v="9"/>
    <x v="0"/>
    <n v="25"/>
    <n v="4482"/>
    <n v="4770"/>
    <n v="40014"/>
    <n v="42750"/>
    <n v="7200"/>
    <n v="113287.5"/>
    <n v="73273.5"/>
  </r>
  <r>
    <x v="8"/>
    <x v="8"/>
    <n v="1"/>
    <x v="2"/>
    <x v="8"/>
    <x v="4"/>
    <x v="10"/>
    <x v="0"/>
    <n v="4"/>
    <n v="2034"/>
    <n v="2160"/>
    <n v="80676"/>
    <n v="85860"/>
    <n v="504"/>
    <n v="8208"/>
    <n v="-72468"/>
  </r>
  <r>
    <x v="8"/>
    <x v="8"/>
    <n v="2"/>
    <x v="2"/>
    <x v="0"/>
    <x v="0"/>
    <x v="11"/>
    <x v="0"/>
    <n v="24"/>
    <n v="3978"/>
    <n v="4230"/>
    <n v="28368"/>
    <n v="30240"/>
    <n v="6048"/>
    <n v="96444"/>
    <n v="68076"/>
  </r>
  <r>
    <x v="8"/>
    <x v="8"/>
    <n v="2"/>
    <x v="2"/>
    <x v="0"/>
    <x v="0"/>
    <x v="0"/>
    <x v="0"/>
    <n v="24"/>
    <n v="5832"/>
    <n v="6210"/>
    <n v="38646"/>
    <n v="41040"/>
    <n v="9072"/>
    <n v="141588"/>
    <n v="102942"/>
  </r>
  <r>
    <x v="8"/>
    <x v="8"/>
    <n v="2"/>
    <x v="2"/>
    <x v="6"/>
    <x v="2"/>
    <x v="16"/>
    <x v="0"/>
    <n v="16"/>
    <n v="3978"/>
    <n v="4230"/>
    <n v="33840"/>
    <n v="36000"/>
    <n v="4032"/>
    <n v="64296"/>
    <n v="30456"/>
  </r>
  <r>
    <x v="8"/>
    <x v="8"/>
    <n v="3"/>
    <x v="2"/>
    <x v="8"/>
    <x v="4"/>
    <x v="3"/>
    <x v="0"/>
    <n v="6"/>
    <n v="3978"/>
    <n v="4230"/>
    <n v="50508"/>
    <n v="53820"/>
    <n v="1512"/>
    <n v="24111"/>
    <n v="-26397"/>
  </r>
  <r>
    <x v="8"/>
    <x v="8"/>
    <n v="3"/>
    <x v="2"/>
    <x v="0"/>
    <x v="0"/>
    <x v="14"/>
    <x v="0"/>
    <n v="4"/>
    <n v="5148"/>
    <n v="5490"/>
    <n v="59040"/>
    <n v="63000"/>
    <n v="1368"/>
    <n v="20862"/>
    <n v="-38178"/>
  </r>
  <r>
    <x v="8"/>
    <x v="8"/>
    <n v="3"/>
    <x v="2"/>
    <x v="1"/>
    <x v="0"/>
    <x v="7"/>
    <x v="0"/>
    <n v="24"/>
    <n v="5832"/>
    <n v="6210"/>
    <n v="51714"/>
    <n v="54990"/>
    <n v="9072"/>
    <n v="141588"/>
    <n v="89874"/>
  </r>
  <r>
    <x v="8"/>
    <x v="8"/>
    <n v="3"/>
    <x v="2"/>
    <x v="2"/>
    <x v="1"/>
    <x v="16"/>
    <x v="0"/>
    <n v="21"/>
    <n v="2034"/>
    <n v="2160"/>
    <n v="81216"/>
    <n v="86400"/>
    <n v="2646"/>
    <n v="43092"/>
    <n v="-38124"/>
  </r>
  <r>
    <x v="8"/>
    <x v="8"/>
    <n v="3"/>
    <x v="2"/>
    <x v="7"/>
    <x v="4"/>
    <x v="3"/>
    <x v="0"/>
    <n v="13"/>
    <n v="5832"/>
    <n v="6210"/>
    <n v="26352"/>
    <n v="28080"/>
    <n v="4914"/>
    <n v="76693.5"/>
    <n v="50341.5"/>
  </r>
  <r>
    <x v="8"/>
    <x v="8"/>
    <n v="3"/>
    <x v="2"/>
    <x v="5"/>
    <x v="3"/>
    <x v="5"/>
    <x v="0"/>
    <n v="2"/>
    <n v="3546"/>
    <n v="3780"/>
    <n v="64152"/>
    <n v="68310"/>
    <n v="468"/>
    <n v="7182"/>
    <n v="-56970"/>
  </r>
  <r>
    <x v="8"/>
    <x v="8"/>
    <n v="4"/>
    <x v="2"/>
    <x v="1"/>
    <x v="0"/>
    <x v="0"/>
    <x v="0"/>
    <n v="20"/>
    <n v="3726"/>
    <n v="3960"/>
    <n v="20340"/>
    <n v="21600"/>
    <n v="4680"/>
    <n v="75240"/>
    <n v="54900"/>
  </r>
  <r>
    <x v="8"/>
    <x v="8"/>
    <n v="4"/>
    <x v="2"/>
    <x v="7"/>
    <x v="4"/>
    <x v="4"/>
    <x v="0"/>
    <n v="21"/>
    <n v="3978"/>
    <n v="4230"/>
    <n v="42588"/>
    <n v="45360"/>
    <n v="5292"/>
    <n v="84388.5"/>
    <n v="41800.5"/>
  </r>
  <r>
    <x v="8"/>
    <x v="8"/>
    <n v="7"/>
    <x v="2"/>
    <x v="5"/>
    <x v="3"/>
    <x v="6"/>
    <x v="0"/>
    <n v="12"/>
    <n v="3042"/>
    <n v="3240"/>
    <n v="17730"/>
    <n v="18900"/>
    <n v="2376"/>
    <n v="36936"/>
    <n v="19206"/>
  </r>
  <r>
    <x v="8"/>
    <x v="8"/>
    <n v="7"/>
    <x v="2"/>
    <x v="5"/>
    <x v="3"/>
    <x v="2"/>
    <x v="0"/>
    <n v="23"/>
    <n v="3546"/>
    <n v="3780"/>
    <n v="11934"/>
    <n v="12690"/>
    <n v="5382"/>
    <n v="82593"/>
    <n v="70659"/>
  </r>
  <r>
    <x v="8"/>
    <x v="8"/>
    <n v="7"/>
    <x v="2"/>
    <x v="7"/>
    <x v="4"/>
    <x v="14"/>
    <x v="0"/>
    <n v="23"/>
    <n v="4482"/>
    <n v="4770"/>
    <n v="38376"/>
    <n v="40950"/>
    <n v="6624"/>
    <n v="104224.5"/>
    <n v="65848.5"/>
  </r>
  <r>
    <x v="8"/>
    <x v="8"/>
    <n v="7"/>
    <x v="2"/>
    <x v="1"/>
    <x v="0"/>
    <x v="16"/>
    <x v="0"/>
    <n v="24"/>
    <n v="3924"/>
    <n v="4230"/>
    <n v="33840"/>
    <n v="36000"/>
    <n v="7344"/>
    <n v="96444"/>
    <n v="62604"/>
  </r>
  <r>
    <x v="8"/>
    <x v="8"/>
    <n v="8"/>
    <x v="2"/>
    <x v="4"/>
    <x v="2"/>
    <x v="12"/>
    <x v="0"/>
    <n v="25"/>
    <n v="2952"/>
    <n v="3150"/>
    <n v="44712"/>
    <n v="47520"/>
    <n v="4950"/>
    <n v="74812.5"/>
    <n v="30100.5"/>
  </r>
  <r>
    <x v="8"/>
    <x v="8"/>
    <n v="8"/>
    <x v="2"/>
    <x v="7"/>
    <x v="4"/>
    <x v="5"/>
    <x v="0"/>
    <n v="17"/>
    <n v="3726"/>
    <n v="3960"/>
    <n v="116640"/>
    <n v="124200"/>
    <n v="3978"/>
    <n v="63954"/>
    <n v="-52686"/>
  </r>
  <r>
    <x v="8"/>
    <x v="8"/>
    <n v="8"/>
    <x v="2"/>
    <x v="8"/>
    <x v="4"/>
    <x v="10"/>
    <x v="0"/>
    <n v="21"/>
    <n v="3978"/>
    <n v="4230"/>
    <n v="67230"/>
    <n v="71550"/>
    <n v="5292"/>
    <n v="84388.5"/>
    <n v="17158.5"/>
  </r>
  <r>
    <x v="8"/>
    <x v="8"/>
    <n v="9"/>
    <x v="2"/>
    <x v="1"/>
    <x v="0"/>
    <x v="0"/>
    <x v="0"/>
    <n v="9"/>
    <n v="3726"/>
    <n v="3960"/>
    <n v="30510"/>
    <n v="32400"/>
    <n v="2106"/>
    <n v="33858"/>
    <n v="3348"/>
  </r>
  <r>
    <x v="8"/>
    <x v="8"/>
    <n v="9"/>
    <x v="2"/>
    <x v="2"/>
    <x v="1"/>
    <x v="11"/>
    <x v="0"/>
    <n v="11"/>
    <n v="4482"/>
    <n v="4770"/>
    <n v="85104"/>
    <n v="90720"/>
    <n v="3168"/>
    <n v="49846.5"/>
    <n v="-35257.5"/>
  </r>
  <r>
    <x v="8"/>
    <x v="8"/>
    <n v="10"/>
    <x v="2"/>
    <x v="6"/>
    <x v="2"/>
    <x v="6"/>
    <x v="0"/>
    <n v="4"/>
    <n v="3582"/>
    <n v="3870"/>
    <n v="70920"/>
    <n v="75600"/>
    <n v="1152"/>
    <n v="14706"/>
    <n v="-56214"/>
  </r>
  <r>
    <x v="8"/>
    <x v="8"/>
    <n v="10"/>
    <x v="2"/>
    <x v="3"/>
    <x v="1"/>
    <x v="1"/>
    <x v="1"/>
    <n v="22"/>
    <n v="4482"/>
    <n v="4770"/>
    <n v="71640"/>
    <n v="77400"/>
    <n v="6336"/>
    <n v="99693"/>
    <n v="28053"/>
  </r>
  <r>
    <x v="8"/>
    <x v="8"/>
    <n v="10"/>
    <x v="2"/>
    <x v="1"/>
    <x v="0"/>
    <x v="10"/>
    <x v="0"/>
    <n v="15"/>
    <n v="3924"/>
    <n v="4230"/>
    <n v="40338"/>
    <n v="42930"/>
    <n v="4590"/>
    <n v="60277.5"/>
    <n v="19939.5"/>
  </r>
  <r>
    <x v="8"/>
    <x v="8"/>
    <n v="10"/>
    <x v="2"/>
    <x v="7"/>
    <x v="4"/>
    <x v="5"/>
    <x v="0"/>
    <n v="23"/>
    <n v="7506"/>
    <n v="8100"/>
    <n v="52488"/>
    <n v="55890"/>
    <n v="13662"/>
    <n v="176985"/>
    <n v="124497"/>
  </r>
  <r>
    <x v="8"/>
    <x v="8"/>
    <n v="10"/>
    <x v="2"/>
    <x v="1"/>
    <x v="0"/>
    <x v="4"/>
    <x v="0"/>
    <n v="9"/>
    <n v="3546"/>
    <n v="3780"/>
    <n v="21294"/>
    <n v="22680"/>
    <n v="2106"/>
    <n v="32319"/>
    <n v="11025"/>
  </r>
  <r>
    <x v="8"/>
    <x v="8"/>
    <n v="11"/>
    <x v="2"/>
    <x v="8"/>
    <x v="4"/>
    <x v="4"/>
    <x v="0"/>
    <n v="7"/>
    <n v="3042"/>
    <n v="3240"/>
    <n v="15210"/>
    <n v="16200"/>
    <n v="1386"/>
    <n v="21546"/>
    <n v="6336"/>
  </r>
  <r>
    <x v="8"/>
    <x v="8"/>
    <n v="11"/>
    <x v="2"/>
    <x v="8"/>
    <x v="4"/>
    <x v="12"/>
    <x v="0"/>
    <n v="25"/>
    <n v="3042"/>
    <n v="3240"/>
    <n v="44712"/>
    <n v="47520"/>
    <n v="4950"/>
    <n v="76950"/>
    <n v="32238"/>
  </r>
  <r>
    <x v="8"/>
    <x v="8"/>
    <n v="11"/>
    <x v="2"/>
    <x v="3"/>
    <x v="1"/>
    <x v="2"/>
    <x v="0"/>
    <n v="10"/>
    <n v="3978"/>
    <n v="4230"/>
    <n v="19890"/>
    <n v="21150"/>
    <n v="2520"/>
    <n v="40185"/>
    <n v="20295"/>
  </r>
  <r>
    <x v="8"/>
    <x v="8"/>
    <n v="12"/>
    <x v="2"/>
    <x v="0"/>
    <x v="0"/>
    <x v="10"/>
    <x v="0"/>
    <n v="8"/>
    <n v="5148"/>
    <n v="5490"/>
    <n v="35856"/>
    <n v="38160"/>
    <n v="2736"/>
    <n v="41724"/>
    <n v="5868"/>
  </r>
  <r>
    <x v="8"/>
    <x v="8"/>
    <n v="12"/>
    <x v="2"/>
    <x v="8"/>
    <x v="4"/>
    <x v="1"/>
    <x v="1"/>
    <n v="18"/>
    <n v="3042"/>
    <n v="3240"/>
    <n v="78804"/>
    <n v="85140"/>
    <n v="3564"/>
    <n v="55404"/>
    <n v="-23400"/>
  </r>
  <r>
    <x v="8"/>
    <x v="8"/>
    <n v="12"/>
    <x v="2"/>
    <x v="5"/>
    <x v="3"/>
    <x v="14"/>
    <x v="0"/>
    <n v="8"/>
    <n v="5148"/>
    <n v="5490"/>
    <n v="32472"/>
    <n v="34650"/>
    <n v="2736"/>
    <n v="41724"/>
    <n v="9252"/>
  </r>
  <r>
    <x v="8"/>
    <x v="8"/>
    <n v="12"/>
    <x v="2"/>
    <x v="0"/>
    <x v="0"/>
    <x v="15"/>
    <x v="1"/>
    <n v="25"/>
    <n v="7506"/>
    <n v="8100"/>
    <n v="30024"/>
    <n v="32400"/>
    <n v="14850"/>
    <n v="192375"/>
    <n v="162351"/>
  </r>
  <r>
    <x v="8"/>
    <x v="8"/>
    <n v="13"/>
    <x v="2"/>
    <x v="5"/>
    <x v="3"/>
    <x v="8"/>
    <x v="0"/>
    <n v="7"/>
    <n v="3042"/>
    <n v="3240"/>
    <n v="97812"/>
    <n v="104310"/>
    <n v="1386"/>
    <n v="21546"/>
    <n v="-76266"/>
  </r>
  <r>
    <x v="8"/>
    <x v="8"/>
    <n v="13"/>
    <x v="2"/>
    <x v="9"/>
    <x v="3"/>
    <x v="10"/>
    <x v="0"/>
    <n v="17"/>
    <n v="3978"/>
    <n v="4230"/>
    <n v="76194"/>
    <n v="81090"/>
    <n v="4284"/>
    <n v="68314.5"/>
    <n v="-7879.5"/>
  </r>
  <r>
    <x v="8"/>
    <x v="8"/>
    <n v="15"/>
    <x v="2"/>
    <x v="4"/>
    <x v="2"/>
    <x v="5"/>
    <x v="0"/>
    <n v="3"/>
    <n v="2952"/>
    <n v="3150"/>
    <n v="145800"/>
    <n v="155250"/>
    <n v="594"/>
    <n v="8977.5"/>
    <n v="-136822.5"/>
  </r>
  <r>
    <x v="8"/>
    <x v="8"/>
    <n v="16"/>
    <x v="2"/>
    <x v="6"/>
    <x v="2"/>
    <x v="11"/>
    <x v="0"/>
    <n v="13"/>
    <n v="2034"/>
    <n v="2160"/>
    <n v="49644"/>
    <n v="52920"/>
    <n v="1638"/>
    <n v="26676"/>
    <n v="-22968"/>
  </r>
  <r>
    <x v="8"/>
    <x v="8"/>
    <n v="16"/>
    <x v="2"/>
    <x v="7"/>
    <x v="4"/>
    <x v="10"/>
    <x v="0"/>
    <n v="17"/>
    <n v="3582"/>
    <n v="3870"/>
    <n v="4482"/>
    <n v="4770"/>
    <n v="4896"/>
    <n v="62500.5"/>
    <n v="58018.5"/>
  </r>
  <r>
    <x v="8"/>
    <x v="8"/>
    <n v="16"/>
    <x v="2"/>
    <x v="8"/>
    <x v="4"/>
    <x v="9"/>
    <x v="0"/>
    <n v="22"/>
    <n v="3978"/>
    <n v="4230"/>
    <n v="31590"/>
    <n v="33750"/>
    <n v="5544"/>
    <n v="88407"/>
    <n v="56817"/>
  </r>
  <r>
    <x v="8"/>
    <x v="8"/>
    <n v="17"/>
    <x v="2"/>
    <x v="6"/>
    <x v="2"/>
    <x v="7"/>
    <x v="0"/>
    <n v="23"/>
    <n v="2196"/>
    <n v="2340"/>
    <n v="75582"/>
    <n v="80370"/>
    <n v="3312"/>
    <n v="51129"/>
    <n v="-24453"/>
  </r>
  <r>
    <x v="8"/>
    <x v="8"/>
    <n v="18"/>
    <x v="2"/>
    <x v="4"/>
    <x v="2"/>
    <x v="12"/>
    <x v="0"/>
    <n v="1"/>
    <n v="2034"/>
    <n v="2160"/>
    <n v="26082"/>
    <n v="27720"/>
    <n v="126"/>
    <n v="2052"/>
    <n v="-24030"/>
  </r>
  <r>
    <x v="8"/>
    <x v="8"/>
    <n v="18"/>
    <x v="2"/>
    <x v="9"/>
    <x v="3"/>
    <x v="13"/>
    <x v="1"/>
    <n v="25"/>
    <n v="5148"/>
    <n v="5490"/>
    <n v="70632"/>
    <n v="76140"/>
    <n v="8550"/>
    <n v="130387.5"/>
    <n v="59755.5"/>
  </r>
  <r>
    <x v="8"/>
    <x v="8"/>
    <n v="18"/>
    <x v="2"/>
    <x v="6"/>
    <x v="2"/>
    <x v="15"/>
    <x v="1"/>
    <n v="22"/>
    <n v="3384"/>
    <n v="3600"/>
    <n v="105084"/>
    <n v="113400"/>
    <n v="4752"/>
    <n v="75240"/>
    <n v="-29844"/>
  </r>
  <r>
    <x v="8"/>
    <x v="8"/>
    <n v="19"/>
    <x v="2"/>
    <x v="6"/>
    <x v="2"/>
    <x v="4"/>
    <x v="0"/>
    <n v="2"/>
    <n v="3978"/>
    <n v="4230"/>
    <n v="42588"/>
    <n v="45360"/>
    <n v="504"/>
    <n v="8037"/>
    <n v="-34551"/>
  </r>
  <r>
    <x v="8"/>
    <x v="8"/>
    <n v="19"/>
    <x v="2"/>
    <x v="5"/>
    <x v="3"/>
    <x v="16"/>
    <x v="0"/>
    <n v="11"/>
    <n v="3582"/>
    <n v="3870"/>
    <n v="64296"/>
    <n v="68400"/>
    <n v="3168"/>
    <n v="40441.5"/>
    <n v="-23854.5"/>
  </r>
  <r>
    <x v="8"/>
    <x v="8"/>
    <n v="19"/>
    <x v="2"/>
    <x v="9"/>
    <x v="3"/>
    <x v="4"/>
    <x v="0"/>
    <n v="11"/>
    <n v="3546"/>
    <n v="3780"/>
    <n v="6084"/>
    <n v="6480"/>
    <n v="2574"/>
    <n v="39501"/>
    <n v="33417"/>
  </r>
  <r>
    <x v="8"/>
    <x v="8"/>
    <n v="19"/>
    <x v="2"/>
    <x v="6"/>
    <x v="2"/>
    <x v="16"/>
    <x v="0"/>
    <n v="1"/>
    <n v="7506"/>
    <n v="8100"/>
    <n v="57528"/>
    <n v="61200"/>
    <n v="594"/>
    <n v="7695"/>
    <n v="-49833"/>
  </r>
  <r>
    <x v="8"/>
    <x v="8"/>
    <n v="19"/>
    <x v="2"/>
    <x v="1"/>
    <x v="0"/>
    <x v="15"/>
    <x v="1"/>
    <n v="14"/>
    <n v="3978"/>
    <n v="4230"/>
    <n v="7506"/>
    <n v="8100"/>
    <n v="3528"/>
    <n v="56259"/>
    <n v="48753"/>
  </r>
  <r>
    <x v="8"/>
    <x v="8"/>
    <n v="19"/>
    <x v="2"/>
    <x v="7"/>
    <x v="4"/>
    <x v="14"/>
    <x v="0"/>
    <n v="11"/>
    <n v="2034"/>
    <n v="2160"/>
    <n v="59040"/>
    <n v="63000"/>
    <n v="1386"/>
    <n v="22572"/>
    <n v="-36468"/>
  </r>
  <r>
    <x v="8"/>
    <x v="8"/>
    <n v="20"/>
    <x v="2"/>
    <x v="5"/>
    <x v="3"/>
    <x v="1"/>
    <x v="1"/>
    <n v="8"/>
    <n v="2952"/>
    <n v="3150"/>
    <n v="60894"/>
    <n v="65790"/>
    <n v="1584"/>
    <n v="23940"/>
    <n v="-36954"/>
  </r>
  <r>
    <x v="8"/>
    <x v="8"/>
    <n v="20"/>
    <x v="2"/>
    <x v="3"/>
    <x v="1"/>
    <x v="2"/>
    <x v="0"/>
    <n v="1"/>
    <n v="3546"/>
    <n v="3780"/>
    <n v="55692"/>
    <n v="59220"/>
    <n v="234"/>
    <n v="3591"/>
    <n v="-52101"/>
  </r>
  <r>
    <x v="8"/>
    <x v="8"/>
    <n v="20"/>
    <x v="2"/>
    <x v="2"/>
    <x v="1"/>
    <x v="0"/>
    <x v="0"/>
    <n v="24"/>
    <n v="3546"/>
    <n v="3780"/>
    <n v="6102"/>
    <n v="6480"/>
    <n v="5616"/>
    <n v="86184"/>
    <n v="80082"/>
  </r>
  <r>
    <x v="8"/>
    <x v="8"/>
    <n v="20"/>
    <x v="2"/>
    <x v="2"/>
    <x v="1"/>
    <x v="14"/>
    <x v="0"/>
    <n v="15"/>
    <n v="3978"/>
    <n v="4230"/>
    <n v="5904"/>
    <n v="6300"/>
    <n v="3780"/>
    <n v="60277.5"/>
    <n v="54373.5"/>
  </r>
  <r>
    <x v="8"/>
    <x v="8"/>
    <n v="20"/>
    <x v="2"/>
    <x v="6"/>
    <x v="2"/>
    <x v="3"/>
    <x v="0"/>
    <n v="20"/>
    <n v="3546"/>
    <n v="3780"/>
    <n v="43920"/>
    <n v="46800"/>
    <n v="4680"/>
    <n v="71820"/>
    <n v="27900"/>
  </r>
  <r>
    <x v="8"/>
    <x v="8"/>
    <n v="21"/>
    <x v="2"/>
    <x v="9"/>
    <x v="3"/>
    <x v="4"/>
    <x v="0"/>
    <n v="1"/>
    <n v="5148"/>
    <n v="5490"/>
    <n v="12168"/>
    <n v="12960"/>
    <n v="342"/>
    <n v="5215.5"/>
    <n v="-6952.5"/>
  </r>
  <r>
    <x v="8"/>
    <x v="8"/>
    <n v="21"/>
    <x v="2"/>
    <x v="0"/>
    <x v="0"/>
    <x v="4"/>
    <x v="0"/>
    <n v="5"/>
    <n v="2196"/>
    <n v="2340"/>
    <n v="9126"/>
    <n v="9720"/>
    <n v="720"/>
    <n v="11115"/>
    <n v="1989"/>
  </r>
  <r>
    <x v="8"/>
    <x v="8"/>
    <n v="21"/>
    <x v="2"/>
    <x v="5"/>
    <x v="3"/>
    <x v="11"/>
    <x v="0"/>
    <n v="2"/>
    <n v="3924"/>
    <n v="4230"/>
    <n v="67374"/>
    <n v="71820"/>
    <n v="612"/>
    <n v="8037"/>
    <n v="-59337"/>
  </r>
  <r>
    <x v="8"/>
    <x v="8"/>
    <n v="22"/>
    <x v="2"/>
    <x v="7"/>
    <x v="4"/>
    <x v="5"/>
    <x v="0"/>
    <n v="15"/>
    <n v="3978"/>
    <n v="4230"/>
    <n v="122472"/>
    <n v="130410"/>
    <n v="3780"/>
    <n v="60277.5"/>
    <n v="-62194.5"/>
  </r>
  <r>
    <x v="8"/>
    <x v="8"/>
    <n v="23"/>
    <x v="2"/>
    <x v="5"/>
    <x v="3"/>
    <x v="1"/>
    <x v="1"/>
    <n v="24"/>
    <n v="2106"/>
    <n v="2250"/>
    <n v="64476"/>
    <n v="69660"/>
    <n v="3456"/>
    <n v="51300"/>
    <n v="-13176"/>
  </r>
  <r>
    <x v="8"/>
    <x v="8"/>
    <n v="23"/>
    <x v="2"/>
    <x v="7"/>
    <x v="4"/>
    <x v="14"/>
    <x v="0"/>
    <n v="23"/>
    <n v="5148"/>
    <n v="5490"/>
    <n v="35424"/>
    <n v="37800"/>
    <n v="7866"/>
    <n v="119956.5"/>
    <n v="84532.5"/>
  </r>
  <r>
    <x v="8"/>
    <x v="8"/>
    <n v="24"/>
    <x v="2"/>
    <x v="5"/>
    <x v="3"/>
    <x v="6"/>
    <x v="0"/>
    <n v="20"/>
    <n v="3546"/>
    <n v="3780"/>
    <n v="63828"/>
    <n v="68040"/>
    <n v="4680"/>
    <n v="71820"/>
    <n v="7992"/>
  </r>
  <r>
    <x v="8"/>
    <x v="8"/>
    <n v="24"/>
    <x v="2"/>
    <x v="6"/>
    <x v="2"/>
    <x v="6"/>
    <x v="0"/>
    <n v="23"/>
    <n v="3546"/>
    <n v="3780"/>
    <n v="56736"/>
    <n v="60480"/>
    <n v="5382"/>
    <n v="82593"/>
    <n v="25857"/>
  </r>
  <r>
    <x v="8"/>
    <x v="8"/>
    <n v="24"/>
    <x v="2"/>
    <x v="3"/>
    <x v="1"/>
    <x v="14"/>
    <x v="0"/>
    <n v="22"/>
    <n v="5148"/>
    <n v="5490"/>
    <n v="70848"/>
    <n v="75600"/>
    <n v="7524"/>
    <n v="114741"/>
    <n v="43893"/>
  </r>
  <r>
    <x v="8"/>
    <x v="8"/>
    <n v="24"/>
    <x v="2"/>
    <x v="4"/>
    <x v="2"/>
    <x v="10"/>
    <x v="0"/>
    <n v="10"/>
    <n v="3384"/>
    <n v="3600"/>
    <n v="98604"/>
    <n v="104940"/>
    <n v="2160"/>
    <n v="34200"/>
    <n v="-64404"/>
  </r>
  <r>
    <x v="8"/>
    <x v="8"/>
    <n v="25"/>
    <x v="2"/>
    <x v="8"/>
    <x v="4"/>
    <x v="11"/>
    <x v="0"/>
    <n v="5"/>
    <n v="3042"/>
    <n v="3240"/>
    <n v="78012"/>
    <n v="83160"/>
    <n v="990"/>
    <n v="15390"/>
    <n v="-62622"/>
  </r>
  <r>
    <x v="8"/>
    <x v="8"/>
    <n v="25"/>
    <x v="2"/>
    <x v="4"/>
    <x v="2"/>
    <x v="5"/>
    <x v="0"/>
    <n v="12"/>
    <n v="3978"/>
    <n v="4230"/>
    <n v="69984"/>
    <n v="74520"/>
    <n v="3024"/>
    <n v="48222"/>
    <n v="-21762"/>
  </r>
  <r>
    <x v="8"/>
    <x v="8"/>
    <n v="25"/>
    <x v="2"/>
    <x v="3"/>
    <x v="1"/>
    <x v="9"/>
    <x v="0"/>
    <n v="19"/>
    <n v="3978"/>
    <n v="4230"/>
    <n v="50544"/>
    <n v="54000"/>
    <n v="4788"/>
    <n v="76351.5"/>
    <n v="25807.5"/>
  </r>
  <r>
    <x v="8"/>
    <x v="8"/>
    <n v="25"/>
    <x v="2"/>
    <x v="8"/>
    <x v="4"/>
    <x v="16"/>
    <x v="0"/>
    <n v="18"/>
    <n v="3924"/>
    <n v="4230"/>
    <n v="81216"/>
    <n v="86400"/>
    <n v="5508"/>
    <n v="72333"/>
    <n v="-8883"/>
  </r>
  <r>
    <x v="8"/>
    <x v="8"/>
    <n v="26"/>
    <x v="2"/>
    <x v="9"/>
    <x v="3"/>
    <x v="0"/>
    <x v="0"/>
    <n v="1"/>
    <n v="2952"/>
    <n v="3150"/>
    <n v="18306"/>
    <n v="19440"/>
    <n v="198"/>
    <n v="2992.5"/>
    <n v="-15313.5"/>
  </r>
  <r>
    <x v="8"/>
    <x v="8"/>
    <n v="26"/>
    <x v="2"/>
    <x v="0"/>
    <x v="0"/>
    <x v="8"/>
    <x v="0"/>
    <n v="15"/>
    <n v="3042"/>
    <n v="3240"/>
    <n v="5148"/>
    <n v="5490"/>
    <n v="2970"/>
    <n v="46170"/>
    <n v="41022"/>
  </r>
  <r>
    <x v="8"/>
    <x v="8"/>
    <n v="26"/>
    <x v="2"/>
    <x v="9"/>
    <x v="3"/>
    <x v="7"/>
    <x v="0"/>
    <n v="4"/>
    <n v="3978"/>
    <n v="4230"/>
    <n v="59670"/>
    <n v="63450"/>
    <n v="1008"/>
    <n v="16074"/>
    <n v="-43596"/>
  </r>
  <r>
    <x v="8"/>
    <x v="8"/>
    <n v="27"/>
    <x v="2"/>
    <x v="5"/>
    <x v="3"/>
    <x v="9"/>
    <x v="0"/>
    <n v="16"/>
    <n v="2106"/>
    <n v="2250"/>
    <n v="18954"/>
    <n v="20250"/>
    <n v="2304"/>
    <n v="34200"/>
    <n v="15246"/>
  </r>
  <r>
    <x v="8"/>
    <x v="8"/>
    <n v="27"/>
    <x v="2"/>
    <x v="9"/>
    <x v="3"/>
    <x v="16"/>
    <x v="0"/>
    <n v="10"/>
    <n v="2034"/>
    <n v="2160"/>
    <n v="71064"/>
    <n v="75600"/>
    <n v="1260"/>
    <n v="20520"/>
    <n v="-50544"/>
  </r>
  <r>
    <x v="8"/>
    <x v="8"/>
    <n v="27"/>
    <x v="2"/>
    <x v="4"/>
    <x v="2"/>
    <x v="8"/>
    <x v="0"/>
    <n v="21"/>
    <n v="4482"/>
    <n v="4770"/>
    <n v="128700"/>
    <n v="137250"/>
    <n v="6048"/>
    <n v="95161.5"/>
    <n v="-33538.5"/>
  </r>
  <r>
    <x v="8"/>
    <x v="8"/>
    <n v="27"/>
    <x v="2"/>
    <x v="4"/>
    <x v="2"/>
    <x v="14"/>
    <x v="0"/>
    <n v="7"/>
    <n v="3726"/>
    <n v="3960"/>
    <n v="17712"/>
    <n v="18900"/>
    <n v="1638"/>
    <n v="26334"/>
    <n v="8622"/>
  </r>
  <r>
    <x v="8"/>
    <x v="8"/>
    <n v="28"/>
    <x v="2"/>
    <x v="1"/>
    <x v="0"/>
    <x v="3"/>
    <x v="0"/>
    <n v="22"/>
    <n v="2952"/>
    <n v="3150"/>
    <n v="28548"/>
    <n v="30420"/>
    <n v="4356"/>
    <n v="65835"/>
    <n v="37287"/>
  </r>
  <r>
    <x v="8"/>
    <x v="8"/>
    <n v="28"/>
    <x v="2"/>
    <x v="6"/>
    <x v="2"/>
    <x v="11"/>
    <x v="0"/>
    <n v="15"/>
    <n v="3384"/>
    <n v="3600"/>
    <n v="49644"/>
    <n v="52920"/>
    <n v="3240"/>
    <n v="51300"/>
    <n v="1656"/>
  </r>
  <r>
    <x v="8"/>
    <x v="8"/>
    <n v="29"/>
    <x v="2"/>
    <x v="6"/>
    <x v="2"/>
    <x v="1"/>
    <x v="1"/>
    <n v="7"/>
    <n v="3546"/>
    <n v="3780"/>
    <n v="35820"/>
    <n v="38700"/>
    <n v="1638"/>
    <n v="25137"/>
    <n v="-10683"/>
  </r>
  <r>
    <x v="8"/>
    <x v="8"/>
    <n v="29"/>
    <x v="2"/>
    <x v="7"/>
    <x v="4"/>
    <x v="5"/>
    <x v="0"/>
    <n v="17"/>
    <n v="5148"/>
    <n v="5490"/>
    <n v="5832"/>
    <n v="6210"/>
    <n v="5814"/>
    <n v="88663.5"/>
    <n v="82831.5"/>
  </r>
  <r>
    <x v="8"/>
    <x v="8"/>
    <n v="29"/>
    <x v="2"/>
    <x v="2"/>
    <x v="1"/>
    <x v="6"/>
    <x v="0"/>
    <n v="20"/>
    <n v="2034"/>
    <n v="2160"/>
    <n v="88650"/>
    <n v="94500"/>
    <n v="2520"/>
    <n v="41040"/>
    <n v="-47610"/>
  </r>
  <r>
    <x v="8"/>
    <x v="8"/>
    <n v="29"/>
    <x v="2"/>
    <x v="8"/>
    <x v="4"/>
    <x v="11"/>
    <x v="0"/>
    <n v="5"/>
    <n v="2196"/>
    <n v="2340"/>
    <n v="63828"/>
    <n v="68040"/>
    <n v="720"/>
    <n v="11115"/>
    <n v="-52713"/>
  </r>
  <r>
    <x v="8"/>
    <x v="8"/>
    <n v="30"/>
    <x v="2"/>
    <x v="0"/>
    <x v="0"/>
    <x v="8"/>
    <x v="0"/>
    <n v="14"/>
    <n v="3546"/>
    <n v="3780"/>
    <n v="82368"/>
    <n v="87840"/>
    <n v="3276"/>
    <n v="50274"/>
    <n v="-32094"/>
  </r>
  <r>
    <x v="8"/>
    <x v="8"/>
    <n v="30"/>
    <x v="2"/>
    <x v="6"/>
    <x v="2"/>
    <x v="7"/>
    <x v="0"/>
    <n v="6"/>
    <n v="3546"/>
    <n v="3780"/>
    <n v="3978"/>
    <n v="4230"/>
    <n v="1404"/>
    <n v="21546"/>
    <n v="175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2AA063-C37F-43B8-978C-B00CB98EC68B}"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A39:A40" firstHeaderRow="1" firstDataRow="1" firstDataCol="0"/>
  <pivotFields count="16">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Sum of Sales" fld="12" baseField="0" baseItem="0" numFmtId="168"/>
  </dataFields>
  <formats count="6">
    <format dxfId="136">
      <pivotArea grandRow="1" outline="0" collapsedLevelsAreSubtotals="1" fieldPosition="0"/>
    </format>
    <format dxfId="135">
      <pivotArea outline="0" collapsedLevelsAreSubtotals="1" fieldPosition="0"/>
    </format>
    <format dxfId="134">
      <pivotArea outline="0" collapsedLevelsAreSubtotals="1" fieldPosition="0"/>
    </format>
    <format dxfId="128">
      <pivotArea outline="0" collapsedLevelsAreSubtotals="1" fieldPosition="0"/>
    </format>
    <format dxfId="127">
      <pivotArea outline="0" collapsedLevelsAreSubtotals="1" fieldPosition="0"/>
    </format>
    <format dxfId="1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2BC193-D8CF-4707-8260-82F964593342}"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A30:A31" firstHeaderRow="1" firstDataRow="1" firstDataCol="0"/>
  <pivotFields count="16">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Items count="1">
    <i/>
  </rowItems>
  <colItems count="1">
    <i/>
  </colItems>
  <dataFields count="1">
    <dataField name="Total profit" fld="13" baseField="0" baseItem="112" numFmtId="168"/>
  </dataFields>
  <formats count="4">
    <format dxfId="137">
      <pivotArea grandRow="1" outline="0" collapsedLevelsAreSubtotals="1" fieldPosition="0"/>
    </format>
    <format dxfId="133">
      <pivotArea outline="0" collapsedLevelsAreSubtotals="1" fieldPosition="0"/>
    </format>
    <format dxfId="132">
      <pivotArea outline="0" collapsedLevelsAreSubtotals="1" fieldPosition="0"/>
    </format>
    <format dxfId="125">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81587-5D0A-43E8-A3D9-A12DF8274C2F}"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Category">
  <location ref="D29:E33" firstHeaderRow="1" firstDataRow="1" firstDataCol="1"/>
  <pivotFields count="16">
    <pivotField showAll="0">
      <items count="13">
        <item x="0"/>
        <item x="1"/>
        <item x="2"/>
        <item x="3"/>
        <item x="4"/>
        <item x="5"/>
        <item x="6"/>
        <item x="7"/>
        <item x="8"/>
        <item x="9"/>
        <item x="10"/>
        <item x="11"/>
        <item t="default"/>
      </items>
    </pivotField>
    <pivotField showAll="0"/>
    <pivotField showAll="0"/>
    <pivotField axis="axisRow" showAll="0">
      <items count="4">
        <item x="0"/>
        <item x="1"/>
        <item x="2"/>
        <item t="default"/>
      </items>
    </pivotField>
    <pivotField showAll="0"/>
    <pivotField showAll="0">
      <items count="6">
        <item x="0"/>
        <item x="2"/>
        <item x="1"/>
        <item x="4"/>
        <item x="3"/>
        <item t="default"/>
      </items>
    </pivotField>
    <pivotField showAll="0">
      <items count="18">
        <item x="16"/>
        <item x="11"/>
        <item x="6"/>
        <item x="7"/>
        <item x="10"/>
        <item x="8"/>
        <item x="5"/>
        <item x="15"/>
        <item x="0"/>
        <item x="1"/>
        <item x="12"/>
        <item x="2"/>
        <item x="3"/>
        <item x="14"/>
        <item x="4"/>
        <item x="9"/>
        <item x="13"/>
        <item t="default"/>
      </items>
    </pivotField>
    <pivotField showAll="0"/>
    <pivotField showAll="0"/>
    <pivotField showAll="0"/>
    <pivotField showAll="0"/>
    <pivotField showAll="0"/>
    <pivotField showAll="0"/>
    <pivotField dataField="1" showAll="0"/>
    <pivotField showAll="0"/>
    <pivotField showAll="0"/>
  </pivotFields>
  <rowFields count="1">
    <field x="3"/>
  </rowFields>
  <rowItems count="4">
    <i>
      <x/>
    </i>
    <i>
      <x v="1"/>
    </i>
    <i>
      <x v="2"/>
    </i>
    <i t="grand">
      <x/>
    </i>
  </rowItems>
  <colItems count="1">
    <i/>
  </colItems>
  <dataFields count="1">
    <dataField name="Sum of Profit" fld="13" baseField="1" baseItem="0"/>
  </dataFields>
  <chartFormats count="7">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49BC04-9969-4FDF-AEE9-6775B2A8E78D}"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egion/segment">
  <location ref="D3:E9" firstHeaderRow="1" firstDataRow="1" firstDataCol="1"/>
  <pivotFields count="16">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items count="4">
        <item x="0"/>
        <item x="1"/>
        <item x="2"/>
        <item t="default"/>
      </items>
    </pivotField>
    <pivotField axis="axisRow" showAll="0" sortType="descending">
      <items count="11">
        <item x="1"/>
        <item x="9"/>
        <item x="7"/>
        <item x="8"/>
        <item x="4"/>
        <item x="3"/>
        <item x="0"/>
        <item x="5"/>
        <item x="6"/>
        <item x="2"/>
        <item t="default"/>
      </items>
      <autoSortScope>
        <pivotArea dataOnly="0" outline="0" fieldPosition="0">
          <references count="1">
            <reference field="4294967294" count="1" selected="0">
              <x v="0"/>
            </reference>
          </references>
        </pivotArea>
      </autoSortScope>
    </pivotField>
    <pivotField axis="axisRow" showAll="0" sortType="descending">
      <items count="6">
        <item sd="0" x="0"/>
        <item sd="0" x="2"/>
        <item sd="0" x="1"/>
        <item sd="0" x="4"/>
        <item sd="0" x="3"/>
        <item t="default" sd="0"/>
      </items>
      <autoSortScope>
        <pivotArea dataOnly="0" outline="0" fieldPosition="0">
          <references count="1">
            <reference field="4294967294" count="1" selected="0">
              <x v="0"/>
            </reference>
          </references>
        </pivotArea>
      </autoSortScope>
    </pivotField>
    <pivotField showAll="0">
      <items count="18">
        <item x="16"/>
        <item x="11"/>
        <item x="6"/>
        <item x="7"/>
        <item x="10"/>
        <item x="8"/>
        <item x="5"/>
        <item x="15"/>
        <item x="0"/>
        <item x="1"/>
        <item x="12"/>
        <item x="2"/>
        <item x="3"/>
        <item x="14"/>
        <item x="4"/>
        <item x="9"/>
        <item x="13"/>
        <item t="default"/>
      </items>
    </pivotField>
    <pivotField showAll="0"/>
    <pivotField showAll="0"/>
    <pivotField showAll="0"/>
    <pivotField showAll="0"/>
    <pivotField showAll="0"/>
    <pivotField showAll="0"/>
    <pivotField dataField="1" showAll="0"/>
    <pivotField showAll="0"/>
    <pivotField showAll="0"/>
  </pivotFields>
  <rowFields count="2">
    <field x="5"/>
    <field x="4"/>
  </rowFields>
  <rowItems count="6">
    <i>
      <x v="1"/>
    </i>
    <i>
      <x/>
    </i>
    <i>
      <x v="2"/>
    </i>
    <i>
      <x v="3"/>
    </i>
    <i>
      <x v="4"/>
    </i>
    <i t="grand">
      <x/>
    </i>
  </rowItems>
  <colItems count="1">
    <i/>
  </colItems>
  <dataFields count="1">
    <dataField name="Sum of Profit" fld="13" baseField="1" baseItem="0"/>
  </dataFields>
  <chartFormats count="5">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3">
          <reference field="4294967294" count="1" selected="0">
            <x v="0"/>
          </reference>
          <reference field="4" count="1" selected="0">
            <x v="8"/>
          </reference>
          <reference field="5" count="1" selected="0">
            <x v="1"/>
          </reference>
        </references>
      </pivotArea>
    </chartFormat>
    <chartFormat chart="6"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D93042-A861-45B5-A80C-D9A50D9E8A62}"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Category">
  <location ref="D36:E40" firstHeaderRow="1" firstDataRow="1" firstDataCol="1"/>
  <pivotFields count="16">
    <pivotField showAll="0">
      <items count="13">
        <item x="0"/>
        <item x="1"/>
        <item x="2"/>
        <item x="3"/>
        <item x="4"/>
        <item x="5"/>
        <item x="6"/>
        <item x="7"/>
        <item x="8"/>
        <item x="9"/>
        <item x="10"/>
        <item x="11"/>
        <item t="default"/>
      </items>
    </pivotField>
    <pivotField showAll="0"/>
    <pivotField showAll="0"/>
    <pivotField axis="axisRow" showAll="0">
      <items count="4">
        <item x="0"/>
        <item x="1"/>
        <item x="2"/>
        <item t="default"/>
      </items>
    </pivotField>
    <pivotField showAll="0"/>
    <pivotField showAll="0">
      <items count="6">
        <item x="0"/>
        <item x="2"/>
        <item x="1"/>
        <item x="4"/>
        <item x="3"/>
        <item t="default"/>
      </items>
    </pivotField>
    <pivotField showAll="0">
      <items count="18">
        <item x="16"/>
        <item x="11"/>
        <item x="6"/>
        <item x="7"/>
        <item x="10"/>
        <item x="8"/>
        <item x="5"/>
        <item x="15"/>
        <item x="0"/>
        <item x="1"/>
        <item x="12"/>
        <item x="2"/>
        <item x="3"/>
        <item x="14"/>
        <item x="4"/>
        <item x="9"/>
        <item x="13"/>
        <item t="default"/>
      </items>
    </pivotField>
    <pivotField showAll="0"/>
    <pivotField showAll="0"/>
    <pivotField showAll="0"/>
    <pivotField showAll="0"/>
    <pivotField showAll="0"/>
    <pivotField dataField="1" showAll="0"/>
    <pivotField showAll="0"/>
    <pivotField showAll="0"/>
    <pivotField showAll="0"/>
  </pivotFields>
  <rowFields count="1">
    <field x="3"/>
  </rowFields>
  <rowItems count="4">
    <i>
      <x/>
    </i>
    <i>
      <x v="1"/>
    </i>
    <i>
      <x v="2"/>
    </i>
    <i t="grand">
      <x/>
    </i>
  </rowItems>
  <colItems count="1">
    <i/>
  </colItems>
  <dataFields count="1">
    <dataField name="Sum of Sales" fld="12" baseField="0" baseItem="0"/>
  </dataFields>
  <chartFormats count="2">
    <chartFormat chart="13"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241A1E-C45A-4BFC-B613-F2E6A2013EF0}"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Category">
  <location ref="D23:F26" firstHeaderRow="0" firstDataRow="1" firstDataCol="1"/>
  <pivotFields count="16">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items count="4">
        <item x="0"/>
        <item x="1"/>
        <item x="2"/>
        <item t="default"/>
      </items>
    </pivotField>
    <pivotField showAll="0"/>
    <pivotField showAll="0">
      <items count="6">
        <item x="0"/>
        <item x="2"/>
        <item x="1"/>
        <item x="4"/>
        <item x="3"/>
        <item t="default"/>
      </items>
    </pivotField>
    <pivotField showAll="0">
      <items count="18">
        <item x="16"/>
        <item x="11"/>
        <item x="6"/>
        <item x="7"/>
        <item x="10"/>
        <item x="8"/>
        <item x="5"/>
        <item x="15"/>
        <item x="0"/>
        <item x="1"/>
        <item x="12"/>
        <item x="2"/>
        <item x="3"/>
        <item x="14"/>
        <item x="4"/>
        <item x="9"/>
        <item x="13"/>
        <item t="default"/>
      </items>
    </pivotField>
    <pivotField axis="axisRow" showAll="0">
      <items count="3">
        <item x="0"/>
        <item x="1"/>
        <item t="default"/>
      </items>
    </pivotField>
    <pivotField showAll="0"/>
    <pivotField showAll="0"/>
    <pivotField showAll="0"/>
    <pivotField showAll="0"/>
    <pivotField showAll="0"/>
    <pivotField dataField="1" showAll="0"/>
    <pivotField showAll="0"/>
    <pivotField dataField="1" showAll="0"/>
  </pivotFields>
  <rowFields count="1">
    <field x="7"/>
  </rowFields>
  <rowItems count="3">
    <i>
      <x/>
    </i>
    <i>
      <x v="1"/>
    </i>
    <i t="grand">
      <x/>
    </i>
  </rowItems>
  <colFields count="1">
    <field x="-2"/>
  </colFields>
  <colItems count="2">
    <i>
      <x/>
    </i>
    <i i="1">
      <x v="1"/>
    </i>
  </colItems>
  <dataFields count="2">
    <dataField name="Sum of Profit" fld="13" baseField="1" baseItem="0"/>
    <dataField name="Sum of profit after disscount" fld="15" baseField="0" baseItem="0"/>
  </dataFields>
  <chartFormats count="9">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6BE2FD-5E3D-4360-98A1-B5CF1C81F7C9}"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A33:A34" firstHeaderRow="1" firstDataRow="1" firstDataCol="0"/>
  <pivotFields count="16">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Total quantity" fld="8" baseField="0" baseItem="112"/>
  </dataFields>
  <formats count="7">
    <format dxfId="138">
      <pivotArea grandRow="1" outline="0" collapsedLevelsAreSubtotals="1" fieldPosition="0"/>
    </format>
    <format dxfId="131">
      <pivotArea outline="0" collapsedLevelsAreSubtotals="1" fieldPosition="0"/>
    </format>
    <format dxfId="124">
      <pivotArea outline="0" collapsedLevelsAreSubtotals="1" fieldPosition="0"/>
    </format>
    <format dxfId="123">
      <pivotArea outline="0" collapsedLevelsAreSubtotals="1" fieldPosition="0"/>
    </format>
    <format dxfId="122">
      <pivotArea outline="0" collapsedLevelsAreSubtotals="1" fieldPosition="0"/>
    </format>
    <format dxfId="121">
      <pivotArea outline="0" collapsedLevelsAreSubtotals="1" fieldPosition="0"/>
    </format>
    <format dxfId="1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FF76D0-AE44-4DA7-A96D-8652270522A7}"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A36:A37" firstHeaderRow="1" firstDataRow="1" firstDataCol="0"/>
  <pivotFields count="16">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Total sales" fld="12" baseField="0" baseItem="64" numFmtId="166"/>
  </dataFields>
  <formats count="2">
    <format dxfId="140">
      <pivotArea grandRow="1" outline="0" collapsedLevelsAreSubtotals="1" fieldPosition="0"/>
    </format>
    <format dxfId="1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BB18A4-A7DE-4469-995E-944FB644D495}"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egment/category/product">
  <location ref="G3:H204" firstHeaderRow="1" firstDataRow="1" firstDataCol="1"/>
  <pivotFields count="16">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items count="4">
        <item x="0"/>
        <item x="1"/>
        <item x="2"/>
        <item t="default"/>
      </items>
    </pivotField>
    <pivotField axis="axisRow" showAll="0">
      <items count="11">
        <item x="1"/>
        <item x="9"/>
        <item x="7"/>
        <item x="8"/>
        <item x="4"/>
        <item x="3"/>
        <item x="0"/>
        <item x="5"/>
        <item x="6"/>
        <item x="2"/>
        <item t="default"/>
      </items>
    </pivotField>
    <pivotField showAll="0">
      <items count="6">
        <item x="0"/>
        <item x="2"/>
        <item x="1"/>
        <item x="4"/>
        <item x="3"/>
        <item t="default"/>
      </items>
    </pivotField>
    <pivotField axis="axisRow" showAll="0" sortType="descending">
      <items count="18">
        <item x="16"/>
        <item x="11"/>
        <item x="6"/>
        <item x="7"/>
        <item x="10"/>
        <item x="8"/>
        <item x="5"/>
        <item x="15"/>
        <item x="0"/>
        <item x="1"/>
        <item x="12"/>
        <item x="2"/>
        <item x="3"/>
        <item x="14"/>
        <item x="4"/>
        <item x="9"/>
        <item x="13"/>
        <item t="default"/>
      </items>
      <autoSortScope>
        <pivotArea dataOnly="0" outline="0" fieldPosition="0">
          <references count="1">
            <reference field="4294967294" count="1" selected="0">
              <x v="0"/>
            </reference>
          </references>
        </pivotArea>
      </autoSortScope>
    </pivotField>
    <pivotField axis="axisRow" showAll="0" sortType="descending">
      <items count="3">
        <item x="1"/>
        <item x="0"/>
        <item t="default"/>
      </items>
    </pivotField>
    <pivotField dataField="1" showAll="0"/>
    <pivotField showAll="0"/>
    <pivotField showAll="0"/>
    <pivotField showAll="0"/>
    <pivotField showAll="0"/>
    <pivotField showAll="0"/>
    <pivotField showAll="0"/>
    <pivotField showAll="0"/>
  </pivotFields>
  <rowFields count="3">
    <field x="4"/>
    <field x="7"/>
    <field x="6"/>
  </rowFields>
  <rowItems count="201">
    <i>
      <x/>
    </i>
    <i r="1">
      <x/>
    </i>
    <i r="2">
      <x v="16"/>
    </i>
    <i r="2">
      <x v="7"/>
    </i>
    <i r="2">
      <x v="9"/>
    </i>
    <i r="1">
      <x v="1"/>
    </i>
    <i r="2">
      <x v="8"/>
    </i>
    <i r="2">
      <x v="10"/>
    </i>
    <i r="2">
      <x/>
    </i>
    <i r="2">
      <x v="2"/>
    </i>
    <i r="2">
      <x v="12"/>
    </i>
    <i r="2">
      <x v="5"/>
    </i>
    <i r="2">
      <x v="6"/>
    </i>
    <i r="2">
      <x v="13"/>
    </i>
    <i r="2">
      <x v="14"/>
    </i>
    <i r="2">
      <x v="15"/>
    </i>
    <i r="2">
      <x v="4"/>
    </i>
    <i r="2">
      <x v="1"/>
    </i>
    <i r="2">
      <x v="3"/>
    </i>
    <i r="2">
      <x v="11"/>
    </i>
    <i>
      <x v="1"/>
    </i>
    <i r="1">
      <x/>
    </i>
    <i r="2">
      <x v="9"/>
    </i>
    <i r="2">
      <x v="16"/>
    </i>
    <i r="2">
      <x v="7"/>
    </i>
    <i r="1">
      <x v="1"/>
    </i>
    <i r="2">
      <x v="3"/>
    </i>
    <i r="2">
      <x v="1"/>
    </i>
    <i r="2">
      <x v="14"/>
    </i>
    <i r="2">
      <x v="13"/>
    </i>
    <i r="2">
      <x v="8"/>
    </i>
    <i r="2">
      <x v="10"/>
    </i>
    <i r="2">
      <x/>
    </i>
    <i r="2">
      <x v="2"/>
    </i>
    <i r="2">
      <x v="5"/>
    </i>
    <i r="2">
      <x v="6"/>
    </i>
    <i r="2">
      <x v="12"/>
    </i>
    <i r="2">
      <x v="11"/>
    </i>
    <i r="2">
      <x v="4"/>
    </i>
    <i r="2">
      <x v="15"/>
    </i>
    <i>
      <x v="2"/>
    </i>
    <i r="1">
      <x/>
    </i>
    <i r="2">
      <x v="9"/>
    </i>
    <i r="2">
      <x v="7"/>
    </i>
    <i r="2">
      <x v="16"/>
    </i>
    <i r="1">
      <x v="1"/>
    </i>
    <i r="2">
      <x v="13"/>
    </i>
    <i r="2">
      <x v="12"/>
    </i>
    <i r="2">
      <x v="3"/>
    </i>
    <i r="2">
      <x v="14"/>
    </i>
    <i r="2">
      <x v="2"/>
    </i>
    <i r="2">
      <x v="6"/>
    </i>
    <i r="2">
      <x v="8"/>
    </i>
    <i r="2">
      <x v="10"/>
    </i>
    <i r="2">
      <x v="1"/>
    </i>
    <i r="2">
      <x v="4"/>
    </i>
    <i r="2">
      <x v="5"/>
    </i>
    <i r="2">
      <x v="15"/>
    </i>
    <i r="2">
      <x/>
    </i>
    <i r="2">
      <x v="11"/>
    </i>
    <i>
      <x v="3"/>
    </i>
    <i r="1">
      <x/>
    </i>
    <i r="2">
      <x v="9"/>
    </i>
    <i r="2">
      <x v="7"/>
    </i>
    <i r="2">
      <x v="16"/>
    </i>
    <i r="1">
      <x v="1"/>
    </i>
    <i r="2">
      <x v="5"/>
    </i>
    <i r="2">
      <x v="15"/>
    </i>
    <i r="2">
      <x v="6"/>
    </i>
    <i r="2">
      <x v="14"/>
    </i>
    <i r="2">
      <x v="3"/>
    </i>
    <i r="2">
      <x v="11"/>
    </i>
    <i r="2">
      <x/>
    </i>
    <i r="2">
      <x v="10"/>
    </i>
    <i r="2">
      <x v="2"/>
    </i>
    <i r="2">
      <x v="8"/>
    </i>
    <i r="2">
      <x v="13"/>
    </i>
    <i r="2">
      <x v="12"/>
    </i>
    <i r="2">
      <x v="4"/>
    </i>
    <i r="2">
      <x v="1"/>
    </i>
    <i>
      <x v="4"/>
    </i>
    <i r="1">
      <x/>
    </i>
    <i r="2">
      <x v="9"/>
    </i>
    <i r="2">
      <x v="16"/>
    </i>
    <i r="2">
      <x v="7"/>
    </i>
    <i r="1">
      <x v="1"/>
    </i>
    <i r="2">
      <x/>
    </i>
    <i r="2">
      <x v="5"/>
    </i>
    <i r="2">
      <x v="10"/>
    </i>
    <i r="2">
      <x v="11"/>
    </i>
    <i r="2">
      <x v="4"/>
    </i>
    <i r="2">
      <x v="1"/>
    </i>
    <i r="2">
      <x v="8"/>
    </i>
    <i r="2">
      <x v="14"/>
    </i>
    <i r="2">
      <x v="15"/>
    </i>
    <i r="2">
      <x v="3"/>
    </i>
    <i r="2">
      <x v="13"/>
    </i>
    <i r="2">
      <x v="6"/>
    </i>
    <i r="2">
      <x v="12"/>
    </i>
    <i r="2">
      <x v="2"/>
    </i>
    <i>
      <x v="5"/>
    </i>
    <i r="1">
      <x/>
    </i>
    <i r="2">
      <x v="16"/>
    </i>
    <i r="2">
      <x v="7"/>
    </i>
    <i r="2">
      <x v="9"/>
    </i>
    <i r="1">
      <x v="1"/>
    </i>
    <i r="2">
      <x v="11"/>
    </i>
    <i r="2">
      <x v="13"/>
    </i>
    <i r="2">
      <x v="2"/>
    </i>
    <i r="2">
      <x v="8"/>
    </i>
    <i r="2">
      <x v="4"/>
    </i>
    <i r="2">
      <x v="15"/>
    </i>
    <i r="2">
      <x v="5"/>
    </i>
    <i r="2">
      <x v="6"/>
    </i>
    <i r="2">
      <x v="1"/>
    </i>
    <i r="2">
      <x v="3"/>
    </i>
    <i r="2">
      <x/>
    </i>
    <i r="2">
      <x v="14"/>
    </i>
    <i r="2">
      <x v="10"/>
    </i>
    <i r="2">
      <x v="12"/>
    </i>
    <i>
      <x v="6"/>
    </i>
    <i r="1">
      <x/>
    </i>
    <i r="2">
      <x v="7"/>
    </i>
    <i r="2">
      <x v="9"/>
    </i>
    <i r="2">
      <x v="16"/>
    </i>
    <i r="1">
      <x v="1"/>
    </i>
    <i r="2">
      <x v="13"/>
    </i>
    <i r="2">
      <x v="2"/>
    </i>
    <i r="2">
      <x v="15"/>
    </i>
    <i r="2">
      <x v="8"/>
    </i>
    <i r="2">
      <x v="6"/>
    </i>
    <i r="2">
      <x v="3"/>
    </i>
    <i r="2">
      <x/>
    </i>
    <i r="2">
      <x v="4"/>
    </i>
    <i r="2">
      <x v="14"/>
    </i>
    <i r="2">
      <x v="1"/>
    </i>
    <i r="2">
      <x v="10"/>
    </i>
    <i r="2">
      <x v="5"/>
    </i>
    <i r="2">
      <x v="11"/>
    </i>
    <i r="2">
      <x v="12"/>
    </i>
    <i>
      <x v="7"/>
    </i>
    <i r="1">
      <x/>
    </i>
    <i r="2">
      <x v="9"/>
    </i>
    <i r="2">
      <x v="7"/>
    </i>
    <i r="2">
      <x v="16"/>
    </i>
    <i r="1">
      <x v="1"/>
    </i>
    <i r="2">
      <x v="8"/>
    </i>
    <i r="2">
      <x v="11"/>
    </i>
    <i r="2">
      <x v="10"/>
    </i>
    <i r="2">
      <x v="4"/>
    </i>
    <i r="2">
      <x v="14"/>
    </i>
    <i r="2">
      <x v="5"/>
    </i>
    <i r="2">
      <x v="1"/>
    </i>
    <i r="2">
      <x v="13"/>
    </i>
    <i r="2">
      <x v="15"/>
    </i>
    <i r="2">
      <x v="12"/>
    </i>
    <i r="2">
      <x/>
    </i>
    <i r="2">
      <x v="3"/>
    </i>
    <i r="2">
      <x v="2"/>
    </i>
    <i r="2">
      <x v="6"/>
    </i>
    <i>
      <x v="8"/>
    </i>
    <i r="1">
      <x/>
    </i>
    <i r="2">
      <x v="9"/>
    </i>
    <i r="2">
      <x v="16"/>
    </i>
    <i r="2">
      <x v="7"/>
    </i>
    <i r="1">
      <x v="1"/>
    </i>
    <i r="2">
      <x v="14"/>
    </i>
    <i r="2">
      <x v="11"/>
    </i>
    <i r="2">
      <x/>
    </i>
    <i r="2">
      <x v="5"/>
    </i>
    <i r="2">
      <x v="2"/>
    </i>
    <i r="2">
      <x v="10"/>
    </i>
    <i r="2">
      <x v="3"/>
    </i>
    <i r="2">
      <x v="1"/>
    </i>
    <i r="2">
      <x v="8"/>
    </i>
    <i r="2">
      <x v="13"/>
    </i>
    <i r="2">
      <x v="15"/>
    </i>
    <i r="2">
      <x v="12"/>
    </i>
    <i r="2">
      <x v="6"/>
    </i>
    <i r="2">
      <x v="4"/>
    </i>
    <i>
      <x v="9"/>
    </i>
    <i r="1">
      <x/>
    </i>
    <i r="2">
      <x v="16"/>
    </i>
    <i r="2">
      <x v="9"/>
    </i>
    <i r="2">
      <x v="7"/>
    </i>
    <i r="1">
      <x v="1"/>
    </i>
    <i r="2">
      <x v="12"/>
    </i>
    <i r="2">
      <x v="13"/>
    </i>
    <i r="2">
      <x v="1"/>
    </i>
    <i r="2">
      <x v="11"/>
    </i>
    <i r="2">
      <x v="10"/>
    </i>
    <i r="2">
      <x v="4"/>
    </i>
    <i r="2">
      <x/>
    </i>
    <i r="2">
      <x v="14"/>
    </i>
    <i r="2">
      <x v="15"/>
    </i>
    <i r="2">
      <x v="3"/>
    </i>
    <i r="2">
      <x v="5"/>
    </i>
    <i r="2">
      <x v="8"/>
    </i>
    <i r="2">
      <x v="6"/>
    </i>
    <i r="2">
      <x v="2"/>
    </i>
    <i t="grand">
      <x/>
    </i>
  </rowItems>
  <colItems count="1">
    <i/>
  </colItems>
  <dataFields count="1">
    <dataField name=" Quantity" fld="8" subtotal="count" baseField="1" baseItem="0"/>
  </dataFields>
  <formats count="4">
    <format dxfId="142">
      <pivotArea dataOnly="0" labelOnly="1" fieldPosition="0">
        <references count="3">
          <reference field="4" count="1" selected="0">
            <x v="0"/>
          </reference>
          <reference field="6" count="1">
            <x v="16"/>
          </reference>
          <reference field="7" count="1" selected="0">
            <x v="0"/>
          </reference>
        </references>
      </pivotArea>
    </format>
    <format dxfId="141">
      <pivotArea dataOnly="0" labelOnly="1" fieldPosition="0">
        <references count="3">
          <reference field="4" count="1" selected="0">
            <x v="0"/>
          </reference>
          <reference field="6" count="1">
            <x v="16"/>
          </reference>
          <reference field="7" count="1" selected="0">
            <x v="0"/>
          </reference>
        </references>
      </pivotArea>
    </format>
    <format dxfId="130">
      <pivotArea dataOnly="0" labelOnly="1" fieldPosition="0">
        <references count="3">
          <reference field="4" count="1" selected="0">
            <x v="0"/>
          </reference>
          <reference field="6" count="1">
            <x v="16"/>
          </reference>
          <reference field="7" count="1" selected="0">
            <x v="0"/>
          </reference>
        </references>
      </pivotArea>
    </format>
    <format dxfId="129">
      <pivotArea dataOnly="0" labelOnly="1" fieldPosition="0">
        <references count="3">
          <reference field="4" count="1" selected="0">
            <x v="0"/>
          </reference>
          <reference field="6" count="1">
            <x v="16"/>
          </reference>
          <reference field="7" count="1" selected="0">
            <x v="0"/>
          </reference>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54C746E-2ADD-4EE3-B644-5D6D57E3BCBF}"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Region">
  <location ref="A3:B9" firstHeaderRow="1" firstDataRow="1" firstDataCol="1"/>
  <pivotFields count="16">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items count="4">
        <item x="0"/>
        <item x="1"/>
        <item x="2"/>
        <item t="default"/>
      </items>
    </pivotField>
    <pivotField showAll="0"/>
    <pivotField axis="axisRow" showAll="0">
      <items count="6">
        <item x="0"/>
        <item x="2"/>
        <item x="1"/>
        <item x="4"/>
        <item x="3"/>
        <item t="default"/>
      </items>
    </pivotField>
    <pivotField showAll="0">
      <items count="18">
        <item x="16"/>
        <item x="11"/>
        <item x="6"/>
        <item x="7"/>
        <item x="10"/>
        <item x="8"/>
        <item x="5"/>
        <item x="15"/>
        <item x="0"/>
        <item x="1"/>
        <item x="12"/>
        <item x="2"/>
        <item x="3"/>
        <item x="14"/>
        <item x="4"/>
        <item x="9"/>
        <item x="13"/>
        <item t="default"/>
      </items>
    </pivotField>
    <pivotField showAll="0"/>
    <pivotField showAll="0"/>
    <pivotField showAll="0"/>
    <pivotField showAll="0"/>
    <pivotField showAll="0"/>
    <pivotField showAll="0"/>
    <pivotField dataField="1" showAll="0"/>
    <pivotField showAll="0"/>
    <pivotField showAll="0"/>
  </pivotFields>
  <rowFields count="1">
    <field x="5"/>
  </rowFields>
  <rowItems count="6">
    <i>
      <x/>
    </i>
    <i>
      <x v="1"/>
    </i>
    <i>
      <x v="2"/>
    </i>
    <i>
      <x v="3"/>
    </i>
    <i>
      <x v="4"/>
    </i>
    <i t="grand">
      <x/>
    </i>
  </rowItems>
  <colItems count="1">
    <i/>
  </colItems>
  <dataFields count="1">
    <dataField name="Average of Profit" fld="13" subtotal="average" baseField="0" baseItem="32"/>
  </dataFields>
  <formats count="2">
    <format dxfId="144">
      <pivotArea collapsedLevelsAreSubtotals="1" fieldPosition="0">
        <references count="1">
          <reference field="5" count="0"/>
        </references>
      </pivotArea>
    </format>
    <format dxfId="143">
      <pivotArea grandRow="1" outline="0" collapsedLevelsAreSubtotals="1" fieldPosition="0"/>
    </format>
  </formats>
  <chartFormats count="18">
    <chartFormat chart="2" format="2"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5" count="1" selected="0">
            <x v="0"/>
          </reference>
        </references>
      </pivotArea>
    </chartFormat>
    <chartFormat chart="7" format="13">
      <pivotArea type="data" outline="0" fieldPosition="0">
        <references count="2">
          <reference field="4294967294" count="1" selected="0">
            <x v="0"/>
          </reference>
          <reference field="5" count="1" selected="0">
            <x v="1"/>
          </reference>
        </references>
      </pivotArea>
    </chartFormat>
    <chartFormat chart="7" format="14">
      <pivotArea type="data" outline="0" fieldPosition="0">
        <references count="2">
          <reference field="4294967294" count="1" selected="0">
            <x v="0"/>
          </reference>
          <reference field="5" count="1" selected="0">
            <x v="2"/>
          </reference>
        </references>
      </pivotArea>
    </chartFormat>
    <chartFormat chart="7" format="15">
      <pivotArea type="data" outline="0" fieldPosition="0">
        <references count="2">
          <reference field="4294967294" count="1" selected="0">
            <x v="0"/>
          </reference>
          <reference field="5" count="1" selected="0">
            <x v="3"/>
          </reference>
        </references>
      </pivotArea>
    </chartFormat>
    <chartFormat chart="7" format="16">
      <pivotArea type="data" outline="0" fieldPosition="0">
        <references count="2">
          <reference field="4294967294" count="1" selected="0">
            <x v="0"/>
          </reference>
          <reference field="5" count="1" selected="0">
            <x v="4"/>
          </reference>
        </references>
      </pivotArea>
    </chartFormat>
    <chartFormat chart="2" format="3">
      <pivotArea type="data" outline="0" fieldPosition="0">
        <references count="2">
          <reference field="4294967294" count="1" selected="0">
            <x v="0"/>
          </reference>
          <reference field="5" count="1" selected="0">
            <x v="1"/>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 chart="2" format="5">
      <pivotArea type="data" outline="0" fieldPosition="0">
        <references count="2">
          <reference field="4294967294" count="1" selected="0">
            <x v="0"/>
          </reference>
          <reference field="5" count="1" selected="0">
            <x v="2"/>
          </reference>
        </references>
      </pivotArea>
    </chartFormat>
    <chartFormat chart="2" format="6">
      <pivotArea type="data" outline="0" fieldPosition="0">
        <references count="2">
          <reference field="4294967294" count="1" selected="0">
            <x v="0"/>
          </reference>
          <reference field="5" count="1" selected="0">
            <x v="3"/>
          </reference>
        </references>
      </pivotArea>
    </chartFormat>
    <chartFormat chart="2" format="7">
      <pivotArea type="data" outline="0" fieldPosition="0">
        <references count="2">
          <reference field="4294967294" count="1" selected="0">
            <x v="0"/>
          </reference>
          <reference field="5" count="1" selected="0">
            <x v="4"/>
          </reference>
        </references>
      </pivotArea>
    </chartFormat>
    <chartFormat chart="9" format="23" series="1">
      <pivotArea type="data" outline="0" fieldPosition="0">
        <references count="1">
          <reference field="4294967294" count="1" selected="0">
            <x v="0"/>
          </reference>
        </references>
      </pivotArea>
    </chartFormat>
    <chartFormat chart="9" format="24">
      <pivotArea type="data" outline="0" fieldPosition="0">
        <references count="2">
          <reference field="4294967294" count="1" selected="0">
            <x v="0"/>
          </reference>
          <reference field="5" count="1" selected="0">
            <x v="0"/>
          </reference>
        </references>
      </pivotArea>
    </chartFormat>
    <chartFormat chart="9" format="25">
      <pivotArea type="data" outline="0" fieldPosition="0">
        <references count="2">
          <reference field="4294967294" count="1" selected="0">
            <x v="0"/>
          </reference>
          <reference field="5" count="1" selected="0">
            <x v="1"/>
          </reference>
        </references>
      </pivotArea>
    </chartFormat>
    <chartFormat chart="9" format="26">
      <pivotArea type="data" outline="0" fieldPosition="0">
        <references count="2">
          <reference field="4294967294" count="1" selected="0">
            <x v="0"/>
          </reference>
          <reference field="5" count="1" selected="0">
            <x v="2"/>
          </reference>
        </references>
      </pivotArea>
    </chartFormat>
    <chartFormat chart="9" format="27">
      <pivotArea type="data" outline="0" fieldPosition="0">
        <references count="2">
          <reference field="4294967294" count="1" selected="0">
            <x v="0"/>
          </reference>
          <reference field="5" count="1" selected="0">
            <x v="3"/>
          </reference>
        </references>
      </pivotArea>
    </chartFormat>
    <chartFormat chart="9" format="28">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3E4607-5053-4D33-8E88-5F5B25D9463E}" autoFormatId="16" applyNumberFormats="0" applyBorderFormats="0" applyFontFormats="0" applyPatternFormats="0" applyAlignmentFormats="0" applyWidthHeightFormats="0">
  <queryTableRefresh nextId="32" unboundColumnsRight="2">
    <queryTableFields count="21">
      <queryTableField id="1" name="Row ID" tableColumnId="1"/>
      <queryTableField id="2" name="Ship Mode" tableColumnId="2"/>
      <queryTableField id="3" name="Segment" tableColumnId="3"/>
      <queryTableField id="4" name="City" tableColumnId="4"/>
      <queryTableField id="5" name="State" tableColumnId="5"/>
      <queryTableField id="6" name="Region" tableColumnId="6"/>
      <queryTableField id="7" name="Category" tableColumnId="7"/>
      <queryTableField id="8" name="Sub-Category" tableColumnId="8"/>
      <queryTableField id="9" name="Product Name" tableColumnId="9"/>
      <queryTableField id="10" name="Sales" tableColumnId="10"/>
      <queryTableField id="26" name="New sales" tableColumnId="26"/>
      <queryTableField id="31" dataBound="0" tableColumnId="33"/>
      <queryTableField id="11" name="Quantity" tableColumnId="11"/>
      <queryTableField id="12" name="Discount" tableColumnId="12"/>
      <queryTableField id="13" name="Profit" tableColumnId="13"/>
      <queryTableField id="21" name="Sales after disscount" tableColumnId="18"/>
      <queryTableField id="22" name="Cost price" tableColumnId="20"/>
      <queryTableField id="25" name="Profit after discount" tableColumnId="25"/>
      <queryTableField id="27" name="Class" tableColumnId="27"/>
      <queryTableField id="18" dataBound="0" tableColumnId="19"/>
      <queryTableField id="19" dataBound="0" tableColumnId="21"/>
    </queryTableFields>
    <queryTableDeletedFields count="1">
      <deletedField name="profit after discount"/>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C5C3470-E3B6-48CF-B2B6-115297C7F741}" autoFormatId="16" applyNumberFormats="0" applyBorderFormats="0" applyFontFormats="0" applyPatternFormats="0" applyAlignmentFormats="0" applyWidthHeightFormats="0">
  <queryTableRefresh nextId="32">
    <queryTableFields count="16">
      <queryTableField id="18" name="Month" tableColumnId="2"/>
      <queryTableField id="31" dataBound="0" tableColumnId="12"/>
      <queryTableField id="17" name="Day" tableColumnId="1"/>
      <queryTableField id="19" name="Year" tableColumnId="3"/>
      <queryTableField id="24" name="Segment" tableColumnId="5"/>
      <queryTableField id="14" name="Region" tableColumnId="14"/>
      <queryTableField id="4" name="Product" tableColumnId="4"/>
      <queryTableField id="25" name="Category" tableColumnId="13"/>
      <queryTableField id="6" name="Quantity" tableColumnId="6"/>
      <queryTableField id="7" name="Unit Cost" tableColumnId="7"/>
      <queryTableField id="8" name="Unit Price" tableColumnId="8"/>
      <queryTableField id="9" name="COGS" tableColumnId="9"/>
      <queryTableField id="10" name="Sales" tableColumnId="10"/>
      <queryTableField id="11" name="Profit" tableColumnId="11"/>
      <queryTableField id="29" name="sales after disscount" tableColumnId="16"/>
      <queryTableField id="30" name="profit after disscount"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3DC474C-1AA7-47DC-B148-874D43958085}" sourceName="Product">
  <pivotTables>
    <pivotTable tabId="23" name="PivotTable2"/>
    <pivotTable tabId="23" name="PivotTable1"/>
    <pivotTable tabId="23" name="PivotTable3"/>
    <pivotTable tabId="23" name="PivotTable4"/>
    <pivotTable tabId="23" name="PivotTable8"/>
    <pivotTable tabId="23" name="PivotTable9"/>
  </pivotTables>
  <data>
    <tabular pivotCacheId="570612715">
      <items count="17">
        <i x="16" s="1"/>
        <i x="11" s="1"/>
        <i x="6" s="1"/>
        <i x="7" s="1"/>
        <i x="10" s="1"/>
        <i x="8" s="1"/>
        <i x="5" s="1"/>
        <i x="15" s="1"/>
        <i x="0" s="1"/>
        <i x="1" s="1"/>
        <i x="12" s="1"/>
        <i x="2" s="1"/>
        <i x="3" s="1"/>
        <i x="14" s="1"/>
        <i x="4" s="1"/>
        <i x="9"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06DA2BA-AD37-46AB-B415-1596B92F56A0}" sourceName="Year">
  <pivotTables>
    <pivotTable tabId="23" name="PivotTable3"/>
    <pivotTable tabId="23" name="PivotTable1"/>
    <pivotTable tabId="23" name="PivotTable2"/>
    <pivotTable tabId="23" name="PivotTable4"/>
    <pivotTable tabId="23" name="PivotTable8"/>
    <pivotTable tabId="23" name="PivotTable9"/>
  </pivotTables>
  <data>
    <tabular pivotCacheId="57061271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D3A0448-7F6D-4B9B-A4A8-9E60E3D84F0B}" sourceName="Region">
  <pivotTables>
    <pivotTable tabId="23" name="PivotTable1"/>
    <pivotTable tabId="23" name="PivotTable2"/>
    <pivotTable tabId="23" name="PivotTable3"/>
    <pivotTable tabId="23" name="PivotTable4"/>
    <pivotTable tabId="23" name="PivotTable8"/>
    <pivotTable tabId="23" name="PivotTable9"/>
  </pivotTables>
  <data>
    <tabular pivotCacheId="570612715">
      <items count="5">
        <i x="0" s="1"/>
        <i x="2" s="1"/>
        <i x="1"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88A7CE1B-8B9A-4591-8AEC-F2D9053E2DAA}" sourceName="Month Name">
  <pivotTables>
    <pivotTable tabId="23" name="PivotTable2"/>
    <pivotTable tabId="23" name="PivotTable1"/>
    <pivotTable tabId="23" name="PivotTable10"/>
    <pivotTable tabId="23" name="PivotTable3"/>
    <pivotTable tabId="23" name="PivotTable4"/>
    <pivotTable tabId="23" name="PivotTable5"/>
  </pivotTables>
  <data>
    <tabular pivotCacheId="570612715">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E0883BD0-C03A-4818-BE92-5F54F8D484E4}" cache="Slicer_Product" caption="Product" style="SlicerStyleDark6" rowHeight="241300"/>
  <slicer name="Year" xr10:uid="{0B0E0C46-4B06-4CF6-85FD-3ECEA915423E}" cache="Slicer_Year" caption="Year" style="SlicerStyleDark6" rowHeight="241300"/>
  <slicer name="Region" xr10:uid="{728B3648-E437-4390-8105-7232D08FC836}" cache="Slicer_Region" caption="Region" style="SlicerStyleOther2" rowHeight="241300"/>
  <slicer name="Month Name" xr10:uid="{1B34C9CF-A1E9-4EF4-A41A-D2E9FD32F323}" cache="Slicer_Month_Name" caption="Month Name"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0C913B1B-E4E4-4E80-A0B0-ABCCF161A7DE}" cache="Slicer_Product" caption="Product" style="SlicerStyleDark5" rowHeight="241300"/>
  <slicer name="Year 1" xr10:uid="{76E23FD0-F1AC-4178-9200-43BE7827DE12}" cache="Slicer_Year" caption="Year" style="SlicerStyleDark5" rowHeight="241300"/>
  <slicer name="Region 1" xr10:uid="{7309BBD7-97EE-46D7-9BB6-7620DE550C68}" cache="Slicer_Region" caption="Region" style="SlicerStyleDark5"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07972767-B8CB-4E16-92E0-A2BFC8859E38}" cache="Slicer_Year" caption="Year" style="SlicerStyleOther2" rowHeight="241300"/>
  <slicer name="Region 2" xr10:uid="{E3EC7A0C-03E2-4C91-A268-B418FA123CC4}" cache="Slicer_Region" caption="Region" style="SlicerStyleOther2" rowHeight="241300"/>
  <slicer name="Month Name 1" xr10:uid="{57231CC4-26B6-43DA-BE74-865B3FB91B5E}" cache="Slicer_Month_Name" caption="Month Name" style="SlicerStyleOther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9D7613-1832-444D-B9DE-17B6ECA15840}" name="esraa_powerbi_alexandria_2" displayName="esraa_powerbi_alexandria_2" ref="A1:U2001" tableType="queryTable" totalsRowCount="1" dataDxfId="155">
  <autoFilter ref="A1:U2000" xr:uid="{6C9D7613-1832-444D-B9DE-17B6ECA15840}"/>
  <tableColumns count="21">
    <tableColumn id="1" xr3:uid="{89AF0CAC-096A-4574-AACF-63E9AEEA714E}" uniqueName="1" name="Row ID" queryTableFieldId="1" dataDxfId="68" totalsRowDxfId="69"/>
    <tableColumn id="2" xr3:uid="{6B42543C-0097-45B2-BDE8-007A3E331585}" uniqueName="2" name="Ship Mode" queryTableFieldId="2" dataDxfId="67" totalsRowDxfId="70"/>
    <tableColumn id="3" xr3:uid="{3F44164B-CAC4-4385-A870-D19BE9075A98}" uniqueName="3" name="Segment" queryTableFieldId="3" dataDxfId="66" totalsRowDxfId="71"/>
    <tableColumn id="4" xr3:uid="{50DDE0A3-E148-495E-8844-01C5DAC5D087}" uniqueName="4" name="City" queryTableFieldId="4" dataDxfId="65" totalsRowDxfId="72"/>
    <tableColumn id="5" xr3:uid="{1DCA64EB-52D9-4A09-A3CE-C31FC52F84C4}" uniqueName="5" name="State" queryTableFieldId="5" dataDxfId="64" totalsRowDxfId="73"/>
    <tableColumn id="6" xr3:uid="{5C8A308A-D9C1-4E52-87FB-A9EF03F62CA7}" uniqueName="6" name="Region" queryTableFieldId="6" dataDxfId="63" totalsRowDxfId="74"/>
    <tableColumn id="7" xr3:uid="{FA20B552-77DA-4F26-9BE9-41A901A79F45}" uniqueName="7" name="Category" queryTableFieldId="7" dataDxfId="62" totalsRowDxfId="75"/>
    <tableColumn id="8" xr3:uid="{148D29D5-8B6F-466F-944C-8E54AE1EEB9C}" uniqueName="8" name="Sub-Category" queryTableFieldId="8" dataDxfId="61" totalsRowDxfId="76"/>
    <tableColumn id="9" xr3:uid="{0BFA23D5-07F3-4C06-90C9-8B2E1B5326F7}" uniqueName="9" name="Product Name" queryTableFieldId="9" dataDxfId="60" totalsRowDxfId="77"/>
    <tableColumn id="10" xr3:uid="{FB2788F3-15AF-4F2F-B15D-3449A189655E}" uniqueName="10" name="Sales" queryTableFieldId="10" dataDxfId="59" totalsRowDxfId="78"/>
    <tableColumn id="26" xr3:uid="{4AB001C9-8B3D-4EE3-8B03-51573D3783BA}" uniqueName="26" name="New sales" queryTableFieldId="26" dataDxfId="58" totalsRowDxfId="79"/>
    <tableColumn id="33" xr3:uid="{36EB9080-5B80-43DC-8E09-39E96A3C0AFD}" uniqueName="33" name="Sales status" queryTableFieldId="31" dataDxfId="57" totalsRowDxfId="80">
      <calculatedColumnFormula>IF(esraa_powerbi_alexandria_2[[#This Row],[Sales]]&gt;3000,"High","Low")</calculatedColumnFormula>
    </tableColumn>
    <tableColumn id="11" xr3:uid="{33ECC707-24E5-486D-AF7A-AB5D3FDB9273}" uniqueName="11" name="Quantity" queryTableFieldId="11" dataDxfId="56" totalsRowDxfId="81"/>
    <tableColumn id="12" xr3:uid="{7113E337-3934-4A37-B7F1-30EEF72EED11}" uniqueName="12" name="Discount" queryTableFieldId="12" dataDxfId="55" totalsRowDxfId="82"/>
    <tableColumn id="13" xr3:uid="{9975F169-DE7E-4C4F-B6D2-825C2CEC73CB}" uniqueName="13" name="Profit" queryTableFieldId="13" dataDxfId="54" totalsRowDxfId="83"/>
    <tableColumn id="18" xr3:uid="{E41F1A1F-54CE-4ACB-BC1D-298E90F83792}" uniqueName="18" name="Sales after disscount" queryTableFieldId="21" dataDxfId="53" totalsRowDxfId="84"/>
    <tableColumn id="20" xr3:uid="{9753B00E-3DEB-4C67-BD7D-FA0A0505CD54}" uniqueName="20" name="Cost price" queryTableFieldId="22" dataDxfId="52" totalsRowDxfId="85"/>
    <tableColumn id="25" xr3:uid="{79F83EEE-8D91-4FC2-87DE-A17AA3E45F61}" uniqueName="25" name="Profit after discount" queryTableFieldId="25" dataDxfId="51" totalsRowDxfId="86"/>
    <tableColumn id="27" xr3:uid="{4ED59E54-BF53-436A-B72F-BA418C7ABE0B}" uniqueName="27" name="Class" queryTableFieldId="27" dataDxfId="50" totalsRowDxfId="87"/>
    <tableColumn id="19" xr3:uid="{5518248F-AE55-4ED6-92AD-32E4FEEC6ECB}" uniqueName="19" name="Code" queryTableFieldId="18" dataDxfId="49" totalsRowDxfId="88">
      <calculatedColumnFormula>VLOOKUP(esraa_powerbi_alexandria_2[[#This Row],[Category]],code[#All],2,FALSE)</calculatedColumnFormula>
    </tableColumn>
    <tableColumn id="21" xr3:uid="{F0EC034C-6F06-4B10-BE6D-ED7068C47951}" uniqueName="21" name="spark_line" queryTableFieldId="19" dataDxfId="48" totalsRowDxfId="8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FD7025-38FC-45D9-85D6-219C33DD493C}" name="code" displayName="code" ref="C2:D5" totalsRowShown="0" headerRowDxfId="154" headerRowBorderDxfId="153" tableBorderDxfId="152" totalsRowBorderDxfId="151">
  <autoFilter ref="C2:D5" xr:uid="{C6C1C4D2-BEFA-49EB-856D-B34582D70EC6}"/>
  <tableColumns count="2">
    <tableColumn id="1" xr3:uid="{C2036C3A-B4BC-442E-8309-4B5EE9A7E153}" name="Category" dataDxfId="150"/>
    <tableColumn id="2" xr3:uid="{EB37BA8A-6061-45D2-9CCC-72B9B00C9E49}" name="Code" dataDxfId="14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692FFB-1A87-4A5E-A196-824D8F5DB3D8}" name="Sales" displayName="Sales" ref="A1:P3001" tableType="queryTable" totalsRowShown="0" dataDxfId="148">
  <autoFilter ref="A1:P3001" xr:uid="{25692FFB-1A87-4A5E-A196-824D8F5DB3D8}"/>
  <tableColumns count="16">
    <tableColumn id="2" xr3:uid="{CD6AECC8-D487-4061-BCFC-2911E8CC8516}" uniqueName="2" name="Month" queryTableFieldId="18"/>
    <tableColumn id="12" xr3:uid="{697ECB96-7B16-4185-97FA-F8D6842C0024}" uniqueName="12" name="Month Name" queryTableFieldId="31" dataDxfId="115">
      <calculatedColumnFormula>TEXT(DATE(2024,Sales[[#This Row],[Month]],1),"MMM")</calculatedColumnFormula>
    </tableColumn>
    <tableColumn id="1" xr3:uid="{036F8C89-630D-4853-ABEB-2C3AE42C1DA7}" uniqueName="1" name="Day" queryTableFieldId="17"/>
    <tableColumn id="3" xr3:uid="{CD1B928C-2362-41FE-B4D6-1DB0F1176F51}" uniqueName="3" name="Year" queryTableFieldId="19"/>
    <tableColumn id="5" xr3:uid="{9C6532E1-7C07-4318-A9B5-5713868DF219}" uniqueName="5" name="Segment" queryTableFieldId="24" dataDxfId="147"/>
    <tableColumn id="14" xr3:uid="{FF637590-3C68-4FF5-9CCC-49026E545640}" uniqueName="14" name="Region" queryTableFieldId="14" dataDxfId="146"/>
    <tableColumn id="4" xr3:uid="{85EA89E7-7DB7-4666-9D50-7A032A4707D2}" uniqueName="4" name="Product" queryTableFieldId="4" dataDxfId="47"/>
    <tableColumn id="13" xr3:uid="{3B5A3FAA-2F24-482B-ABC2-4D1025FF789E}" uniqueName="13" name="Category" queryTableFieldId="25" dataDxfId="145"/>
    <tableColumn id="6" xr3:uid="{75C68696-6A21-470A-9E07-6CE714D12D24}" uniqueName="6" name="Quantity" queryTableFieldId="6" dataDxfId="46"/>
    <tableColumn id="7" xr3:uid="{A1A7EDCF-487A-40B2-B55A-1DE0898EE185}" uniqueName="7" name="Unit Cost" queryTableFieldId="7" dataDxfId="45"/>
    <tableColumn id="8" xr3:uid="{A99D6C75-5B48-4974-8251-1E5489A8C45B}" uniqueName="8" name="Unit Price" queryTableFieldId="8" dataDxfId="44"/>
    <tableColumn id="9" xr3:uid="{880BC89E-A01D-41C7-8FF7-A3A844879E8B}" uniqueName="9" name="COGS" queryTableFieldId="9" dataDxfId="43"/>
    <tableColumn id="10" xr3:uid="{688CFBBF-7819-4F55-812B-B0A64A817813}" uniqueName="10" name="Sales" queryTableFieldId="10" dataDxfId="42"/>
    <tableColumn id="11" xr3:uid="{4A9ACEE7-EA9F-4005-9058-4522E54D6488}" uniqueName="11" name="Profit" queryTableFieldId="11" dataDxfId="41"/>
    <tableColumn id="16" xr3:uid="{C9FD80BA-2102-4530-B225-8605EA1CE953}" uniqueName="16" name="sales after disscount" queryTableFieldId="29"/>
    <tableColumn id="17" xr3:uid="{787EB5F4-F167-400D-9FE2-B954866B87C3}" uniqueName="17" name="profit after disscount"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1D125-85E3-4052-A771-9722857E9DC8}">
  <dimension ref="A1:V2018"/>
  <sheetViews>
    <sheetView topLeftCell="F130" zoomScale="55" zoomScaleNormal="55" workbookViewId="0">
      <selection activeCell="P2" sqref="P2:P2000"/>
    </sheetView>
  </sheetViews>
  <sheetFormatPr defaultRowHeight="15"/>
  <cols>
    <col min="1" max="1" width="15" bestFit="1" customWidth="1"/>
    <col min="2" max="2" width="19.140625" bestFit="1" customWidth="1"/>
    <col min="3" max="3" width="16.28515625" bestFit="1" customWidth="1"/>
    <col min="4" max="4" width="18.85546875" bestFit="1" customWidth="1"/>
    <col min="5" max="5" width="20.85546875" bestFit="1" customWidth="1"/>
    <col min="6" max="6" width="14.7109375" bestFit="1" customWidth="1"/>
    <col min="7" max="7" width="17.28515625" bestFit="1" customWidth="1"/>
    <col min="8" max="8" width="23" bestFit="1" customWidth="1"/>
    <col min="9" max="9" width="81.140625" bestFit="1" customWidth="1"/>
    <col min="10" max="10" width="13.42578125" bestFit="1" customWidth="1"/>
    <col min="11" max="11" width="18" bestFit="1" customWidth="1"/>
    <col min="12" max="12" width="20.7109375" bestFit="1" customWidth="1"/>
    <col min="13" max="13" width="16.28515625" bestFit="1" customWidth="1"/>
    <col min="14" max="14" width="16.7109375" bestFit="1" customWidth="1"/>
    <col min="15" max="15" width="17.28515625" bestFit="1" customWidth="1"/>
    <col min="16" max="16" width="31.85546875" bestFit="1" customWidth="1"/>
    <col min="17" max="17" width="18.85546875" bestFit="1" customWidth="1"/>
    <col min="18" max="18" width="31.28515625" bestFit="1" customWidth="1"/>
    <col min="19" max="19" width="12.85546875" bestFit="1" customWidth="1"/>
    <col min="20" max="20" width="12.5703125" bestFit="1" customWidth="1"/>
    <col min="21" max="21" width="18.5703125" bestFit="1" customWidth="1"/>
    <col min="22" max="22" width="12.42578125" bestFit="1" customWidth="1"/>
  </cols>
  <sheetData>
    <row r="1" spans="1:22">
      <c r="A1" t="s">
        <v>41</v>
      </c>
      <c r="B1" t="s">
        <v>42</v>
      </c>
      <c r="C1" t="s">
        <v>43</v>
      </c>
      <c r="D1" t="s">
        <v>44</v>
      </c>
      <c r="E1" t="s">
        <v>45</v>
      </c>
      <c r="F1" t="s">
        <v>46</v>
      </c>
      <c r="G1" t="s">
        <v>47</v>
      </c>
      <c r="H1" t="s">
        <v>48</v>
      </c>
      <c r="I1" t="s">
        <v>49</v>
      </c>
      <c r="J1" t="s">
        <v>6</v>
      </c>
      <c r="K1" t="s">
        <v>1623</v>
      </c>
      <c r="L1" t="s">
        <v>1624</v>
      </c>
      <c r="M1" t="s">
        <v>1</v>
      </c>
      <c r="N1" t="s">
        <v>50</v>
      </c>
      <c r="O1" t="s">
        <v>51</v>
      </c>
      <c r="P1" t="s">
        <v>1620</v>
      </c>
      <c r="Q1" t="s">
        <v>1621</v>
      </c>
      <c r="R1" t="s">
        <v>1622</v>
      </c>
      <c r="S1" t="s">
        <v>2</v>
      </c>
      <c r="T1" t="s">
        <v>1596</v>
      </c>
      <c r="U1" t="s">
        <v>1615</v>
      </c>
    </row>
    <row r="2" spans="1:22">
      <c r="A2" s="4">
        <v>1</v>
      </c>
      <c r="B2" s="4" t="s">
        <v>52</v>
      </c>
      <c r="C2" s="4" t="s">
        <v>53</v>
      </c>
      <c r="D2" s="4" t="s">
        <v>54</v>
      </c>
      <c r="E2" s="4" t="s">
        <v>55</v>
      </c>
      <c r="F2" s="4" t="s">
        <v>56</v>
      </c>
      <c r="G2" s="4" t="s">
        <v>57</v>
      </c>
      <c r="H2" s="4" t="s">
        <v>58</v>
      </c>
      <c r="I2" s="4" t="s">
        <v>59</v>
      </c>
      <c r="J2" s="4">
        <v>261.95999999999998</v>
      </c>
      <c r="K2" s="4">
        <v>300</v>
      </c>
      <c r="L2" s="4" t="str">
        <f>IF(esraa_powerbi_alexandria_2[[#This Row],[Sales]]&gt;3000,"High","Low")</f>
        <v>Low</v>
      </c>
      <c r="M2" s="4">
        <v>2</v>
      </c>
      <c r="N2" s="4">
        <v>0</v>
      </c>
      <c r="O2" s="4">
        <v>41.913600000000002</v>
      </c>
      <c r="P2" s="4">
        <v>261.95999999999998</v>
      </c>
      <c r="Q2" s="4">
        <v>220.04639999999998</v>
      </c>
      <c r="R2" s="4">
        <v>41.913600000000002</v>
      </c>
      <c r="S2" s="4" t="s">
        <v>1598</v>
      </c>
      <c r="T2" s="4" t="str">
        <f>VLOOKUP(esraa_powerbi_alexandria_2[[#This Row],[Category]],code[#All],2,FALSE)</f>
        <v>F-101</v>
      </c>
      <c r="U2" s="4"/>
      <c r="V2" s="4"/>
    </row>
    <row r="3" spans="1:22">
      <c r="A3" s="4">
        <v>2</v>
      </c>
      <c r="B3" s="4" t="s">
        <v>52</v>
      </c>
      <c r="C3" s="4" t="s">
        <v>53</v>
      </c>
      <c r="D3" s="4" t="s">
        <v>54</v>
      </c>
      <c r="E3" s="4" t="s">
        <v>55</v>
      </c>
      <c r="F3" s="4" t="s">
        <v>56</v>
      </c>
      <c r="G3" s="4" t="s">
        <v>57</v>
      </c>
      <c r="H3" s="4" t="s">
        <v>60</v>
      </c>
      <c r="I3" s="4" t="s">
        <v>61</v>
      </c>
      <c r="J3" s="4">
        <v>731.93999999999994</v>
      </c>
      <c r="K3" s="4">
        <v>450</v>
      </c>
      <c r="L3" s="4" t="str">
        <f>IF(esraa_powerbi_alexandria_2[[#This Row],[Sales]]&gt;3000,"High","Low")</f>
        <v>Low</v>
      </c>
      <c r="M3" s="4">
        <v>3</v>
      </c>
      <c r="N3" s="4">
        <v>0</v>
      </c>
      <c r="O3" s="4">
        <v>219.58199999999997</v>
      </c>
      <c r="P3" s="4">
        <v>731.93999999999994</v>
      </c>
      <c r="Q3" s="4">
        <v>512.35799999999995</v>
      </c>
      <c r="R3" s="4">
        <v>219.58199999999999</v>
      </c>
      <c r="S3" s="4" t="s">
        <v>1598</v>
      </c>
      <c r="T3" s="4" t="str">
        <f>VLOOKUP(esraa_powerbi_alexandria_2[[#This Row],[Category]],code[#All],2,FALSE)</f>
        <v>F-101</v>
      </c>
      <c r="U3" s="4"/>
      <c r="V3" s="4"/>
    </row>
    <row r="4" spans="1:22">
      <c r="A4" s="4">
        <v>3</v>
      </c>
      <c r="B4" s="4" t="s">
        <v>52</v>
      </c>
      <c r="C4" s="4" t="s">
        <v>62</v>
      </c>
      <c r="D4" s="4" t="s">
        <v>63</v>
      </c>
      <c r="E4" s="4" t="s">
        <v>64</v>
      </c>
      <c r="F4" s="4" t="s">
        <v>65</v>
      </c>
      <c r="G4" s="4" t="s">
        <v>66</v>
      </c>
      <c r="H4" s="4" t="s">
        <v>67</v>
      </c>
      <c r="I4" s="4" t="s">
        <v>68</v>
      </c>
      <c r="J4" s="4">
        <v>0</v>
      </c>
      <c r="K4" s="4">
        <v>300</v>
      </c>
      <c r="L4" s="4" t="str">
        <f>IF(esraa_powerbi_alexandria_2[[#This Row],[Sales]]&gt;3000,"High","Low")</f>
        <v>Low</v>
      </c>
      <c r="M4" s="4">
        <v>2</v>
      </c>
      <c r="N4" s="4">
        <v>0</v>
      </c>
      <c r="O4" s="4">
        <v>0</v>
      </c>
      <c r="P4" s="4">
        <v>0</v>
      </c>
      <c r="Q4" s="4">
        <v>0</v>
      </c>
      <c r="R4" s="4">
        <v>0</v>
      </c>
      <c r="S4" s="4" t="s">
        <v>1598</v>
      </c>
      <c r="T4" s="4" t="str">
        <f>VLOOKUP(esraa_powerbi_alexandria_2[[#This Row],[Category]],code[#All],2,FALSE)</f>
        <v>O-102</v>
      </c>
      <c r="U4" s="4"/>
      <c r="V4" s="4"/>
    </row>
    <row r="5" spans="1:22">
      <c r="A5" s="4">
        <v>4</v>
      </c>
      <c r="B5" s="4" t="s">
        <v>69</v>
      </c>
      <c r="C5" s="4" t="s">
        <v>53</v>
      </c>
      <c r="D5" s="4" t="s">
        <v>70</v>
      </c>
      <c r="E5" s="4" t="s">
        <v>71</v>
      </c>
      <c r="F5" s="4" t="s">
        <v>56</v>
      </c>
      <c r="G5" s="4" t="s">
        <v>57</v>
      </c>
      <c r="H5" s="4" t="s">
        <v>72</v>
      </c>
      <c r="I5" s="4" t="s">
        <v>73</v>
      </c>
      <c r="J5" s="4">
        <v>957.57749999999999</v>
      </c>
      <c r="K5" s="4">
        <v>750</v>
      </c>
      <c r="L5" s="4" t="str">
        <f>IF(esraa_powerbi_alexandria_2[[#This Row],[Sales]]&gt;3000,"High","Low")</f>
        <v>Low</v>
      </c>
      <c r="M5" s="4">
        <v>5</v>
      </c>
      <c r="N5" s="4">
        <v>0.45</v>
      </c>
      <c r="O5" s="4">
        <v>-383.03100000000006</v>
      </c>
      <c r="P5" s="4">
        <v>526.66762500000004</v>
      </c>
      <c r="Q5" s="4">
        <v>1340.6085</v>
      </c>
      <c r="R5" s="4">
        <v>-813.94087500000001</v>
      </c>
      <c r="S5" s="4" t="s">
        <v>1600</v>
      </c>
      <c r="T5" s="4" t="str">
        <f>VLOOKUP(esraa_powerbi_alexandria_2[[#This Row],[Category]],code[#All],2,FALSE)</f>
        <v>F-101</v>
      </c>
      <c r="U5" s="4"/>
      <c r="V5" s="4"/>
    </row>
    <row r="6" spans="1:22">
      <c r="A6" s="4">
        <v>5</v>
      </c>
      <c r="B6" s="4" t="s">
        <v>69</v>
      </c>
      <c r="C6" s="4" t="s">
        <v>53</v>
      </c>
      <c r="D6" s="4" t="s">
        <v>70</v>
      </c>
      <c r="E6" s="4" t="s">
        <v>71</v>
      </c>
      <c r="F6" s="4" t="s">
        <v>56</v>
      </c>
      <c r="G6" s="4" t="s">
        <v>66</v>
      </c>
      <c r="H6" s="4" t="s">
        <v>74</v>
      </c>
      <c r="I6" s="4" t="s">
        <v>75</v>
      </c>
      <c r="J6" s="4">
        <v>22.368000000000002</v>
      </c>
      <c r="K6" s="4">
        <v>300</v>
      </c>
      <c r="L6" s="4" t="str">
        <f>IF(esraa_powerbi_alexandria_2[[#This Row],[Sales]]&gt;3000,"High","Low")</f>
        <v>Low</v>
      </c>
      <c r="M6" s="4">
        <v>2</v>
      </c>
      <c r="N6" s="4">
        <v>0.2</v>
      </c>
      <c r="O6" s="4">
        <v>2.5163999999999991</v>
      </c>
      <c r="P6" s="4">
        <v>17.894400000000001</v>
      </c>
      <c r="Q6" s="4">
        <v>19.851600000000005</v>
      </c>
      <c r="R6" s="4">
        <v>-1.9572000000000038</v>
      </c>
      <c r="S6" s="4" t="s">
        <v>1598</v>
      </c>
      <c r="T6" s="4" t="str">
        <f>VLOOKUP(esraa_powerbi_alexandria_2[[#This Row],[Category]],code[#All],2,FALSE)</f>
        <v>O-102</v>
      </c>
      <c r="U6" s="4"/>
      <c r="V6" s="4"/>
    </row>
    <row r="7" spans="1:22">
      <c r="A7" s="4">
        <v>6</v>
      </c>
      <c r="B7" s="4" t="s">
        <v>69</v>
      </c>
      <c r="C7" s="4" t="s">
        <v>53</v>
      </c>
      <c r="D7" s="4" t="s">
        <v>63</v>
      </c>
      <c r="E7" s="4" t="s">
        <v>64</v>
      </c>
      <c r="F7" s="4" t="s">
        <v>65</v>
      </c>
      <c r="G7" s="4" t="s">
        <v>57</v>
      </c>
      <c r="H7" s="4" t="s">
        <v>76</v>
      </c>
      <c r="I7" s="4" t="s">
        <v>77</v>
      </c>
      <c r="J7" s="4">
        <v>48.86</v>
      </c>
      <c r="K7" s="4">
        <v>1050</v>
      </c>
      <c r="L7" s="4" t="str">
        <f>IF(esraa_powerbi_alexandria_2[[#This Row],[Sales]]&gt;3000,"High","Low")</f>
        <v>Low</v>
      </c>
      <c r="M7" s="4">
        <v>7</v>
      </c>
      <c r="N7" s="4">
        <v>0</v>
      </c>
      <c r="O7" s="4">
        <v>14.169399999999996</v>
      </c>
      <c r="P7" s="4">
        <v>48.86</v>
      </c>
      <c r="Q7" s="4">
        <v>34.690600000000003</v>
      </c>
      <c r="R7" s="4">
        <v>14.169399999999996</v>
      </c>
      <c r="S7" s="4" t="s">
        <v>1599</v>
      </c>
      <c r="T7" s="4" t="str">
        <f>VLOOKUP(esraa_powerbi_alexandria_2[[#This Row],[Category]],code[#All],2,FALSE)</f>
        <v>F-101</v>
      </c>
      <c r="U7" s="4"/>
      <c r="V7" s="4"/>
    </row>
    <row r="8" spans="1:22">
      <c r="A8" s="4">
        <v>7</v>
      </c>
      <c r="B8" s="4" t="s">
        <v>69</v>
      </c>
      <c r="C8" s="4" t="s">
        <v>53</v>
      </c>
      <c r="D8" s="4" t="s">
        <v>63</v>
      </c>
      <c r="E8" s="4" t="s">
        <v>64</v>
      </c>
      <c r="F8" s="4" t="s">
        <v>65</v>
      </c>
      <c r="G8" s="4" t="s">
        <v>66</v>
      </c>
      <c r="H8" s="4" t="s">
        <v>78</v>
      </c>
      <c r="I8" s="4" t="s">
        <v>79</v>
      </c>
      <c r="J8" s="4">
        <v>7.28</v>
      </c>
      <c r="K8" s="4">
        <v>600</v>
      </c>
      <c r="L8" s="4" t="str">
        <f>IF(esraa_powerbi_alexandria_2[[#This Row],[Sales]]&gt;3000,"High","Low")</f>
        <v>Low</v>
      </c>
      <c r="M8" s="4">
        <v>4</v>
      </c>
      <c r="N8" s="4">
        <v>0</v>
      </c>
      <c r="O8" s="4">
        <v>1.9656000000000002</v>
      </c>
      <c r="P8" s="4">
        <v>7.28</v>
      </c>
      <c r="Q8" s="4">
        <v>5.3144</v>
      </c>
      <c r="R8" s="4">
        <v>1.9656000000000002</v>
      </c>
      <c r="S8" s="4" t="s">
        <v>1600</v>
      </c>
      <c r="T8" s="4" t="str">
        <f>VLOOKUP(esraa_powerbi_alexandria_2[[#This Row],[Category]],code[#All],2,FALSE)</f>
        <v>O-102</v>
      </c>
      <c r="U8" s="4"/>
      <c r="V8" s="4"/>
    </row>
    <row r="9" spans="1:22">
      <c r="A9" s="4">
        <v>8</v>
      </c>
      <c r="B9" s="4" t="s">
        <v>69</v>
      </c>
      <c r="C9" s="4" t="s">
        <v>53</v>
      </c>
      <c r="D9" s="4" t="s">
        <v>63</v>
      </c>
      <c r="E9" s="4" t="s">
        <v>64</v>
      </c>
      <c r="F9" s="4" t="s">
        <v>65</v>
      </c>
      <c r="G9" s="4" t="s">
        <v>80</v>
      </c>
      <c r="H9" s="4" t="s">
        <v>81</v>
      </c>
      <c r="I9" s="4" t="s">
        <v>82</v>
      </c>
      <c r="J9" s="4">
        <v>907.15200000000004</v>
      </c>
      <c r="K9" s="4">
        <v>900</v>
      </c>
      <c r="L9" s="4" t="str">
        <f>IF(esraa_powerbi_alexandria_2[[#This Row],[Sales]]&gt;3000,"High","Low")</f>
        <v>Low</v>
      </c>
      <c r="M9" s="4">
        <v>6</v>
      </c>
      <c r="N9" s="4">
        <v>0.2</v>
      </c>
      <c r="O9" s="4">
        <v>90.715200000000038</v>
      </c>
      <c r="P9" s="4">
        <v>725.72160000000008</v>
      </c>
      <c r="Q9" s="4">
        <v>816.43679999999995</v>
      </c>
      <c r="R9" s="4">
        <v>-90.715199999999868</v>
      </c>
      <c r="S9" s="4" t="s">
        <v>1600</v>
      </c>
      <c r="T9" s="4" t="str">
        <f>VLOOKUP(esraa_powerbi_alexandria_2[[#This Row],[Category]],code[#All],2,FALSE)</f>
        <v>T-103</v>
      </c>
      <c r="U9" s="4"/>
      <c r="V9" s="4"/>
    </row>
    <row r="10" spans="1:22">
      <c r="A10" s="4">
        <v>9</v>
      </c>
      <c r="B10" s="4" t="s">
        <v>69</v>
      </c>
      <c r="C10" s="4" t="s">
        <v>53</v>
      </c>
      <c r="D10" s="4" t="s">
        <v>63</v>
      </c>
      <c r="E10" s="4" t="s">
        <v>64</v>
      </c>
      <c r="F10" s="4" t="s">
        <v>65</v>
      </c>
      <c r="G10" s="4" t="s">
        <v>66</v>
      </c>
      <c r="H10" s="4" t="s">
        <v>83</v>
      </c>
      <c r="I10" s="4" t="s">
        <v>84</v>
      </c>
      <c r="J10" s="4">
        <v>18.504000000000001</v>
      </c>
      <c r="K10" s="4">
        <v>450</v>
      </c>
      <c r="L10" s="4" t="str">
        <f>IF(esraa_powerbi_alexandria_2[[#This Row],[Sales]]&gt;3000,"High","Low")</f>
        <v>Low</v>
      </c>
      <c r="M10" s="4">
        <v>3</v>
      </c>
      <c r="N10" s="4">
        <v>0.2</v>
      </c>
      <c r="O10" s="4">
        <v>5.7824999999999998</v>
      </c>
      <c r="P10" s="4">
        <v>14.803200000000002</v>
      </c>
      <c r="Q10" s="4">
        <v>12.721500000000002</v>
      </c>
      <c r="R10" s="4">
        <v>2.0816999999999997</v>
      </c>
      <c r="S10" s="4" t="s">
        <v>1598</v>
      </c>
      <c r="T10" s="4" t="str">
        <f>VLOOKUP(esraa_powerbi_alexandria_2[[#This Row],[Category]],code[#All],2,FALSE)</f>
        <v>O-102</v>
      </c>
      <c r="U10" s="4"/>
      <c r="V10" s="4"/>
    </row>
    <row r="11" spans="1:22">
      <c r="A11" s="4">
        <v>10</v>
      </c>
      <c r="B11" s="4" t="s">
        <v>69</v>
      </c>
      <c r="C11" s="4" t="s">
        <v>53</v>
      </c>
      <c r="D11" s="4" t="s">
        <v>63</v>
      </c>
      <c r="E11" s="4" t="s">
        <v>64</v>
      </c>
      <c r="F11" s="4" t="s">
        <v>65</v>
      </c>
      <c r="G11" s="4" t="s">
        <v>66</v>
      </c>
      <c r="H11" s="4" t="s">
        <v>85</v>
      </c>
      <c r="I11" s="4" t="s">
        <v>86</v>
      </c>
      <c r="J11" s="4">
        <v>114.9</v>
      </c>
      <c r="K11" s="4">
        <v>750</v>
      </c>
      <c r="L11" s="4" t="str">
        <f>IF(esraa_powerbi_alexandria_2[[#This Row],[Sales]]&gt;3000,"High","Low")</f>
        <v>Low</v>
      </c>
      <c r="M11" s="4">
        <v>5</v>
      </c>
      <c r="N11" s="4">
        <v>0</v>
      </c>
      <c r="O11" s="4">
        <v>34.469999999999992</v>
      </c>
      <c r="P11" s="4">
        <v>114.9</v>
      </c>
      <c r="Q11" s="4">
        <v>80.430000000000007</v>
      </c>
      <c r="R11" s="4">
        <v>34.47</v>
      </c>
      <c r="S11" s="4" t="s">
        <v>1600</v>
      </c>
      <c r="T11" s="4" t="str">
        <f>VLOOKUP(esraa_powerbi_alexandria_2[[#This Row],[Category]],code[#All],2,FALSE)</f>
        <v>O-102</v>
      </c>
      <c r="U11" s="4"/>
      <c r="V11" s="4"/>
    </row>
    <row r="12" spans="1:22">
      <c r="A12" s="4">
        <v>11</v>
      </c>
      <c r="B12" s="4" t="s">
        <v>69</v>
      </c>
      <c r="C12" s="4" t="s">
        <v>53</v>
      </c>
      <c r="D12" s="4" t="s">
        <v>63</v>
      </c>
      <c r="E12" s="4" t="s">
        <v>64</v>
      </c>
      <c r="F12" s="4" t="s">
        <v>65</v>
      </c>
      <c r="G12" s="4" t="s">
        <v>57</v>
      </c>
      <c r="H12" s="4" t="s">
        <v>72</v>
      </c>
      <c r="I12" s="4" t="s">
        <v>87</v>
      </c>
      <c r="J12" s="4">
        <v>1706.1840000000002</v>
      </c>
      <c r="K12" s="4">
        <v>1350</v>
      </c>
      <c r="L12" s="4" t="str">
        <f>IF(esraa_powerbi_alexandria_2[[#This Row],[Sales]]&gt;3000,"High","Low")</f>
        <v>Low</v>
      </c>
      <c r="M12" s="4">
        <v>9</v>
      </c>
      <c r="N12" s="4">
        <v>0.2</v>
      </c>
      <c r="O12" s="4">
        <v>85.309199999999805</v>
      </c>
      <c r="P12" s="4">
        <v>1364.9472000000003</v>
      </c>
      <c r="Q12" s="4">
        <v>1620.8748000000005</v>
      </c>
      <c r="R12" s="4">
        <v>-255.92760000000021</v>
      </c>
      <c r="S12" s="4" t="s">
        <v>1599</v>
      </c>
      <c r="T12" s="4" t="str">
        <f>VLOOKUP(esraa_powerbi_alexandria_2[[#This Row],[Category]],code[#All],2,FALSE)</f>
        <v>F-101</v>
      </c>
      <c r="U12" s="4"/>
      <c r="V12" s="4"/>
    </row>
    <row r="13" spans="1:22">
      <c r="A13" s="4">
        <v>12</v>
      </c>
      <c r="B13" s="4" t="s">
        <v>69</v>
      </c>
      <c r="C13" s="4" t="s">
        <v>53</v>
      </c>
      <c r="D13" s="4" t="s">
        <v>63</v>
      </c>
      <c r="E13" s="4" t="s">
        <v>64</v>
      </c>
      <c r="F13" s="4" t="s">
        <v>65</v>
      </c>
      <c r="G13" s="4" t="s">
        <v>80</v>
      </c>
      <c r="H13" s="4" t="s">
        <v>81</v>
      </c>
      <c r="I13" s="4" t="s">
        <v>88</v>
      </c>
      <c r="J13" s="4">
        <v>911.42399999999998</v>
      </c>
      <c r="K13" s="4">
        <v>600</v>
      </c>
      <c r="L13" s="4" t="str">
        <f>IF(esraa_powerbi_alexandria_2[[#This Row],[Sales]]&gt;3000,"High","Low")</f>
        <v>Low</v>
      </c>
      <c r="M13" s="4">
        <v>4</v>
      </c>
      <c r="N13" s="4">
        <v>0.2</v>
      </c>
      <c r="O13" s="4">
        <v>68.356800000000021</v>
      </c>
      <c r="P13" s="4">
        <v>729.13920000000007</v>
      </c>
      <c r="Q13" s="4">
        <v>843.06719999999996</v>
      </c>
      <c r="R13" s="4">
        <v>-113.92799999999988</v>
      </c>
      <c r="S13" s="4" t="s">
        <v>1600</v>
      </c>
      <c r="T13" s="4" t="str">
        <f>VLOOKUP(esraa_powerbi_alexandria_2[[#This Row],[Category]],code[#All],2,FALSE)</f>
        <v>T-103</v>
      </c>
      <c r="U13" s="4"/>
      <c r="V13" s="4"/>
    </row>
    <row r="14" spans="1:22">
      <c r="A14" s="4">
        <v>13</v>
      </c>
      <c r="B14" s="4" t="s">
        <v>69</v>
      </c>
      <c r="C14" s="4" t="s">
        <v>53</v>
      </c>
      <c r="D14" s="4" t="s">
        <v>89</v>
      </c>
      <c r="E14" s="4" t="s">
        <v>90</v>
      </c>
      <c r="F14" s="4" t="s">
        <v>56</v>
      </c>
      <c r="G14" s="4" t="s">
        <v>66</v>
      </c>
      <c r="H14" s="4" t="s">
        <v>91</v>
      </c>
      <c r="I14" s="4" t="s">
        <v>92</v>
      </c>
      <c r="J14" s="4">
        <v>15.552000000000003</v>
      </c>
      <c r="K14" s="4">
        <v>450</v>
      </c>
      <c r="L14" s="4" t="str">
        <f>IF(esraa_powerbi_alexandria_2[[#This Row],[Sales]]&gt;3000,"High","Low")</f>
        <v>Low</v>
      </c>
      <c r="M14" s="4">
        <v>3</v>
      </c>
      <c r="N14" s="4">
        <v>0.2</v>
      </c>
      <c r="O14" s="4">
        <v>5.4432</v>
      </c>
      <c r="P14" s="4">
        <v>12.441600000000003</v>
      </c>
      <c r="Q14" s="4">
        <v>10.108800000000002</v>
      </c>
      <c r="R14" s="4">
        <v>2.3328000000000007</v>
      </c>
      <c r="S14" s="4" t="s">
        <v>1598</v>
      </c>
      <c r="T14" s="4" t="str">
        <f>VLOOKUP(esraa_powerbi_alexandria_2[[#This Row],[Category]],code[#All],2,FALSE)</f>
        <v>O-102</v>
      </c>
      <c r="U14" s="4"/>
      <c r="V14" s="4"/>
    </row>
    <row r="15" spans="1:22">
      <c r="A15" s="4">
        <v>14</v>
      </c>
      <c r="B15" s="4" t="s">
        <v>69</v>
      </c>
      <c r="C15" s="4" t="s">
        <v>53</v>
      </c>
      <c r="D15" s="4" t="s">
        <v>93</v>
      </c>
      <c r="E15" s="4" t="s">
        <v>94</v>
      </c>
      <c r="F15" s="4" t="s">
        <v>65</v>
      </c>
      <c r="G15" s="4" t="s">
        <v>66</v>
      </c>
      <c r="H15" s="4" t="s">
        <v>83</v>
      </c>
      <c r="I15" s="4" t="s">
        <v>95</v>
      </c>
      <c r="J15" s="4">
        <v>407.97600000000006</v>
      </c>
      <c r="K15" s="4">
        <v>450</v>
      </c>
      <c r="L15" s="4" t="str">
        <f>IF(esraa_powerbi_alexandria_2[[#This Row],[Sales]]&gt;3000,"High","Low")</f>
        <v>Low</v>
      </c>
      <c r="M15" s="4">
        <v>3</v>
      </c>
      <c r="N15" s="4">
        <v>0.2</v>
      </c>
      <c r="O15" s="4">
        <v>132.59219999999993</v>
      </c>
      <c r="P15" s="4">
        <v>326.38080000000008</v>
      </c>
      <c r="Q15" s="4">
        <v>275.38380000000012</v>
      </c>
      <c r="R15" s="4">
        <v>50.996999999999957</v>
      </c>
      <c r="S15" s="4" t="s">
        <v>1598</v>
      </c>
      <c r="T15" s="4" t="str">
        <f>VLOOKUP(esraa_powerbi_alexandria_2[[#This Row],[Category]],code[#All],2,FALSE)</f>
        <v>O-102</v>
      </c>
      <c r="U15" s="4"/>
      <c r="V15" s="4"/>
    </row>
    <row r="16" spans="1:22">
      <c r="A16" s="4">
        <v>15</v>
      </c>
      <c r="B16" s="4" t="s">
        <v>69</v>
      </c>
      <c r="C16" s="4" t="s">
        <v>96</v>
      </c>
      <c r="D16" s="4" t="s">
        <v>97</v>
      </c>
      <c r="E16" s="4" t="s">
        <v>98</v>
      </c>
      <c r="F16" s="4" t="s">
        <v>99</v>
      </c>
      <c r="G16" s="4" t="s">
        <v>66</v>
      </c>
      <c r="H16" s="4" t="s">
        <v>85</v>
      </c>
      <c r="I16" s="4" t="s">
        <v>100</v>
      </c>
      <c r="J16" s="4">
        <v>68.809999999999988</v>
      </c>
      <c r="K16" s="4">
        <v>750</v>
      </c>
      <c r="L16" s="4" t="str">
        <f>IF(esraa_powerbi_alexandria_2[[#This Row],[Sales]]&gt;3000,"High","Low")</f>
        <v>Low</v>
      </c>
      <c r="M16" s="4">
        <v>5</v>
      </c>
      <c r="N16" s="4">
        <v>0.8</v>
      </c>
      <c r="O16" s="4">
        <v>-123.858</v>
      </c>
      <c r="P16" s="4">
        <v>13.761999999999995</v>
      </c>
      <c r="Q16" s="4">
        <v>192.66800000000001</v>
      </c>
      <c r="R16" s="4">
        <v>-178.90600000000001</v>
      </c>
      <c r="S16" s="4" t="s">
        <v>1600</v>
      </c>
      <c r="T16" s="4" t="str">
        <f>VLOOKUP(esraa_powerbi_alexandria_2[[#This Row],[Category]],code[#All],2,FALSE)</f>
        <v>O-102</v>
      </c>
      <c r="U16" s="4"/>
      <c r="V16" s="4"/>
    </row>
    <row r="17" spans="1:22">
      <c r="A17" s="4">
        <v>16</v>
      </c>
      <c r="B17" s="4" t="s">
        <v>69</v>
      </c>
      <c r="C17" s="4" t="s">
        <v>96</v>
      </c>
      <c r="D17" s="4" t="s">
        <v>97</v>
      </c>
      <c r="E17" s="4" t="s">
        <v>98</v>
      </c>
      <c r="F17" s="4" t="s">
        <v>99</v>
      </c>
      <c r="G17" s="4" t="s">
        <v>66</v>
      </c>
      <c r="H17" s="4" t="s">
        <v>83</v>
      </c>
      <c r="I17" s="4" t="s">
        <v>101</v>
      </c>
      <c r="J17" s="4">
        <v>2.5439999999999996</v>
      </c>
      <c r="K17" s="4">
        <v>450</v>
      </c>
      <c r="L17" s="4" t="str">
        <f>IF(esraa_powerbi_alexandria_2[[#This Row],[Sales]]&gt;3000,"High","Low")</f>
        <v>Low</v>
      </c>
      <c r="M17" s="4">
        <v>3</v>
      </c>
      <c r="N17" s="4">
        <v>0.8</v>
      </c>
      <c r="O17" s="4">
        <v>-3.8160000000000016</v>
      </c>
      <c r="P17" s="4">
        <v>0.50879999999999981</v>
      </c>
      <c r="Q17" s="4">
        <v>6.3600000000000012</v>
      </c>
      <c r="R17" s="4">
        <v>-5.8512000000000013</v>
      </c>
      <c r="S17" s="4" t="s">
        <v>1598</v>
      </c>
      <c r="T17" s="4" t="str">
        <f>VLOOKUP(esraa_powerbi_alexandria_2[[#This Row],[Category]],code[#All],2,FALSE)</f>
        <v>O-102</v>
      </c>
      <c r="U17" s="4"/>
      <c r="V17" s="4"/>
    </row>
    <row r="18" spans="1:22">
      <c r="A18" s="4">
        <v>17</v>
      </c>
      <c r="B18" s="4" t="s">
        <v>69</v>
      </c>
      <c r="C18" s="4" t="s">
        <v>53</v>
      </c>
      <c r="D18" s="4" t="s">
        <v>102</v>
      </c>
      <c r="E18" s="4" t="s">
        <v>103</v>
      </c>
      <c r="F18" s="4" t="s">
        <v>99</v>
      </c>
      <c r="G18" s="4" t="s">
        <v>66</v>
      </c>
      <c r="H18" s="4" t="s">
        <v>74</v>
      </c>
      <c r="I18" s="4" t="s">
        <v>104</v>
      </c>
      <c r="J18" s="4">
        <v>665.88</v>
      </c>
      <c r="K18" s="4">
        <v>900</v>
      </c>
      <c r="L18" s="4" t="str">
        <f>IF(esraa_powerbi_alexandria_2[[#This Row],[Sales]]&gt;3000,"High","Low")</f>
        <v>Low</v>
      </c>
      <c r="M18" s="4">
        <v>6</v>
      </c>
      <c r="N18" s="4">
        <v>0</v>
      </c>
      <c r="O18" s="4">
        <v>13.317599999999999</v>
      </c>
      <c r="P18" s="4">
        <v>665.88</v>
      </c>
      <c r="Q18" s="4">
        <v>652.56240000000003</v>
      </c>
      <c r="R18" s="4">
        <v>13.31759999999997</v>
      </c>
      <c r="S18" s="4" t="s">
        <v>1600</v>
      </c>
      <c r="T18" s="4" t="str">
        <f>VLOOKUP(esraa_powerbi_alexandria_2[[#This Row],[Category]],code[#All],2,FALSE)</f>
        <v>O-102</v>
      </c>
      <c r="U18" s="4"/>
      <c r="V18" s="4"/>
    </row>
    <row r="19" spans="1:22">
      <c r="A19" s="4">
        <v>18</v>
      </c>
      <c r="B19" s="4" t="s">
        <v>52</v>
      </c>
      <c r="C19" s="4" t="s">
        <v>53</v>
      </c>
      <c r="D19" s="4" t="s">
        <v>105</v>
      </c>
      <c r="E19" s="4" t="s">
        <v>106</v>
      </c>
      <c r="F19" s="4" t="s">
        <v>65</v>
      </c>
      <c r="G19" s="4" t="s">
        <v>66</v>
      </c>
      <c r="H19" s="4" t="s">
        <v>74</v>
      </c>
      <c r="I19" s="4" t="s">
        <v>107</v>
      </c>
      <c r="J19" s="4">
        <v>55.5</v>
      </c>
      <c r="K19" s="4">
        <v>300</v>
      </c>
      <c r="L19" s="4" t="str">
        <f>IF(esraa_powerbi_alexandria_2[[#This Row],[Sales]]&gt;3000,"High","Low")</f>
        <v>Low</v>
      </c>
      <c r="M19" s="4">
        <v>2</v>
      </c>
      <c r="N19" s="4">
        <v>0</v>
      </c>
      <c r="O19" s="4">
        <v>9.9899999999999949</v>
      </c>
      <c r="P19" s="4">
        <v>55.5</v>
      </c>
      <c r="Q19" s="4">
        <v>45.510000000000005</v>
      </c>
      <c r="R19" s="4">
        <v>9.9899999999999949</v>
      </c>
      <c r="S19" s="4" t="s">
        <v>1598</v>
      </c>
      <c r="T19" s="4" t="str">
        <f>VLOOKUP(esraa_powerbi_alexandria_2[[#This Row],[Category]],code[#All],2,FALSE)</f>
        <v>O-102</v>
      </c>
      <c r="U19" s="4"/>
      <c r="V19" s="4"/>
    </row>
    <row r="20" spans="1:22">
      <c r="A20" s="4">
        <v>19</v>
      </c>
      <c r="B20" s="4" t="s">
        <v>52</v>
      </c>
      <c r="C20" s="4" t="s">
        <v>53</v>
      </c>
      <c r="D20" s="4" t="s">
        <v>108</v>
      </c>
      <c r="E20" s="4" t="s">
        <v>64</v>
      </c>
      <c r="F20" s="4" t="s">
        <v>65</v>
      </c>
      <c r="G20" s="4" t="s">
        <v>66</v>
      </c>
      <c r="H20" s="4" t="s">
        <v>78</v>
      </c>
      <c r="I20" s="4" t="s">
        <v>109</v>
      </c>
      <c r="J20" s="4">
        <v>8.56</v>
      </c>
      <c r="K20" s="4">
        <v>300</v>
      </c>
      <c r="L20" s="4" t="str">
        <f>IF(esraa_powerbi_alexandria_2[[#This Row],[Sales]]&gt;3000,"High","Low")</f>
        <v>Low</v>
      </c>
      <c r="M20" s="4">
        <v>2</v>
      </c>
      <c r="N20" s="4">
        <v>0</v>
      </c>
      <c r="O20" s="4">
        <v>2.4823999999999993</v>
      </c>
      <c r="P20" s="4">
        <v>8.56</v>
      </c>
      <c r="Q20" s="4">
        <v>6.0776000000000012</v>
      </c>
      <c r="R20" s="4">
        <v>2.4823999999999993</v>
      </c>
      <c r="S20" s="4" t="s">
        <v>1598</v>
      </c>
      <c r="T20" s="4" t="str">
        <f>VLOOKUP(esraa_powerbi_alexandria_2[[#This Row],[Category]],code[#All],2,FALSE)</f>
        <v>O-102</v>
      </c>
      <c r="U20" s="4"/>
      <c r="V20" s="4"/>
    </row>
    <row r="21" spans="1:22">
      <c r="A21" s="4">
        <v>20</v>
      </c>
      <c r="B21" s="4" t="s">
        <v>52</v>
      </c>
      <c r="C21" s="4" t="s">
        <v>53</v>
      </c>
      <c r="D21" s="4" t="s">
        <v>108</v>
      </c>
      <c r="E21" s="4" t="s">
        <v>64</v>
      </c>
      <c r="F21" s="4" t="s">
        <v>65</v>
      </c>
      <c r="G21" s="4" t="s">
        <v>80</v>
      </c>
      <c r="H21" s="4" t="s">
        <v>81</v>
      </c>
      <c r="I21" s="4" t="s">
        <v>110</v>
      </c>
      <c r="J21" s="4">
        <v>213.48000000000002</v>
      </c>
      <c r="K21" s="4">
        <v>450</v>
      </c>
      <c r="L21" s="4" t="str">
        <f>IF(esraa_powerbi_alexandria_2[[#This Row],[Sales]]&gt;3000,"High","Low")</f>
        <v>Low</v>
      </c>
      <c r="M21" s="4">
        <v>3</v>
      </c>
      <c r="N21" s="4">
        <v>0.2</v>
      </c>
      <c r="O21" s="4">
        <v>16.010999999999981</v>
      </c>
      <c r="P21" s="4">
        <v>170.78400000000002</v>
      </c>
      <c r="Q21" s="4">
        <v>197.46900000000005</v>
      </c>
      <c r="R21" s="4">
        <v>-26.685000000000031</v>
      </c>
      <c r="S21" s="4" t="s">
        <v>1598</v>
      </c>
      <c r="T21" s="4" t="str">
        <f>VLOOKUP(esraa_powerbi_alexandria_2[[#This Row],[Category]],code[#All],2,FALSE)</f>
        <v>T-103</v>
      </c>
      <c r="U21" s="4"/>
      <c r="V21" s="4"/>
    </row>
    <row r="22" spans="1:22">
      <c r="A22" s="4">
        <v>21</v>
      </c>
      <c r="B22" s="4" t="s">
        <v>52</v>
      </c>
      <c r="C22" s="4" t="s">
        <v>53</v>
      </c>
      <c r="D22" s="4" t="s">
        <v>108</v>
      </c>
      <c r="E22" s="4" t="s">
        <v>64</v>
      </c>
      <c r="F22" s="4" t="s">
        <v>65</v>
      </c>
      <c r="G22" s="4" t="s">
        <v>66</v>
      </c>
      <c r="H22" s="4" t="s">
        <v>83</v>
      </c>
      <c r="I22" s="4" t="s">
        <v>111</v>
      </c>
      <c r="J22" s="4">
        <v>22.72</v>
      </c>
      <c r="K22" s="4">
        <v>600</v>
      </c>
      <c r="L22" s="4" t="str">
        <f>IF(esraa_powerbi_alexandria_2[[#This Row],[Sales]]&gt;3000,"High","Low")</f>
        <v>Low</v>
      </c>
      <c r="M22" s="4">
        <v>4</v>
      </c>
      <c r="N22" s="4">
        <v>0.2</v>
      </c>
      <c r="O22" s="4">
        <v>7.3839999999999986</v>
      </c>
      <c r="P22" s="4">
        <v>18.175999999999998</v>
      </c>
      <c r="Q22" s="4">
        <v>15.336</v>
      </c>
      <c r="R22" s="4">
        <v>2.8399999999999981</v>
      </c>
      <c r="S22" s="4" t="s">
        <v>1600</v>
      </c>
      <c r="T22" s="4" t="str">
        <f>VLOOKUP(esraa_powerbi_alexandria_2[[#This Row],[Category]],code[#All],2,FALSE)</f>
        <v>O-102</v>
      </c>
      <c r="U22" s="4"/>
      <c r="V22" s="4"/>
    </row>
    <row r="23" spans="1:22">
      <c r="A23" s="4">
        <v>22</v>
      </c>
      <c r="B23" s="4" t="s">
        <v>69</v>
      </c>
      <c r="C23" s="4" t="s">
        <v>62</v>
      </c>
      <c r="D23" s="4" t="s">
        <v>112</v>
      </c>
      <c r="E23" s="4" t="s">
        <v>113</v>
      </c>
      <c r="F23" s="4" t="s">
        <v>99</v>
      </c>
      <c r="G23" s="4" t="s">
        <v>66</v>
      </c>
      <c r="H23" s="4" t="s">
        <v>78</v>
      </c>
      <c r="I23" s="4" t="s">
        <v>114</v>
      </c>
      <c r="J23" s="4">
        <v>19.459999999999997</v>
      </c>
      <c r="K23" s="4">
        <v>1050</v>
      </c>
      <c r="L23" s="4" t="str">
        <f>IF(esraa_powerbi_alexandria_2[[#This Row],[Sales]]&gt;3000,"High","Low")</f>
        <v>Low</v>
      </c>
      <c r="M23" s="4">
        <v>7</v>
      </c>
      <c r="N23" s="4">
        <v>0</v>
      </c>
      <c r="O23" s="4">
        <v>5.0595999999999997</v>
      </c>
      <c r="P23" s="4">
        <v>19.459999999999997</v>
      </c>
      <c r="Q23" s="4">
        <v>14.400399999999998</v>
      </c>
      <c r="R23" s="4">
        <v>5.0595999999999997</v>
      </c>
      <c r="S23" s="4" t="s">
        <v>1599</v>
      </c>
      <c r="T23" s="4" t="str">
        <f>VLOOKUP(esraa_powerbi_alexandria_2[[#This Row],[Category]],code[#All],2,FALSE)</f>
        <v>O-102</v>
      </c>
      <c r="U23" s="4"/>
      <c r="V23" s="4"/>
    </row>
    <row r="24" spans="1:22">
      <c r="A24" s="4">
        <v>23</v>
      </c>
      <c r="B24" s="4" t="s">
        <v>69</v>
      </c>
      <c r="C24" s="4" t="s">
        <v>62</v>
      </c>
      <c r="D24" s="4" t="s">
        <v>112</v>
      </c>
      <c r="E24" s="4" t="s">
        <v>113</v>
      </c>
      <c r="F24" s="4" t="s">
        <v>99</v>
      </c>
      <c r="G24" s="4" t="s">
        <v>66</v>
      </c>
      <c r="H24" s="4" t="s">
        <v>85</v>
      </c>
      <c r="I24" s="4" t="s">
        <v>115</v>
      </c>
      <c r="J24" s="4">
        <v>60.339999999999996</v>
      </c>
      <c r="K24" s="4">
        <v>1050</v>
      </c>
      <c r="L24" s="4" t="str">
        <f>IF(esraa_powerbi_alexandria_2[[#This Row],[Sales]]&gt;3000,"High","Low")</f>
        <v>Low</v>
      </c>
      <c r="M24" s="4">
        <v>7</v>
      </c>
      <c r="N24" s="4">
        <v>0</v>
      </c>
      <c r="O24" s="4">
        <v>15.688400000000001</v>
      </c>
      <c r="P24" s="4">
        <v>60.339999999999996</v>
      </c>
      <c r="Q24" s="4">
        <v>44.651599999999995</v>
      </c>
      <c r="R24" s="4">
        <v>15.688400000000001</v>
      </c>
      <c r="S24" s="4" t="s">
        <v>1599</v>
      </c>
      <c r="T24" s="4" t="str">
        <f>VLOOKUP(esraa_powerbi_alexandria_2[[#This Row],[Category]],code[#All],2,FALSE)</f>
        <v>O-102</v>
      </c>
      <c r="U24" s="4"/>
      <c r="V24" s="4"/>
    </row>
    <row r="25" spans="1:22">
      <c r="A25" s="4">
        <v>24</v>
      </c>
      <c r="B25" s="4" t="s">
        <v>52</v>
      </c>
      <c r="C25" s="4" t="s">
        <v>53</v>
      </c>
      <c r="D25" s="4" t="s">
        <v>116</v>
      </c>
      <c r="E25" s="4" t="s">
        <v>117</v>
      </c>
      <c r="F25" s="4" t="s">
        <v>118</v>
      </c>
      <c r="G25" s="4" t="s">
        <v>57</v>
      </c>
      <c r="H25" s="4" t="s">
        <v>60</v>
      </c>
      <c r="I25" s="4" t="s">
        <v>119</v>
      </c>
      <c r="J25" s="4">
        <v>71.371999999999986</v>
      </c>
      <c r="K25" s="4">
        <v>300</v>
      </c>
      <c r="L25" s="4" t="str">
        <f>IF(esraa_powerbi_alexandria_2[[#This Row],[Sales]]&gt;3000,"High","Low")</f>
        <v>Low</v>
      </c>
      <c r="M25" s="4">
        <v>2</v>
      </c>
      <c r="N25" s="4">
        <v>0.3</v>
      </c>
      <c r="O25" s="4">
        <v>-1.0196000000000005</v>
      </c>
      <c r="P25" s="4">
        <v>49.960399999999986</v>
      </c>
      <c r="Q25" s="4">
        <v>72.391599999999983</v>
      </c>
      <c r="R25" s="4">
        <v>-22.431199999999997</v>
      </c>
      <c r="S25" s="4" t="s">
        <v>1598</v>
      </c>
      <c r="T25" s="4" t="str">
        <f>VLOOKUP(esraa_powerbi_alexandria_2[[#This Row],[Category]],code[#All],2,FALSE)</f>
        <v>F-101</v>
      </c>
      <c r="U25" s="4"/>
      <c r="V25" s="4"/>
    </row>
    <row r="26" spans="1:22">
      <c r="A26" s="4">
        <v>25</v>
      </c>
      <c r="B26" s="4" t="s">
        <v>69</v>
      </c>
      <c r="C26" s="4" t="s">
        <v>53</v>
      </c>
      <c r="D26" s="4" t="s">
        <v>120</v>
      </c>
      <c r="E26" s="4" t="s">
        <v>106</v>
      </c>
      <c r="F26" s="4" t="s">
        <v>65</v>
      </c>
      <c r="G26" s="4" t="s">
        <v>57</v>
      </c>
      <c r="H26" s="4" t="s">
        <v>72</v>
      </c>
      <c r="I26" s="4" t="s">
        <v>73</v>
      </c>
      <c r="J26" s="4">
        <v>1044.6299999999999</v>
      </c>
      <c r="K26" s="4">
        <v>450</v>
      </c>
      <c r="L26" s="4" t="str">
        <f>IF(esraa_powerbi_alexandria_2[[#This Row],[Sales]]&gt;3000,"High","Low")</f>
        <v>Low</v>
      </c>
      <c r="M26" s="4">
        <v>3</v>
      </c>
      <c r="N26" s="4">
        <v>0</v>
      </c>
      <c r="O26" s="4">
        <v>240.26490000000001</v>
      </c>
      <c r="P26" s="4">
        <v>1044.6299999999999</v>
      </c>
      <c r="Q26" s="4">
        <v>804.36509999999987</v>
      </c>
      <c r="R26" s="4">
        <v>240.26490000000001</v>
      </c>
      <c r="S26" s="4" t="s">
        <v>1598</v>
      </c>
      <c r="T26" s="4" t="str">
        <f>VLOOKUP(esraa_powerbi_alexandria_2[[#This Row],[Category]],code[#All],2,FALSE)</f>
        <v>F-101</v>
      </c>
      <c r="U26" s="4"/>
      <c r="V26" s="4"/>
    </row>
    <row r="27" spans="1:22">
      <c r="A27" s="4">
        <v>26</v>
      </c>
      <c r="B27" s="4" t="s">
        <v>52</v>
      </c>
      <c r="C27" s="4" t="s">
        <v>53</v>
      </c>
      <c r="D27" s="4" t="s">
        <v>63</v>
      </c>
      <c r="E27" s="4" t="s">
        <v>64</v>
      </c>
      <c r="F27" s="4" t="s">
        <v>65</v>
      </c>
      <c r="G27" s="4" t="s">
        <v>66</v>
      </c>
      <c r="H27" s="4" t="s">
        <v>83</v>
      </c>
      <c r="I27" s="4" t="s">
        <v>121</v>
      </c>
      <c r="J27" s="4">
        <v>11.648000000000001</v>
      </c>
      <c r="K27" s="4">
        <v>300</v>
      </c>
      <c r="L27" s="4" t="str">
        <f>IF(esraa_powerbi_alexandria_2[[#This Row],[Sales]]&gt;3000,"High","Low")</f>
        <v>Low</v>
      </c>
      <c r="M27" s="4">
        <v>2</v>
      </c>
      <c r="N27" s="4">
        <v>0.2</v>
      </c>
      <c r="O27" s="4">
        <v>4.2224000000000004</v>
      </c>
      <c r="P27" s="4">
        <v>9.3184000000000022</v>
      </c>
      <c r="Q27" s="4">
        <v>7.4256000000000011</v>
      </c>
      <c r="R27" s="4">
        <v>1.8928000000000011</v>
      </c>
      <c r="S27" s="4" t="s">
        <v>1598</v>
      </c>
      <c r="T27" s="4" t="str">
        <f>VLOOKUP(esraa_powerbi_alexandria_2[[#This Row],[Category]],code[#All],2,FALSE)</f>
        <v>O-102</v>
      </c>
      <c r="U27" s="4"/>
      <c r="V27" s="4"/>
    </row>
    <row r="28" spans="1:22">
      <c r="A28" s="4">
        <v>27</v>
      </c>
      <c r="B28" s="4" t="s">
        <v>52</v>
      </c>
      <c r="C28" s="4" t="s">
        <v>53</v>
      </c>
      <c r="D28" s="4" t="s">
        <v>63</v>
      </c>
      <c r="E28" s="4" t="s">
        <v>64</v>
      </c>
      <c r="F28" s="4" t="s">
        <v>65</v>
      </c>
      <c r="G28" s="4" t="s">
        <v>80</v>
      </c>
      <c r="H28" s="4" t="s">
        <v>122</v>
      </c>
      <c r="I28" s="4" t="s">
        <v>123</v>
      </c>
      <c r="J28" s="4">
        <v>90.570000000000007</v>
      </c>
      <c r="K28" s="4">
        <v>450</v>
      </c>
      <c r="L28" s="4" t="str">
        <f>IF(esraa_powerbi_alexandria_2[[#This Row],[Sales]]&gt;3000,"High","Low")</f>
        <v>Low</v>
      </c>
      <c r="M28" s="4">
        <v>3</v>
      </c>
      <c r="N28" s="4">
        <v>0</v>
      </c>
      <c r="O28" s="4">
        <v>11.774100000000004</v>
      </c>
      <c r="P28" s="4">
        <v>90.570000000000007</v>
      </c>
      <c r="Q28" s="4">
        <v>78.795900000000003</v>
      </c>
      <c r="R28" s="4">
        <v>11.774100000000004</v>
      </c>
      <c r="S28" s="4" t="s">
        <v>1598</v>
      </c>
      <c r="T28" s="4" t="str">
        <f>VLOOKUP(esraa_powerbi_alexandria_2[[#This Row],[Category]],code[#All],2,FALSE)</f>
        <v>T-103</v>
      </c>
      <c r="U28" s="4"/>
      <c r="V28" s="4"/>
    </row>
    <row r="29" spans="1:22">
      <c r="A29" s="4">
        <v>28</v>
      </c>
      <c r="B29" s="4" t="s">
        <v>69</v>
      </c>
      <c r="C29" s="4" t="s">
        <v>53</v>
      </c>
      <c r="D29" s="4" t="s">
        <v>116</v>
      </c>
      <c r="E29" s="4" t="s">
        <v>117</v>
      </c>
      <c r="F29" s="4" t="s">
        <v>118</v>
      </c>
      <c r="G29" s="4" t="s">
        <v>57</v>
      </c>
      <c r="H29" s="4" t="s">
        <v>58</v>
      </c>
      <c r="I29" s="4" t="s">
        <v>124</v>
      </c>
      <c r="J29" s="4">
        <v>3083.4300000000003</v>
      </c>
      <c r="K29" s="4">
        <v>1050</v>
      </c>
      <c r="L29" s="4" t="str">
        <f>IF(esraa_powerbi_alexandria_2[[#This Row],[Sales]]&gt;3000,"High","Low")</f>
        <v>High</v>
      </c>
      <c r="M29" s="4">
        <v>7</v>
      </c>
      <c r="N29" s="4">
        <v>0.5</v>
      </c>
      <c r="O29" s="4">
        <v>-1665.0522000000001</v>
      </c>
      <c r="P29" s="4">
        <v>1541.7150000000001</v>
      </c>
      <c r="Q29" s="4">
        <v>4748.4822000000004</v>
      </c>
      <c r="R29" s="4">
        <v>-3206.7672000000002</v>
      </c>
      <c r="S29" s="4" t="s">
        <v>1599</v>
      </c>
      <c r="T29" s="4" t="str">
        <f>VLOOKUP(esraa_powerbi_alexandria_2[[#This Row],[Category]],code[#All],2,FALSE)</f>
        <v>F-101</v>
      </c>
      <c r="U29" s="4"/>
      <c r="V29" s="4"/>
    </row>
    <row r="30" spans="1:22">
      <c r="A30" s="4">
        <v>29</v>
      </c>
      <c r="B30" s="4" t="s">
        <v>69</v>
      </c>
      <c r="C30" s="4" t="s">
        <v>53</v>
      </c>
      <c r="D30" s="4" t="s">
        <v>116</v>
      </c>
      <c r="E30" s="4" t="s">
        <v>117</v>
      </c>
      <c r="F30" s="4" t="s">
        <v>118</v>
      </c>
      <c r="G30" s="4" t="s">
        <v>66</v>
      </c>
      <c r="H30" s="4" t="s">
        <v>83</v>
      </c>
      <c r="I30" s="4" t="s">
        <v>125</v>
      </c>
      <c r="J30" s="4">
        <v>9.6180000000000021</v>
      </c>
      <c r="K30" s="4">
        <v>300</v>
      </c>
      <c r="L30" s="4" t="str">
        <f>IF(esraa_powerbi_alexandria_2[[#This Row],[Sales]]&gt;3000,"High","Low")</f>
        <v>Low</v>
      </c>
      <c r="M30" s="4">
        <v>2</v>
      </c>
      <c r="N30" s="4">
        <v>0.7</v>
      </c>
      <c r="O30" s="4">
        <v>-7.0532000000000004</v>
      </c>
      <c r="P30" s="4">
        <v>2.8854000000000011</v>
      </c>
      <c r="Q30" s="4">
        <v>16.671200000000002</v>
      </c>
      <c r="R30" s="4">
        <v>-13.785800000000002</v>
      </c>
      <c r="S30" s="4" t="s">
        <v>1598</v>
      </c>
      <c r="T30" s="4" t="str">
        <f>VLOOKUP(esraa_powerbi_alexandria_2[[#This Row],[Category]],code[#All],2,FALSE)</f>
        <v>O-102</v>
      </c>
      <c r="U30" s="4"/>
      <c r="V30" s="4"/>
    </row>
    <row r="31" spans="1:22">
      <c r="A31" s="4">
        <v>30</v>
      </c>
      <c r="B31" s="4" t="s">
        <v>69</v>
      </c>
      <c r="C31" s="4" t="s">
        <v>53</v>
      </c>
      <c r="D31" s="4" t="s">
        <v>116</v>
      </c>
      <c r="E31" s="4" t="s">
        <v>117</v>
      </c>
      <c r="F31" s="4" t="s">
        <v>118</v>
      </c>
      <c r="G31" s="4" t="s">
        <v>57</v>
      </c>
      <c r="H31" s="4" t="s">
        <v>76</v>
      </c>
      <c r="I31" s="4" t="s">
        <v>126</v>
      </c>
      <c r="J31" s="4">
        <v>124.20000000000002</v>
      </c>
      <c r="K31" s="4">
        <v>450</v>
      </c>
      <c r="L31" s="4" t="str">
        <f>IF(esraa_powerbi_alexandria_2[[#This Row],[Sales]]&gt;3000,"High","Low")</f>
        <v>Low</v>
      </c>
      <c r="M31" s="4">
        <v>3</v>
      </c>
      <c r="N31" s="4">
        <v>0.2</v>
      </c>
      <c r="O31" s="4">
        <v>15.524999999999991</v>
      </c>
      <c r="P31" s="4">
        <v>99.360000000000014</v>
      </c>
      <c r="Q31" s="4">
        <v>108.67500000000003</v>
      </c>
      <c r="R31" s="4">
        <v>-9.3150000000000119</v>
      </c>
      <c r="S31" s="4" t="s">
        <v>1598</v>
      </c>
      <c r="T31" s="4" t="str">
        <f>VLOOKUP(esraa_powerbi_alexandria_2[[#This Row],[Category]],code[#All],2,FALSE)</f>
        <v>F-101</v>
      </c>
      <c r="U31" s="4"/>
      <c r="V31" s="4"/>
    </row>
    <row r="32" spans="1:22">
      <c r="A32" s="4">
        <v>31</v>
      </c>
      <c r="B32" s="4" t="s">
        <v>69</v>
      </c>
      <c r="C32" s="4" t="s">
        <v>53</v>
      </c>
      <c r="D32" s="4" t="s">
        <v>116</v>
      </c>
      <c r="E32" s="4" t="s">
        <v>117</v>
      </c>
      <c r="F32" s="4" t="s">
        <v>118</v>
      </c>
      <c r="G32" s="4" t="s">
        <v>66</v>
      </c>
      <c r="H32" s="4" t="s">
        <v>127</v>
      </c>
      <c r="I32" s="4" t="s">
        <v>128</v>
      </c>
      <c r="J32" s="4">
        <v>3.2640000000000002</v>
      </c>
      <c r="K32" s="4">
        <v>300</v>
      </c>
      <c r="L32" s="4" t="str">
        <f>IF(esraa_powerbi_alexandria_2[[#This Row],[Sales]]&gt;3000,"High","Low")</f>
        <v>Low</v>
      </c>
      <c r="M32" s="4">
        <v>2</v>
      </c>
      <c r="N32" s="4">
        <v>0.2</v>
      </c>
      <c r="O32" s="4">
        <v>1.1015999999999997</v>
      </c>
      <c r="P32" s="4">
        <v>2.6112000000000002</v>
      </c>
      <c r="Q32" s="4">
        <v>2.1624000000000008</v>
      </c>
      <c r="R32" s="4">
        <v>0.44879999999999942</v>
      </c>
      <c r="S32" s="4" t="s">
        <v>1598</v>
      </c>
      <c r="T32" s="4" t="str">
        <f>VLOOKUP(esraa_powerbi_alexandria_2[[#This Row],[Category]],code[#All],2,FALSE)</f>
        <v>O-102</v>
      </c>
      <c r="U32" s="4"/>
      <c r="V32" s="4"/>
    </row>
    <row r="33" spans="1:22">
      <c r="A33" s="4">
        <v>32</v>
      </c>
      <c r="B33" s="4" t="s">
        <v>69</v>
      </c>
      <c r="C33" s="4" t="s">
        <v>53</v>
      </c>
      <c r="D33" s="4" t="s">
        <v>116</v>
      </c>
      <c r="E33" s="4" t="s">
        <v>117</v>
      </c>
      <c r="F33" s="4" t="s">
        <v>118</v>
      </c>
      <c r="G33" s="4" t="s">
        <v>66</v>
      </c>
      <c r="H33" s="4" t="s">
        <v>78</v>
      </c>
      <c r="I33" s="4" t="s">
        <v>129</v>
      </c>
      <c r="J33" s="4">
        <v>86.304000000000002</v>
      </c>
      <c r="K33" s="4">
        <v>900</v>
      </c>
      <c r="L33" s="4" t="str">
        <f>IF(esraa_powerbi_alexandria_2[[#This Row],[Sales]]&gt;3000,"High","Low")</f>
        <v>Low</v>
      </c>
      <c r="M33" s="4">
        <v>6</v>
      </c>
      <c r="N33" s="4">
        <v>0.2</v>
      </c>
      <c r="O33" s="4">
        <v>9.7091999999999885</v>
      </c>
      <c r="P33" s="4">
        <v>69.043199999999999</v>
      </c>
      <c r="Q33" s="4">
        <v>76.594800000000021</v>
      </c>
      <c r="R33" s="4">
        <v>-7.5516000000000219</v>
      </c>
      <c r="S33" s="4" t="s">
        <v>1600</v>
      </c>
      <c r="T33" s="4" t="str">
        <f>VLOOKUP(esraa_powerbi_alexandria_2[[#This Row],[Category]],code[#All],2,FALSE)</f>
        <v>O-102</v>
      </c>
      <c r="U33" s="4"/>
      <c r="V33" s="4"/>
    </row>
    <row r="34" spans="1:22">
      <c r="A34" s="4">
        <v>33</v>
      </c>
      <c r="B34" s="4" t="s">
        <v>69</v>
      </c>
      <c r="C34" s="4" t="s">
        <v>53</v>
      </c>
      <c r="D34" s="4" t="s">
        <v>116</v>
      </c>
      <c r="E34" s="4" t="s">
        <v>117</v>
      </c>
      <c r="F34" s="4" t="s">
        <v>118</v>
      </c>
      <c r="G34" s="4" t="s">
        <v>66</v>
      </c>
      <c r="H34" s="4" t="s">
        <v>83</v>
      </c>
      <c r="I34" s="4" t="s">
        <v>130</v>
      </c>
      <c r="J34" s="4">
        <v>6.8580000000000014</v>
      </c>
      <c r="K34" s="4">
        <v>900</v>
      </c>
      <c r="L34" s="4" t="str">
        <f>IF(esraa_powerbi_alexandria_2[[#This Row],[Sales]]&gt;3000,"High","Low")</f>
        <v>Low</v>
      </c>
      <c r="M34" s="4">
        <v>6</v>
      </c>
      <c r="N34" s="4">
        <v>0.7</v>
      </c>
      <c r="O34" s="4">
        <v>-5.7149999999999999</v>
      </c>
      <c r="P34" s="4">
        <v>2.0574000000000008</v>
      </c>
      <c r="Q34" s="4">
        <v>12.573</v>
      </c>
      <c r="R34" s="4">
        <v>-10.515599999999999</v>
      </c>
      <c r="S34" s="4" t="s">
        <v>1600</v>
      </c>
      <c r="T34" s="4" t="str">
        <f>VLOOKUP(esraa_powerbi_alexandria_2[[#This Row],[Category]],code[#All],2,FALSE)</f>
        <v>O-102</v>
      </c>
      <c r="U34" s="4"/>
      <c r="V34" s="4"/>
    </row>
    <row r="35" spans="1:22">
      <c r="A35" s="4">
        <v>34</v>
      </c>
      <c r="B35" s="4" t="s">
        <v>69</v>
      </c>
      <c r="C35" s="4" t="s">
        <v>53</v>
      </c>
      <c r="D35" s="4" t="s">
        <v>116</v>
      </c>
      <c r="E35" s="4" t="s">
        <v>117</v>
      </c>
      <c r="F35" s="4" t="s">
        <v>118</v>
      </c>
      <c r="G35" s="4" t="s">
        <v>66</v>
      </c>
      <c r="H35" s="4" t="s">
        <v>78</v>
      </c>
      <c r="I35" s="4" t="s">
        <v>131</v>
      </c>
      <c r="J35" s="4">
        <v>15.76</v>
      </c>
      <c r="K35" s="4">
        <v>300</v>
      </c>
      <c r="L35" s="4" t="str">
        <f>IF(esraa_powerbi_alexandria_2[[#This Row],[Sales]]&gt;3000,"High","Low")</f>
        <v>Low</v>
      </c>
      <c r="M35" s="4">
        <v>2</v>
      </c>
      <c r="N35" s="4">
        <v>0.2</v>
      </c>
      <c r="O35" s="4">
        <v>3.5460000000000007</v>
      </c>
      <c r="P35" s="4">
        <v>12.608000000000001</v>
      </c>
      <c r="Q35" s="4">
        <v>12.213999999999999</v>
      </c>
      <c r="R35" s="4">
        <v>0.3940000000000019</v>
      </c>
      <c r="S35" s="4" t="s">
        <v>1598</v>
      </c>
      <c r="T35" s="4" t="str">
        <f>VLOOKUP(esraa_powerbi_alexandria_2[[#This Row],[Category]],code[#All],2,FALSE)</f>
        <v>O-102</v>
      </c>
      <c r="U35" s="4"/>
      <c r="V35" s="4"/>
    </row>
    <row r="36" spans="1:22">
      <c r="A36" s="4">
        <v>35</v>
      </c>
      <c r="B36" s="4" t="s">
        <v>52</v>
      </c>
      <c r="C36" s="4" t="s">
        <v>96</v>
      </c>
      <c r="D36" s="4" t="s">
        <v>132</v>
      </c>
      <c r="E36" s="4" t="s">
        <v>98</v>
      </c>
      <c r="F36" s="4" t="s">
        <v>99</v>
      </c>
      <c r="G36" s="4" t="s">
        <v>66</v>
      </c>
      <c r="H36" s="4" t="s">
        <v>91</v>
      </c>
      <c r="I36" s="4" t="s">
        <v>133</v>
      </c>
      <c r="J36" s="4">
        <v>29.472000000000001</v>
      </c>
      <c r="K36" s="4">
        <v>450</v>
      </c>
      <c r="L36" s="4" t="str">
        <f>IF(esraa_powerbi_alexandria_2[[#This Row],[Sales]]&gt;3000,"High","Low")</f>
        <v>Low</v>
      </c>
      <c r="M36" s="4">
        <v>3</v>
      </c>
      <c r="N36" s="4">
        <v>0.2</v>
      </c>
      <c r="O36" s="4">
        <v>9.9467999999999979</v>
      </c>
      <c r="P36" s="4">
        <v>23.577600000000004</v>
      </c>
      <c r="Q36" s="4">
        <v>19.525200000000005</v>
      </c>
      <c r="R36" s="4">
        <v>4.0523999999999987</v>
      </c>
      <c r="S36" s="4" t="s">
        <v>1598</v>
      </c>
      <c r="T36" s="4" t="str">
        <f>VLOOKUP(esraa_powerbi_alexandria_2[[#This Row],[Category]],code[#All],2,FALSE)</f>
        <v>O-102</v>
      </c>
      <c r="U36" s="4"/>
      <c r="V36" s="4"/>
    </row>
    <row r="37" spans="1:22">
      <c r="A37" s="4">
        <v>36</v>
      </c>
      <c r="B37" s="4" t="s">
        <v>134</v>
      </c>
      <c r="C37" s="4" t="s">
        <v>62</v>
      </c>
      <c r="D37" s="4" t="s">
        <v>135</v>
      </c>
      <c r="E37" s="4" t="s">
        <v>98</v>
      </c>
      <c r="F37" s="4" t="s">
        <v>99</v>
      </c>
      <c r="G37" s="4" t="s">
        <v>80</v>
      </c>
      <c r="H37" s="4" t="s">
        <v>81</v>
      </c>
      <c r="I37" s="4" t="s">
        <v>136</v>
      </c>
      <c r="J37" s="4">
        <v>1097.5440000000003</v>
      </c>
      <c r="K37" s="4">
        <v>1050</v>
      </c>
      <c r="L37" s="4" t="str">
        <f>IF(esraa_powerbi_alexandria_2[[#This Row],[Sales]]&gt;3000,"High","Low")</f>
        <v>Low</v>
      </c>
      <c r="M37" s="4">
        <v>7</v>
      </c>
      <c r="N37" s="4">
        <v>0.2</v>
      </c>
      <c r="O37" s="4">
        <v>123.47369999999989</v>
      </c>
      <c r="P37" s="4">
        <v>878.03520000000026</v>
      </c>
      <c r="Q37" s="4">
        <v>974.07030000000043</v>
      </c>
      <c r="R37" s="4">
        <v>-96.03510000000017</v>
      </c>
      <c r="S37" s="4" t="s">
        <v>1599</v>
      </c>
      <c r="T37" s="4" t="str">
        <f>VLOOKUP(esraa_powerbi_alexandria_2[[#This Row],[Category]],code[#All],2,FALSE)</f>
        <v>T-103</v>
      </c>
      <c r="U37" s="4"/>
      <c r="V37" s="4"/>
    </row>
    <row r="38" spans="1:22">
      <c r="A38" s="4">
        <v>37</v>
      </c>
      <c r="B38" s="4" t="s">
        <v>134</v>
      </c>
      <c r="C38" s="4" t="s">
        <v>62</v>
      </c>
      <c r="D38" s="4" t="s">
        <v>135</v>
      </c>
      <c r="E38" s="4" t="s">
        <v>98</v>
      </c>
      <c r="F38" s="4" t="s">
        <v>99</v>
      </c>
      <c r="G38" s="4" t="s">
        <v>57</v>
      </c>
      <c r="H38" s="4" t="s">
        <v>76</v>
      </c>
      <c r="I38" s="4" t="s">
        <v>137</v>
      </c>
      <c r="J38" s="4">
        <v>190.92</v>
      </c>
      <c r="K38" s="4">
        <v>750</v>
      </c>
      <c r="L38" s="4" t="str">
        <f>IF(esraa_powerbi_alexandria_2[[#This Row],[Sales]]&gt;3000,"High","Low")</f>
        <v>Low</v>
      </c>
      <c r="M38" s="4">
        <v>5</v>
      </c>
      <c r="N38" s="4">
        <v>0.6</v>
      </c>
      <c r="O38" s="4">
        <v>-147.96300000000002</v>
      </c>
      <c r="P38" s="4">
        <v>76.367999999999995</v>
      </c>
      <c r="Q38" s="4">
        <v>338.88300000000004</v>
      </c>
      <c r="R38" s="4">
        <v>-262.51500000000004</v>
      </c>
      <c r="S38" s="4" t="s">
        <v>1600</v>
      </c>
      <c r="T38" s="4" t="str">
        <f>VLOOKUP(esraa_powerbi_alexandria_2[[#This Row],[Category]],code[#All],2,FALSE)</f>
        <v>F-101</v>
      </c>
      <c r="U38" s="4"/>
      <c r="V38" s="4"/>
    </row>
    <row r="39" spans="1:22">
      <c r="A39" s="4">
        <v>38</v>
      </c>
      <c r="B39" s="4" t="s">
        <v>69</v>
      </c>
      <c r="C39" s="4" t="s">
        <v>96</v>
      </c>
      <c r="D39" s="4" t="s">
        <v>132</v>
      </c>
      <c r="E39" s="4" t="s">
        <v>98</v>
      </c>
      <c r="F39" s="4" t="s">
        <v>99</v>
      </c>
      <c r="G39" s="4" t="s">
        <v>66</v>
      </c>
      <c r="H39" s="4" t="s">
        <v>127</v>
      </c>
      <c r="I39" s="4" t="s">
        <v>138</v>
      </c>
      <c r="J39" s="4">
        <v>113.328</v>
      </c>
      <c r="K39" s="4">
        <v>1350</v>
      </c>
      <c r="L39" s="4" t="str">
        <f>IF(esraa_powerbi_alexandria_2[[#This Row],[Sales]]&gt;3000,"High","Low")</f>
        <v>Low</v>
      </c>
      <c r="M39" s="4">
        <v>9</v>
      </c>
      <c r="N39" s="4">
        <v>0.2</v>
      </c>
      <c r="O39" s="4">
        <v>35.414999999999999</v>
      </c>
      <c r="P39" s="4">
        <v>90.662400000000005</v>
      </c>
      <c r="Q39" s="4">
        <v>77.913000000000011</v>
      </c>
      <c r="R39" s="4">
        <v>12.749399999999994</v>
      </c>
      <c r="S39" s="4" t="s">
        <v>1599</v>
      </c>
      <c r="T39" s="4" t="str">
        <f>VLOOKUP(esraa_powerbi_alexandria_2[[#This Row],[Category]],code[#All],2,FALSE)</f>
        <v>O-102</v>
      </c>
      <c r="U39" s="4"/>
      <c r="V39" s="4"/>
    </row>
    <row r="40" spans="1:22">
      <c r="A40" s="4">
        <v>39</v>
      </c>
      <c r="B40" s="4" t="s">
        <v>69</v>
      </c>
      <c r="C40" s="4" t="s">
        <v>96</v>
      </c>
      <c r="D40" s="4" t="s">
        <v>132</v>
      </c>
      <c r="E40" s="4" t="s">
        <v>98</v>
      </c>
      <c r="F40" s="4" t="s">
        <v>99</v>
      </c>
      <c r="G40" s="4" t="s">
        <v>57</v>
      </c>
      <c r="H40" s="4" t="s">
        <v>58</v>
      </c>
      <c r="I40" s="4" t="s">
        <v>139</v>
      </c>
      <c r="J40" s="4">
        <v>532.39919999999995</v>
      </c>
      <c r="K40" s="4">
        <v>450</v>
      </c>
      <c r="L40" s="4" t="str">
        <f>IF(esraa_powerbi_alexandria_2[[#This Row],[Sales]]&gt;3000,"High","Low")</f>
        <v>Low</v>
      </c>
      <c r="M40" s="4">
        <v>3</v>
      </c>
      <c r="N40" s="4">
        <v>0.32</v>
      </c>
      <c r="O40" s="4">
        <v>-46.976400000000012</v>
      </c>
      <c r="P40" s="4">
        <v>362.03145599999993</v>
      </c>
      <c r="Q40" s="4">
        <v>579.37559999999996</v>
      </c>
      <c r="R40" s="4">
        <v>-217.34414400000003</v>
      </c>
      <c r="S40" s="4" t="s">
        <v>1598</v>
      </c>
      <c r="T40" s="4" t="str">
        <f>VLOOKUP(esraa_powerbi_alexandria_2[[#This Row],[Category]],code[#All],2,FALSE)</f>
        <v>F-101</v>
      </c>
      <c r="U40" s="4"/>
      <c r="V40" s="4"/>
    </row>
    <row r="41" spans="1:22">
      <c r="A41" s="4">
        <v>40</v>
      </c>
      <c r="B41" s="4" t="s">
        <v>69</v>
      </c>
      <c r="C41" s="4" t="s">
        <v>96</v>
      </c>
      <c r="D41" s="4" t="s">
        <v>132</v>
      </c>
      <c r="E41" s="4" t="s">
        <v>98</v>
      </c>
      <c r="F41" s="4" t="s">
        <v>99</v>
      </c>
      <c r="G41" s="4" t="s">
        <v>57</v>
      </c>
      <c r="H41" s="4" t="s">
        <v>60</v>
      </c>
      <c r="I41" s="4" t="s">
        <v>140</v>
      </c>
      <c r="J41" s="4">
        <v>212.05799999999999</v>
      </c>
      <c r="K41" s="4">
        <v>450</v>
      </c>
      <c r="L41" s="4" t="str">
        <f>IF(esraa_powerbi_alexandria_2[[#This Row],[Sales]]&gt;3000,"High","Low")</f>
        <v>Low</v>
      </c>
      <c r="M41" s="4">
        <v>3</v>
      </c>
      <c r="N41" s="4">
        <v>0.3</v>
      </c>
      <c r="O41" s="4">
        <v>-15.146999999999991</v>
      </c>
      <c r="P41" s="4">
        <v>148.44059999999999</v>
      </c>
      <c r="Q41" s="4">
        <v>227.20499999999998</v>
      </c>
      <c r="R41" s="4">
        <v>-78.764399999999995</v>
      </c>
      <c r="S41" s="4" t="s">
        <v>1598</v>
      </c>
      <c r="T41" s="4" t="str">
        <f>VLOOKUP(esraa_powerbi_alexandria_2[[#This Row],[Category]],code[#All],2,FALSE)</f>
        <v>F-101</v>
      </c>
      <c r="U41" s="4"/>
      <c r="V41" s="4"/>
    </row>
    <row r="42" spans="1:22">
      <c r="A42" s="4">
        <v>41</v>
      </c>
      <c r="B42" s="4" t="s">
        <v>69</v>
      </c>
      <c r="C42" s="4" t="s">
        <v>96</v>
      </c>
      <c r="D42" s="4" t="s">
        <v>132</v>
      </c>
      <c r="E42" s="4" t="s">
        <v>98</v>
      </c>
      <c r="F42" s="4" t="s">
        <v>99</v>
      </c>
      <c r="G42" s="4" t="s">
        <v>80</v>
      </c>
      <c r="H42" s="4" t="s">
        <v>81</v>
      </c>
      <c r="I42" s="4" t="s">
        <v>141</v>
      </c>
      <c r="J42" s="4">
        <v>371.16800000000001</v>
      </c>
      <c r="K42" s="4">
        <v>600</v>
      </c>
      <c r="L42" s="4" t="str">
        <f>IF(esraa_powerbi_alexandria_2[[#This Row],[Sales]]&gt;3000,"High","Low")</f>
        <v>Low</v>
      </c>
      <c r="M42" s="4">
        <v>4</v>
      </c>
      <c r="N42" s="4">
        <v>0.2</v>
      </c>
      <c r="O42" s="4">
        <v>41.756399999999957</v>
      </c>
      <c r="P42" s="4">
        <v>296.93440000000004</v>
      </c>
      <c r="Q42" s="4">
        <v>329.41160000000002</v>
      </c>
      <c r="R42" s="4">
        <v>-32.477199999999982</v>
      </c>
      <c r="S42" s="4" t="s">
        <v>1600</v>
      </c>
      <c r="T42" s="4" t="str">
        <f>VLOOKUP(esraa_powerbi_alexandria_2[[#This Row],[Category]],code[#All],2,FALSE)</f>
        <v>T-103</v>
      </c>
      <c r="U42" s="4"/>
      <c r="V42" s="4"/>
    </row>
    <row r="43" spans="1:22">
      <c r="A43" s="4">
        <v>42</v>
      </c>
      <c r="B43" s="4" t="s">
        <v>69</v>
      </c>
      <c r="C43" s="4" t="s">
        <v>62</v>
      </c>
      <c r="D43" s="4" t="s">
        <v>142</v>
      </c>
      <c r="E43" s="4" t="s">
        <v>143</v>
      </c>
      <c r="F43" s="4" t="s">
        <v>99</v>
      </c>
      <c r="G43" s="4" t="s">
        <v>80</v>
      </c>
      <c r="H43" s="4" t="s">
        <v>81</v>
      </c>
      <c r="I43" s="4" t="s">
        <v>144</v>
      </c>
      <c r="J43" s="4">
        <v>147.16800000000001</v>
      </c>
      <c r="K43" s="4">
        <v>600</v>
      </c>
      <c r="L43" s="4" t="str">
        <f>IF(esraa_powerbi_alexandria_2[[#This Row],[Sales]]&gt;3000,"High","Low")</f>
        <v>Low</v>
      </c>
      <c r="M43" s="4">
        <v>4</v>
      </c>
      <c r="N43" s="4">
        <v>0.2</v>
      </c>
      <c r="O43" s="4">
        <v>16.556399999999996</v>
      </c>
      <c r="P43" s="4">
        <v>117.73440000000001</v>
      </c>
      <c r="Q43" s="4">
        <v>130.61160000000001</v>
      </c>
      <c r="R43" s="4">
        <v>-12.877200000000002</v>
      </c>
      <c r="S43" s="4" t="s">
        <v>1600</v>
      </c>
      <c r="T43" s="4" t="str">
        <f>VLOOKUP(esraa_powerbi_alexandria_2[[#This Row],[Category]],code[#All],2,FALSE)</f>
        <v>T-103</v>
      </c>
      <c r="U43" s="4"/>
      <c r="V43" s="4"/>
    </row>
    <row r="44" spans="1:22">
      <c r="A44" s="4">
        <v>43</v>
      </c>
      <c r="B44" s="4" t="s">
        <v>69</v>
      </c>
      <c r="C44" s="4" t="s">
        <v>62</v>
      </c>
      <c r="D44" s="4" t="s">
        <v>63</v>
      </c>
      <c r="E44" s="4" t="s">
        <v>64</v>
      </c>
      <c r="F44" s="4" t="s">
        <v>65</v>
      </c>
      <c r="G44" s="4" t="s">
        <v>66</v>
      </c>
      <c r="H44" s="4" t="s">
        <v>74</v>
      </c>
      <c r="I44" s="4" t="s">
        <v>145</v>
      </c>
      <c r="J44" s="4">
        <v>77.88</v>
      </c>
      <c r="K44" s="4">
        <v>300</v>
      </c>
      <c r="L44" s="4" t="str">
        <f>IF(esraa_powerbi_alexandria_2[[#This Row],[Sales]]&gt;3000,"High","Low")</f>
        <v>Low</v>
      </c>
      <c r="M44" s="4">
        <v>2</v>
      </c>
      <c r="N44" s="4">
        <v>0</v>
      </c>
      <c r="O44" s="4">
        <v>3.8939999999999912</v>
      </c>
      <c r="P44" s="4">
        <v>77.88</v>
      </c>
      <c r="Q44" s="4">
        <v>73.986000000000004</v>
      </c>
      <c r="R44" s="4">
        <v>3.8939999999999912</v>
      </c>
      <c r="S44" s="4" t="s">
        <v>1598</v>
      </c>
      <c r="T44" s="4" t="str">
        <f>VLOOKUP(esraa_powerbi_alexandria_2[[#This Row],[Category]],code[#All],2,FALSE)</f>
        <v>O-102</v>
      </c>
      <c r="U44" s="4"/>
      <c r="V44" s="4"/>
    </row>
    <row r="45" spans="1:22">
      <c r="A45" s="4">
        <v>44</v>
      </c>
      <c r="B45" s="4" t="s">
        <v>69</v>
      </c>
      <c r="C45" s="4" t="s">
        <v>62</v>
      </c>
      <c r="D45" s="4" t="s">
        <v>146</v>
      </c>
      <c r="E45" s="4" t="s">
        <v>71</v>
      </c>
      <c r="F45" s="4" t="s">
        <v>56</v>
      </c>
      <c r="G45" s="4" t="s">
        <v>66</v>
      </c>
      <c r="H45" s="4" t="s">
        <v>74</v>
      </c>
      <c r="I45" s="4" t="s">
        <v>147</v>
      </c>
      <c r="J45" s="4">
        <v>95.616</v>
      </c>
      <c r="K45" s="4">
        <v>300</v>
      </c>
      <c r="L45" s="4" t="str">
        <f>IF(esraa_powerbi_alexandria_2[[#This Row],[Sales]]&gt;3000,"High","Low")</f>
        <v>Low</v>
      </c>
      <c r="M45" s="4">
        <v>2</v>
      </c>
      <c r="N45" s="4">
        <v>0.2</v>
      </c>
      <c r="O45" s="4">
        <v>9.5616000000000092</v>
      </c>
      <c r="P45" s="4">
        <v>76.492800000000003</v>
      </c>
      <c r="Q45" s="4">
        <v>86.054399999999987</v>
      </c>
      <c r="R45" s="4">
        <v>-9.5615999999999843</v>
      </c>
      <c r="S45" s="4" t="s">
        <v>1598</v>
      </c>
      <c r="T45" s="4" t="str">
        <f>VLOOKUP(esraa_powerbi_alexandria_2[[#This Row],[Category]],code[#All],2,FALSE)</f>
        <v>O-102</v>
      </c>
      <c r="U45" s="4"/>
      <c r="V45" s="4"/>
    </row>
    <row r="46" spans="1:22">
      <c r="A46" s="4">
        <v>45</v>
      </c>
      <c r="B46" s="4" t="s">
        <v>134</v>
      </c>
      <c r="C46" s="4" t="s">
        <v>62</v>
      </c>
      <c r="D46" s="4" t="s">
        <v>148</v>
      </c>
      <c r="E46" s="4" t="s">
        <v>149</v>
      </c>
      <c r="F46" s="4" t="s">
        <v>99</v>
      </c>
      <c r="G46" s="4" t="s">
        <v>80</v>
      </c>
      <c r="H46" s="4" t="s">
        <v>122</v>
      </c>
      <c r="I46" s="4" t="s">
        <v>150</v>
      </c>
      <c r="J46" s="4">
        <v>45.98</v>
      </c>
      <c r="K46" s="4">
        <v>300</v>
      </c>
      <c r="L46" s="4" t="str">
        <f>IF(esraa_powerbi_alexandria_2[[#This Row],[Sales]]&gt;3000,"High","Low")</f>
        <v>Low</v>
      </c>
      <c r="M46" s="4">
        <v>2</v>
      </c>
      <c r="N46" s="4">
        <v>0</v>
      </c>
      <c r="O46" s="4">
        <v>19.7714</v>
      </c>
      <c r="P46" s="4">
        <v>45.98</v>
      </c>
      <c r="Q46" s="4">
        <v>26.208599999999997</v>
      </c>
      <c r="R46" s="4">
        <v>19.7714</v>
      </c>
      <c r="S46" s="4" t="s">
        <v>1598</v>
      </c>
      <c r="T46" s="4" t="str">
        <f>VLOOKUP(esraa_powerbi_alexandria_2[[#This Row],[Category]],code[#All],2,FALSE)</f>
        <v>T-103</v>
      </c>
      <c r="U46" s="4"/>
      <c r="V46" s="4"/>
    </row>
    <row r="47" spans="1:22">
      <c r="A47" s="4">
        <v>46</v>
      </c>
      <c r="B47" s="4" t="s">
        <v>134</v>
      </c>
      <c r="C47" s="4" t="s">
        <v>62</v>
      </c>
      <c r="D47" s="4" t="s">
        <v>148</v>
      </c>
      <c r="E47" s="4" t="s">
        <v>149</v>
      </c>
      <c r="F47" s="4" t="s">
        <v>99</v>
      </c>
      <c r="G47" s="4" t="s">
        <v>66</v>
      </c>
      <c r="H47" s="4" t="s">
        <v>83</v>
      </c>
      <c r="I47" s="4" t="s">
        <v>151</v>
      </c>
      <c r="J47" s="4">
        <v>17.46</v>
      </c>
      <c r="K47" s="4">
        <v>300</v>
      </c>
      <c r="L47" s="4" t="str">
        <f>IF(esraa_powerbi_alexandria_2[[#This Row],[Sales]]&gt;3000,"High","Low")</f>
        <v>Low</v>
      </c>
      <c r="M47" s="4">
        <v>2</v>
      </c>
      <c r="N47" s="4">
        <v>0</v>
      </c>
      <c r="O47" s="4">
        <v>8.2061999999999991</v>
      </c>
      <c r="P47" s="4">
        <v>17.46</v>
      </c>
      <c r="Q47" s="4">
        <v>9.2538000000000018</v>
      </c>
      <c r="R47" s="4">
        <v>8.2061999999999991</v>
      </c>
      <c r="S47" s="4" t="s">
        <v>1598</v>
      </c>
      <c r="T47" s="4" t="str">
        <f>VLOOKUP(esraa_powerbi_alexandria_2[[#This Row],[Category]],code[#All],2,FALSE)</f>
        <v>O-102</v>
      </c>
      <c r="U47" s="4"/>
      <c r="V47" s="4"/>
    </row>
    <row r="48" spans="1:22">
      <c r="A48" s="4">
        <v>47</v>
      </c>
      <c r="B48" s="4" t="s">
        <v>52</v>
      </c>
      <c r="C48" s="4" t="s">
        <v>53</v>
      </c>
      <c r="D48" s="4" t="s">
        <v>152</v>
      </c>
      <c r="E48" s="4" t="s">
        <v>153</v>
      </c>
      <c r="F48" s="4" t="s">
        <v>99</v>
      </c>
      <c r="G48" s="4" t="s">
        <v>66</v>
      </c>
      <c r="H48" s="4" t="s">
        <v>74</v>
      </c>
      <c r="I48" s="4" t="s">
        <v>154</v>
      </c>
      <c r="J48" s="4">
        <v>211.96</v>
      </c>
      <c r="K48" s="4">
        <v>600</v>
      </c>
      <c r="L48" s="4" t="str">
        <f>IF(esraa_powerbi_alexandria_2[[#This Row],[Sales]]&gt;3000,"High","Low")</f>
        <v>Low</v>
      </c>
      <c r="M48" s="4">
        <v>4</v>
      </c>
      <c r="N48" s="4">
        <v>0</v>
      </c>
      <c r="O48" s="4">
        <v>8.4783999999999935</v>
      </c>
      <c r="P48" s="4">
        <v>211.96</v>
      </c>
      <c r="Q48" s="4">
        <v>203.48160000000001</v>
      </c>
      <c r="R48" s="4">
        <v>8.4783999999999935</v>
      </c>
      <c r="S48" s="4" t="s">
        <v>1600</v>
      </c>
      <c r="T48" s="4" t="str">
        <f>VLOOKUP(esraa_powerbi_alexandria_2[[#This Row],[Category]],code[#All],2,FALSE)</f>
        <v>O-102</v>
      </c>
      <c r="U48" s="4"/>
      <c r="V48" s="4"/>
    </row>
    <row r="49" spans="1:22">
      <c r="A49" s="4">
        <v>48</v>
      </c>
      <c r="B49" s="4" t="s">
        <v>69</v>
      </c>
      <c r="C49" s="4" t="s">
        <v>53</v>
      </c>
      <c r="D49" s="4" t="s">
        <v>155</v>
      </c>
      <c r="E49" s="4" t="s">
        <v>156</v>
      </c>
      <c r="F49" s="4" t="s">
        <v>118</v>
      </c>
      <c r="G49" s="4" t="s">
        <v>80</v>
      </c>
      <c r="H49" s="4" t="s">
        <v>122</v>
      </c>
      <c r="I49" s="4" t="s">
        <v>157</v>
      </c>
      <c r="J49" s="4">
        <v>45</v>
      </c>
      <c r="K49" s="4">
        <v>450</v>
      </c>
      <c r="L49" s="4" t="str">
        <f>IF(esraa_powerbi_alexandria_2[[#This Row],[Sales]]&gt;3000,"High","Low")</f>
        <v>Low</v>
      </c>
      <c r="M49" s="4">
        <v>3</v>
      </c>
      <c r="N49" s="4">
        <v>0</v>
      </c>
      <c r="O49" s="4">
        <v>4.9500000000000011</v>
      </c>
      <c r="P49" s="4">
        <v>45</v>
      </c>
      <c r="Q49" s="4">
        <v>40.049999999999997</v>
      </c>
      <c r="R49" s="4">
        <v>4.9500000000000028</v>
      </c>
      <c r="S49" s="4" t="s">
        <v>1598</v>
      </c>
      <c r="T49" s="4" t="str">
        <f>VLOOKUP(esraa_powerbi_alexandria_2[[#This Row],[Category]],code[#All],2,FALSE)</f>
        <v>T-103</v>
      </c>
      <c r="U49" s="4"/>
      <c r="V49" s="4"/>
    </row>
    <row r="50" spans="1:22">
      <c r="A50" s="4">
        <v>49</v>
      </c>
      <c r="B50" s="4" t="s">
        <v>69</v>
      </c>
      <c r="C50" s="4" t="s">
        <v>53</v>
      </c>
      <c r="D50" s="4" t="s">
        <v>155</v>
      </c>
      <c r="E50" s="4" t="s">
        <v>156</v>
      </c>
      <c r="F50" s="4" t="s">
        <v>118</v>
      </c>
      <c r="G50" s="4" t="s">
        <v>80</v>
      </c>
      <c r="H50" s="4" t="s">
        <v>81</v>
      </c>
      <c r="I50" s="4" t="s">
        <v>158</v>
      </c>
      <c r="J50" s="4">
        <v>21.8</v>
      </c>
      <c r="K50" s="4">
        <v>300</v>
      </c>
      <c r="L50" s="4" t="str">
        <f>IF(esraa_powerbi_alexandria_2[[#This Row],[Sales]]&gt;3000,"High","Low")</f>
        <v>Low</v>
      </c>
      <c r="M50" s="4">
        <v>2</v>
      </c>
      <c r="N50" s="4">
        <v>0</v>
      </c>
      <c r="O50" s="4">
        <v>6.104000000000001</v>
      </c>
      <c r="P50" s="4">
        <v>21.8</v>
      </c>
      <c r="Q50" s="4">
        <v>15.696</v>
      </c>
      <c r="R50" s="4">
        <v>6.104000000000001</v>
      </c>
      <c r="S50" s="4" t="s">
        <v>1598</v>
      </c>
      <c r="T50" s="4" t="str">
        <f>VLOOKUP(esraa_powerbi_alexandria_2[[#This Row],[Category]],code[#All],2,FALSE)</f>
        <v>T-103</v>
      </c>
      <c r="U50" s="4"/>
      <c r="V50" s="4"/>
    </row>
    <row r="51" spans="1:22">
      <c r="A51" s="4">
        <v>50</v>
      </c>
      <c r="B51" s="4" t="s">
        <v>69</v>
      </c>
      <c r="C51" s="4" t="s">
        <v>53</v>
      </c>
      <c r="D51" s="4" t="s">
        <v>159</v>
      </c>
      <c r="E51" s="4" t="s">
        <v>160</v>
      </c>
      <c r="F51" s="4" t="s">
        <v>99</v>
      </c>
      <c r="G51" s="4" t="s">
        <v>66</v>
      </c>
      <c r="H51" s="4" t="s">
        <v>83</v>
      </c>
      <c r="I51" s="4" t="s">
        <v>161</v>
      </c>
      <c r="J51" s="4">
        <v>38.22</v>
      </c>
      <c r="K51" s="4">
        <v>900</v>
      </c>
      <c r="L51" s="4" t="str">
        <f>IF(esraa_powerbi_alexandria_2[[#This Row],[Sales]]&gt;3000,"High","Low")</f>
        <v>Low</v>
      </c>
      <c r="M51" s="4">
        <v>6</v>
      </c>
      <c r="N51" s="4">
        <v>0</v>
      </c>
      <c r="O51" s="4">
        <v>17.9634</v>
      </c>
      <c r="P51" s="4">
        <v>38.22</v>
      </c>
      <c r="Q51" s="4">
        <v>20.256599999999999</v>
      </c>
      <c r="R51" s="4">
        <v>17.9634</v>
      </c>
      <c r="S51" s="4" t="s">
        <v>1600</v>
      </c>
      <c r="T51" s="4" t="str">
        <f>VLOOKUP(esraa_powerbi_alexandria_2[[#This Row],[Category]],code[#All],2,FALSE)</f>
        <v>O-102</v>
      </c>
      <c r="U51" s="4"/>
      <c r="V51" s="4"/>
    </row>
    <row r="52" spans="1:22">
      <c r="A52" s="4">
        <v>51</v>
      </c>
      <c r="B52" s="4" t="s">
        <v>69</v>
      </c>
      <c r="C52" s="4" t="s">
        <v>53</v>
      </c>
      <c r="D52" s="4" t="s">
        <v>159</v>
      </c>
      <c r="E52" s="4" t="s">
        <v>160</v>
      </c>
      <c r="F52" s="4" t="s">
        <v>99</v>
      </c>
      <c r="G52" s="4" t="s">
        <v>66</v>
      </c>
      <c r="H52" s="4" t="s">
        <v>67</v>
      </c>
      <c r="I52" s="4" t="s">
        <v>162</v>
      </c>
      <c r="J52" s="4">
        <v>75.179999999999993</v>
      </c>
      <c r="K52" s="4">
        <v>900</v>
      </c>
      <c r="L52" s="4" t="str">
        <f>IF(esraa_powerbi_alexandria_2[[#This Row],[Sales]]&gt;3000,"High","Low")</f>
        <v>Low</v>
      </c>
      <c r="M52" s="4">
        <v>6</v>
      </c>
      <c r="N52" s="4">
        <v>0</v>
      </c>
      <c r="O52" s="4">
        <v>35.334599999999995</v>
      </c>
      <c r="P52" s="4">
        <v>75.179999999999993</v>
      </c>
      <c r="Q52" s="4">
        <v>39.845399999999998</v>
      </c>
      <c r="R52" s="4">
        <v>35.334599999999995</v>
      </c>
      <c r="S52" s="4" t="s">
        <v>1600</v>
      </c>
      <c r="T52" s="4" t="str">
        <f>VLOOKUP(esraa_powerbi_alexandria_2[[#This Row],[Category]],code[#All],2,FALSE)</f>
        <v>O-102</v>
      </c>
      <c r="U52" s="4"/>
      <c r="V52" s="4"/>
    </row>
    <row r="53" spans="1:22">
      <c r="A53" s="4">
        <v>52</v>
      </c>
      <c r="B53" s="4" t="s">
        <v>69</v>
      </c>
      <c r="C53" s="4" t="s">
        <v>53</v>
      </c>
      <c r="D53" s="4" t="s">
        <v>159</v>
      </c>
      <c r="E53" s="4" t="s">
        <v>160</v>
      </c>
      <c r="F53" s="4" t="s">
        <v>99</v>
      </c>
      <c r="G53" s="4" t="s">
        <v>57</v>
      </c>
      <c r="H53" s="4" t="s">
        <v>76</v>
      </c>
      <c r="I53" s="4" t="s">
        <v>163</v>
      </c>
      <c r="J53" s="4">
        <v>6.16</v>
      </c>
      <c r="K53" s="4">
        <v>300</v>
      </c>
      <c r="L53" s="4" t="str">
        <f>IF(esraa_powerbi_alexandria_2[[#This Row],[Sales]]&gt;3000,"High","Low")</f>
        <v>Low</v>
      </c>
      <c r="M53" s="4">
        <v>2</v>
      </c>
      <c r="N53" s="4">
        <v>0</v>
      </c>
      <c r="O53" s="4">
        <v>2.9567999999999999</v>
      </c>
      <c r="P53" s="4">
        <v>6.16</v>
      </c>
      <c r="Q53" s="4">
        <v>3.2032000000000003</v>
      </c>
      <c r="R53" s="4">
        <v>2.9567999999999999</v>
      </c>
      <c r="S53" s="4" t="s">
        <v>1598</v>
      </c>
      <c r="T53" s="4" t="str">
        <f>VLOOKUP(esraa_powerbi_alexandria_2[[#This Row],[Category]],code[#All],2,FALSE)</f>
        <v>F-101</v>
      </c>
      <c r="U53" s="4"/>
      <c r="V53" s="4"/>
    </row>
    <row r="54" spans="1:22">
      <c r="A54" s="4">
        <v>53</v>
      </c>
      <c r="B54" s="4" t="s">
        <v>69</v>
      </c>
      <c r="C54" s="4" t="s">
        <v>53</v>
      </c>
      <c r="D54" s="4" t="s">
        <v>159</v>
      </c>
      <c r="E54" s="4" t="s">
        <v>160</v>
      </c>
      <c r="F54" s="4" t="s">
        <v>99</v>
      </c>
      <c r="G54" s="4" t="s">
        <v>57</v>
      </c>
      <c r="H54" s="4" t="s">
        <v>60</v>
      </c>
      <c r="I54" s="4" t="s">
        <v>164</v>
      </c>
      <c r="J54" s="4">
        <v>89.99</v>
      </c>
      <c r="K54" s="4">
        <v>150</v>
      </c>
      <c r="L54" s="4" t="str">
        <f>IF(esraa_powerbi_alexandria_2[[#This Row],[Sales]]&gt;3000,"High","Low")</f>
        <v>Low</v>
      </c>
      <c r="M54" s="4">
        <v>1</v>
      </c>
      <c r="N54" s="4">
        <v>0</v>
      </c>
      <c r="O54" s="4">
        <v>17.098099999999988</v>
      </c>
      <c r="P54" s="4">
        <v>89.99</v>
      </c>
      <c r="Q54" s="4">
        <v>72.891900000000007</v>
      </c>
      <c r="R54" s="4">
        <v>17.098099999999988</v>
      </c>
      <c r="S54" s="4" t="s">
        <v>1598</v>
      </c>
      <c r="T54" s="4" t="str">
        <f>VLOOKUP(esraa_powerbi_alexandria_2[[#This Row],[Category]],code[#All],2,FALSE)</f>
        <v>F-101</v>
      </c>
      <c r="U54" s="4"/>
      <c r="V54" s="4"/>
    </row>
    <row r="55" spans="1:22">
      <c r="A55" s="4">
        <v>54</v>
      </c>
      <c r="B55" s="4" t="s">
        <v>69</v>
      </c>
      <c r="C55" s="4" t="s">
        <v>62</v>
      </c>
      <c r="D55" s="4" t="s">
        <v>165</v>
      </c>
      <c r="E55" s="4" t="s">
        <v>166</v>
      </c>
      <c r="F55" s="4" t="s">
        <v>118</v>
      </c>
      <c r="G55" s="4" t="s">
        <v>66</v>
      </c>
      <c r="H55" s="4" t="s">
        <v>167</v>
      </c>
      <c r="I55" s="4" t="s">
        <v>168</v>
      </c>
      <c r="J55" s="4">
        <v>15.260000000000002</v>
      </c>
      <c r="K55" s="4">
        <v>1050</v>
      </c>
      <c r="L55" s="4" t="str">
        <f>IF(esraa_powerbi_alexandria_2[[#This Row],[Sales]]&gt;3000,"High","Low")</f>
        <v>Low</v>
      </c>
      <c r="M55" s="4">
        <v>7</v>
      </c>
      <c r="N55" s="4">
        <v>0</v>
      </c>
      <c r="O55" s="4">
        <v>6.2566000000000006</v>
      </c>
      <c r="P55" s="4">
        <v>15.260000000000002</v>
      </c>
      <c r="Q55" s="4">
        <v>9.003400000000001</v>
      </c>
      <c r="R55" s="4">
        <v>6.2566000000000006</v>
      </c>
      <c r="S55" s="4" t="s">
        <v>1599</v>
      </c>
      <c r="T55" s="4" t="str">
        <f>VLOOKUP(esraa_powerbi_alexandria_2[[#This Row],[Category]],code[#All],2,FALSE)</f>
        <v>O-102</v>
      </c>
      <c r="U55" s="4"/>
      <c r="V55" s="4"/>
    </row>
    <row r="56" spans="1:22">
      <c r="A56" s="4">
        <v>55</v>
      </c>
      <c r="B56" s="4" t="s">
        <v>69</v>
      </c>
      <c r="C56" s="4" t="s">
        <v>62</v>
      </c>
      <c r="D56" s="4" t="s">
        <v>165</v>
      </c>
      <c r="E56" s="4" t="s">
        <v>166</v>
      </c>
      <c r="F56" s="4" t="s">
        <v>118</v>
      </c>
      <c r="G56" s="4" t="s">
        <v>80</v>
      </c>
      <c r="H56" s="4" t="s">
        <v>81</v>
      </c>
      <c r="I56" s="4" t="s">
        <v>169</v>
      </c>
      <c r="J56" s="4">
        <v>1029.95</v>
      </c>
      <c r="K56" s="4">
        <v>750</v>
      </c>
      <c r="L56" s="4" t="str">
        <f>IF(esraa_powerbi_alexandria_2[[#This Row],[Sales]]&gt;3000,"High","Low")</f>
        <v>Low</v>
      </c>
      <c r="M56" s="4">
        <v>5</v>
      </c>
      <c r="N56" s="4">
        <v>0</v>
      </c>
      <c r="O56" s="4">
        <v>298.68549999999999</v>
      </c>
      <c r="P56" s="4">
        <v>1029.95</v>
      </c>
      <c r="Q56" s="4">
        <v>731.2645</v>
      </c>
      <c r="R56" s="4">
        <v>298.68550000000005</v>
      </c>
      <c r="S56" s="4" t="s">
        <v>1600</v>
      </c>
      <c r="T56" s="4" t="str">
        <f>VLOOKUP(esraa_powerbi_alexandria_2[[#This Row],[Category]],code[#All],2,FALSE)</f>
        <v>T-103</v>
      </c>
      <c r="U56" s="4"/>
      <c r="V56" s="4"/>
    </row>
    <row r="57" spans="1:22">
      <c r="A57" s="4">
        <v>56</v>
      </c>
      <c r="B57" s="4" t="s">
        <v>134</v>
      </c>
      <c r="C57" s="4" t="s">
        <v>53</v>
      </c>
      <c r="D57" s="4" t="s">
        <v>170</v>
      </c>
      <c r="E57" s="4" t="s">
        <v>166</v>
      </c>
      <c r="F57" s="4" t="s">
        <v>118</v>
      </c>
      <c r="G57" s="4" t="s">
        <v>66</v>
      </c>
      <c r="H57" s="4" t="s">
        <v>74</v>
      </c>
      <c r="I57" s="4" t="s">
        <v>171</v>
      </c>
      <c r="J57" s="4">
        <v>208.56</v>
      </c>
      <c r="K57" s="4">
        <v>900</v>
      </c>
      <c r="L57" s="4" t="str">
        <f>IF(esraa_powerbi_alexandria_2[[#This Row],[Sales]]&gt;3000,"High","Low")</f>
        <v>Low</v>
      </c>
      <c r="M57" s="4">
        <v>6</v>
      </c>
      <c r="N57" s="4">
        <v>0</v>
      </c>
      <c r="O57" s="4">
        <v>52.139999999999986</v>
      </c>
      <c r="P57" s="4">
        <v>208.56</v>
      </c>
      <c r="Q57" s="4">
        <v>156.42000000000002</v>
      </c>
      <c r="R57" s="4">
        <v>52.139999999999986</v>
      </c>
      <c r="S57" s="4" t="s">
        <v>1600</v>
      </c>
      <c r="T57" s="4" t="str">
        <f>VLOOKUP(esraa_powerbi_alexandria_2[[#This Row],[Category]],code[#All],2,FALSE)</f>
        <v>O-102</v>
      </c>
      <c r="U57" s="4"/>
      <c r="V57" s="4"/>
    </row>
    <row r="58" spans="1:22">
      <c r="A58" s="4">
        <v>57</v>
      </c>
      <c r="B58" s="4" t="s">
        <v>134</v>
      </c>
      <c r="C58" s="4" t="s">
        <v>53</v>
      </c>
      <c r="D58" s="4" t="s">
        <v>170</v>
      </c>
      <c r="E58" s="4" t="s">
        <v>166</v>
      </c>
      <c r="F58" s="4" t="s">
        <v>118</v>
      </c>
      <c r="G58" s="4" t="s">
        <v>66</v>
      </c>
      <c r="H58" s="4" t="s">
        <v>91</v>
      </c>
      <c r="I58" s="4" t="s">
        <v>172</v>
      </c>
      <c r="J58" s="4">
        <v>32.400000000000006</v>
      </c>
      <c r="K58" s="4">
        <v>750</v>
      </c>
      <c r="L58" s="4" t="str">
        <f>IF(esraa_powerbi_alexandria_2[[#This Row],[Sales]]&gt;3000,"High","Low")</f>
        <v>Low</v>
      </c>
      <c r="M58" s="4">
        <v>5</v>
      </c>
      <c r="N58" s="4">
        <v>0</v>
      </c>
      <c r="O58" s="4">
        <v>15.552000000000001</v>
      </c>
      <c r="P58" s="4">
        <v>32.400000000000006</v>
      </c>
      <c r="Q58" s="4">
        <v>16.848000000000006</v>
      </c>
      <c r="R58" s="4">
        <v>15.552</v>
      </c>
      <c r="S58" s="4" t="s">
        <v>1600</v>
      </c>
      <c r="T58" s="4" t="str">
        <f>VLOOKUP(esraa_powerbi_alexandria_2[[#This Row],[Category]],code[#All],2,FALSE)</f>
        <v>O-102</v>
      </c>
      <c r="U58" s="4"/>
      <c r="V58" s="4"/>
    </row>
    <row r="59" spans="1:22">
      <c r="A59" s="4">
        <v>58</v>
      </c>
      <c r="B59" s="4" t="s">
        <v>134</v>
      </c>
      <c r="C59" s="4" t="s">
        <v>53</v>
      </c>
      <c r="D59" s="4" t="s">
        <v>170</v>
      </c>
      <c r="E59" s="4" t="s">
        <v>166</v>
      </c>
      <c r="F59" s="4" t="s">
        <v>118</v>
      </c>
      <c r="G59" s="4" t="s">
        <v>57</v>
      </c>
      <c r="H59" s="4" t="s">
        <v>60</v>
      </c>
      <c r="I59" s="4" t="s">
        <v>173</v>
      </c>
      <c r="J59" s="4">
        <v>319.41000000000003</v>
      </c>
      <c r="K59" s="4">
        <v>750</v>
      </c>
      <c r="L59" s="4" t="str">
        <f>IF(esraa_powerbi_alexandria_2[[#This Row],[Sales]]&gt;3000,"High","Low")</f>
        <v>Low</v>
      </c>
      <c r="M59" s="4">
        <v>5</v>
      </c>
      <c r="N59" s="4">
        <v>0.1</v>
      </c>
      <c r="O59" s="4">
        <v>7.0980000000000061</v>
      </c>
      <c r="P59" s="4">
        <v>287.46900000000005</v>
      </c>
      <c r="Q59" s="4">
        <v>312.31200000000001</v>
      </c>
      <c r="R59" s="4">
        <v>-24.842999999999961</v>
      </c>
      <c r="S59" s="4" t="s">
        <v>1600</v>
      </c>
      <c r="T59" s="4" t="str">
        <f>VLOOKUP(esraa_powerbi_alexandria_2[[#This Row],[Category]],code[#All],2,FALSE)</f>
        <v>F-101</v>
      </c>
      <c r="U59" s="4"/>
      <c r="V59" s="4"/>
    </row>
    <row r="60" spans="1:22">
      <c r="A60" s="4">
        <v>59</v>
      </c>
      <c r="B60" s="4" t="s">
        <v>134</v>
      </c>
      <c r="C60" s="4" t="s">
        <v>53</v>
      </c>
      <c r="D60" s="4" t="s">
        <v>170</v>
      </c>
      <c r="E60" s="4" t="s">
        <v>166</v>
      </c>
      <c r="F60" s="4" t="s">
        <v>118</v>
      </c>
      <c r="G60" s="4" t="s">
        <v>66</v>
      </c>
      <c r="H60" s="4" t="s">
        <v>91</v>
      </c>
      <c r="I60" s="4" t="s">
        <v>174</v>
      </c>
      <c r="J60" s="4">
        <v>14.56</v>
      </c>
      <c r="K60" s="4">
        <v>300</v>
      </c>
      <c r="L60" s="4" t="str">
        <f>IF(esraa_powerbi_alexandria_2[[#This Row],[Sales]]&gt;3000,"High","Low")</f>
        <v>Low</v>
      </c>
      <c r="M60" s="4">
        <v>2</v>
      </c>
      <c r="N60" s="4">
        <v>0</v>
      </c>
      <c r="O60" s="4">
        <v>6.9888000000000003</v>
      </c>
      <c r="P60" s="4">
        <v>14.56</v>
      </c>
      <c r="Q60" s="4">
        <v>7.5712000000000002</v>
      </c>
      <c r="R60" s="4">
        <v>6.9888000000000003</v>
      </c>
      <c r="S60" s="4" t="s">
        <v>1598</v>
      </c>
      <c r="T60" s="4" t="str">
        <f>VLOOKUP(esraa_powerbi_alexandria_2[[#This Row],[Category]],code[#All],2,FALSE)</f>
        <v>O-102</v>
      </c>
      <c r="U60" s="4"/>
      <c r="V60" s="4"/>
    </row>
    <row r="61" spans="1:22">
      <c r="A61" s="4">
        <v>60</v>
      </c>
      <c r="B61" s="4" t="s">
        <v>134</v>
      </c>
      <c r="C61" s="4" t="s">
        <v>53</v>
      </c>
      <c r="D61" s="4" t="s">
        <v>170</v>
      </c>
      <c r="E61" s="4" t="s">
        <v>166</v>
      </c>
      <c r="F61" s="4" t="s">
        <v>118</v>
      </c>
      <c r="G61" s="4" t="s">
        <v>80</v>
      </c>
      <c r="H61" s="4" t="s">
        <v>122</v>
      </c>
      <c r="I61" s="4" t="s">
        <v>157</v>
      </c>
      <c r="J61" s="4">
        <v>30</v>
      </c>
      <c r="K61" s="4">
        <v>300</v>
      </c>
      <c r="L61" s="4" t="str">
        <f>IF(esraa_powerbi_alexandria_2[[#This Row],[Sales]]&gt;3000,"High","Low")</f>
        <v>Low</v>
      </c>
      <c r="M61" s="4">
        <v>2</v>
      </c>
      <c r="N61" s="4">
        <v>0</v>
      </c>
      <c r="O61" s="4">
        <v>3.3000000000000007</v>
      </c>
      <c r="P61" s="4">
        <v>30</v>
      </c>
      <c r="Q61" s="4">
        <v>26.7</v>
      </c>
      <c r="R61" s="4">
        <v>3.3000000000000007</v>
      </c>
      <c r="S61" s="4" t="s">
        <v>1598</v>
      </c>
      <c r="T61" s="4" t="str">
        <f>VLOOKUP(esraa_powerbi_alexandria_2[[#This Row],[Category]],code[#All],2,FALSE)</f>
        <v>T-103</v>
      </c>
      <c r="U61" s="4"/>
      <c r="V61" s="4"/>
    </row>
    <row r="62" spans="1:22">
      <c r="A62" s="4">
        <v>61</v>
      </c>
      <c r="B62" s="4" t="s">
        <v>134</v>
      </c>
      <c r="C62" s="4" t="s">
        <v>53</v>
      </c>
      <c r="D62" s="4" t="s">
        <v>170</v>
      </c>
      <c r="E62" s="4" t="s">
        <v>166</v>
      </c>
      <c r="F62" s="4" t="s">
        <v>118</v>
      </c>
      <c r="G62" s="4" t="s">
        <v>66</v>
      </c>
      <c r="H62" s="4" t="s">
        <v>83</v>
      </c>
      <c r="I62" s="4" t="s">
        <v>175</v>
      </c>
      <c r="J62" s="4">
        <v>48.480000000000004</v>
      </c>
      <c r="K62" s="4">
        <v>600</v>
      </c>
      <c r="L62" s="4" t="str">
        <f>IF(esraa_powerbi_alexandria_2[[#This Row],[Sales]]&gt;3000,"High","Low")</f>
        <v>Low</v>
      </c>
      <c r="M62" s="4">
        <v>4</v>
      </c>
      <c r="N62" s="4">
        <v>0.2</v>
      </c>
      <c r="O62" s="4">
        <v>16.361999999999998</v>
      </c>
      <c r="P62" s="4">
        <v>38.784000000000006</v>
      </c>
      <c r="Q62" s="4">
        <v>32.118000000000009</v>
      </c>
      <c r="R62" s="4">
        <v>6.6659999999999968</v>
      </c>
      <c r="S62" s="4" t="s">
        <v>1600</v>
      </c>
      <c r="T62" s="4" t="str">
        <f>VLOOKUP(esraa_powerbi_alexandria_2[[#This Row],[Category]],code[#All],2,FALSE)</f>
        <v>O-102</v>
      </c>
      <c r="U62" s="4"/>
      <c r="V62" s="4"/>
    </row>
    <row r="63" spans="1:22">
      <c r="A63" s="4">
        <v>62</v>
      </c>
      <c r="B63" s="4" t="s">
        <v>134</v>
      </c>
      <c r="C63" s="4" t="s">
        <v>53</v>
      </c>
      <c r="D63" s="4" t="s">
        <v>170</v>
      </c>
      <c r="E63" s="4" t="s">
        <v>166</v>
      </c>
      <c r="F63" s="4" t="s">
        <v>118</v>
      </c>
      <c r="G63" s="4" t="s">
        <v>66</v>
      </c>
      <c r="H63" s="4" t="s">
        <v>78</v>
      </c>
      <c r="I63" s="4" t="s">
        <v>176</v>
      </c>
      <c r="J63" s="4">
        <v>1.68</v>
      </c>
      <c r="K63" s="4">
        <v>150</v>
      </c>
      <c r="L63" s="4" t="str">
        <f>IF(esraa_powerbi_alexandria_2[[#This Row],[Sales]]&gt;3000,"High","Low")</f>
        <v>Low</v>
      </c>
      <c r="M63" s="4">
        <v>1</v>
      </c>
      <c r="N63" s="4">
        <v>0</v>
      </c>
      <c r="O63" s="4">
        <v>0.84</v>
      </c>
      <c r="P63" s="4">
        <v>1.68</v>
      </c>
      <c r="Q63" s="4">
        <v>0.84</v>
      </c>
      <c r="R63" s="4">
        <v>0.84</v>
      </c>
      <c r="S63" s="4" t="s">
        <v>1598</v>
      </c>
      <c r="T63" s="4" t="str">
        <f>VLOOKUP(esraa_powerbi_alexandria_2[[#This Row],[Category]],code[#All],2,FALSE)</f>
        <v>O-102</v>
      </c>
      <c r="U63" s="4"/>
      <c r="V63" s="4"/>
    </row>
    <row r="64" spans="1:22">
      <c r="A64" s="4">
        <v>63</v>
      </c>
      <c r="B64" s="4" t="s">
        <v>69</v>
      </c>
      <c r="C64" s="4" t="s">
        <v>53</v>
      </c>
      <c r="D64" s="4" t="s">
        <v>63</v>
      </c>
      <c r="E64" s="4" t="s">
        <v>64</v>
      </c>
      <c r="F64" s="4" t="s">
        <v>65</v>
      </c>
      <c r="G64" s="4" t="s">
        <v>80</v>
      </c>
      <c r="H64" s="4" t="s">
        <v>122</v>
      </c>
      <c r="I64" s="4" t="s">
        <v>177</v>
      </c>
      <c r="J64" s="4">
        <v>13.98</v>
      </c>
      <c r="K64" s="4">
        <v>300</v>
      </c>
      <c r="L64" s="4" t="str">
        <f>IF(esraa_powerbi_alexandria_2[[#This Row],[Sales]]&gt;3000,"High","Low")</f>
        <v>Low</v>
      </c>
      <c r="M64" s="4">
        <v>2</v>
      </c>
      <c r="N64" s="4">
        <v>0</v>
      </c>
      <c r="O64" s="4">
        <v>6.1512000000000011</v>
      </c>
      <c r="P64" s="4">
        <v>13.98</v>
      </c>
      <c r="Q64" s="4">
        <v>7.8287999999999993</v>
      </c>
      <c r="R64" s="4">
        <v>6.1512000000000011</v>
      </c>
      <c r="S64" s="4" t="s">
        <v>1598</v>
      </c>
      <c r="T64" s="4" t="str">
        <f>VLOOKUP(esraa_powerbi_alexandria_2[[#This Row],[Category]],code[#All],2,FALSE)</f>
        <v>T-103</v>
      </c>
      <c r="U64" s="4"/>
      <c r="V64" s="4"/>
    </row>
    <row r="65" spans="1:22">
      <c r="A65" s="4">
        <v>64</v>
      </c>
      <c r="B65" s="4" t="s">
        <v>69</v>
      </c>
      <c r="C65" s="4" t="s">
        <v>53</v>
      </c>
      <c r="D65" s="4" t="s">
        <v>63</v>
      </c>
      <c r="E65" s="4" t="s">
        <v>64</v>
      </c>
      <c r="F65" s="4" t="s">
        <v>65</v>
      </c>
      <c r="G65" s="4" t="s">
        <v>66</v>
      </c>
      <c r="H65" s="4" t="s">
        <v>83</v>
      </c>
      <c r="I65" s="4" t="s">
        <v>178</v>
      </c>
      <c r="J65" s="4">
        <v>25.824000000000002</v>
      </c>
      <c r="K65" s="4">
        <v>900</v>
      </c>
      <c r="L65" s="4" t="str">
        <f>IF(esraa_powerbi_alexandria_2[[#This Row],[Sales]]&gt;3000,"High","Low")</f>
        <v>Low</v>
      </c>
      <c r="M65" s="4">
        <v>6</v>
      </c>
      <c r="N65" s="4">
        <v>0.2</v>
      </c>
      <c r="O65" s="4">
        <v>9.3612000000000002</v>
      </c>
      <c r="P65" s="4">
        <v>20.659200000000002</v>
      </c>
      <c r="Q65" s="4">
        <v>16.462800000000001</v>
      </c>
      <c r="R65" s="4">
        <v>4.1964000000000006</v>
      </c>
      <c r="S65" s="4" t="s">
        <v>1600</v>
      </c>
      <c r="T65" s="4" t="str">
        <f>VLOOKUP(esraa_powerbi_alexandria_2[[#This Row],[Category]],code[#All],2,FALSE)</f>
        <v>O-102</v>
      </c>
      <c r="U65" s="4"/>
      <c r="V65" s="4"/>
    </row>
    <row r="66" spans="1:22">
      <c r="A66" s="4">
        <v>65</v>
      </c>
      <c r="B66" s="4" t="s">
        <v>69</v>
      </c>
      <c r="C66" s="4" t="s">
        <v>53</v>
      </c>
      <c r="D66" s="4" t="s">
        <v>63</v>
      </c>
      <c r="E66" s="4" t="s">
        <v>64</v>
      </c>
      <c r="F66" s="4" t="s">
        <v>65</v>
      </c>
      <c r="G66" s="4" t="s">
        <v>66</v>
      </c>
      <c r="H66" s="4" t="s">
        <v>91</v>
      </c>
      <c r="I66" s="4" t="s">
        <v>179</v>
      </c>
      <c r="J66" s="4">
        <v>146.72999999999999</v>
      </c>
      <c r="K66" s="4">
        <v>450</v>
      </c>
      <c r="L66" s="4" t="str">
        <f>IF(esraa_powerbi_alexandria_2[[#This Row],[Sales]]&gt;3000,"High","Low")</f>
        <v>Low</v>
      </c>
      <c r="M66" s="4">
        <v>3</v>
      </c>
      <c r="N66" s="4">
        <v>0</v>
      </c>
      <c r="O66" s="4">
        <v>68.963099999999997</v>
      </c>
      <c r="P66" s="4">
        <v>146.72999999999999</v>
      </c>
      <c r="Q66" s="4">
        <v>77.766899999999993</v>
      </c>
      <c r="R66" s="4">
        <v>68.963099999999997</v>
      </c>
      <c r="S66" s="4" t="s">
        <v>1598</v>
      </c>
      <c r="T66" s="4" t="str">
        <f>VLOOKUP(esraa_powerbi_alexandria_2[[#This Row],[Category]],code[#All],2,FALSE)</f>
        <v>O-102</v>
      </c>
      <c r="U66" s="4"/>
      <c r="V66" s="4"/>
    </row>
    <row r="67" spans="1:22">
      <c r="A67" s="4">
        <v>66</v>
      </c>
      <c r="B67" s="4" t="s">
        <v>69</v>
      </c>
      <c r="C67" s="4" t="s">
        <v>53</v>
      </c>
      <c r="D67" s="4" t="s">
        <v>63</v>
      </c>
      <c r="E67" s="4" t="s">
        <v>64</v>
      </c>
      <c r="F67" s="4" t="s">
        <v>65</v>
      </c>
      <c r="G67" s="4" t="s">
        <v>57</v>
      </c>
      <c r="H67" s="4" t="s">
        <v>76</v>
      </c>
      <c r="I67" s="4" t="s">
        <v>180</v>
      </c>
      <c r="J67" s="4">
        <v>79.760000000000005</v>
      </c>
      <c r="K67" s="4">
        <v>600</v>
      </c>
      <c r="L67" s="4" t="str">
        <f>IF(esraa_powerbi_alexandria_2[[#This Row],[Sales]]&gt;3000,"High","Low")</f>
        <v>Low</v>
      </c>
      <c r="M67" s="4">
        <v>4</v>
      </c>
      <c r="N67" s="4">
        <v>0</v>
      </c>
      <c r="O67" s="4">
        <v>22.332800000000006</v>
      </c>
      <c r="P67" s="4">
        <v>79.760000000000005</v>
      </c>
      <c r="Q67" s="4">
        <v>57.427199999999999</v>
      </c>
      <c r="R67" s="4">
        <v>22.332800000000006</v>
      </c>
      <c r="S67" s="4" t="s">
        <v>1600</v>
      </c>
      <c r="T67" s="4" t="str">
        <f>VLOOKUP(esraa_powerbi_alexandria_2[[#This Row],[Category]],code[#All],2,FALSE)</f>
        <v>F-101</v>
      </c>
      <c r="U67" s="4"/>
      <c r="V67" s="4"/>
    </row>
    <row r="68" spans="1:22">
      <c r="A68" s="4">
        <v>67</v>
      </c>
      <c r="B68" s="4" t="s">
        <v>69</v>
      </c>
      <c r="C68" s="4" t="s">
        <v>96</v>
      </c>
      <c r="D68" s="4" t="s">
        <v>181</v>
      </c>
      <c r="E68" s="4" t="s">
        <v>143</v>
      </c>
      <c r="F68" s="4" t="s">
        <v>99</v>
      </c>
      <c r="G68" s="4" t="s">
        <v>57</v>
      </c>
      <c r="H68" s="4" t="s">
        <v>60</v>
      </c>
      <c r="I68" s="4" t="s">
        <v>182</v>
      </c>
      <c r="J68" s="4">
        <v>213.11499999999998</v>
      </c>
      <c r="K68" s="4">
        <v>750</v>
      </c>
      <c r="L68" s="4" t="str">
        <f>IF(esraa_powerbi_alexandria_2[[#This Row],[Sales]]&gt;3000,"High","Low")</f>
        <v>Low</v>
      </c>
      <c r="M68" s="4">
        <v>5</v>
      </c>
      <c r="N68" s="4">
        <v>0.3</v>
      </c>
      <c r="O68" s="4">
        <v>-15.222500000000011</v>
      </c>
      <c r="P68" s="4">
        <v>149.18049999999997</v>
      </c>
      <c r="Q68" s="4">
        <v>228.33749999999998</v>
      </c>
      <c r="R68" s="4">
        <v>-79.157000000000011</v>
      </c>
      <c r="S68" s="4" t="s">
        <v>1600</v>
      </c>
      <c r="T68" s="4" t="str">
        <f>VLOOKUP(esraa_powerbi_alexandria_2[[#This Row],[Category]],code[#All],2,FALSE)</f>
        <v>F-101</v>
      </c>
      <c r="U68" s="4"/>
      <c r="V68" s="4"/>
    </row>
    <row r="69" spans="1:22">
      <c r="A69" s="4">
        <v>68</v>
      </c>
      <c r="B69" s="4" t="s">
        <v>69</v>
      </c>
      <c r="C69" s="4" t="s">
        <v>62</v>
      </c>
      <c r="D69" s="4" t="s">
        <v>183</v>
      </c>
      <c r="E69" s="4" t="s">
        <v>184</v>
      </c>
      <c r="F69" s="4" t="s">
        <v>65</v>
      </c>
      <c r="G69" s="4" t="s">
        <v>66</v>
      </c>
      <c r="H69" s="4" t="s">
        <v>78</v>
      </c>
      <c r="I69" s="4" t="s">
        <v>185</v>
      </c>
      <c r="J69" s="4">
        <v>1113.0240000000001</v>
      </c>
      <c r="K69" s="4">
        <v>1200</v>
      </c>
      <c r="L69" s="4" t="str">
        <f>IF(esraa_powerbi_alexandria_2[[#This Row],[Sales]]&gt;3000,"High","Low")</f>
        <v>Low</v>
      </c>
      <c r="M69" s="4">
        <v>8</v>
      </c>
      <c r="N69" s="4">
        <v>0.2</v>
      </c>
      <c r="O69" s="4">
        <v>111.30239999999998</v>
      </c>
      <c r="P69" s="4">
        <v>890.41920000000016</v>
      </c>
      <c r="Q69" s="4">
        <v>1001.7216000000001</v>
      </c>
      <c r="R69" s="4">
        <v>-111.30239999999992</v>
      </c>
      <c r="S69" s="4" t="s">
        <v>1599</v>
      </c>
      <c r="T69" s="4" t="str">
        <f>VLOOKUP(esraa_powerbi_alexandria_2[[#This Row],[Category]],code[#All],2,FALSE)</f>
        <v>O-102</v>
      </c>
      <c r="U69" s="4"/>
      <c r="V69" s="4"/>
    </row>
    <row r="70" spans="1:22">
      <c r="A70" s="4">
        <v>69</v>
      </c>
      <c r="B70" s="4" t="s">
        <v>69</v>
      </c>
      <c r="C70" s="4" t="s">
        <v>62</v>
      </c>
      <c r="D70" s="4" t="s">
        <v>183</v>
      </c>
      <c r="E70" s="4" t="s">
        <v>184</v>
      </c>
      <c r="F70" s="4" t="s">
        <v>65</v>
      </c>
      <c r="G70" s="4" t="s">
        <v>80</v>
      </c>
      <c r="H70" s="4" t="s">
        <v>81</v>
      </c>
      <c r="I70" s="4" t="s">
        <v>186</v>
      </c>
      <c r="J70" s="4">
        <v>167.96800000000002</v>
      </c>
      <c r="K70" s="4">
        <v>600</v>
      </c>
      <c r="L70" s="4" t="str">
        <f>IF(esraa_powerbi_alexandria_2[[#This Row],[Sales]]&gt;3000,"High","Low")</f>
        <v>Low</v>
      </c>
      <c r="M70" s="4">
        <v>4</v>
      </c>
      <c r="N70" s="4">
        <v>0.2</v>
      </c>
      <c r="O70" s="4">
        <v>62.988</v>
      </c>
      <c r="P70" s="4">
        <v>134.37440000000001</v>
      </c>
      <c r="Q70" s="4">
        <v>104.98000000000002</v>
      </c>
      <c r="R70" s="4">
        <v>29.39439999999999</v>
      </c>
      <c r="S70" s="4" t="s">
        <v>1600</v>
      </c>
      <c r="T70" s="4" t="str">
        <f>VLOOKUP(esraa_powerbi_alexandria_2[[#This Row],[Category]],code[#All],2,FALSE)</f>
        <v>T-103</v>
      </c>
      <c r="U70" s="4"/>
      <c r="V70" s="4"/>
    </row>
    <row r="71" spans="1:22">
      <c r="A71" s="4">
        <v>70</v>
      </c>
      <c r="B71" s="4" t="s">
        <v>134</v>
      </c>
      <c r="C71" s="4" t="s">
        <v>53</v>
      </c>
      <c r="D71" s="4" t="s">
        <v>187</v>
      </c>
      <c r="E71" s="4" t="s">
        <v>188</v>
      </c>
      <c r="F71" s="4" t="s">
        <v>56</v>
      </c>
      <c r="G71" s="4" t="s">
        <v>66</v>
      </c>
      <c r="H71" s="4" t="s">
        <v>91</v>
      </c>
      <c r="I71" s="4" t="s">
        <v>189</v>
      </c>
      <c r="J71" s="4">
        <v>75.88</v>
      </c>
      <c r="K71" s="4">
        <v>300</v>
      </c>
      <c r="L71" s="4" t="str">
        <f>IF(esraa_powerbi_alexandria_2[[#This Row],[Sales]]&gt;3000,"High","Low")</f>
        <v>Low</v>
      </c>
      <c r="M71" s="4">
        <v>2</v>
      </c>
      <c r="N71" s="4">
        <v>0</v>
      </c>
      <c r="O71" s="4">
        <v>35.663599999999995</v>
      </c>
      <c r="P71" s="4">
        <v>75.88</v>
      </c>
      <c r="Q71" s="4">
        <v>40.2164</v>
      </c>
      <c r="R71" s="4">
        <v>35.663599999999995</v>
      </c>
      <c r="S71" s="4" t="s">
        <v>1598</v>
      </c>
      <c r="T71" s="4" t="str">
        <f>VLOOKUP(esraa_powerbi_alexandria_2[[#This Row],[Category]],code[#All],2,FALSE)</f>
        <v>O-102</v>
      </c>
      <c r="U71" s="4"/>
      <c r="V71" s="4"/>
    </row>
    <row r="72" spans="1:22">
      <c r="A72" s="4">
        <v>71</v>
      </c>
      <c r="B72" s="4" t="s">
        <v>69</v>
      </c>
      <c r="C72" s="4" t="s">
        <v>53</v>
      </c>
      <c r="D72" s="4" t="s">
        <v>165</v>
      </c>
      <c r="E72" s="4" t="s">
        <v>166</v>
      </c>
      <c r="F72" s="4" t="s">
        <v>118</v>
      </c>
      <c r="G72" s="4" t="s">
        <v>66</v>
      </c>
      <c r="H72" s="4" t="s">
        <v>83</v>
      </c>
      <c r="I72" s="4" t="s">
        <v>190</v>
      </c>
      <c r="J72" s="4">
        <v>4.6159999999999997</v>
      </c>
      <c r="K72" s="4">
        <v>150</v>
      </c>
      <c r="L72" s="4" t="str">
        <f>IF(esraa_powerbi_alexandria_2[[#This Row],[Sales]]&gt;3000,"High","Low")</f>
        <v>Low</v>
      </c>
      <c r="M72" s="4">
        <v>1</v>
      </c>
      <c r="N72" s="4">
        <v>0.2</v>
      </c>
      <c r="O72" s="4">
        <v>1.7309999999999999</v>
      </c>
      <c r="P72" s="4">
        <v>3.6928000000000001</v>
      </c>
      <c r="Q72" s="4">
        <v>2.8849999999999998</v>
      </c>
      <c r="R72" s="4">
        <v>0.8078000000000003</v>
      </c>
      <c r="S72" s="4" t="s">
        <v>1598</v>
      </c>
      <c r="T72" s="4" t="str">
        <f>VLOOKUP(esraa_powerbi_alexandria_2[[#This Row],[Category]],code[#All],2,FALSE)</f>
        <v>O-102</v>
      </c>
      <c r="U72" s="4"/>
      <c r="V72" s="4"/>
    </row>
    <row r="73" spans="1:22">
      <c r="A73" s="4">
        <v>72</v>
      </c>
      <c r="B73" s="4" t="s">
        <v>52</v>
      </c>
      <c r="C73" s="4" t="s">
        <v>53</v>
      </c>
      <c r="D73" s="4" t="s">
        <v>191</v>
      </c>
      <c r="E73" s="4" t="s">
        <v>153</v>
      </c>
      <c r="F73" s="4" t="s">
        <v>99</v>
      </c>
      <c r="G73" s="4" t="s">
        <v>66</v>
      </c>
      <c r="H73" s="4" t="s">
        <v>91</v>
      </c>
      <c r="I73" s="4" t="s">
        <v>192</v>
      </c>
      <c r="J73" s="4">
        <v>19.049999999999997</v>
      </c>
      <c r="K73" s="4">
        <v>450</v>
      </c>
      <c r="L73" s="4" t="str">
        <f>IF(esraa_powerbi_alexandria_2[[#This Row],[Sales]]&gt;3000,"High","Low")</f>
        <v>Low</v>
      </c>
      <c r="M73" s="4">
        <v>3</v>
      </c>
      <c r="N73" s="4">
        <v>0</v>
      </c>
      <c r="O73" s="4">
        <v>8.7629999999999999</v>
      </c>
      <c r="P73" s="4">
        <v>19.049999999999997</v>
      </c>
      <c r="Q73" s="4">
        <v>10.286999999999997</v>
      </c>
      <c r="R73" s="4">
        <v>8.7629999999999999</v>
      </c>
      <c r="S73" s="4" t="s">
        <v>1598</v>
      </c>
      <c r="T73" s="4" t="str">
        <f>VLOOKUP(esraa_powerbi_alexandria_2[[#This Row],[Category]],code[#All],2,FALSE)</f>
        <v>O-102</v>
      </c>
      <c r="U73" s="4"/>
      <c r="V73" s="4"/>
    </row>
    <row r="74" spans="1:22">
      <c r="A74" s="4">
        <v>73</v>
      </c>
      <c r="B74" s="4" t="s">
        <v>69</v>
      </c>
      <c r="C74" s="4" t="s">
        <v>53</v>
      </c>
      <c r="D74" s="4" t="s">
        <v>193</v>
      </c>
      <c r="E74" s="4" t="s">
        <v>194</v>
      </c>
      <c r="F74" s="4" t="s">
        <v>56</v>
      </c>
      <c r="G74" s="4" t="s">
        <v>57</v>
      </c>
      <c r="H74" s="4" t="s">
        <v>60</v>
      </c>
      <c r="I74" s="4" t="s">
        <v>195</v>
      </c>
      <c r="J74" s="4">
        <v>831.93600000000015</v>
      </c>
      <c r="K74" s="4">
        <v>1200</v>
      </c>
      <c r="L74" s="4" t="str">
        <f>IF(esraa_powerbi_alexandria_2[[#This Row],[Sales]]&gt;3000,"High","Low")</f>
        <v>Low</v>
      </c>
      <c r="M74" s="4">
        <v>8</v>
      </c>
      <c r="N74" s="4">
        <v>0.2</v>
      </c>
      <c r="O74" s="4">
        <v>-114.39120000000003</v>
      </c>
      <c r="P74" s="4">
        <v>665.54880000000014</v>
      </c>
      <c r="Q74" s="4">
        <v>946.32720000000018</v>
      </c>
      <c r="R74" s="4">
        <v>-280.77840000000003</v>
      </c>
      <c r="S74" s="4" t="s">
        <v>1599</v>
      </c>
      <c r="T74" s="4" t="str">
        <f>VLOOKUP(esraa_powerbi_alexandria_2[[#This Row],[Category]],code[#All],2,FALSE)</f>
        <v>F-101</v>
      </c>
      <c r="U74" s="4"/>
      <c r="V74" s="4"/>
    </row>
    <row r="75" spans="1:22">
      <c r="A75" s="4">
        <v>74</v>
      </c>
      <c r="B75" s="4" t="s">
        <v>69</v>
      </c>
      <c r="C75" s="4" t="s">
        <v>53</v>
      </c>
      <c r="D75" s="4" t="s">
        <v>193</v>
      </c>
      <c r="E75" s="4" t="s">
        <v>194</v>
      </c>
      <c r="F75" s="4" t="s">
        <v>56</v>
      </c>
      <c r="G75" s="4" t="s">
        <v>57</v>
      </c>
      <c r="H75" s="4" t="s">
        <v>76</v>
      </c>
      <c r="I75" s="4" t="s">
        <v>196</v>
      </c>
      <c r="J75" s="4">
        <v>97.04</v>
      </c>
      <c r="K75" s="4">
        <v>300</v>
      </c>
      <c r="L75" s="4" t="str">
        <f>IF(esraa_powerbi_alexandria_2[[#This Row],[Sales]]&gt;3000,"High","Low")</f>
        <v>Low</v>
      </c>
      <c r="M75" s="4">
        <v>2</v>
      </c>
      <c r="N75" s="4">
        <v>0.2</v>
      </c>
      <c r="O75" s="4">
        <v>1.2129999999999974</v>
      </c>
      <c r="P75" s="4">
        <v>77.632000000000005</v>
      </c>
      <c r="Q75" s="4">
        <v>95.827000000000012</v>
      </c>
      <c r="R75" s="4">
        <v>-18.195000000000007</v>
      </c>
      <c r="S75" s="4" t="s">
        <v>1598</v>
      </c>
      <c r="T75" s="4" t="str">
        <f>VLOOKUP(esraa_powerbi_alexandria_2[[#This Row],[Category]],code[#All],2,FALSE)</f>
        <v>F-101</v>
      </c>
      <c r="U75" s="4"/>
      <c r="V75" s="4"/>
    </row>
    <row r="76" spans="1:22">
      <c r="A76" s="4">
        <v>75</v>
      </c>
      <c r="B76" s="4" t="s">
        <v>69</v>
      </c>
      <c r="C76" s="4" t="s">
        <v>53</v>
      </c>
      <c r="D76" s="4" t="s">
        <v>193</v>
      </c>
      <c r="E76" s="4" t="s">
        <v>194</v>
      </c>
      <c r="F76" s="4" t="s">
        <v>56</v>
      </c>
      <c r="G76" s="4" t="s">
        <v>66</v>
      </c>
      <c r="H76" s="4" t="s">
        <v>74</v>
      </c>
      <c r="I76" s="4" t="s">
        <v>197</v>
      </c>
      <c r="J76" s="4">
        <v>72.784000000000006</v>
      </c>
      <c r="K76" s="4">
        <v>150</v>
      </c>
      <c r="L76" s="4" t="str">
        <f>IF(esraa_powerbi_alexandria_2[[#This Row],[Sales]]&gt;3000,"High","Low")</f>
        <v>Low</v>
      </c>
      <c r="M76" s="4">
        <v>1</v>
      </c>
      <c r="N76" s="4">
        <v>0.2</v>
      </c>
      <c r="O76" s="4">
        <v>-18.196000000000002</v>
      </c>
      <c r="P76" s="4">
        <v>58.227200000000011</v>
      </c>
      <c r="Q76" s="4">
        <v>90.98</v>
      </c>
      <c r="R76" s="4">
        <v>-32.752799999999993</v>
      </c>
      <c r="S76" s="4" t="s">
        <v>1598</v>
      </c>
      <c r="T76" s="4" t="str">
        <f>VLOOKUP(esraa_powerbi_alexandria_2[[#This Row],[Category]],code[#All],2,FALSE)</f>
        <v>O-102</v>
      </c>
      <c r="U76" s="4"/>
      <c r="V76" s="4"/>
    </row>
    <row r="77" spans="1:22">
      <c r="A77" s="4">
        <v>76</v>
      </c>
      <c r="B77" s="4" t="s">
        <v>134</v>
      </c>
      <c r="C77" s="4" t="s">
        <v>62</v>
      </c>
      <c r="D77" s="4" t="s">
        <v>132</v>
      </c>
      <c r="E77" s="4" t="s">
        <v>98</v>
      </c>
      <c r="F77" s="4" t="s">
        <v>99</v>
      </c>
      <c r="G77" s="4" t="s">
        <v>66</v>
      </c>
      <c r="H77" s="4" t="s">
        <v>83</v>
      </c>
      <c r="I77" s="4" t="s">
        <v>198</v>
      </c>
      <c r="J77" s="4">
        <v>1.2479999999999998</v>
      </c>
      <c r="K77" s="4">
        <v>450</v>
      </c>
      <c r="L77" s="4" t="str">
        <f>IF(esraa_powerbi_alexandria_2[[#This Row],[Sales]]&gt;3000,"High","Low")</f>
        <v>Low</v>
      </c>
      <c r="M77" s="4">
        <v>3</v>
      </c>
      <c r="N77" s="4">
        <v>0.8</v>
      </c>
      <c r="O77" s="4">
        <v>-1.9344000000000006</v>
      </c>
      <c r="P77" s="4">
        <v>0.24959999999999991</v>
      </c>
      <c r="Q77" s="4">
        <v>3.1824000000000003</v>
      </c>
      <c r="R77" s="4">
        <v>-2.9328000000000003</v>
      </c>
      <c r="S77" s="4" t="s">
        <v>1598</v>
      </c>
      <c r="T77" s="4" t="str">
        <f>VLOOKUP(esraa_powerbi_alexandria_2[[#This Row],[Category]],code[#All],2,FALSE)</f>
        <v>O-102</v>
      </c>
      <c r="U77" s="4"/>
      <c r="V77" s="4"/>
    </row>
    <row r="78" spans="1:22">
      <c r="A78" s="4">
        <v>77</v>
      </c>
      <c r="B78" s="4" t="s">
        <v>134</v>
      </c>
      <c r="C78" s="4" t="s">
        <v>62</v>
      </c>
      <c r="D78" s="4" t="s">
        <v>132</v>
      </c>
      <c r="E78" s="4" t="s">
        <v>98</v>
      </c>
      <c r="F78" s="4" t="s">
        <v>99</v>
      </c>
      <c r="G78" s="4" t="s">
        <v>57</v>
      </c>
      <c r="H78" s="4" t="s">
        <v>76</v>
      </c>
      <c r="I78" s="4" t="s">
        <v>199</v>
      </c>
      <c r="J78" s="4">
        <v>9.7080000000000002</v>
      </c>
      <c r="K78" s="4">
        <v>450</v>
      </c>
      <c r="L78" s="4" t="str">
        <f>IF(esraa_powerbi_alexandria_2[[#This Row],[Sales]]&gt;3000,"High","Low")</f>
        <v>Low</v>
      </c>
      <c r="M78" s="4">
        <v>3</v>
      </c>
      <c r="N78" s="4">
        <v>0.6</v>
      </c>
      <c r="O78" s="4">
        <v>-5.8248000000000015</v>
      </c>
      <c r="P78" s="4">
        <v>3.8832000000000004</v>
      </c>
      <c r="Q78" s="4">
        <v>15.532800000000002</v>
      </c>
      <c r="R78" s="4">
        <v>-11.649600000000001</v>
      </c>
      <c r="S78" s="4" t="s">
        <v>1598</v>
      </c>
      <c r="T78" s="4" t="str">
        <f>VLOOKUP(esraa_powerbi_alexandria_2[[#This Row],[Category]],code[#All],2,FALSE)</f>
        <v>F-101</v>
      </c>
      <c r="U78" s="4"/>
      <c r="V78" s="4"/>
    </row>
    <row r="79" spans="1:22">
      <c r="A79" s="4">
        <v>78</v>
      </c>
      <c r="B79" s="4" t="s">
        <v>134</v>
      </c>
      <c r="C79" s="4" t="s">
        <v>62</v>
      </c>
      <c r="D79" s="4" t="s">
        <v>132</v>
      </c>
      <c r="E79" s="4" t="s">
        <v>98</v>
      </c>
      <c r="F79" s="4" t="s">
        <v>99</v>
      </c>
      <c r="G79" s="4" t="s">
        <v>66</v>
      </c>
      <c r="H79" s="4" t="s">
        <v>74</v>
      </c>
      <c r="I79" s="4" t="s">
        <v>200</v>
      </c>
      <c r="J79" s="4">
        <v>27.240000000000002</v>
      </c>
      <c r="K79" s="4">
        <v>450</v>
      </c>
      <c r="L79" s="4" t="str">
        <f>IF(esraa_powerbi_alexandria_2[[#This Row],[Sales]]&gt;3000,"High","Low")</f>
        <v>Low</v>
      </c>
      <c r="M79" s="4">
        <v>3</v>
      </c>
      <c r="N79" s="4">
        <v>0.2</v>
      </c>
      <c r="O79" s="4">
        <v>2.724000000000002</v>
      </c>
      <c r="P79" s="4">
        <v>21.792000000000002</v>
      </c>
      <c r="Q79" s="4">
        <v>24.515999999999998</v>
      </c>
      <c r="R79" s="4">
        <v>-2.7239999999999966</v>
      </c>
      <c r="S79" s="4" t="s">
        <v>1598</v>
      </c>
      <c r="T79" s="4" t="str">
        <f>VLOOKUP(esraa_powerbi_alexandria_2[[#This Row],[Category]],code[#All],2,FALSE)</f>
        <v>O-102</v>
      </c>
      <c r="U79" s="4"/>
      <c r="V79" s="4"/>
    </row>
    <row r="80" spans="1:22">
      <c r="A80" s="4">
        <v>79</v>
      </c>
      <c r="B80" s="4" t="s">
        <v>52</v>
      </c>
      <c r="C80" s="4" t="s">
        <v>53</v>
      </c>
      <c r="D80" s="4" t="s">
        <v>132</v>
      </c>
      <c r="E80" s="4" t="s">
        <v>98</v>
      </c>
      <c r="F80" s="4" t="s">
        <v>99</v>
      </c>
      <c r="G80" s="4" t="s">
        <v>57</v>
      </c>
      <c r="H80" s="4" t="s">
        <v>76</v>
      </c>
      <c r="I80" s="4" t="s">
        <v>201</v>
      </c>
      <c r="J80" s="4">
        <v>19.3</v>
      </c>
      <c r="K80" s="4">
        <v>750</v>
      </c>
      <c r="L80" s="4" t="str">
        <f>IF(esraa_powerbi_alexandria_2[[#This Row],[Sales]]&gt;3000,"High","Low")</f>
        <v>Low</v>
      </c>
      <c r="M80" s="4">
        <v>5</v>
      </c>
      <c r="N80" s="4">
        <v>0.6</v>
      </c>
      <c r="O80" s="4">
        <v>-14.475000000000001</v>
      </c>
      <c r="P80" s="4">
        <v>7.7200000000000006</v>
      </c>
      <c r="Q80" s="4">
        <v>33.775000000000006</v>
      </c>
      <c r="R80" s="4">
        <v>-26.055000000000007</v>
      </c>
      <c r="S80" s="4" t="s">
        <v>1600</v>
      </c>
      <c r="T80" s="4" t="str">
        <f>VLOOKUP(esraa_powerbi_alexandria_2[[#This Row],[Category]],code[#All],2,FALSE)</f>
        <v>F-101</v>
      </c>
      <c r="U80" s="4"/>
      <c r="V80" s="4"/>
    </row>
    <row r="81" spans="1:22">
      <c r="A81" s="4">
        <v>80</v>
      </c>
      <c r="B81" s="4" t="s">
        <v>134</v>
      </c>
      <c r="C81" s="4" t="s">
        <v>62</v>
      </c>
      <c r="D81" s="4" t="s">
        <v>202</v>
      </c>
      <c r="E81" s="4" t="s">
        <v>203</v>
      </c>
      <c r="F81" s="4" t="s">
        <v>56</v>
      </c>
      <c r="G81" s="4" t="s">
        <v>66</v>
      </c>
      <c r="H81" s="4" t="s">
        <v>85</v>
      </c>
      <c r="I81" s="4" t="s">
        <v>204</v>
      </c>
      <c r="J81" s="4">
        <v>208.16</v>
      </c>
      <c r="K81" s="4">
        <v>150</v>
      </c>
      <c r="L81" s="4" t="str">
        <f>IF(esraa_powerbi_alexandria_2[[#This Row],[Sales]]&gt;3000,"High","Low")</f>
        <v>Low</v>
      </c>
      <c r="M81" s="4">
        <v>1</v>
      </c>
      <c r="N81" s="4">
        <v>0</v>
      </c>
      <c r="O81" s="4">
        <v>56.20320000000001</v>
      </c>
      <c r="P81" s="4">
        <v>208.16</v>
      </c>
      <c r="Q81" s="4">
        <v>151.95679999999999</v>
      </c>
      <c r="R81" s="4">
        <v>56.20320000000001</v>
      </c>
      <c r="S81" s="4" t="s">
        <v>1598</v>
      </c>
      <c r="T81" s="4" t="str">
        <f>VLOOKUP(esraa_powerbi_alexandria_2[[#This Row],[Category]],code[#All],2,FALSE)</f>
        <v>O-102</v>
      </c>
      <c r="U81" s="4"/>
      <c r="V81" s="4"/>
    </row>
    <row r="82" spans="1:22">
      <c r="A82" s="4">
        <v>81</v>
      </c>
      <c r="B82" s="4" t="s">
        <v>134</v>
      </c>
      <c r="C82" s="4" t="s">
        <v>62</v>
      </c>
      <c r="D82" s="4" t="s">
        <v>202</v>
      </c>
      <c r="E82" s="4" t="s">
        <v>203</v>
      </c>
      <c r="F82" s="4" t="s">
        <v>56</v>
      </c>
      <c r="G82" s="4" t="s">
        <v>66</v>
      </c>
      <c r="H82" s="4" t="s">
        <v>83</v>
      </c>
      <c r="I82" s="4" t="s">
        <v>205</v>
      </c>
      <c r="J82" s="4">
        <v>16.740000000000002</v>
      </c>
      <c r="K82" s="4">
        <v>450</v>
      </c>
      <c r="L82" s="4" t="str">
        <f>IF(esraa_powerbi_alexandria_2[[#This Row],[Sales]]&gt;3000,"High","Low")</f>
        <v>Low</v>
      </c>
      <c r="M82" s="4">
        <v>3</v>
      </c>
      <c r="N82" s="4">
        <v>0</v>
      </c>
      <c r="O82" s="4">
        <v>8.0351999999999997</v>
      </c>
      <c r="P82" s="4">
        <v>16.740000000000002</v>
      </c>
      <c r="Q82" s="4">
        <v>8.7048000000000023</v>
      </c>
      <c r="R82" s="4">
        <v>8.0351999999999997</v>
      </c>
      <c r="S82" s="4" t="s">
        <v>1598</v>
      </c>
      <c r="T82" s="4" t="str">
        <f>VLOOKUP(esraa_powerbi_alexandria_2[[#This Row],[Category]],code[#All],2,FALSE)</f>
        <v>O-102</v>
      </c>
      <c r="U82" s="4"/>
      <c r="V82" s="4"/>
    </row>
    <row r="83" spans="1:22">
      <c r="A83" s="4">
        <v>82</v>
      </c>
      <c r="B83" s="4" t="s">
        <v>69</v>
      </c>
      <c r="C83" s="4" t="s">
        <v>53</v>
      </c>
      <c r="D83" s="4" t="s">
        <v>108</v>
      </c>
      <c r="E83" s="4" t="s">
        <v>64</v>
      </c>
      <c r="F83" s="4" t="s">
        <v>65</v>
      </c>
      <c r="G83" s="4" t="s">
        <v>66</v>
      </c>
      <c r="H83" s="4" t="s">
        <v>78</v>
      </c>
      <c r="I83" s="4" t="s">
        <v>206</v>
      </c>
      <c r="J83" s="4">
        <v>14.9</v>
      </c>
      <c r="K83" s="4">
        <v>750</v>
      </c>
      <c r="L83" s="4" t="str">
        <f>IF(esraa_powerbi_alexandria_2[[#This Row],[Sales]]&gt;3000,"High","Low")</f>
        <v>Low</v>
      </c>
      <c r="M83" s="4">
        <v>5</v>
      </c>
      <c r="N83" s="4">
        <v>0</v>
      </c>
      <c r="O83" s="4">
        <v>4.1720000000000006</v>
      </c>
      <c r="P83" s="4">
        <v>14.9</v>
      </c>
      <c r="Q83" s="4">
        <v>10.728</v>
      </c>
      <c r="R83" s="4">
        <v>4.1720000000000006</v>
      </c>
      <c r="S83" s="4" t="s">
        <v>1600</v>
      </c>
      <c r="T83" s="4" t="str">
        <f>VLOOKUP(esraa_powerbi_alexandria_2[[#This Row],[Category]],code[#All],2,FALSE)</f>
        <v>O-102</v>
      </c>
      <c r="U83" s="4"/>
      <c r="V83" s="4"/>
    </row>
    <row r="84" spans="1:22">
      <c r="A84" s="4">
        <v>83</v>
      </c>
      <c r="B84" s="4" t="s">
        <v>69</v>
      </c>
      <c r="C84" s="4" t="s">
        <v>53</v>
      </c>
      <c r="D84" s="4" t="s">
        <v>108</v>
      </c>
      <c r="E84" s="4" t="s">
        <v>64</v>
      </c>
      <c r="F84" s="4" t="s">
        <v>65</v>
      </c>
      <c r="G84" s="4" t="s">
        <v>66</v>
      </c>
      <c r="H84" s="4" t="s">
        <v>74</v>
      </c>
      <c r="I84" s="4" t="s">
        <v>207</v>
      </c>
      <c r="J84" s="4">
        <v>21.39</v>
      </c>
      <c r="K84" s="4">
        <v>150</v>
      </c>
      <c r="L84" s="4" t="str">
        <f>IF(esraa_powerbi_alexandria_2[[#This Row],[Sales]]&gt;3000,"High","Low")</f>
        <v>Low</v>
      </c>
      <c r="M84" s="4">
        <v>1</v>
      </c>
      <c r="N84" s="4">
        <v>0</v>
      </c>
      <c r="O84" s="4">
        <v>6.2030999999999992</v>
      </c>
      <c r="P84" s="4">
        <v>21.39</v>
      </c>
      <c r="Q84" s="4">
        <v>15.186900000000001</v>
      </c>
      <c r="R84" s="4">
        <v>6.2030999999999992</v>
      </c>
      <c r="S84" s="4" t="s">
        <v>1598</v>
      </c>
      <c r="T84" s="4" t="str">
        <f>VLOOKUP(esraa_powerbi_alexandria_2[[#This Row],[Category]],code[#All],2,FALSE)</f>
        <v>O-102</v>
      </c>
      <c r="U84" s="4"/>
      <c r="V84" s="4"/>
    </row>
    <row r="85" spans="1:22">
      <c r="A85" s="4">
        <v>84</v>
      </c>
      <c r="B85" s="4" t="s">
        <v>69</v>
      </c>
      <c r="C85" s="4" t="s">
        <v>62</v>
      </c>
      <c r="D85" s="4" t="s">
        <v>208</v>
      </c>
      <c r="E85" s="4" t="s">
        <v>90</v>
      </c>
      <c r="F85" s="4" t="s">
        <v>56</v>
      </c>
      <c r="G85" s="4" t="s">
        <v>66</v>
      </c>
      <c r="H85" s="4" t="s">
        <v>127</v>
      </c>
      <c r="I85" s="4" t="s">
        <v>209</v>
      </c>
      <c r="J85" s="4">
        <v>200.98400000000004</v>
      </c>
      <c r="K85" s="4">
        <v>1050</v>
      </c>
      <c r="L85" s="4" t="str">
        <f>IF(esraa_powerbi_alexandria_2[[#This Row],[Sales]]&gt;3000,"High","Low")</f>
        <v>Low</v>
      </c>
      <c r="M85" s="4">
        <v>7</v>
      </c>
      <c r="N85" s="4">
        <v>0.2</v>
      </c>
      <c r="O85" s="4">
        <v>62.807499999999976</v>
      </c>
      <c r="P85" s="4">
        <v>160.78720000000004</v>
      </c>
      <c r="Q85" s="4">
        <v>138.17650000000006</v>
      </c>
      <c r="R85" s="4">
        <v>22.61069999999998</v>
      </c>
      <c r="S85" s="4" t="s">
        <v>1599</v>
      </c>
      <c r="T85" s="4" t="str">
        <f>VLOOKUP(esraa_powerbi_alexandria_2[[#This Row],[Category]],code[#All],2,FALSE)</f>
        <v>O-102</v>
      </c>
      <c r="U85" s="4"/>
      <c r="V85" s="4"/>
    </row>
    <row r="86" spans="1:22">
      <c r="A86" s="4">
        <v>85</v>
      </c>
      <c r="B86" s="4" t="s">
        <v>134</v>
      </c>
      <c r="C86" s="4" t="s">
        <v>96</v>
      </c>
      <c r="D86" s="4" t="s">
        <v>181</v>
      </c>
      <c r="E86" s="4" t="s">
        <v>143</v>
      </c>
      <c r="F86" s="4" t="s">
        <v>99</v>
      </c>
      <c r="G86" s="4" t="s">
        <v>66</v>
      </c>
      <c r="H86" s="4" t="s">
        <v>74</v>
      </c>
      <c r="I86" s="4" t="s">
        <v>210</v>
      </c>
      <c r="J86" s="4">
        <v>230.376</v>
      </c>
      <c r="K86" s="4">
        <v>450</v>
      </c>
      <c r="L86" s="4" t="str">
        <f>IF(esraa_powerbi_alexandria_2[[#This Row],[Sales]]&gt;3000,"High","Low")</f>
        <v>Low</v>
      </c>
      <c r="M86" s="4">
        <v>3</v>
      </c>
      <c r="N86" s="4">
        <v>0.2</v>
      </c>
      <c r="O86" s="4">
        <v>-48.954900000000002</v>
      </c>
      <c r="P86" s="4">
        <v>184.30080000000001</v>
      </c>
      <c r="Q86" s="4">
        <v>279.33089999999999</v>
      </c>
      <c r="R86" s="4">
        <v>-95.030099999999976</v>
      </c>
      <c r="S86" s="4" t="s">
        <v>1598</v>
      </c>
      <c r="T86" s="4" t="str">
        <f>VLOOKUP(esraa_powerbi_alexandria_2[[#This Row],[Category]],code[#All],2,FALSE)</f>
        <v>O-102</v>
      </c>
      <c r="U86" s="4"/>
      <c r="V86" s="4"/>
    </row>
    <row r="87" spans="1:22">
      <c r="A87" s="4">
        <v>86</v>
      </c>
      <c r="B87" s="4" t="s">
        <v>52</v>
      </c>
      <c r="C87" s="4" t="s">
        <v>53</v>
      </c>
      <c r="D87" s="4" t="s">
        <v>211</v>
      </c>
      <c r="E87" s="4" t="s">
        <v>212</v>
      </c>
      <c r="F87" s="4" t="s">
        <v>56</v>
      </c>
      <c r="G87" s="4" t="s">
        <v>57</v>
      </c>
      <c r="H87" s="4" t="s">
        <v>60</v>
      </c>
      <c r="I87" s="4" t="s">
        <v>213</v>
      </c>
      <c r="J87" s="4">
        <v>301.95999999999998</v>
      </c>
      <c r="K87" s="4">
        <v>300</v>
      </c>
      <c r="L87" s="4" t="str">
        <f>IF(esraa_powerbi_alexandria_2[[#This Row],[Sales]]&gt;3000,"High","Low")</f>
        <v>Low</v>
      </c>
      <c r="M87" s="4">
        <v>2</v>
      </c>
      <c r="N87" s="4">
        <v>0</v>
      </c>
      <c r="O87" s="4">
        <v>33.215599999999995</v>
      </c>
      <c r="P87" s="4">
        <v>301.95999999999998</v>
      </c>
      <c r="Q87" s="4">
        <v>268.74439999999998</v>
      </c>
      <c r="R87" s="4">
        <v>33.215599999999995</v>
      </c>
      <c r="S87" s="4" t="s">
        <v>1598</v>
      </c>
      <c r="T87" s="4" t="str">
        <f>VLOOKUP(esraa_powerbi_alexandria_2[[#This Row],[Category]],code[#All],2,FALSE)</f>
        <v>F-101</v>
      </c>
      <c r="U87" s="4"/>
      <c r="V87" s="4"/>
    </row>
    <row r="88" spans="1:22">
      <c r="A88" s="4">
        <v>87</v>
      </c>
      <c r="B88" s="4" t="s">
        <v>69</v>
      </c>
      <c r="C88" s="4" t="s">
        <v>53</v>
      </c>
      <c r="D88" s="4" t="s">
        <v>214</v>
      </c>
      <c r="E88" s="4" t="s">
        <v>149</v>
      </c>
      <c r="F88" s="4" t="s">
        <v>99</v>
      </c>
      <c r="G88" s="4" t="s">
        <v>80</v>
      </c>
      <c r="H88" s="4" t="s">
        <v>122</v>
      </c>
      <c r="I88" s="4" t="s">
        <v>215</v>
      </c>
      <c r="J88" s="4">
        <v>19.989999999999998</v>
      </c>
      <c r="K88" s="4">
        <v>150</v>
      </c>
      <c r="L88" s="4" t="str">
        <f>IF(esraa_powerbi_alexandria_2[[#This Row],[Sales]]&gt;3000,"High","Low")</f>
        <v>Low</v>
      </c>
      <c r="M88" s="4">
        <v>1</v>
      </c>
      <c r="N88" s="4">
        <v>0</v>
      </c>
      <c r="O88" s="4">
        <v>6.796599999999998</v>
      </c>
      <c r="P88" s="4">
        <v>19.989999999999998</v>
      </c>
      <c r="Q88" s="4">
        <v>13.1934</v>
      </c>
      <c r="R88" s="4">
        <v>6.796599999999998</v>
      </c>
      <c r="S88" s="4" t="s">
        <v>1598</v>
      </c>
      <c r="T88" s="4" t="str">
        <f>VLOOKUP(esraa_powerbi_alexandria_2[[#This Row],[Category]],code[#All],2,FALSE)</f>
        <v>T-103</v>
      </c>
      <c r="U88" s="4"/>
      <c r="V88" s="4"/>
    </row>
    <row r="89" spans="1:22">
      <c r="A89" s="4">
        <v>88</v>
      </c>
      <c r="B89" s="4" t="s">
        <v>69</v>
      </c>
      <c r="C89" s="4" t="s">
        <v>53</v>
      </c>
      <c r="D89" s="4" t="s">
        <v>214</v>
      </c>
      <c r="E89" s="4" t="s">
        <v>149</v>
      </c>
      <c r="F89" s="4" t="s">
        <v>99</v>
      </c>
      <c r="G89" s="4" t="s">
        <v>66</v>
      </c>
      <c r="H89" s="4" t="s">
        <v>67</v>
      </c>
      <c r="I89" s="4" t="s">
        <v>216</v>
      </c>
      <c r="J89" s="4">
        <v>6.16</v>
      </c>
      <c r="K89" s="4">
        <v>300</v>
      </c>
      <c r="L89" s="4" t="str">
        <f>IF(esraa_powerbi_alexandria_2[[#This Row],[Sales]]&gt;3000,"High","Low")</f>
        <v>Low</v>
      </c>
      <c r="M89" s="4">
        <v>2</v>
      </c>
      <c r="N89" s="4">
        <v>0</v>
      </c>
      <c r="O89" s="4">
        <v>2.9567999999999999</v>
      </c>
      <c r="P89" s="4">
        <v>6.16</v>
      </c>
      <c r="Q89" s="4">
        <v>3.2032000000000003</v>
      </c>
      <c r="R89" s="4">
        <v>2.9567999999999999</v>
      </c>
      <c r="S89" s="4" t="s">
        <v>1598</v>
      </c>
      <c r="T89" s="4" t="str">
        <f>VLOOKUP(esraa_powerbi_alexandria_2[[#This Row],[Category]],code[#All],2,FALSE)</f>
        <v>O-102</v>
      </c>
      <c r="U89" s="4"/>
      <c r="V89" s="4"/>
    </row>
    <row r="90" spans="1:22">
      <c r="A90" s="4">
        <v>89</v>
      </c>
      <c r="B90" s="4" t="s">
        <v>52</v>
      </c>
      <c r="C90" s="4" t="s">
        <v>96</v>
      </c>
      <c r="D90" s="4" t="s">
        <v>132</v>
      </c>
      <c r="E90" s="4" t="s">
        <v>98</v>
      </c>
      <c r="F90" s="4" t="s">
        <v>99</v>
      </c>
      <c r="G90" s="4" t="s">
        <v>66</v>
      </c>
      <c r="H90" s="4" t="s">
        <v>74</v>
      </c>
      <c r="I90" s="4" t="s">
        <v>217</v>
      </c>
      <c r="J90" s="4">
        <v>158.36800000000002</v>
      </c>
      <c r="K90" s="4">
        <v>1050</v>
      </c>
      <c r="L90" s="4" t="str">
        <f>IF(esraa_powerbi_alexandria_2[[#This Row],[Sales]]&gt;3000,"High","Low")</f>
        <v>Low</v>
      </c>
      <c r="M90" s="4">
        <v>7</v>
      </c>
      <c r="N90" s="4">
        <v>0.2</v>
      </c>
      <c r="O90" s="4">
        <v>13.857199999999999</v>
      </c>
      <c r="P90" s="4">
        <v>126.69440000000003</v>
      </c>
      <c r="Q90" s="4">
        <v>144.51080000000002</v>
      </c>
      <c r="R90" s="4">
        <v>-17.816399999999987</v>
      </c>
      <c r="S90" s="4" t="s">
        <v>1599</v>
      </c>
      <c r="T90" s="4" t="str">
        <f>VLOOKUP(esraa_powerbi_alexandria_2[[#This Row],[Category]],code[#All],2,FALSE)</f>
        <v>O-102</v>
      </c>
      <c r="U90" s="4"/>
      <c r="V90" s="4"/>
    </row>
    <row r="91" spans="1:22">
      <c r="A91" s="4">
        <v>90</v>
      </c>
      <c r="B91" s="4" t="s">
        <v>69</v>
      </c>
      <c r="C91" s="4" t="s">
        <v>62</v>
      </c>
      <c r="D91" s="4" t="s">
        <v>63</v>
      </c>
      <c r="E91" s="4" t="s">
        <v>64</v>
      </c>
      <c r="F91" s="4" t="s">
        <v>65</v>
      </c>
      <c r="G91" s="4" t="s">
        <v>66</v>
      </c>
      <c r="H91" s="4" t="s">
        <v>78</v>
      </c>
      <c r="I91" s="4" t="s">
        <v>218</v>
      </c>
      <c r="J91" s="4">
        <v>20.100000000000001</v>
      </c>
      <c r="K91" s="4">
        <v>450</v>
      </c>
      <c r="L91" s="4" t="str">
        <f>IF(esraa_powerbi_alexandria_2[[#This Row],[Sales]]&gt;3000,"High","Low")</f>
        <v>Low</v>
      </c>
      <c r="M91" s="4">
        <v>3</v>
      </c>
      <c r="N91" s="4">
        <v>0</v>
      </c>
      <c r="O91" s="4">
        <v>6.6329999999999982</v>
      </c>
      <c r="P91" s="4">
        <v>20.100000000000001</v>
      </c>
      <c r="Q91" s="4">
        <v>13.467000000000002</v>
      </c>
      <c r="R91" s="4">
        <v>6.6329999999999991</v>
      </c>
      <c r="S91" s="4" t="s">
        <v>1598</v>
      </c>
      <c r="T91" s="4" t="str">
        <f>VLOOKUP(esraa_powerbi_alexandria_2[[#This Row],[Category]],code[#All],2,FALSE)</f>
        <v>O-102</v>
      </c>
      <c r="U91" s="4"/>
      <c r="V91" s="4"/>
    </row>
    <row r="92" spans="1:22">
      <c r="A92" s="4">
        <v>91</v>
      </c>
      <c r="B92" s="4" t="s">
        <v>69</v>
      </c>
      <c r="C92" s="4" t="s">
        <v>62</v>
      </c>
      <c r="D92" s="4" t="s">
        <v>63</v>
      </c>
      <c r="E92" s="4" t="s">
        <v>64</v>
      </c>
      <c r="F92" s="4" t="s">
        <v>65</v>
      </c>
      <c r="G92" s="4" t="s">
        <v>80</v>
      </c>
      <c r="H92" s="4" t="s">
        <v>81</v>
      </c>
      <c r="I92" s="4" t="s">
        <v>144</v>
      </c>
      <c r="J92" s="4">
        <v>73.584000000000003</v>
      </c>
      <c r="K92" s="4">
        <v>300</v>
      </c>
      <c r="L92" s="4" t="str">
        <f>IF(esraa_powerbi_alexandria_2[[#This Row],[Sales]]&gt;3000,"High","Low")</f>
        <v>Low</v>
      </c>
      <c r="M92" s="4">
        <v>2</v>
      </c>
      <c r="N92" s="4">
        <v>0.2</v>
      </c>
      <c r="O92" s="4">
        <v>8.2781999999999982</v>
      </c>
      <c r="P92" s="4">
        <v>58.867200000000004</v>
      </c>
      <c r="Q92" s="4">
        <v>65.305800000000005</v>
      </c>
      <c r="R92" s="4">
        <v>-6.438600000000001</v>
      </c>
      <c r="S92" s="4" t="s">
        <v>1598</v>
      </c>
      <c r="T92" s="4" t="str">
        <f>VLOOKUP(esraa_powerbi_alexandria_2[[#This Row],[Category]],code[#All],2,FALSE)</f>
        <v>T-103</v>
      </c>
      <c r="U92" s="4"/>
      <c r="V92" s="4"/>
    </row>
    <row r="93" spans="1:22">
      <c r="A93" s="4">
        <v>92</v>
      </c>
      <c r="B93" s="4" t="s">
        <v>69</v>
      </c>
      <c r="C93" s="4" t="s">
        <v>62</v>
      </c>
      <c r="D93" s="4" t="s">
        <v>63</v>
      </c>
      <c r="E93" s="4" t="s">
        <v>64</v>
      </c>
      <c r="F93" s="4" t="s">
        <v>65</v>
      </c>
      <c r="G93" s="4" t="s">
        <v>66</v>
      </c>
      <c r="H93" s="4" t="s">
        <v>91</v>
      </c>
      <c r="I93" s="4" t="s">
        <v>219</v>
      </c>
      <c r="J93" s="4">
        <v>6.48</v>
      </c>
      <c r="K93" s="4">
        <v>150</v>
      </c>
      <c r="L93" s="4" t="str">
        <f>IF(esraa_powerbi_alexandria_2[[#This Row],[Sales]]&gt;3000,"High","Low")</f>
        <v>Low</v>
      </c>
      <c r="M93" s="4">
        <v>1</v>
      </c>
      <c r="N93" s="4">
        <v>0</v>
      </c>
      <c r="O93" s="4">
        <v>3.1104000000000003</v>
      </c>
      <c r="P93" s="4">
        <v>6.48</v>
      </c>
      <c r="Q93" s="4">
        <v>3.3696000000000002</v>
      </c>
      <c r="R93" s="4">
        <v>3.1104000000000003</v>
      </c>
      <c r="S93" s="4" t="s">
        <v>1598</v>
      </c>
      <c r="T93" s="4" t="str">
        <f>VLOOKUP(esraa_powerbi_alexandria_2[[#This Row],[Category]],code[#All],2,FALSE)</f>
        <v>O-102</v>
      </c>
      <c r="U93" s="4"/>
      <c r="V93" s="4"/>
    </row>
    <row r="94" spans="1:22">
      <c r="A94" s="4">
        <v>93</v>
      </c>
      <c r="B94" s="4" t="s">
        <v>52</v>
      </c>
      <c r="C94" s="4" t="s">
        <v>53</v>
      </c>
      <c r="D94" s="4" t="s">
        <v>220</v>
      </c>
      <c r="E94" s="4" t="s">
        <v>149</v>
      </c>
      <c r="F94" s="4" t="s">
        <v>99</v>
      </c>
      <c r="G94" s="4" t="s">
        <v>66</v>
      </c>
      <c r="H94" s="4" t="s">
        <v>91</v>
      </c>
      <c r="I94" s="4" t="s">
        <v>221</v>
      </c>
      <c r="J94" s="4">
        <v>12.96</v>
      </c>
      <c r="K94" s="4">
        <v>300</v>
      </c>
      <c r="L94" s="4" t="str">
        <f>IF(esraa_powerbi_alexandria_2[[#This Row],[Sales]]&gt;3000,"High","Low")</f>
        <v>Low</v>
      </c>
      <c r="M94" s="4">
        <v>2</v>
      </c>
      <c r="N94" s="4">
        <v>0</v>
      </c>
      <c r="O94" s="4">
        <v>6.2208000000000006</v>
      </c>
      <c r="P94" s="4">
        <v>12.96</v>
      </c>
      <c r="Q94" s="4">
        <v>6.7392000000000003</v>
      </c>
      <c r="R94" s="4">
        <v>6.2208000000000006</v>
      </c>
      <c r="S94" s="4" t="s">
        <v>1598</v>
      </c>
      <c r="T94" s="4" t="str">
        <f>VLOOKUP(esraa_powerbi_alexandria_2[[#This Row],[Category]],code[#All],2,FALSE)</f>
        <v>O-102</v>
      </c>
      <c r="U94" s="4"/>
      <c r="V94" s="4"/>
    </row>
    <row r="95" spans="1:22">
      <c r="A95" s="4">
        <v>94</v>
      </c>
      <c r="B95" s="4" t="s">
        <v>52</v>
      </c>
      <c r="C95" s="4" t="s">
        <v>53</v>
      </c>
      <c r="D95" s="4" t="s">
        <v>220</v>
      </c>
      <c r="E95" s="4" t="s">
        <v>149</v>
      </c>
      <c r="F95" s="4" t="s">
        <v>99</v>
      </c>
      <c r="G95" s="4" t="s">
        <v>57</v>
      </c>
      <c r="H95" s="4" t="s">
        <v>76</v>
      </c>
      <c r="I95" s="4" t="s">
        <v>222</v>
      </c>
      <c r="J95" s="4">
        <v>53.34</v>
      </c>
      <c r="K95" s="4">
        <v>450</v>
      </c>
      <c r="L95" s="4" t="str">
        <f>IF(esraa_powerbi_alexandria_2[[#This Row],[Sales]]&gt;3000,"High","Low")</f>
        <v>Low</v>
      </c>
      <c r="M95" s="4">
        <v>3</v>
      </c>
      <c r="N95" s="4">
        <v>0</v>
      </c>
      <c r="O95" s="4">
        <v>16.535399999999996</v>
      </c>
      <c r="P95" s="4">
        <v>53.34</v>
      </c>
      <c r="Q95" s="4">
        <v>36.804600000000008</v>
      </c>
      <c r="R95" s="4">
        <v>16.535399999999996</v>
      </c>
      <c r="S95" s="4" t="s">
        <v>1598</v>
      </c>
      <c r="T95" s="4" t="str">
        <f>VLOOKUP(esraa_powerbi_alexandria_2[[#This Row],[Category]],code[#All],2,FALSE)</f>
        <v>F-101</v>
      </c>
      <c r="U95" s="4"/>
      <c r="V95" s="4"/>
    </row>
    <row r="96" spans="1:22">
      <c r="A96" s="4">
        <v>95</v>
      </c>
      <c r="B96" s="4" t="s">
        <v>52</v>
      </c>
      <c r="C96" s="4" t="s">
        <v>53</v>
      </c>
      <c r="D96" s="4" t="s">
        <v>220</v>
      </c>
      <c r="E96" s="4" t="s">
        <v>149</v>
      </c>
      <c r="F96" s="4" t="s">
        <v>99</v>
      </c>
      <c r="G96" s="4" t="s">
        <v>66</v>
      </c>
      <c r="H96" s="4" t="s">
        <v>83</v>
      </c>
      <c r="I96" s="4" t="s">
        <v>223</v>
      </c>
      <c r="J96" s="4">
        <v>32.96</v>
      </c>
      <c r="K96" s="4">
        <v>300</v>
      </c>
      <c r="L96" s="4" t="str">
        <f>IF(esraa_powerbi_alexandria_2[[#This Row],[Sales]]&gt;3000,"High","Low")</f>
        <v>Low</v>
      </c>
      <c r="M96" s="4">
        <v>2</v>
      </c>
      <c r="N96" s="4">
        <v>0</v>
      </c>
      <c r="O96" s="4">
        <v>16.150400000000001</v>
      </c>
      <c r="P96" s="4">
        <v>32.96</v>
      </c>
      <c r="Q96" s="4">
        <v>16.8096</v>
      </c>
      <c r="R96" s="4">
        <v>16.150400000000001</v>
      </c>
      <c r="S96" s="4" t="s">
        <v>1598</v>
      </c>
      <c r="T96" s="4" t="str">
        <f>VLOOKUP(esraa_powerbi_alexandria_2[[#This Row],[Category]],code[#All],2,FALSE)</f>
        <v>O-102</v>
      </c>
      <c r="U96" s="4"/>
      <c r="V96" s="4"/>
    </row>
    <row r="97" spans="1:22">
      <c r="A97" s="4">
        <v>96</v>
      </c>
      <c r="B97" s="4" t="s">
        <v>69</v>
      </c>
      <c r="C97" s="4" t="s">
        <v>96</v>
      </c>
      <c r="D97" s="4" t="s">
        <v>224</v>
      </c>
      <c r="E97" s="4" t="s">
        <v>225</v>
      </c>
      <c r="F97" s="4" t="s">
        <v>65</v>
      </c>
      <c r="G97" s="4" t="s">
        <v>66</v>
      </c>
      <c r="H97" s="4" t="s">
        <v>83</v>
      </c>
      <c r="I97" s="4" t="s">
        <v>226</v>
      </c>
      <c r="J97" s="4">
        <v>5.6820000000000013</v>
      </c>
      <c r="K97" s="4">
        <v>150</v>
      </c>
      <c r="L97" s="4" t="str">
        <f>IF(esraa_powerbi_alexandria_2[[#This Row],[Sales]]&gt;3000,"High","Low")</f>
        <v>Low</v>
      </c>
      <c r="M97" s="4">
        <v>1</v>
      </c>
      <c r="N97" s="4">
        <v>0.7</v>
      </c>
      <c r="O97" s="4">
        <v>-3.7880000000000003</v>
      </c>
      <c r="P97" s="4">
        <v>1.7046000000000006</v>
      </c>
      <c r="Q97" s="4">
        <v>9.4700000000000024</v>
      </c>
      <c r="R97" s="4">
        <v>-7.7654000000000014</v>
      </c>
      <c r="S97" s="4" t="s">
        <v>1598</v>
      </c>
      <c r="T97" s="4" t="str">
        <f>VLOOKUP(esraa_powerbi_alexandria_2[[#This Row],[Category]],code[#All],2,FALSE)</f>
        <v>O-102</v>
      </c>
      <c r="U97" s="4"/>
      <c r="V97" s="4"/>
    </row>
    <row r="98" spans="1:22">
      <c r="A98" s="4">
        <v>97</v>
      </c>
      <c r="B98" s="4" t="s">
        <v>52</v>
      </c>
      <c r="C98" s="4" t="s">
        <v>96</v>
      </c>
      <c r="D98" s="4" t="s">
        <v>165</v>
      </c>
      <c r="E98" s="4" t="s">
        <v>166</v>
      </c>
      <c r="F98" s="4" t="s">
        <v>118</v>
      </c>
      <c r="G98" s="4" t="s">
        <v>57</v>
      </c>
      <c r="H98" s="4" t="s">
        <v>76</v>
      </c>
      <c r="I98" s="4" t="s">
        <v>227</v>
      </c>
      <c r="J98" s="4">
        <v>96.53</v>
      </c>
      <c r="K98" s="4">
        <v>1050</v>
      </c>
      <c r="L98" s="4" t="str">
        <f>IF(esraa_powerbi_alexandria_2[[#This Row],[Sales]]&gt;3000,"High","Low")</f>
        <v>Low</v>
      </c>
      <c r="M98" s="4">
        <v>7</v>
      </c>
      <c r="N98" s="4">
        <v>0</v>
      </c>
      <c r="O98" s="4">
        <v>40.5426</v>
      </c>
      <c r="P98" s="4">
        <v>96.53</v>
      </c>
      <c r="Q98" s="4">
        <v>55.987400000000001</v>
      </c>
      <c r="R98" s="4">
        <v>40.5426</v>
      </c>
      <c r="S98" s="4" t="s">
        <v>1599</v>
      </c>
      <c r="T98" s="4" t="str">
        <f>VLOOKUP(esraa_powerbi_alexandria_2[[#This Row],[Category]],code[#All],2,FALSE)</f>
        <v>F-101</v>
      </c>
      <c r="U98" s="4"/>
      <c r="V98" s="4"/>
    </row>
    <row r="99" spans="1:22">
      <c r="A99" s="4">
        <v>98</v>
      </c>
      <c r="B99" s="4" t="s">
        <v>134</v>
      </c>
      <c r="C99" s="4" t="s">
        <v>53</v>
      </c>
      <c r="D99" s="4" t="s">
        <v>108</v>
      </c>
      <c r="E99" s="4" t="s">
        <v>64</v>
      </c>
      <c r="F99" s="4" t="s">
        <v>65</v>
      </c>
      <c r="G99" s="4" t="s">
        <v>66</v>
      </c>
      <c r="H99" s="4" t="s">
        <v>83</v>
      </c>
      <c r="I99" s="4" t="s">
        <v>228</v>
      </c>
      <c r="J99" s="4">
        <v>51.311999999999998</v>
      </c>
      <c r="K99" s="4">
        <v>450</v>
      </c>
      <c r="L99" s="4" t="str">
        <f>IF(esraa_powerbi_alexandria_2[[#This Row],[Sales]]&gt;3000,"High","Low")</f>
        <v>Low</v>
      </c>
      <c r="M99" s="4">
        <v>3</v>
      </c>
      <c r="N99" s="4">
        <v>0.2</v>
      </c>
      <c r="O99" s="4">
        <v>17.959199999999999</v>
      </c>
      <c r="P99" s="4">
        <v>41.049599999999998</v>
      </c>
      <c r="Q99" s="4">
        <v>33.352800000000002</v>
      </c>
      <c r="R99" s="4">
        <v>7.6967999999999961</v>
      </c>
      <c r="S99" s="4" t="s">
        <v>1598</v>
      </c>
      <c r="T99" s="4" t="str">
        <f>VLOOKUP(esraa_powerbi_alexandria_2[[#This Row],[Category]],code[#All],2,FALSE)</f>
        <v>O-102</v>
      </c>
      <c r="U99" s="4"/>
      <c r="V99" s="4"/>
    </row>
    <row r="100" spans="1:22">
      <c r="A100" s="4">
        <v>99</v>
      </c>
      <c r="B100" s="4" t="s">
        <v>69</v>
      </c>
      <c r="C100" s="4" t="s">
        <v>62</v>
      </c>
      <c r="D100" s="4" t="s">
        <v>229</v>
      </c>
      <c r="E100" s="4" t="s">
        <v>149</v>
      </c>
      <c r="F100" s="4" t="s">
        <v>99</v>
      </c>
      <c r="G100" s="4" t="s">
        <v>66</v>
      </c>
      <c r="H100" s="4" t="s">
        <v>85</v>
      </c>
      <c r="I100" s="4" t="s">
        <v>230</v>
      </c>
      <c r="J100" s="4">
        <v>77.88</v>
      </c>
      <c r="K100" s="4">
        <v>900</v>
      </c>
      <c r="L100" s="4" t="str">
        <f>IF(esraa_powerbi_alexandria_2[[#This Row],[Sales]]&gt;3000,"High","Low")</f>
        <v>Low</v>
      </c>
      <c r="M100" s="4">
        <v>6</v>
      </c>
      <c r="N100" s="4">
        <v>0</v>
      </c>
      <c r="O100" s="4">
        <v>22.585199999999993</v>
      </c>
      <c r="P100" s="4">
        <v>77.88</v>
      </c>
      <c r="Q100" s="4">
        <v>55.294800000000002</v>
      </c>
      <c r="R100" s="4">
        <v>22.585199999999993</v>
      </c>
      <c r="S100" s="4" t="s">
        <v>1600</v>
      </c>
      <c r="T100" s="4" t="str">
        <f>VLOOKUP(esraa_powerbi_alexandria_2[[#This Row],[Category]],code[#All],2,FALSE)</f>
        <v>O-102</v>
      </c>
      <c r="U100" s="4"/>
      <c r="V100" s="4"/>
    </row>
    <row r="101" spans="1:22">
      <c r="A101" s="4">
        <v>100</v>
      </c>
      <c r="B101" s="4" t="s">
        <v>69</v>
      </c>
      <c r="C101" s="4" t="s">
        <v>96</v>
      </c>
      <c r="D101" s="4" t="s">
        <v>181</v>
      </c>
      <c r="E101" s="4" t="s">
        <v>143</v>
      </c>
      <c r="F101" s="4" t="s">
        <v>99</v>
      </c>
      <c r="G101" s="4" t="s">
        <v>66</v>
      </c>
      <c r="H101" s="4" t="s">
        <v>91</v>
      </c>
      <c r="I101" s="4" t="s">
        <v>231</v>
      </c>
      <c r="J101" s="4">
        <v>64.623999999999995</v>
      </c>
      <c r="K101" s="4">
        <v>1050</v>
      </c>
      <c r="L101" s="4" t="str">
        <f>IF(esraa_powerbi_alexandria_2[[#This Row],[Sales]]&gt;3000,"High","Low")</f>
        <v>Low</v>
      </c>
      <c r="M101" s="4">
        <v>7</v>
      </c>
      <c r="N101" s="4">
        <v>0.2</v>
      </c>
      <c r="O101" s="4">
        <v>22.618399999999994</v>
      </c>
      <c r="P101" s="4">
        <v>51.699199999999998</v>
      </c>
      <c r="Q101" s="4">
        <v>42.005600000000001</v>
      </c>
      <c r="R101" s="4">
        <v>9.6935999999999964</v>
      </c>
      <c r="S101" s="4" t="s">
        <v>1599</v>
      </c>
      <c r="T101" s="4" t="str">
        <f>VLOOKUP(esraa_powerbi_alexandria_2[[#This Row],[Category]],code[#All],2,FALSE)</f>
        <v>O-102</v>
      </c>
      <c r="U101" s="4"/>
      <c r="V101" s="4"/>
    </row>
    <row r="102" spans="1:22">
      <c r="A102" s="4">
        <v>101</v>
      </c>
      <c r="B102" s="4" t="s">
        <v>69</v>
      </c>
      <c r="C102" s="4" t="s">
        <v>96</v>
      </c>
      <c r="D102" s="4" t="s">
        <v>181</v>
      </c>
      <c r="E102" s="4" t="s">
        <v>143</v>
      </c>
      <c r="F102" s="4" t="s">
        <v>99</v>
      </c>
      <c r="G102" s="4" t="s">
        <v>80</v>
      </c>
      <c r="H102" s="4" t="s">
        <v>122</v>
      </c>
      <c r="I102" s="4" t="s">
        <v>232</v>
      </c>
      <c r="J102" s="4">
        <v>95.976000000000013</v>
      </c>
      <c r="K102" s="4">
        <v>450</v>
      </c>
      <c r="L102" s="4" t="str">
        <f>IF(esraa_powerbi_alexandria_2[[#This Row],[Sales]]&gt;3000,"High","Low")</f>
        <v>Low</v>
      </c>
      <c r="M102" s="4">
        <v>3</v>
      </c>
      <c r="N102" s="4">
        <v>0.2</v>
      </c>
      <c r="O102" s="4">
        <v>-10.797300000000011</v>
      </c>
      <c r="P102" s="4">
        <v>76.780800000000013</v>
      </c>
      <c r="Q102" s="4">
        <v>106.77330000000002</v>
      </c>
      <c r="R102" s="4">
        <v>-29.992500000000007</v>
      </c>
      <c r="S102" s="4" t="s">
        <v>1598</v>
      </c>
      <c r="T102" s="4" t="str">
        <f>VLOOKUP(esraa_powerbi_alexandria_2[[#This Row],[Category]],code[#All],2,FALSE)</f>
        <v>T-103</v>
      </c>
      <c r="U102" s="4"/>
      <c r="V102" s="4"/>
    </row>
    <row r="103" spans="1:22">
      <c r="A103" s="4">
        <v>102</v>
      </c>
      <c r="B103" s="4" t="s">
        <v>69</v>
      </c>
      <c r="C103" s="4" t="s">
        <v>96</v>
      </c>
      <c r="D103" s="4" t="s">
        <v>181</v>
      </c>
      <c r="E103" s="4" t="s">
        <v>143</v>
      </c>
      <c r="F103" s="4" t="s">
        <v>99</v>
      </c>
      <c r="G103" s="4" t="s">
        <v>66</v>
      </c>
      <c r="H103" s="4" t="s">
        <v>83</v>
      </c>
      <c r="I103" s="4" t="s">
        <v>233</v>
      </c>
      <c r="J103" s="4">
        <v>1.7879999999999996</v>
      </c>
      <c r="K103" s="4">
        <v>450</v>
      </c>
      <c r="L103" s="4" t="str">
        <f>IF(esraa_powerbi_alexandria_2[[#This Row],[Sales]]&gt;3000,"High","Low")</f>
        <v>Low</v>
      </c>
      <c r="M103" s="4">
        <v>3</v>
      </c>
      <c r="N103" s="4">
        <v>0.8</v>
      </c>
      <c r="O103" s="4">
        <v>-3.0396000000000001</v>
      </c>
      <c r="P103" s="4">
        <v>0.35759999999999986</v>
      </c>
      <c r="Q103" s="4">
        <v>4.8275999999999994</v>
      </c>
      <c r="R103" s="4">
        <v>-4.47</v>
      </c>
      <c r="S103" s="4" t="s">
        <v>1598</v>
      </c>
      <c r="T103" s="4" t="str">
        <f>VLOOKUP(esraa_powerbi_alexandria_2[[#This Row],[Category]],code[#All],2,FALSE)</f>
        <v>O-102</v>
      </c>
      <c r="U103" s="4"/>
      <c r="V103" s="4"/>
    </row>
    <row r="104" spans="1:22">
      <c r="A104" s="4">
        <v>103</v>
      </c>
      <c r="B104" s="4" t="s">
        <v>52</v>
      </c>
      <c r="C104" s="4" t="s">
        <v>53</v>
      </c>
      <c r="D104" s="4" t="s">
        <v>214</v>
      </c>
      <c r="E104" s="4" t="s">
        <v>149</v>
      </c>
      <c r="F104" s="4" t="s">
        <v>99</v>
      </c>
      <c r="G104" s="4" t="s">
        <v>66</v>
      </c>
      <c r="H104" s="4" t="s">
        <v>91</v>
      </c>
      <c r="I104" s="4" t="s">
        <v>234</v>
      </c>
      <c r="J104" s="4">
        <v>23.92</v>
      </c>
      <c r="K104" s="4">
        <v>600</v>
      </c>
      <c r="L104" s="4" t="str">
        <f>IF(esraa_powerbi_alexandria_2[[#This Row],[Sales]]&gt;3000,"High","Low")</f>
        <v>Low</v>
      </c>
      <c r="M104" s="4">
        <v>4</v>
      </c>
      <c r="N104" s="4">
        <v>0</v>
      </c>
      <c r="O104" s="4">
        <v>11.720800000000001</v>
      </c>
      <c r="P104" s="4">
        <v>23.92</v>
      </c>
      <c r="Q104" s="4">
        <v>12.199200000000001</v>
      </c>
      <c r="R104" s="4">
        <v>11.720800000000001</v>
      </c>
      <c r="S104" s="4" t="s">
        <v>1600</v>
      </c>
      <c r="T104" s="4" t="str">
        <f>VLOOKUP(esraa_powerbi_alexandria_2[[#This Row],[Category]],code[#All],2,FALSE)</f>
        <v>O-102</v>
      </c>
      <c r="U104" s="4"/>
      <c r="V104" s="4"/>
    </row>
    <row r="105" spans="1:22">
      <c r="A105" s="4">
        <v>104</v>
      </c>
      <c r="B105" s="4" t="s">
        <v>69</v>
      </c>
      <c r="C105" s="4" t="s">
        <v>53</v>
      </c>
      <c r="D105" s="4" t="s">
        <v>235</v>
      </c>
      <c r="E105" s="4" t="s">
        <v>236</v>
      </c>
      <c r="F105" s="4" t="s">
        <v>65</v>
      </c>
      <c r="G105" s="4" t="s">
        <v>80</v>
      </c>
      <c r="H105" s="4" t="s">
        <v>122</v>
      </c>
      <c r="I105" s="4" t="s">
        <v>237</v>
      </c>
      <c r="J105" s="4">
        <v>238.89600000000002</v>
      </c>
      <c r="K105" s="4">
        <v>900</v>
      </c>
      <c r="L105" s="4" t="str">
        <f>IF(esraa_powerbi_alexandria_2[[#This Row],[Sales]]&gt;3000,"High","Low")</f>
        <v>Low</v>
      </c>
      <c r="M105" s="4">
        <v>6</v>
      </c>
      <c r="N105" s="4">
        <v>0.2</v>
      </c>
      <c r="O105" s="4">
        <v>-26.875800000000012</v>
      </c>
      <c r="P105" s="4">
        <v>191.11680000000001</v>
      </c>
      <c r="Q105" s="4">
        <v>265.77180000000004</v>
      </c>
      <c r="R105" s="4">
        <v>-74.65500000000003</v>
      </c>
      <c r="S105" s="4" t="s">
        <v>1600</v>
      </c>
      <c r="T105" s="4" t="str">
        <f>VLOOKUP(esraa_powerbi_alexandria_2[[#This Row],[Category]],code[#All],2,FALSE)</f>
        <v>T-103</v>
      </c>
      <c r="U105" s="4"/>
      <c r="V105" s="4"/>
    </row>
    <row r="106" spans="1:22">
      <c r="A106" s="4">
        <v>105</v>
      </c>
      <c r="B106" s="4" t="s">
        <v>69</v>
      </c>
      <c r="C106" s="4" t="s">
        <v>53</v>
      </c>
      <c r="D106" s="4" t="s">
        <v>235</v>
      </c>
      <c r="E106" s="4" t="s">
        <v>236</v>
      </c>
      <c r="F106" s="4" t="s">
        <v>65</v>
      </c>
      <c r="G106" s="4" t="s">
        <v>57</v>
      </c>
      <c r="H106" s="4" t="s">
        <v>76</v>
      </c>
      <c r="I106" s="4" t="s">
        <v>238</v>
      </c>
      <c r="J106" s="4">
        <v>102.35999999999999</v>
      </c>
      <c r="K106" s="4">
        <v>450</v>
      </c>
      <c r="L106" s="4" t="str">
        <f>IF(esraa_powerbi_alexandria_2[[#This Row],[Sales]]&gt;3000,"High","Low")</f>
        <v>Low</v>
      </c>
      <c r="M106" s="4">
        <v>3</v>
      </c>
      <c r="N106" s="4">
        <v>0.2</v>
      </c>
      <c r="O106" s="4">
        <v>-3.8385000000000105</v>
      </c>
      <c r="P106" s="4">
        <v>81.887999999999991</v>
      </c>
      <c r="Q106" s="4">
        <v>106.1985</v>
      </c>
      <c r="R106" s="4">
        <v>-24.310500000000005</v>
      </c>
      <c r="S106" s="4" t="s">
        <v>1598</v>
      </c>
      <c r="T106" s="4" t="str">
        <f>VLOOKUP(esraa_powerbi_alexandria_2[[#This Row],[Category]],code[#All],2,FALSE)</f>
        <v>F-101</v>
      </c>
      <c r="U106" s="4"/>
      <c r="V106" s="4"/>
    </row>
    <row r="107" spans="1:22">
      <c r="A107" s="4">
        <v>106</v>
      </c>
      <c r="B107" s="4" t="s">
        <v>69</v>
      </c>
      <c r="C107" s="4" t="s">
        <v>53</v>
      </c>
      <c r="D107" s="4" t="s">
        <v>235</v>
      </c>
      <c r="E107" s="4" t="s">
        <v>236</v>
      </c>
      <c r="F107" s="4" t="s">
        <v>65</v>
      </c>
      <c r="G107" s="4" t="s">
        <v>66</v>
      </c>
      <c r="H107" s="4" t="s">
        <v>83</v>
      </c>
      <c r="I107" s="4" t="s">
        <v>239</v>
      </c>
      <c r="J107" s="4">
        <v>36.882000000000005</v>
      </c>
      <c r="K107" s="4">
        <v>450</v>
      </c>
      <c r="L107" s="4" t="str">
        <f>IF(esraa_powerbi_alexandria_2[[#This Row],[Sales]]&gt;3000,"High","Low")</f>
        <v>Low</v>
      </c>
      <c r="M107" s="4">
        <v>3</v>
      </c>
      <c r="N107" s="4">
        <v>0.7</v>
      </c>
      <c r="O107" s="4">
        <v>-25.817399999999999</v>
      </c>
      <c r="P107" s="4">
        <v>11.064600000000004</v>
      </c>
      <c r="Q107" s="4">
        <v>62.699400000000004</v>
      </c>
      <c r="R107" s="4">
        <v>-51.634799999999998</v>
      </c>
      <c r="S107" s="4" t="s">
        <v>1598</v>
      </c>
      <c r="T107" s="4" t="str">
        <f>VLOOKUP(esraa_powerbi_alexandria_2[[#This Row],[Category]],code[#All],2,FALSE)</f>
        <v>O-102</v>
      </c>
      <c r="U107" s="4"/>
      <c r="V107" s="4"/>
    </row>
    <row r="108" spans="1:22">
      <c r="A108" s="4">
        <v>107</v>
      </c>
      <c r="B108" s="4" t="s">
        <v>69</v>
      </c>
      <c r="C108" s="4" t="s">
        <v>53</v>
      </c>
      <c r="D108" s="4" t="s">
        <v>240</v>
      </c>
      <c r="E108" s="4" t="s">
        <v>90</v>
      </c>
      <c r="F108" s="4" t="s">
        <v>56</v>
      </c>
      <c r="G108" s="4" t="s">
        <v>80</v>
      </c>
      <c r="H108" s="4" t="s">
        <v>122</v>
      </c>
      <c r="I108" s="4" t="s">
        <v>241</v>
      </c>
      <c r="J108" s="4">
        <v>74.112000000000009</v>
      </c>
      <c r="K108" s="4">
        <v>1200</v>
      </c>
      <c r="L108" s="4" t="str">
        <f>IF(esraa_powerbi_alexandria_2[[#This Row],[Sales]]&gt;3000,"High","Low")</f>
        <v>Low</v>
      </c>
      <c r="M108" s="4">
        <v>8</v>
      </c>
      <c r="N108" s="4">
        <v>0.2</v>
      </c>
      <c r="O108" s="4">
        <v>17.601600000000001</v>
      </c>
      <c r="P108" s="4">
        <v>59.289600000000007</v>
      </c>
      <c r="Q108" s="4">
        <v>56.510400000000004</v>
      </c>
      <c r="R108" s="4">
        <v>2.779200000000003</v>
      </c>
      <c r="S108" s="4" t="s">
        <v>1599</v>
      </c>
      <c r="T108" s="4" t="str">
        <f>VLOOKUP(esraa_powerbi_alexandria_2[[#This Row],[Category]],code[#All],2,FALSE)</f>
        <v>T-103</v>
      </c>
      <c r="U108" s="4"/>
      <c r="V108" s="4"/>
    </row>
    <row r="109" spans="1:22">
      <c r="A109" s="4">
        <v>108</v>
      </c>
      <c r="B109" s="4" t="s">
        <v>69</v>
      </c>
      <c r="C109" s="4" t="s">
        <v>53</v>
      </c>
      <c r="D109" s="4" t="s">
        <v>240</v>
      </c>
      <c r="E109" s="4" t="s">
        <v>90</v>
      </c>
      <c r="F109" s="4" t="s">
        <v>56</v>
      </c>
      <c r="G109" s="4" t="s">
        <v>80</v>
      </c>
      <c r="H109" s="4" t="s">
        <v>81</v>
      </c>
      <c r="I109" s="4" t="s">
        <v>242</v>
      </c>
      <c r="J109" s="4">
        <v>27.992000000000004</v>
      </c>
      <c r="K109" s="4">
        <v>150</v>
      </c>
      <c r="L109" s="4" t="str">
        <f>IF(esraa_powerbi_alexandria_2[[#This Row],[Sales]]&gt;3000,"High","Low")</f>
        <v>Low</v>
      </c>
      <c r="M109" s="4">
        <v>1</v>
      </c>
      <c r="N109" s="4">
        <v>0.2</v>
      </c>
      <c r="O109" s="4">
        <v>2.0993999999999993</v>
      </c>
      <c r="P109" s="4">
        <v>22.393600000000006</v>
      </c>
      <c r="Q109" s="4">
        <v>25.892600000000005</v>
      </c>
      <c r="R109" s="4">
        <v>-3.4989999999999988</v>
      </c>
      <c r="S109" s="4" t="s">
        <v>1598</v>
      </c>
      <c r="T109" s="4" t="str">
        <f>VLOOKUP(esraa_powerbi_alexandria_2[[#This Row],[Category]],code[#All],2,FALSE)</f>
        <v>T-103</v>
      </c>
      <c r="U109" s="4"/>
      <c r="V109" s="4"/>
    </row>
    <row r="110" spans="1:22">
      <c r="A110" s="4">
        <v>109</v>
      </c>
      <c r="B110" s="4" t="s">
        <v>69</v>
      </c>
      <c r="C110" s="4" t="s">
        <v>53</v>
      </c>
      <c r="D110" s="4" t="s">
        <v>240</v>
      </c>
      <c r="E110" s="4" t="s">
        <v>90</v>
      </c>
      <c r="F110" s="4" t="s">
        <v>56</v>
      </c>
      <c r="G110" s="4" t="s">
        <v>66</v>
      </c>
      <c r="H110" s="4" t="s">
        <v>78</v>
      </c>
      <c r="I110" s="4" t="s">
        <v>243</v>
      </c>
      <c r="J110" s="4">
        <v>3.3040000000000003</v>
      </c>
      <c r="K110" s="4">
        <v>150</v>
      </c>
      <c r="L110" s="4" t="str">
        <f>IF(esraa_powerbi_alexandria_2[[#This Row],[Sales]]&gt;3000,"High","Low")</f>
        <v>Low</v>
      </c>
      <c r="M110" s="4">
        <v>1</v>
      </c>
      <c r="N110" s="4">
        <v>0.2</v>
      </c>
      <c r="O110" s="4">
        <v>1.0737999999999999</v>
      </c>
      <c r="P110" s="4">
        <v>2.6432000000000002</v>
      </c>
      <c r="Q110" s="4">
        <v>2.2302000000000004</v>
      </c>
      <c r="R110" s="4">
        <v>0.41299999999999981</v>
      </c>
      <c r="S110" s="4" t="s">
        <v>1598</v>
      </c>
      <c r="T110" s="4" t="str">
        <f>VLOOKUP(esraa_powerbi_alexandria_2[[#This Row],[Category]],code[#All],2,FALSE)</f>
        <v>O-102</v>
      </c>
      <c r="U110" s="4"/>
      <c r="V110" s="4"/>
    </row>
    <row r="111" spans="1:22">
      <c r="A111" s="4">
        <v>110</v>
      </c>
      <c r="B111" s="4" t="s">
        <v>69</v>
      </c>
      <c r="C111" s="4" t="s">
        <v>96</v>
      </c>
      <c r="D111" s="4" t="s">
        <v>244</v>
      </c>
      <c r="E111" s="4" t="s">
        <v>143</v>
      </c>
      <c r="F111" s="4" t="s">
        <v>99</v>
      </c>
      <c r="G111" s="4" t="s">
        <v>80</v>
      </c>
      <c r="H111" s="4" t="s">
        <v>122</v>
      </c>
      <c r="I111" s="4" t="s">
        <v>245</v>
      </c>
      <c r="J111" s="4">
        <v>339.96000000000004</v>
      </c>
      <c r="K111" s="4">
        <v>750</v>
      </c>
      <c r="L111" s="4" t="str">
        <f>IF(esraa_powerbi_alexandria_2[[#This Row],[Sales]]&gt;3000,"High","Low")</f>
        <v>Low</v>
      </c>
      <c r="M111" s="4">
        <v>5</v>
      </c>
      <c r="N111" s="4">
        <v>0.2</v>
      </c>
      <c r="O111" s="4">
        <v>67.991999999999962</v>
      </c>
      <c r="P111" s="4">
        <v>271.96800000000002</v>
      </c>
      <c r="Q111" s="4">
        <v>271.96800000000007</v>
      </c>
      <c r="R111" s="4">
        <v>-5.6843418860808015E-14</v>
      </c>
      <c r="S111" s="4" t="s">
        <v>1600</v>
      </c>
      <c r="T111" s="4" t="str">
        <f>VLOOKUP(esraa_powerbi_alexandria_2[[#This Row],[Category]],code[#All],2,FALSE)</f>
        <v>T-103</v>
      </c>
      <c r="U111" s="4"/>
      <c r="V111" s="4"/>
    </row>
    <row r="112" spans="1:22">
      <c r="A112" s="4">
        <v>111</v>
      </c>
      <c r="B112" s="4" t="s">
        <v>69</v>
      </c>
      <c r="C112" s="4" t="s">
        <v>62</v>
      </c>
      <c r="D112" s="4" t="s">
        <v>165</v>
      </c>
      <c r="E112" s="4" t="s">
        <v>166</v>
      </c>
      <c r="F112" s="4" t="s">
        <v>118</v>
      </c>
      <c r="G112" s="4" t="s">
        <v>57</v>
      </c>
      <c r="H112" s="4" t="s">
        <v>76</v>
      </c>
      <c r="I112" s="4" t="s">
        <v>246</v>
      </c>
      <c r="J112" s="4">
        <v>41.96</v>
      </c>
      <c r="K112" s="4">
        <v>300</v>
      </c>
      <c r="L112" s="4" t="str">
        <f>IF(esraa_powerbi_alexandria_2[[#This Row],[Sales]]&gt;3000,"High","Low")</f>
        <v>Low</v>
      </c>
      <c r="M112" s="4">
        <v>2</v>
      </c>
      <c r="N112" s="4">
        <v>0</v>
      </c>
      <c r="O112" s="4">
        <v>10.909600000000001</v>
      </c>
      <c r="P112" s="4">
        <v>41.96</v>
      </c>
      <c r="Q112" s="4">
        <v>31.0504</v>
      </c>
      <c r="R112" s="4">
        <v>10.909600000000001</v>
      </c>
      <c r="S112" s="4" t="s">
        <v>1598</v>
      </c>
      <c r="T112" s="4" t="str">
        <f>VLOOKUP(esraa_powerbi_alexandria_2[[#This Row],[Category]],code[#All],2,FALSE)</f>
        <v>F-101</v>
      </c>
      <c r="U112" s="4"/>
      <c r="V112" s="4"/>
    </row>
    <row r="113" spans="1:22">
      <c r="A113" s="4">
        <v>112</v>
      </c>
      <c r="B113" s="4" t="s">
        <v>69</v>
      </c>
      <c r="C113" s="4" t="s">
        <v>53</v>
      </c>
      <c r="D113" s="4" t="s">
        <v>247</v>
      </c>
      <c r="E113" s="4" t="s">
        <v>248</v>
      </c>
      <c r="F113" s="4" t="s">
        <v>99</v>
      </c>
      <c r="G113" s="4" t="s">
        <v>66</v>
      </c>
      <c r="H113" s="4" t="s">
        <v>78</v>
      </c>
      <c r="I113" s="4" t="s">
        <v>249</v>
      </c>
      <c r="J113" s="4">
        <v>75.959999999999994</v>
      </c>
      <c r="K113" s="4">
        <v>300</v>
      </c>
      <c r="L113" s="4" t="str">
        <f>IF(esraa_powerbi_alexandria_2[[#This Row],[Sales]]&gt;3000,"High","Low")</f>
        <v>Low</v>
      </c>
      <c r="M113" s="4">
        <v>2</v>
      </c>
      <c r="N113" s="4">
        <v>0</v>
      </c>
      <c r="O113" s="4">
        <v>22.78799999999999</v>
      </c>
      <c r="P113" s="4">
        <v>75.959999999999994</v>
      </c>
      <c r="Q113" s="4">
        <v>53.172000000000004</v>
      </c>
      <c r="R113" s="4">
        <v>22.78799999999999</v>
      </c>
      <c r="S113" s="4" t="s">
        <v>1598</v>
      </c>
      <c r="T113" s="4" t="str">
        <f>VLOOKUP(esraa_powerbi_alexandria_2[[#This Row],[Category]],code[#All],2,FALSE)</f>
        <v>O-102</v>
      </c>
      <c r="U113" s="4"/>
      <c r="V113" s="4"/>
    </row>
    <row r="114" spans="1:22">
      <c r="A114" s="4">
        <v>113</v>
      </c>
      <c r="B114" s="4" t="s">
        <v>69</v>
      </c>
      <c r="C114" s="4" t="s">
        <v>53</v>
      </c>
      <c r="D114" s="4" t="s">
        <v>247</v>
      </c>
      <c r="E114" s="4" t="s">
        <v>248</v>
      </c>
      <c r="F114" s="4" t="s">
        <v>99</v>
      </c>
      <c r="G114" s="4" t="s">
        <v>66</v>
      </c>
      <c r="H114" s="4" t="s">
        <v>83</v>
      </c>
      <c r="I114" s="4" t="s">
        <v>250</v>
      </c>
      <c r="J114" s="4">
        <v>27.240000000000002</v>
      </c>
      <c r="K114" s="4">
        <v>900</v>
      </c>
      <c r="L114" s="4" t="str">
        <f>IF(esraa_powerbi_alexandria_2[[#This Row],[Sales]]&gt;3000,"High","Low")</f>
        <v>Low</v>
      </c>
      <c r="M114" s="4">
        <v>6</v>
      </c>
      <c r="N114" s="4">
        <v>0</v>
      </c>
      <c r="O114" s="4">
        <v>13.3476</v>
      </c>
      <c r="P114" s="4">
        <v>27.240000000000002</v>
      </c>
      <c r="Q114" s="4">
        <v>13.892400000000002</v>
      </c>
      <c r="R114" s="4">
        <v>13.3476</v>
      </c>
      <c r="S114" s="4" t="s">
        <v>1600</v>
      </c>
      <c r="T114" s="4" t="str">
        <f>VLOOKUP(esraa_powerbi_alexandria_2[[#This Row],[Category]],code[#All],2,FALSE)</f>
        <v>O-102</v>
      </c>
      <c r="U114" s="4"/>
      <c r="V114" s="4"/>
    </row>
    <row r="115" spans="1:22">
      <c r="A115" s="4">
        <v>114</v>
      </c>
      <c r="B115" s="4" t="s">
        <v>52</v>
      </c>
      <c r="C115" s="4" t="s">
        <v>53</v>
      </c>
      <c r="D115" s="4" t="s">
        <v>251</v>
      </c>
      <c r="E115" s="4" t="s">
        <v>252</v>
      </c>
      <c r="F115" s="4" t="s">
        <v>118</v>
      </c>
      <c r="G115" s="4" t="s">
        <v>66</v>
      </c>
      <c r="H115" s="4" t="s">
        <v>167</v>
      </c>
      <c r="I115" s="4" t="s">
        <v>253</v>
      </c>
      <c r="J115" s="4">
        <v>40.096000000000004</v>
      </c>
      <c r="K115" s="4">
        <v>2100</v>
      </c>
      <c r="L115" s="4" t="str">
        <f>IF(esraa_powerbi_alexandria_2[[#This Row],[Sales]]&gt;3000,"High","Low")</f>
        <v>Low</v>
      </c>
      <c r="M115" s="4">
        <v>14</v>
      </c>
      <c r="N115" s="4">
        <v>0.2</v>
      </c>
      <c r="O115" s="4">
        <v>14.534799999999997</v>
      </c>
      <c r="P115" s="4">
        <v>32.076800000000006</v>
      </c>
      <c r="Q115" s="4">
        <v>25.561200000000007</v>
      </c>
      <c r="R115" s="4">
        <v>6.5155999999999992</v>
      </c>
      <c r="S115" s="4" t="s">
        <v>1597</v>
      </c>
      <c r="T115" s="4" t="str">
        <f>VLOOKUP(esraa_powerbi_alexandria_2[[#This Row],[Category]],code[#All],2,FALSE)</f>
        <v>O-102</v>
      </c>
      <c r="U115" s="4"/>
      <c r="V115" s="4"/>
    </row>
    <row r="116" spans="1:22">
      <c r="A116" s="4">
        <v>115</v>
      </c>
      <c r="B116" s="4" t="s">
        <v>52</v>
      </c>
      <c r="C116" s="4" t="s">
        <v>53</v>
      </c>
      <c r="D116" s="4" t="s">
        <v>251</v>
      </c>
      <c r="E116" s="4" t="s">
        <v>252</v>
      </c>
      <c r="F116" s="4" t="s">
        <v>118</v>
      </c>
      <c r="G116" s="4" t="s">
        <v>66</v>
      </c>
      <c r="H116" s="4" t="s">
        <v>127</v>
      </c>
      <c r="I116" s="4" t="s">
        <v>254</v>
      </c>
      <c r="J116" s="4">
        <v>4.7200000000000006</v>
      </c>
      <c r="K116" s="4">
        <v>300</v>
      </c>
      <c r="L116" s="4" t="str">
        <f>IF(esraa_powerbi_alexandria_2[[#This Row],[Sales]]&gt;3000,"High","Low")</f>
        <v>Low</v>
      </c>
      <c r="M116" s="4">
        <v>2</v>
      </c>
      <c r="N116" s="4">
        <v>0.2</v>
      </c>
      <c r="O116" s="4">
        <v>1.6519999999999997</v>
      </c>
      <c r="P116" s="4">
        <v>3.7760000000000007</v>
      </c>
      <c r="Q116" s="4">
        <v>3.0680000000000009</v>
      </c>
      <c r="R116" s="4">
        <v>0.70799999999999974</v>
      </c>
      <c r="S116" s="4" t="s">
        <v>1598</v>
      </c>
      <c r="T116" s="4" t="str">
        <f>VLOOKUP(esraa_powerbi_alexandria_2[[#This Row],[Category]],code[#All],2,FALSE)</f>
        <v>O-102</v>
      </c>
      <c r="U116" s="4"/>
      <c r="V116" s="4"/>
    </row>
    <row r="117" spans="1:22">
      <c r="A117" s="4">
        <v>116</v>
      </c>
      <c r="B117" s="4" t="s">
        <v>52</v>
      </c>
      <c r="C117" s="4" t="s">
        <v>53</v>
      </c>
      <c r="D117" s="4" t="s">
        <v>251</v>
      </c>
      <c r="E117" s="4" t="s">
        <v>252</v>
      </c>
      <c r="F117" s="4" t="s">
        <v>118</v>
      </c>
      <c r="G117" s="4" t="s">
        <v>66</v>
      </c>
      <c r="H117" s="4" t="s">
        <v>91</v>
      </c>
      <c r="I117" s="4" t="s">
        <v>255</v>
      </c>
      <c r="J117" s="4">
        <v>23.976000000000003</v>
      </c>
      <c r="K117" s="4">
        <v>450</v>
      </c>
      <c r="L117" s="4" t="str">
        <f>IF(esraa_powerbi_alexandria_2[[#This Row],[Sales]]&gt;3000,"High","Low")</f>
        <v>Low</v>
      </c>
      <c r="M117" s="4">
        <v>3</v>
      </c>
      <c r="N117" s="4">
        <v>0.2</v>
      </c>
      <c r="O117" s="4">
        <v>7.4924999999999988</v>
      </c>
      <c r="P117" s="4">
        <v>19.180800000000001</v>
      </c>
      <c r="Q117" s="4">
        <v>16.483500000000003</v>
      </c>
      <c r="R117" s="4">
        <v>2.6972999999999985</v>
      </c>
      <c r="S117" s="4" t="s">
        <v>1598</v>
      </c>
      <c r="T117" s="4" t="str">
        <f>VLOOKUP(esraa_powerbi_alexandria_2[[#This Row],[Category]],code[#All],2,FALSE)</f>
        <v>O-102</v>
      </c>
      <c r="U117" s="4"/>
      <c r="V117" s="4"/>
    </row>
    <row r="118" spans="1:22">
      <c r="A118" s="4">
        <v>117</v>
      </c>
      <c r="B118" s="4" t="s">
        <v>52</v>
      </c>
      <c r="C118" s="4" t="s">
        <v>53</v>
      </c>
      <c r="D118" s="4" t="s">
        <v>251</v>
      </c>
      <c r="E118" s="4" t="s">
        <v>252</v>
      </c>
      <c r="F118" s="4" t="s">
        <v>118</v>
      </c>
      <c r="G118" s="4" t="s">
        <v>66</v>
      </c>
      <c r="H118" s="4" t="s">
        <v>127</v>
      </c>
      <c r="I118" s="4" t="s">
        <v>256</v>
      </c>
      <c r="J118" s="4">
        <v>130.464</v>
      </c>
      <c r="K118" s="4">
        <v>900</v>
      </c>
      <c r="L118" s="4" t="str">
        <f>IF(esraa_powerbi_alexandria_2[[#This Row],[Sales]]&gt;3000,"High","Low")</f>
        <v>Low</v>
      </c>
      <c r="M118" s="4">
        <v>6</v>
      </c>
      <c r="N118" s="4">
        <v>0.2</v>
      </c>
      <c r="O118" s="4">
        <v>44.031599999999997</v>
      </c>
      <c r="P118" s="4">
        <v>104.3712</v>
      </c>
      <c r="Q118" s="4">
        <v>86.432400000000001</v>
      </c>
      <c r="R118" s="4">
        <v>17.938800000000001</v>
      </c>
      <c r="S118" s="4" t="s">
        <v>1600</v>
      </c>
      <c r="T118" s="4" t="str">
        <f>VLOOKUP(esraa_powerbi_alexandria_2[[#This Row],[Category]],code[#All],2,FALSE)</f>
        <v>O-102</v>
      </c>
      <c r="U118" s="4"/>
      <c r="V118" s="4"/>
    </row>
    <row r="119" spans="1:22">
      <c r="A119" s="4">
        <v>118</v>
      </c>
      <c r="B119" s="4" t="s">
        <v>69</v>
      </c>
      <c r="C119" s="4" t="s">
        <v>53</v>
      </c>
      <c r="D119" s="4" t="s">
        <v>93</v>
      </c>
      <c r="E119" s="4" t="s">
        <v>94</v>
      </c>
      <c r="F119" s="4" t="s">
        <v>65</v>
      </c>
      <c r="G119" s="4" t="s">
        <v>57</v>
      </c>
      <c r="H119" s="4" t="s">
        <v>72</v>
      </c>
      <c r="I119" s="4" t="s">
        <v>257</v>
      </c>
      <c r="J119" s="4">
        <v>787.53</v>
      </c>
      <c r="K119" s="4">
        <v>450</v>
      </c>
      <c r="L119" s="4" t="str">
        <f>IF(esraa_powerbi_alexandria_2[[#This Row],[Sales]]&gt;3000,"High","Low")</f>
        <v>Low</v>
      </c>
      <c r="M119" s="4">
        <v>3</v>
      </c>
      <c r="N119" s="4">
        <v>0</v>
      </c>
      <c r="O119" s="4">
        <v>165.38129999999995</v>
      </c>
      <c r="P119" s="4">
        <v>787.53</v>
      </c>
      <c r="Q119" s="4">
        <v>622.14869999999996</v>
      </c>
      <c r="R119" s="4">
        <v>165.38130000000001</v>
      </c>
      <c r="S119" s="4" t="s">
        <v>1598</v>
      </c>
      <c r="T119" s="4" t="str">
        <f>VLOOKUP(esraa_powerbi_alexandria_2[[#This Row],[Category]],code[#All],2,FALSE)</f>
        <v>F-101</v>
      </c>
      <c r="U119" s="4"/>
      <c r="V119" s="4"/>
    </row>
    <row r="120" spans="1:22">
      <c r="A120" s="4">
        <v>119</v>
      </c>
      <c r="B120" s="4" t="s">
        <v>69</v>
      </c>
      <c r="C120" s="4" t="s">
        <v>62</v>
      </c>
      <c r="D120" s="4" t="s">
        <v>258</v>
      </c>
      <c r="E120" s="4" t="s">
        <v>194</v>
      </c>
      <c r="F120" s="4" t="s">
        <v>56</v>
      </c>
      <c r="G120" s="4" t="s">
        <v>66</v>
      </c>
      <c r="H120" s="4" t="s">
        <v>83</v>
      </c>
      <c r="I120" s="4" t="s">
        <v>259</v>
      </c>
      <c r="J120" s="4">
        <v>157.79400000000004</v>
      </c>
      <c r="K120" s="4">
        <v>150</v>
      </c>
      <c r="L120" s="4" t="str">
        <f>IF(esraa_powerbi_alexandria_2[[#This Row],[Sales]]&gt;3000,"High","Low")</f>
        <v>Low</v>
      </c>
      <c r="M120" s="4">
        <v>1</v>
      </c>
      <c r="N120" s="4">
        <v>0.7</v>
      </c>
      <c r="O120" s="4">
        <v>-115.71559999999999</v>
      </c>
      <c r="P120" s="4">
        <v>47.338200000000022</v>
      </c>
      <c r="Q120" s="4">
        <v>273.50960000000003</v>
      </c>
      <c r="R120" s="4">
        <v>-226.17140000000001</v>
      </c>
      <c r="S120" s="4" t="s">
        <v>1598</v>
      </c>
      <c r="T120" s="4" t="str">
        <f>VLOOKUP(esraa_powerbi_alexandria_2[[#This Row],[Category]],code[#All],2,FALSE)</f>
        <v>O-102</v>
      </c>
      <c r="U120" s="4"/>
      <c r="V120" s="4"/>
    </row>
    <row r="121" spans="1:22">
      <c r="A121" s="4">
        <v>120</v>
      </c>
      <c r="B121" s="4" t="s">
        <v>134</v>
      </c>
      <c r="C121" s="4" t="s">
        <v>53</v>
      </c>
      <c r="D121" s="4" t="s">
        <v>260</v>
      </c>
      <c r="E121" s="4" t="s">
        <v>156</v>
      </c>
      <c r="F121" s="4" t="s">
        <v>118</v>
      </c>
      <c r="G121" s="4" t="s">
        <v>57</v>
      </c>
      <c r="H121" s="4" t="s">
        <v>76</v>
      </c>
      <c r="I121" s="4" t="s">
        <v>261</v>
      </c>
      <c r="J121" s="4">
        <v>47.04</v>
      </c>
      <c r="K121" s="4">
        <v>450</v>
      </c>
      <c r="L121" s="4" t="str">
        <f>IF(esraa_powerbi_alexandria_2[[#This Row],[Sales]]&gt;3000,"High","Low")</f>
        <v>Low</v>
      </c>
      <c r="M121" s="4">
        <v>3</v>
      </c>
      <c r="N121" s="4">
        <v>0</v>
      </c>
      <c r="O121" s="4">
        <v>18.345599999999997</v>
      </c>
      <c r="P121" s="4">
        <v>47.04</v>
      </c>
      <c r="Q121" s="4">
        <v>28.694400000000002</v>
      </c>
      <c r="R121" s="4">
        <v>18.345599999999997</v>
      </c>
      <c r="S121" s="4" t="s">
        <v>1598</v>
      </c>
      <c r="T121" s="4" t="str">
        <f>VLOOKUP(esraa_powerbi_alexandria_2[[#This Row],[Category]],code[#All],2,FALSE)</f>
        <v>F-101</v>
      </c>
      <c r="U121" s="4"/>
      <c r="V121" s="4"/>
    </row>
    <row r="122" spans="1:22">
      <c r="A122" s="4">
        <v>121</v>
      </c>
      <c r="B122" s="4" t="s">
        <v>134</v>
      </c>
      <c r="C122" s="4" t="s">
        <v>53</v>
      </c>
      <c r="D122" s="4" t="s">
        <v>260</v>
      </c>
      <c r="E122" s="4" t="s">
        <v>156</v>
      </c>
      <c r="F122" s="4" t="s">
        <v>118</v>
      </c>
      <c r="G122" s="4" t="s">
        <v>66</v>
      </c>
      <c r="H122" s="4" t="s">
        <v>83</v>
      </c>
      <c r="I122" s="4" t="s">
        <v>84</v>
      </c>
      <c r="J122" s="4">
        <v>30.84</v>
      </c>
      <c r="K122" s="4">
        <v>600</v>
      </c>
      <c r="L122" s="4" t="str">
        <f>IF(esraa_powerbi_alexandria_2[[#This Row],[Sales]]&gt;3000,"High","Low")</f>
        <v>Low</v>
      </c>
      <c r="M122" s="4">
        <v>4</v>
      </c>
      <c r="N122" s="4">
        <v>0</v>
      </c>
      <c r="O122" s="4">
        <v>13.878</v>
      </c>
      <c r="P122" s="4">
        <v>30.84</v>
      </c>
      <c r="Q122" s="4">
        <v>16.962</v>
      </c>
      <c r="R122" s="4">
        <v>13.878</v>
      </c>
      <c r="S122" s="4" t="s">
        <v>1600</v>
      </c>
      <c r="T122" s="4" t="str">
        <f>VLOOKUP(esraa_powerbi_alexandria_2[[#This Row],[Category]],code[#All],2,FALSE)</f>
        <v>O-102</v>
      </c>
      <c r="U122" s="4"/>
      <c r="V122" s="4"/>
    </row>
    <row r="123" spans="1:22">
      <c r="A123" s="4">
        <v>122</v>
      </c>
      <c r="B123" s="4" t="s">
        <v>134</v>
      </c>
      <c r="C123" s="4" t="s">
        <v>53</v>
      </c>
      <c r="D123" s="4" t="s">
        <v>260</v>
      </c>
      <c r="E123" s="4" t="s">
        <v>156</v>
      </c>
      <c r="F123" s="4" t="s">
        <v>118</v>
      </c>
      <c r="G123" s="4" t="s">
        <v>66</v>
      </c>
      <c r="H123" s="4" t="s">
        <v>74</v>
      </c>
      <c r="I123" s="4" t="s">
        <v>262</v>
      </c>
      <c r="J123" s="4">
        <v>226.56</v>
      </c>
      <c r="K123" s="4">
        <v>900</v>
      </c>
      <c r="L123" s="4" t="str">
        <f>IF(esraa_powerbi_alexandria_2[[#This Row],[Sales]]&gt;3000,"High","Low")</f>
        <v>Low</v>
      </c>
      <c r="M123" s="4">
        <v>6</v>
      </c>
      <c r="N123" s="4">
        <v>0</v>
      </c>
      <c r="O123" s="4">
        <v>63.436800000000005</v>
      </c>
      <c r="P123" s="4">
        <v>226.56</v>
      </c>
      <c r="Q123" s="4">
        <v>163.1232</v>
      </c>
      <c r="R123" s="4">
        <v>63.436800000000005</v>
      </c>
      <c r="S123" s="4" t="s">
        <v>1600</v>
      </c>
      <c r="T123" s="4" t="str">
        <f>VLOOKUP(esraa_powerbi_alexandria_2[[#This Row],[Category]],code[#All],2,FALSE)</f>
        <v>O-102</v>
      </c>
      <c r="U123" s="4"/>
      <c r="V123" s="4"/>
    </row>
    <row r="124" spans="1:22">
      <c r="A124" s="4">
        <v>123</v>
      </c>
      <c r="B124" s="4" t="s">
        <v>134</v>
      </c>
      <c r="C124" s="4" t="s">
        <v>53</v>
      </c>
      <c r="D124" s="4" t="s">
        <v>260</v>
      </c>
      <c r="E124" s="4" t="s">
        <v>156</v>
      </c>
      <c r="F124" s="4" t="s">
        <v>118</v>
      </c>
      <c r="G124" s="4" t="s">
        <v>66</v>
      </c>
      <c r="H124" s="4" t="s">
        <v>127</v>
      </c>
      <c r="I124" s="4" t="s">
        <v>263</v>
      </c>
      <c r="J124" s="4">
        <v>115.02</v>
      </c>
      <c r="K124" s="4">
        <v>1350</v>
      </c>
      <c r="L124" s="4" t="str">
        <f>IF(esraa_powerbi_alexandria_2[[#This Row],[Sales]]&gt;3000,"High","Low")</f>
        <v>Low</v>
      </c>
      <c r="M124" s="4">
        <v>9</v>
      </c>
      <c r="N124" s="4">
        <v>0</v>
      </c>
      <c r="O124" s="4">
        <v>51.758999999999993</v>
      </c>
      <c r="P124" s="4">
        <v>115.02</v>
      </c>
      <c r="Q124" s="4">
        <v>63.261000000000003</v>
      </c>
      <c r="R124" s="4">
        <v>51.758999999999993</v>
      </c>
      <c r="S124" s="4" t="s">
        <v>1599</v>
      </c>
      <c r="T124" s="4" t="str">
        <f>VLOOKUP(esraa_powerbi_alexandria_2[[#This Row],[Category]],code[#All],2,FALSE)</f>
        <v>O-102</v>
      </c>
      <c r="U124" s="4"/>
      <c r="V124" s="4"/>
    </row>
    <row r="125" spans="1:22">
      <c r="A125" s="4">
        <v>124</v>
      </c>
      <c r="B125" s="4" t="s">
        <v>134</v>
      </c>
      <c r="C125" s="4" t="s">
        <v>53</v>
      </c>
      <c r="D125" s="4" t="s">
        <v>260</v>
      </c>
      <c r="E125" s="4" t="s">
        <v>156</v>
      </c>
      <c r="F125" s="4" t="s">
        <v>118</v>
      </c>
      <c r="G125" s="4" t="s">
        <v>80</v>
      </c>
      <c r="H125" s="4" t="s">
        <v>81</v>
      </c>
      <c r="I125" s="4" t="s">
        <v>264</v>
      </c>
      <c r="J125" s="4">
        <v>68.040000000000006</v>
      </c>
      <c r="K125" s="4">
        <v>1050</v>
      </c>
      <c r="L125" s="4" t="str">
        <f>IF(esraa_powerbi_alexandria_2[[#This Row],[Sales]]&gt;3000,"High","Low")</f>
        <v>Low</v>
      </c>
      <c r="M125" s="4">
        <v>7</v>
      </c>
      <c r="N125" s="4">
        <v>0</v>
      </c>
      <c r="O125" s="4">
        <v>19.731599999999997</v>
      </c>
      <c r="P125" s="4">
        <v>68.040000000000006</v>
      </c>
      <c r="Q125" s="4">
        <v>48.308400000000006</v>
      </c>
      <c r="R125" s="4">
        <v>19.7316</v>
      </c>
      <c r="S125" s="4" t="s">
        <v>1599</v>
      </c>
      <c r="T125" s="4" t="str">
        <f>VLOOKUP(esraa_powerbi_alexandria_2[[#This Row],[Category]],code[#All],2,FALSE)</f>
        <v>T-103</v>
      </c>
      <c r="U125" s="4"/>
      <c r="V125" s="4"/>
    </row>
    <row r="126" spans="1:22">
      <c r="A126" s="4">
        <v>125</v>
      </c>
      <c r="B126" s="4" t="s">
        <v>52</v>
      </c>
      <c r="C126" s="4" t="s">
        <v>96</v>
      </c>
      <c r="D126" s="4" t="s">
        <v>132</v>
      </c>
      <c r="E126" s="4" t="s">
        <v>98</v>
      </c>
      <c r="F126" s="4" t="s">
        <v>99</v>
      </c>
      <c r="G126" s="4" t="s">
        <v>57</v>
      </c>
      <c r="H126" s="4" t="s">
        <v>60</v>
      </c>
      <c r="I126" s="4" t="s">
        <v>265</v>
      </c>
      <c r="J126" s="4">
        <v>600.55799999999999</v>
      </c>
      <c r="K126" s="4">
        <v>450</v>
      </c>
      <c r="L126" s="4" t="str">
        <f>IF(esraa_powerbi_alexandria_2[[#This Row],[Sales]]&gt;3000,"High","Low")</f>
        <v>Low</v>
      </c>
      <c r="M126" s="4">
        <v>3</v>
      </c>
      <c r="N126" s="4">
        <v>0.3</v>
      </c>
      <c r="O126" s="4">
        <v>-8.5794000000000779</v>
      </c>
      <c r="P126" s="4">
        <v>420.39059999999995</v>
      </c>
      <c r="Q126" s="4">
        <v>609.13740000000007</v>
      </c>
      <c r="R126" s="4">
        <v>-188.74680000000012</v>
      </c>
      <c r="S126" s="4" t="s">
        <v>1598</v>
      </c>
      <c r="T126" s="4" t="str">
        <f>VLOOKUP(esraa_powerbi_alexandria_2[[#This Row],[Category]],code[#All],2,FALSE)</f>
        <v>F-101</v>
      </c>
      <c r="U126" s="4"/>
      <c r="V126" s="4"/>
    </row>
    <row r="127" spans="1:22">
      <c r="A127" s="4">
        <v>126</v>
      </c>
      <c r="B127" s="4" t="s">
        <v>69</v>
      </c>
      <c r="C127" s="4" t="s">
        <v>53</v>
      </c>
      <c r="D127" s="4" t="s">
        <v>266</v>
      </c>
      <c r="E127" s="4" t="s">
        <v>143</v>
      </c>
      <c r="F127" s="4" t="s">
        <v>99</v>
      </c>
      <c r="G127" s="4" t="s">
        <v>57</v>
      </c>
      <c r="H127" s="4" t="s">
        <v>72</v>
      </c>
      <c r="I127" s="4" t="s">
        <v>267</v>
      </c>
      <c r="J127" s="4">
        <v>617.70000000000005</v>
      </c>
      <c r="K127" s="4">
        <v>900</v>
      </c>
      <c r="L127" s="4" t="str">
        <f>IF(esraa_powerbi_alexandria_2[[#This Row],[Sales]]&gt;3000,"High","Low")</f>
        <v>Low</v>
      </c>
      <c r="M127" s="4">
        <v>6</v>
      </c>
      <c r="N127" s="4">
        <v>0.5</v>
      </c>
      <c r="O127" s="4">
        <v>-407.68200000000013</v>
      </c>
      <c r="P127" s="4">
        <v>308.85000000000002</v>
      </c>
      <c r="Q127" s="4">
        <v>1025.3820000000001</v>
      </c>
      <c r="R127" s="4">
        <v>-716.53200000000004</v>
      </c>
      <c r="S127" s="4" t="s">
        <v>1600</v>
      </c>
      <c r="T127" s="4" t="str">
        <f>VLOOKUP(esraa_powerbi_alexandria_2[[#This Row],[Category]],code[#All],2,FALSE)</f>
        <v>F-101</v>
      </c>
      <c r="U127" s="4"/>
      <c r="V127" s="4"/>
    </row>
    <row r="128" spans="1:22">
      <c r="A128" s="4">
        <v>127</v>
      </c>
      <c r="B128" s="4" t="s">
        <v>69</v>
      </c>
      <c r="C128" s="4" t="s">
        <v>53</v>
      </c>
      <c r="D128" s="4" t="s">
        <v>268</v>
      </c>
      <c r="E128" s="4" t="s">
        <v>184</v>
      </c>
      <c r="F128" s="4" t="s">
        <v>65</v>
      </c>
      <c r="G128" s="4" t="s">
        <v>66</v>
      </c>
      <c r="H128" s="4" t="s">
        <v>83</v>
      </c>
      <c r="I128" s="4" t="s">
        <v>269</v>
      </c>
      <c r="J128" s="4">
        <v>2.3880000000000003</v>
      </c>
      <c r="K128" s="4">
        <v>300</v>
      </c>
      <c r="L128" s="4" t="str">
        <f>IF(esraa_powerbi_alexandria_2[[#This Row],[Sales]]&gt;3000,"High","Low")</f>
        <v>Low</v>
      </c>
      <c r="M128" s="4">
        <v>2</v>
      </c>
      <c r="N128" s="4">
        <v>0.7</v>
      </c>
      <c r="O128" s="4">
        <v>-1.8308</v>
      </c>
      <c r="P128" s="4">
        <v>0.71640000000000026</v>
      </c>
      <c r="Q128" s="4">
        <v>4.2187999999999999</v>
      </c>
      <c r="R128" s="4">
        <v>-3.5023999999999997</v>
      </c>
      <c r="S128" s="4" t="s">
        <v>1598</v>
      </c>
      <c r="T128" s="4" t="str">
        <f>VLOOKUP(esraa_powerbi_alexandria_2[[#This Row],[Category]],code[#All],2,FALSE)</f>
        <v>O-102</v>
      </c>
      <c r="U128" s="4"/>
      <c r="V128" s="4"/>
    </row>
    <row r="129" spans="1:22">
      <c r="A129" s="4">
        <v>128</v>
      </c>
      <c r="B129" s="4" t="s">
        <v>69</v>
      </c>
      <c r="C129" s="4" t="s">
        <v>53</v>
      </c>
      <c r="D129" s="4" t="s">
        <v>268</v>
      </c>
      <c r="E129" s="4" t="s">
        <v>184</v>
      </c>
      <c r="F129" s="4" t="s">
        <v>65</v>
      </c>
      <c r="G129" s="4" t="s">
        <v>66</v>
      </c>
      <c r="H129" s="4" t="s">
        <v>74</v>
      </c>
      <c r="I129" s="4" t="s">
        <v>270</v>
      </c>
      <c r="J129" s="4">
        <v>243.99200000000002</v>
      </c>
      <c r="K129" s="4">
        <v>1050</v>
      </c>
      <c r="L129" s="4" t="str">
        <f>IF(esraa_powerbi_alexandria_2[[#This Row],[Sales]]&gt;3000,"High","Low")</f>
        <v>Low</v>
      </c>
      <c r="M129" s="4">
        <v>7</v>
      </c>
      <c r="N129" s="4">
        <v>0.2</v>
      </c>
      <c r="O129" s="4">
        <v>30.498999999999981</v>
      </c>
      <c r="P129" s="4">
        <v>195.19360000000003</v>
      </c>
      <c r="Q129" s="4">
        <v>213.49300000000005</v>
      </c>
      <c r="R129" s="4">
        <v>-18.29940000000002</v>
      </c>
      <c r="S129" s="4" t="s">
        <v>1599</v>
      </c>
      <c r="T129" s="4" t="str">
        <f>VLOOKUP(esraa_powerbi_alexandria_2[[#This Row],[Category]],code[#All],2,FALSE)</f>
        <v>O-102</v>
      </c>
      <c r="U129" s="4"/>
      <c r="V129" s="4"/>
    </row>
    <row r="130" spans="1:22">
      <c r="A130" s="4">
        <v>129</v>
      </c>
      <c r="B130" s="4" t="s">
        <v>52</v>
      </c>
      <c r="C130" s="4" t="s">
        <v>96</v>
      </c>
      <c r="D130" s="4" t="s">
        <v>63</v>
      </c>
      <c r="E130" s="4" t="s">
        <v>64</v>
      </c>
      <c r="F130" s="4" t="s">
        <v>65</v>
      </c>
      <c r="G130" s="4" t="s">
        <v>57</v>
      </c>
      <c r="H130" s="4" t="s">
        <v>60</v>
      </c>
      <c r="I130" s="4" t="s">
        <v>271</v>
      </c>
      <c r="J130" s="4">
        <v>81.424000000000007</v>
      </c>
      <c r="K130" s="4">
        <v>300</v>
      </c>
      <c r="L130" s="4" t="str">
        <f>IF(esraa_powerbi_alexandria_2[[#This Row],[Sales]]&gt;3000,"High","Low")</f>
        <v>Low</v>
      </c>
      <c r="M130" s="4">
        <v>2</v>
      </c>
      <c r="N130" s="4">
        <v>0.2</v>
      </c>
      <c r="O130" s="4">
        <v>-9.1601999999999961</v>
      </c>
      <c r="P130" s="4">
        <v>65.139200000000002</v>
      </c>
      <c r="Q130" s="4">
        <v>90.58420000000001</v>
      </c>
      <c r="R130" s="4">
        <v>-25.445000000000007</v>
      </c>
      <c r="S130" s="4" t="s">
        <v>1598</v>
      </c>
      <c r="T130" s="4" t="str">
        <f>VLOOKUP(esraa_powerbi_alexandria_2[[#This Row],[Category]],code[#All],2,FALSE)</f>
        <v>F-101</v>
      </c>
      <c r="U130" s="4"/>
      <c r="V130" s="4"/>
    </row>
    <row r="131" spans="1:22">
      <c r="A131" s="4">
        <v>130</v>
      </c>
      <c r="B131" s="4" t="s">
        <v>52</v>
      </c>
      <c r="C131" s="4" t="s">
        <v>96</v>
      </c>
      <c r="D131" s="4" t="s">
        <v>63</v>
      </c>
      <c r="E131" s="4" t="s">
        <v>64</v>
      </c>
      <c r="F131" s="4" t="s">
        <v>65</v>
      </c>
      <c r="G131" s="4" t="s">
        <v>57</v>
      </c>
      <c r="H131" s="4" t="s">
        <v>76</v>
      </c>
      <c r="I131" s="4" t="s">
        <v>272</v>
      </c>
      <c r="J131" s="4">
        <v>238.56</v>
      </c>
      <c r="K131" s="4">
        <v>450</v>
      </c>
      <c r="L131" s="4" t="str">
        <f>IF(esraa_powerbi_alexandria_2[[#This Row],[Sales]]&gt;3000,"High","Low")</f>
        <v>Low</v>
      </c>
      <c r="M131" s="4">
        <v>3</v>
      </c>
      <c r="N131" s="4">
        <v>0</v>
      </c>
      <c r="O131" s="4">
        <v>26.241599999999977</v>
      </c>
      <c r="P131" s="4">
        <v>238.56</v>
      </c>
      <c r="Q131" s="4">
        <v>212.31840000000003</v>
      </c>
      <c r="R131" s="4">
        <v>26.241599999999977</v>
      </c>
      <c r="S131" s="4" t="s">
        <v>1598</v>
      </c>
      <c r="T131" s="4" t="str">
        <f>VLOOKUP(esraa_powerbi_alexandria_2[[#This Row],[Category]],code[#All],2,FALSE)</f>
        <v>F-101</v>
      </c>
      <c r="U131" s="4"/>
      <c r="V131" s="4"/>
    </row>
    <row r="132" spans="1:22">
      <c r="A132" s="4">
        <v>131</v>
      </c>
      <c r="B132" s="4" t="s">
        <v>134</v>
      </c>
      <c r="C132" s="4" t="s">
        <v>62</v>
      </c>
      <c r="D132" s="4" t="s">
        <v>251</v>
      </c>
      <c r="E132" s="4" t="s">
        <v>252</v>
      </c>
      <c r="F132" s="4" t="s">
        <v>118</v>
      </c>
      <c r="G132" s="4" t="s">
        <v>80</v>
      </c>
      <c r="H132" s="4" t="s">
        <v>81</v>
      </c>
      <c r="I132" s="4" t="s">
        <v>273</v>
      </c>
      <c r="J132" s="4">
        <v>59.969999999999992</v>
      </c>
      <c r="K132" s="4">
        <v>750</v>
      </c>
      <c r="L132" s="4" t="str">
        <f>IF(esraa_powerbi_alexandria_2[[#This Row],[Sales]]&gt;3000,"High","Low")</f>
        <v>Low</v>
      </c>
      <c r="M132" s="4">
        <v>5</v>
      </c>
      <c r="N132" s="4">
        <v>0.4</v>
      </c>
      <c r="O132" s="4">
        <v>-11.993999999999993</v>
      </c>
      <c r="P132" s="4">
        <v>35.981999999999992</v>
      </c>
      <c r="Q132" s="4">
        <v>71.963999999999984</v>
      </c>
      <c r="R132" s="4">
        <v>-35.981999999999992</v>
      </c>
      <c r="S132" s="4" t="s">
        <v>1600</v>
      </c>
      <c r="T132" s="4" t="str">
        <f>VLOOKUP(esraa_powerbi_alexandria_2[[#This Row],[Category]],code[#All],2,FALSE)</f>
        <v>T-103</v>
      </c>
      <c r="U132" s="4"/>
      <c r="V132" s="4"/>
    </row>
    <row r="133" spans="1:22">
      <c r="A133" s="4">
        <v>132</v>
      </c>
      <c r="B133" s="4" t="s">
        <v>134</v>
      </c>
      <c r="C133" s="4" t="s">
        <v>62</v>
      </c>
      <c r="D133" s="4" t="s">
        <v>251</v>
      </c>
      <c r="E133" s="4" t="s">
        <v>252</v>
      </c>
      <c r="F133" s="4" t="s">
        <v>118</v>
      </c>
      <c r="G133" s="4" t="s">
        <v>66</v>
      </c>
      <c r="H133" s="4" t="s">
        <v>91</v>
      </c>
      <c r="I133" s="4" t="s">
        <v>274</v>
      </c>
      <c r="J133" s="4">
        <v>78.304000000000002</v>
      </c>
      <c r="K133" s="4">
        <v>300</v>
      </c>
      <c r="L133" s="4" t="str">
        <f>IF(esraa_powerbi_alexandria_2[[#This Row],[Sales]]&gt;3000,"High","Low")</f>
        <v>Low</v>
      </c>
      <c r="M133" s="4">
        <v>2</v>
      </c>
      <c r="N133" s="4">
        <v>0.2</v>
      </c>
      <c r="O133" s="4">
        <v>29.363999999999997</v>
      </c>
      <c r="P133" s="4">
        <v>62.643200000000007</v>
      </c>
      <c r="Q133" s="4">
        <v>48.940000000000005</v>
      </c>
      <c r="R133" s="4">
        <v>13.703200000000002</v>
      </c>
      <c r="S133" s="4" t="s">
        <v>1598</v>
      </c>
      <c r="T133" s="4" t="str">
        <f>VLOOKUP(esraa_powerbi_alexandria_2[[#This Row],[Category]],code[#All],2,FALSE)</f>
        <v>O-102</v>
      </c>
      <c r="U133" s="4"/>
      <c r="V133" s="4"/>
    </row>
    <row r="134" spans="1:22">
      <c r="A134" s="4">
        <v>133</v>
      </c>
      <c r="B134" s="4" t="s">
        <v>134</v>
      </c>
      <c r="C134" s="4" t="s">
        <v>62</v>
      </c>
      <c r="D134" s="4" t="s">
        <v>251</v>
      </c>
      <c r="E134" s="4" t="s">
        <v>252</v>
      </c>
      <c r="F134" s="4" t="s">
        <v>118</v>
      </c>
      <c r="G134" s="4" t="s">
        <v>66</v>
      </c>
      <c r="H134" s="4" t="s">
        <v>167</v>
      </c>
      <c r="I134" s="4" t="s">
        <v>275</v>
      </c>
      <c r="J134" s="4">
        <v>21.456</v>
      </c>
      <c r="K134" s="4">
        <v>1350</v>
      </c>
      <c r="L134" s="4" t="str">
        <f>IF(esraa_powerbi_alexandria_2[[#This Row],[Sales]]&gt;3000,"High","Low")</f>
        <v>Low</v>
      </c>
      <c r="M134" s="4">
        <v>9</v>
      </c>
      <c r="N134" s="4">
        <v>0.2</v>
      </c>
      <c r="O134" s="4">
        <v>6.9731999999999976</v>
      </c>
      <c r="P134" s="4">
        <v>17.1648</v>
      </c>
      <c r="Q134" s="4">
        <v>14.482800000000001</v>
      </c>
      <c r="R134" s="4">
        <v>2.6819999999999986</v>
      </c>
      <c r="S134" s="4" t="s">
        <v>1599</v>
      </c>
      <c r="T134" s="4" t="str">
        <f>VLOOKUP(esraa_powerbi_alexandria_2[[#This Row],[Category]],code[#All],2,FALSE)</f>
        <v>O-102</v>
      </c>
      <c r="U134" s="4"/>
      <c r="V134" s="4"/>
    </row>
    <row r="135" spans="1:22">
      <c r="A135" s="4">
        <v>134</v>
      </c>
      <c r="B135" s="4" t="s">
        <v>69</v>
      </c>
      <c r="C135" s="4" t="s">
        <v>53</v>
      </c>
      <c r="D135" s="4" t="s">
        <v>276</v>
      </c>
      <c r="E135" s="4" t="s">
        <v>64</v>
      </c>
      <c r="F135" s="4" t="s">
        <v>65</v>
      </c>
      <c r="G135" s="4" t="s">
        <v>66</v>
      </c>
      <c r="H135" s="4" t="s">
        <v>91</v>
      </c>
      <c r="I135" s="4" t="s">
        <v>277</v>
      </c>
      <c r="J135" s="4">
        <v>20.04</v>
      </c>
      <c r="K135" s="4">
        <v>450</v>
      </c>
      <c r="L135" s="4" t="str">
        <f>IF(esraa_powerbi_alexandria_2[[#This Row],[Sales]]&gt;3000,"High","Low")</f>
        <v>Low</v>
      </c>
      <c r="M135" s="4">
        <v>3</v>
      </c>
      <c r="N135" s="4">
        <v>0</v>
      </c>
      <c r="O135" s="4">
        <v>9.6191999999999993</v>
      </c>
      <c r="P135" s="4">
        <v>20.04</v>
      </c>
      <c r="Q135" s="4">
        <v>10.4208</v>
      </c>
      <c r="R135" s="4">
        <v>9.6191999999999993</v>
      </c>
      <c r="S135" s="4" t="s">
        <v>1598</v>
      </c>
      <c r="T135" s="4" t="str">
        <f>VLOOKUP(esraa_powerbi_alexandria_2[[#This Row],[Category]],code[#All],2,FALSE)</f>
        <v>O-102</v>
      </c>
      <c r="U135" s="4"/>
      <c r="V135" s="4"/>
    </row>
    <row r="136" spans="1:22">
      <c r="A136" s="4">
        <v>135</v>
      </c>
      <c r="B136" s="4" t="s">
        <v>69</v>
      </c>
      <c r="C136" s="4" t="s">
        <v>53</v>
      </c>
      <c r="D136" s="4" t="s">
        <v>276</v>
      </c>
      <c r="E136" s="4" t="s">
        <v>64</v>
      </c>
      <c r="F136" s="4" t="s">
        <v>65</v>
      </c>
      <c r="G136" s="4" t="s">
        <v>66</v>
      </c>
      <c r="H136" s="4" t="s">
        <v>91</v>
      </c>
      <c r="I136" s="4" t="s">
        <v>278</v>
      </c>
      <c r="J136" s="4">
        <v>35.44</v>
      </c>
      <c r="K136" s="4">
        <v>150</v>
      </c>
      <c r="L136" s="4" t="str">
        <f>IF(esraa_powerbi_alexandria_2[[#This Row],[Sales]]&gt;3000,"High","Low")</f>
        <v>Low</v>
      </c>
      <c r="M136" s="4">
        <v>1</v>
      </c>
      <c r="N136" s="4">
        <v>0</v>
      </c>
      <c r="O136" s="4">
        <v>16.656799999999997</v>
      </c>
      <c r="P136" s="4">
        <v>35.44</v>
      </c>
      <c r="Q136" s="4">
        <v>18.783200000000001</v>
      </c>
      <c r="R136" s="4">
        <v>16.656799999999997</v>
      </c>
      <c r="S136" s="4" t="s">
        <v>1598</v>
      </c>
      <c r="T136" s="4" t="str">
        <f>VLOOKUP(esraa_powerbi_alexandria_2[[#This Row],[Category]],code[#All],2,FALSE)</f>
        <v>O-102</v>
      </c>
      <c r="U136" s="4"/>
      <c r="V136" s="4"/>
    </row>
    <row r="137" spans="1:22">
      <c r="A137" s="4">
        <v>136</v>
      </c>
      <c r="B137" s="4" t="s">
        <v>69</v>
      </c>
      <c r="C137" s="4" t="s">
        <v>53</v>
      </c>
      <c r="D137" s="4" t="s">
        <v>276</v>
      </c>
      <c r="E137" s="4" t="s">
        <v>64</v>
      </c>
      <c r="F137" s="4" t="s">
        <v>65</v>
      </c>
      <c r="G137" s="4" t="s">
        <v>66</v>
      </c>
      <c r="H137" s="4" t="s">
        <v>78</v>
      </c>
      <c r="I137" s="4" t="s">
        <v>279</v>
      </c>
      <c r="J137" s="4">
        <v>11.52</v>
      </c>
      <c r="K137" s="4">
        <v>600</v>
      </c>
      <c r="L137" s="4" t="str">
        <f>IF(esraa_powerbi_alexandria_2[[#This Row],[Sales]]&gt;3000,"High","Low")</f>
        <v>Low</v>
      </c>
      <c r="M137" s="4">
        <v>4</v>
      </c>
      <c r="N137" s="4">
        <v>0</v>
      </c>
      <c r="O137" s="4">
        <v>3.4559999999999995</v>
      </c>
      <c r="P137" s="4">
        <v>11.52</v>
      </c>
      <c r="Q137" s="4">
        <v>8.0640000000000001</v>
      </c>
      <c r="R137" s="4">
        <v>3.4559999999999995</v>
      </c>
      <c r="S137" s="4" t="s">
        <v>1600</v>
      </c>
      <c r="T137" s="4" t="str">
        <f>VLOOKUP(esraa_powerbi_alexandria_2[[#This Row],[Category]],code[#All],2,FALSE)</f>
        <v>O-102</v>
      </c>
      <c r="U137" s="4"/>
      <c r="V137" s="4"/>
    </row>
    <row r="138" spans="1:22">
      <c r="A138" s="4">
        <v>137</v>
      </c>
      <c r="B138" s="4" t="s">
        <v>69</v>
      </c>
      <c r="C138" s="4" t="s">
        <v>53</v>
      </c>
      <c r="D138" s="4" t="s">
        <v>276</v>
      </c>
      <c r="E138" s="4" t="s">
        <v>64</v>
      </c>
      <c r="F138" s="4" t="s">
        <v>65</v>
      </c>
      <c r="G138" s="4" t="s">
        <v>66</v>
      </c>
      <c r="H138" s="4" t="s">
        <v>167</v>
      </c>
      <c r="I138" s="4" t="s">
        <v>280</v>
      </c>
      <c r="J138" s="4">
        <v>4.0199999999999996</v>
      </c>
      <c r="K138" s="4">
        <v>300</v>
      </c>
      <c r="L138" s="4" t="str">
        <f>IF(esraa_powerbi_alexandria_2[[#This Row],[Sales]]&gt;3000,"High","Low")</f>
        <v>Low</v>
      </c>
      <c r="M138" s="4">
        <v>2</v>
      </c>
      <c r="N138" s="4">
        <v>0</v>
      </c>
      <c r="O138" s="4">
        <v>1.9697999999999998</v>
      </c>
      <c r="P138" s="4">
        <v>4.0199999999999996</v>
      </c>
      <c r="Q138" s="4">
        <v>2.0501999999999998</v>
      </c>
      <c r="R138" s="4">
        <v>1.9697999999999998</v>
      </c>
      <c r="S138" s="4" t="s">
        <v>1598</v>
      </c>
      <c r="T138" s="4" t="str">
        <f>VLOOKUP(esraa_powerbi_alexandria_2[[#This Row],[Category]],code[#All],2,FALSE)</f>
        <v>O-102</v>
      </c>
      <c r="U138" s="4"/>
      <c r="V138" s="4"/>
    </row>
    <row r="139" spans="1:22">
      <c r="A139" s="4">
        <v>138</v>
      </c>
      <c r="B139" s="4" t="s">
        <v>69</v>
      </c>
      <c r="C139" s="4" t="s">
        <v>53</v>
      </c>
      <c r="D139" s="4" t="s">
        <v>276</v>
      </c>
      <c r="E139" s="4" t="s">
        <v>64</v>
      </c>
      <c r="F139" s="4" t="s">
        <v>65</v>
      </c>
      <c r="G139" s="4" t="s">
        <v>66</v>
      </c>
      <c r="H139" s="4" t="s">
        <v>83</v>
      </c>
      <c r="I139" s="4" t="s">
        <v>281</v>
      </c>
      <c r="J139" s="4">
        <v>76.176000000000002</v>
      </c>
      <c r="K139" s="4">
        <v>450</v>
      </c>
      <c r="L139" s="4" t="str">
        <f>IF(esraa_powerbi_alexandria_2[[#This Row],[Sales]]&gt;3000,"High","Low")</f>
        <v>Low</v>
      </c>
      <c r="M139" s="4">
        <v>3</v>
      </c>
      <c r="N139" s="4">
        <v>0.2</v>
      </c>
      <c r="O139" s="4">
        <v>26.661599999999996</v>
      </c>
      <c r="P139" s="4">
        <v>60.940800000000003</v>
      </c>
      <c r="Q139" s="4">
        <v>49.514400000000009</v>
      </c>
      <c r="R139" s="4">
        <v>11.426399999999994</v>
      </c>
      <c r="S139" s="4" t="s">
        <v>1598</v>
      </c>
      <c r="T139" s="4" t="str">
        <f>VLOOKUP(esraa_powerbi_alexandria_2[[#This Row],[Category]],code[#All],2,FALSE)</f>
        <v>O-102</v>
      </c>
      <c r="U139" s="4"/>
      <c r="V139" s="4"/>
    </row>
    <row r="140" spans="1:22">
      <c r="A140" s="4">
        <v>139</v>
      </c>
      <c r="B140" s="4" t="s">
        <v>69</v>
      </c>
      <c r="C140" s="4" t="s">
        <v>53</v>
      </c>
      <c r="D140" s="4" t="s">
        <v>276</v>
      </c>
      <c r="E140" s="4" t="s">
        <v>64</v>
      </c>
      <c r="F140" s="4" t="s">
        <v>65</v>
      </c>
      <c r="G140" s="4" t="s">
        <v>66</v>
      </c>
      <c r="H140" s="4" t="s">
        <v>282</v>
      </c>
      <c r="I140" s="4" t="s">
        <v>283</v>
      </c>
      <c r="J140" s="4">
        <v>65.88</v>
      </c>
      <c r="K140" s="4">
        <v>900</v>
      </c>
      <c r="L140" s="4" t="str">
        <f>IF(esraa_powerbi_alexandria_2[[#This Row],[Sales]]&gt;3000,"High","Low")</f>
        <v>Low</v>
      </c>
      <c r="M140" s="4">
        <v>6</v>
      </c>
      <c r="N140" s="4">
        <v>0</v>
      </c>
      <c r="O140" s="4">
        <v>18.446400000000004</v>
      </c>
      <c r="P140" s="4">
        <v>65.88</v>
      </c>
      <c r="Q140" s="4">
        <v>47.433599999999991</v>
      </c>
      <c r="R140" s="4">
        <v>18.446400000000004</v>
      </c>
      <c r="S140" s="4" t="s">
        <v>1600</v>
      </c>
      <c r="T140" s="4" t="str">
        <f>VLOOKUP(esraa_powerbi_alexandria_2[[#This Row],[Category]],code[#All],2,FALSE)</f>
        <v>O-102</v>
      </c>
      <c r="U140" s="4"/>
      <c r="V140" s="4"/>
    </row>
    <row r="141" spans="1:22">
      <c r="A141" s="4">
        <v>140</v>
      </c>
      <c r="B141" s="4" t="s">
        <v>69</v>
      </c>
      <c r="C141" s="4" t="s">
        <v>53</v>
      </c>
      <c r="D141" s="4" t="s">
        <v>276</v>
      </c>
      <c r="E141" s="4" t="s">
        <v>64</v>
      </c>
      <c r="F141" s="4" t="s">
        <v>65</v>
      </c>
      <c r="G141" s="4" t="s">
        <v>57</v>
      </c>
      <c r="H141" s="4" t="s">
        <v>76</v>
      </c>
      <c r="I141" s="4" t="s">
        <v>163</v>
      </c>
      <c r="J141" s="4">
        <v>43.120000000000005</v>
      </c>
      <c r="K141" s="4">
        <v>2100</v>
      </c>
      <c r="L141" s="4" t="str">
        <f>IF(esraa_powerbi_alexandria_2[[#This Row],[Sales]]&gt;3000,"High","Low")</f>
        <v>Low</v>
      </c>
      <c r="M141" s="4">
        <v>14</v>
      </c>
      <c r="N141" s="4">
        <v>0</v>
      </c>
      <c r="O141" s="4">
        <v>20.697599999999998</v>
      </c>
      <c r="P141" s="4">
        <v>43.120000000000005</v>
      </c>
      <c r="Q141" s="4">
        <v>22.422400000000007</v>
      </c>
      <c r="R141" s="4">
        <v>20.697599999999998</v>
      </c>
      <c r="S141" s="4" t="s">
        <v>1597</v>
      </c>
      <c r="T141" s="4" t="str">
        <f>VLOOKUP(esraa_powerbi_alexandria_2[[#This Row],[Category]],code[#All],2,FALSE)</f>
        <v>F-101</v>
      </c>
      <c r="U141" s="4"/>
      <c r="V141" s="4"/>
    </row>
    <row r="142" spans="1:22">
      <c r="A142" s="4">
        <v>141</v>
      </c>
      <c r="B142" s="4" t="s">
        <v>52</v>
      </c>
      <c r="C142" s="4" t="s">
        <v>62</v>
      </c>
      <c r="D142" s="4" t="s">
        <v>116</v>
      </c>
      <c r="E142" s="4" t="s">
        <v>117</v>
      </c>
      <c r="F142" s="4" t="s">
        <v>118</v>
      </c>
      <c r="G142" s="4" t="s">
        <v>57</v>
      </c>
      <c r="H142" s="4" t="s">
        <v>76</v>
      </c>
      <c r="I142" s="4" t="s">
        <v>126</v>
      </c>
      <c r="J142" s="4">
        <v>82.800000000000011</v>
      </c>
      <c r="K142" s="4">
        <v>300</v>
      </c>
      <c r="L142" s="4" t="str">
        <f>IF(esraa_powerbi_alexandria_2[[#This Row],[Sales]]&gt;3000,"High","Low")</f>
        <v>Low</v>
      </c>
      <c r="M142" s="4">
        <v>2</v>
      </c>
      <c r="N142" s="4">
        <v>0.2</v>
      </c>
      <c r="O142" s="4">
        <v>10.349999999999994</v>
      </c>
      <c r="P142" s="4">
        <v>66.240000000000009</v>
      </c>
      <c r="Q142" s="4">
        <v>72.450000000000017</v>
      </c>
      <c r="R142" s="4">
        <v>-6.210000000000008</v>
      </c>
      <c r="S142" s="4" t="s">
        <v>1598</v>
      </c>
      <c r="T142" s="4" t="str">
        <f>VLOOKUP(esraa_powerbi_alexandria_2[[#This Row],[Category]],code[#All],2,FALSE)</f>
        <v>F-101</v>
      </c>
      <c r="U142" s="4"/>
      <c r="V142" s="4"/>
    </row>
    <row r="143" spans="1:22">
      <c r="A143" s="4">
        <v>142</v>
      </c>
      <c r="B143" s="4" t="s">
        <v>69</v>
      </c>
      <c r="C143" s="4" t="s">
        <v>62</v>
      </c>
      <c r="D143" s="4" t="s">
        <v>108</v>
      </c>
      <c r="E143" s="4" t="s">
        <v>64</v>
      </c>
      <c r="F143" s="4" t="s">
        <v>65</v>
      </c>
      <c r="G143" s="4" t="s">
        <v>66</v>
      </c>
      <c r="H143" s="4" t="s">
        <v>78</v>
      </c>
      <c r="I143" s="4" t="s">
        <v>284</v>
      </c>
      <c r="J143" s="4">
        <v>8.82</v>
      </c>
      <c r="K143" s="4">
        <v>450</v>
      </c>
      <c r="L143" s="4" t="str">
        <f>IF(esraa_powerbi_alexandria_2[[#This Row],[Sales]]&gt;3000,"High","Low")</f>
        <v>Low</v>
      </c>
      <c r="M143" s="4">
        <v>3</v>
      </c>
      <c r="N143" s="4">
        <v>0</v>
      </c>
      <c r="O143" s="4">
        <v>2.3814000000000002</v>
      </c>
      <c r="P143" s="4">
        <v>8.82</v>
      </c>
      <c r="Q143" s="4">
        <v>6.4386000000000001</v>
      </c>
      <c r="R143" s="4">
        <v>2.3814000000000002</v>
      </c>
      <c r="S143" s="4" t="s">
        <v>1598</v>
      </c>
      <c r="T143" s="4" t="str">
        <f>VLOOKUP(esraa_powerbi_alexandria_2[[#This Row],[Category]],code[#All],2,FALSE)</f>
        <v>O-102</v>
      </c>
      <c r="U143" s="4"/>
      <c r="V143" s="4"/>
    </row>
    <row r="144" spans="1:22">
      <c r="A144" s="4">
        <v>143</v>
      </c>
      <c r="B144" s="4" t="s">
        <v>69</v>
      </c>
      <c r="C144" s="4" t="s">
        <v>62</v>
      </c>
      <c r="D144" s="4" t="s">
        <v>108</v>
      </c>
      <c r="E144" s="4" t="s">
        <v>64</v>
      </c>
      <c r="F144" s="4" t="s">
        <v>65</v>
      </c>
      <c r="G144" s="4" t="s">
        <v>66</v>
      </c>
      <c r="H144" s="4" t="s">
        <v>127</v>
      </c>
      <c r="I144" s="4" t="s">
        <v>285</v>
      </c>
      <c r="J144" s="4">
        <v>10.86</v>
      </c>
      <c r="K144" s="4">
        <v>450</v>
      </c>
      <c r="L144" s="4" t="str">
        <f>IF(esraa_powerbi_alexandria_2[[#This Row],[Sales]]&gt;3000,"High","Low")</f>
        <v>Low</v>
      </c>
      <c r="M144" s="4">
        <v>3</v>
      </c>
      <c r="N144" s="4">
        <v>0</v>
      </c>
      <c r="O144" s="4">
        <v>5.1042000000000005</v>
      </c>
      <c r="P144" s="4">
        <v>10.86</v>
      </c>
      <c r="Q144" s="4">
        <v>5.7557999999999989</v>
      </c>
      <c r="R144" s="4">
        <v>5.1042000000000005</v>
      </c>
      <c r="S144" s="4" t="s">
        <v>1598</v>
      </c>
      <c r="T144" s="4" t="str">
        <f>VLOOKUP(esraa_powerbi_alexandria_2[[#This Row],[Category]],code[#All],2,FALSE)</f>
        <v>O-102</v>
      </c>
      <c r="U144" s="4"/>
      <c r="V144" s="4"/>
    </row>
    <row r="145" spans="1:22">
      <c r="A145" s="4">
        <v>144</v>
      </c>
      <c r="B145" s="4" t="s">
        <v>69</v>
      </c>
      <c r="C145" s="4" t="s">
        <v>62</v>
      </c>
      <c r="D145" s="4" t="s">
        <v>108</v>
      </c>
      <c r="E145" s="4" t="s">
        <v>64</v>
      </c>
      <c r="F145" s="4" t="s">
        <v>65</v>
      </c>
      <c r="G145" s="4" t="s">
        <v>66</v>
      </c>
      <c r="H145" s="4" t="s">
        <v>91</v>
      </c>
      <c r="I145" s="4" t="s">
        <v>286</v>
      </c>
      <c r="J145" s="4">
        <v>143.69999999999999</v>
      </c>
      <c r="K145" s="4">
        <v>450</v>
      </c>
      <c r="L145" s="4" t="str">
        <f>IF(esraa_powerbi_alexandria_2[[#This Row],[Sales]]&gt;3000,"High","Low")</f>
        <v>Low</v>
      </c>
      <c r="M145" s="4">
        <v>3</v>
      </c>
      <c r="N145" s="4">
        <v>0</v>
      </c>
      <c r="O145" s="4">
        <v>68.975999999999999</v>
      </c>
      <c r="P145" s="4">
        <v>143.69999999999999</v>
      </c>
      <c r="Q145" s="4">
        <v>74.72399999999999</v>
      </c>
      <c r="R145" s="4">
        <v>68.975999999999999</v>
      </c>
      <c r="S145" s="4" t="s">
        <v>1598</v>
      </c>
      <c r="T145" s="4" t="str">
        <f>VLOOKUP(esraa_powerbi_alexandria_2[[#This Row],[Category]],code[#All],2,FALSE)</f>
        <v>O-102</v>
      </c>
      <c r="U145" s="4"/>
      <c r="V145" s="4"/>
    </row>
    <row r="146" spans="1:22">
      <c r="A146" s="4">
        <v>145</v>
      </c>
      <c r="B146" s="4" t="s">
        <v>69</v>
      </c>
      <c r="C146" s="4" t="s">
        <v>53</v>
      </c>
      <c r="D146" s="4" t="s">
        <v>287</v>
      </c>
      <c r="E146" s="4" t="s">
        <v>288</v>
      </c>
      <c r="F146" s="4" t="s">
        <v>99</v>
      </c>
      <c r="G146" s="4" t="s">
        <v>66</v>
      </c>
      <c r="H146" s="4" t="s">
        <v>85</v>
      </c>
      <c r="I146" s="4" t="s">
        <v>289</v>
      </c>
      <c r="J146" s="4">
        <v>839.43000000000006</v>
      </c>
      <c r="K146" s="4">
        <v>450</v>
      </c>
      <c r="L146" s="4" t="str">
        <f>IF(esraa_powerbi_alexandria_2[[#This Row],[Sales]]&gt;3000,"High","Low")</f>
        <v>Low</v>
      </c>
      <c r="M146" s="4">
        <v>3</v>
      </c>
      <c r="N146" s="4">
        <v>0</v>
      </c>
      <c r="O146" s="4">
        <v>218.25179999999997</v>
      </c>
      <c r="P146" s="4">
        <v>839.43000000000006</v>
      </c>
      <c r="Q146" s="4">
        <v>621.17820000000006</v>
      </c>
      <c r="R146" s="4">
        <v>218.2518</v>
      </c>
      <c r="S146" s="4" t="s">
        <v>1598</v>
      </c>
      <c r="T146" s="4" t="str">
        <f>VLOOKUP(esraa_powerbi_alexandria_2[[#This Row],[Category]],code[#All],2,FALSE)</f>
        <v>O-102</v>
      </c>
      <c r="U146" s="4"/>
      <c r="V146" s="4"/>
    </row>
    <row r="147" spans="1:22">
      <c r="A147" s="4">
        <v>146</v>
      </c>
      <c r="B147" s="4" t="s">
        <v>69</v>
      </c>
      <c r="C147" s="4" t="s">
        <v>53</v>
      </c>
      <c r="D147" s="4" t="s">
        <v>290</v>
      </c>
      <c r="E147" s="4" t="s">
        <v>64</v>
      </c>
      <c r="F147" s="4" t="s">
        <v>65</v>
      </c>
      <c r="G147" s="4" t="s">
        <v>66</v>
      </c>
      <c r="H147" s="4" t="s">
        <v>74</v>
      </c>
      <c r="I147" s="4" t="s">
        <v>210</v>
      </c>
      <c r="J147" s="4">
        <v>671.93</v>
      </c>
      <c r="K147" s="4">
        <v>1050</v>
      </c>
      <c r="L147" s="4" t="str">
        <f>IF(esraa_powerbi_alexandria_2[[#This Row],[Sales]]&gt;3000,"High","Low")</f>
        <v>Low</v>
      </c>
      <c r="M147" s="4">
        <v>7</v>
      </c>
      <c r="N147" s="4">
        <v>0</v>
      </c>
      <c r="O147" s="4">
        <v>20.157899999999998</v>
      </c>
      <c r="P147" s="4">
        <v>671.93</v>
      </c>
      <c r="Q147" s="4">
        <v>651.77209999999991</v>
      </c>
      <c r="R147" s="4">
        <v>20.157900000000041</v>
      </c>
      <c r="S147" s="4" t="s">
        <v>1599</v>
      </c>
      <c r="T147" s="4" t="str">
        <f>VLOOKUP(esraa_powerbi_alexandria_2[[#This Row],[Category]],code[#All],2,FALSE)</f>
        <v>O-102</v>
      </c>
      <c r="U147" s="4"/>
      <c r="V147" s="4"/>
    </row>
    <row r="148" spans="1:22">
      <c r="A148" s="4">
        <v>147</v>
      </c>
      <c r="B148" s="4" t="s">
        <v>69</v>
      </c>
      <c r="C148" s="4" t="s">
        <v>96</v>
      </c>
      <c r="D148" s="4" t="s">
        <v>291</v>
      </c>
      <c r="E148" s="4" t="s">
        <v>252</v>
      </c>
      <c r="F148" s="4" t="s">
        <v>118</v>
      </c>
      <c r="G148" s="4" t="s">
        <v>57</v>
      </c>
      <c r="H148" s="4" t="s">
        <v>76</v>
      </c>
      <c r="I148" s="4" t="s">
        <v>292</v>
      </c>
      <c r="J148" s="4">
        <v>93.888000000000005</v>
      </c>
      <c r="K148" s="4">
        <v>600</v>
      </c>
      <c r="L148" s="4" t="str">
        <f>IF(esraa_powerbi_alexandria_2[[#This Row],[Sales]]&gt;3000,"High","Low")</f>
        <v>Low</v>
      </c>
      <c r="M148" s="4">
        <v>4</v>
      </c>
      <c r="N148" s="4">
        <v>0.2</v>
      </c>
      <c r="O148" s="4">
        <v>12.90959999999999</v>
      </c>
      <c r="P148" s="4">
        <v>75.110400000000013</v>
      </c>
      <c r="Q148" s="4">
        <v>80.978400000000022</v>
      </c>
      <c r="R148" s="4">
        <v>-5.8680000000000092</v>
      </c>
      <c r="S148" s="4" t="s">
        <v>1600</v>
      </c>
      <c r="T148" s="4" t="str">
        <f>VLOOKUP(esraa_powerbi_alexandria_2[[#This Row],[Category]],code[#All],2,FALSE)</f>
        <v>F-101</v>
      </c>
      <c r="U148" s="4"/>
      <c r="V148" s="4"/>
    </row>
    <row r="149" spans="1:22">
      <c r="A149" s="4">
        <v>148</v>
      </c>
      <c r="B149" s="4" t="s">
        <v>69</v>
      </c>
      <c r="C149" s="4" t="s">
        <v>62</v>
      </c>
      <c r="D149" s="4" t="s">
        <v>293</v>
      </c>
      <c r="E149" s="4" t="s">
        <v>103</v>
      </c>
      <c r="F149" s="4" t="s">
        <v>99</v>
      </c>
      <c r="G149" s="4" t="s">
        <v>80</v>
      </c>
      <c r="H149" s="4" t="s">
        <v>81</v>
      </c>
      <c r="I149" s="4" t="s">
        <v>294</v>
      </c>
      <c r="J149" s="4">
        <v>384.45000000000005</v>
      </c>
      <c r="K149" s="4">
        <v>1650</v>
      </c>
      <c r="L149" s="4" t="str">
        <f>IF(esraa_powerbi_alexandria_2[[#This Row],[Sales]]&gt;3000,"High","Low")</f>
        <v>Low</v>
      </c>
      <c r="M149" s="4">
        <v>11</v>
      </c>
      <c r="N149" s="4">
        <v>0</v>
      </c>
      <c r="O149" s="4">
        <v>103.80150000000003</v>
      </c>
      <c r="P149" s="4">
        <v>384.45000000000005</v>
      </c>
      <c r="Q149" s="4">
        <v>280.64850000000001</v>
      </c>
      <c r="R149" s="4">
        <v>103.80150000000003</v>
      </c>
      <c r="S149" s="4" t="s">
        <v>1599</v>
      </c>
      <c r="T149" s="4" t="str">
        <f>VLOOKUP(esraa_powerbi_alexandria_2[[#This Row],[Category]],code[#All],2,FALSE)</f>
        <v>T-103</v>
      </c>
      <c r="U149" s="4"/>
      <c r="V149" s="4"/>
    </row>
    <row r="150" spans="1:22">
      <c r="A150" s="4">
        <v>149</v>
      </c>
      <c r="B150" s="4" t="s">
        <v>69</v>
      </c>
      <c r="C150" s="4" t="s">
        <v>62</v>
      </c>
      <c r="D150" s="4" t="s">
        <v>293</v>
      </c>
      <c r="E150" s="4" t="s">
        <v>103</v>
      </c>
      <c r="F150" s="4" t="s">
        <v>99</v>
      </c>
      <c r="G150" s="4" t="s">
        <v>80</v>
      </c>
      <c r="H150" s="4" t="s">
        <v>81</v>
      </c>
      <c r="I150" s="4" t="s">
        <v>295</v>
      </c>
      <c r="J150" s="4">
        <v>149.97</v>
      </c>
      <c r="K150" s="4">
        <v>450</v>
      </c>
      <c r="L150" s="4" t="str">
        <f>IF(esraa_powerbi_alexandria_2[[#This Row],[Sales]]&gt;3000,"High","Low")</f>
        <v>Low</v>
      </c>
      <c r="M150" s="4">
        <v>3</v>
      </c>
      <c r="N150" s="4">
        <v>0</v>
      </c>
      <c r="O150" s="4">
        <v>5.9987999999999815</v>
      </c>
      <c r="P150" s="4">
        <v>149.97</v>
      </c>
      <c r="Q150" s="4">
        <v>143.97120000000001</v>
      </c>
      <c r="R150" s="4">
        <v>5.9987999999999886</v>
      </c>
      <c r="S150" s="4" t="s">
        <v>1598</v>
      </c>
      <c r="T150" s="4" t="str">
        <f>VLOOKUP(esraa_powerbi_alexandria_2[[#This Row],[Category]],code[#All],2,FALSE)</f>
        <v>T-103</v>
      </c>
      <c r="U150" s="4"/>
      <c r="V150" s="4"/>
    </row>
    <row r="151" spans="1:22">
      <c r="A151" s="4">
        <v>150</v>
      </c>
      <c r="B151" s="4" t="s">
        <v>69</v>
      </c>
      <c r="C151" s="4" t="s">
        <v>62</v>
      </c>
      <c r="D151" s="4" t="s">
        <v>293</v>
      </c>
      <c r="E151" s="4" t="s">
        <v>103</v>
      </c>
      <c r="F151" s="4" t="s">
        <v>99</v>
      </c>
      <c r="G151" s="4" t="s">
        <v>57</v>
      </c>
      <c r="H151" s="4" t="s">
        <v>60</v>
      </c>
      <c r="I151" s="4" t="s">
        <v>61</v>
      </c>
      <c r="J151" s="4">
        <v>1951.84</v>
      </c>
      <c r="K151" s="4">
        <v>1200</v>
      </c>
      <c r="L151" s="4" t="str">
        <f>IF(esraa_powerbi_alexandria_2[[#This Row],[Sales]]&gt;3000,"High","Low")</f>
        <v>Low</v>
      </c>
      <c r="M151" s="4">
        <v>8</v>
      </c>
      <c r="N151" s="4">
        <v>0</v>
      </c>
      <c r="O151" s="4">
        <v>585.55199999999991</v>
      </c>
      <c r="P151" s="4">
        <v>1951.84</v>
      </c>
      <c r="Q151" s="4">
        <v>1366.288</v>
      </c>
      <c r="R151" s="4">
        <v>585.55199999999991</v>
      </c>
      <c r="S151" s="4" t="s">
        <v>1599</v>
      </c>
      <c r="T151" s="4" t="str">
        <f>VLOOKUP(esraa_powerbi_alexandria_2[[#This Row],[Category]],code[#All],2,FALSE)</f>
        <v>F-101</v>
      </c>
      <c r="U151" s="4"/>
      <c r="V151" s="4"/>
    </row>
    <row r="152" spans="1:22">
      <c r="A152" s="4">
        <v>151</v>
      </c>
      <c r="B152" s="4" t="s">
        <v>69</v>
      </c>
      <c r="C152" s="4" t="s">
        <v>62</v>
      </c>
      <c r="D152" s="4" t="s">
        <v>293</v>
      </c>
      <c r="E152" s="4" t="s">
        <v>103</v>
      </c>
      <c r="F152" s="4" t="s">
        <v>99</v>
      </c>
      <c r="G152" s="4" t="s">
        <v>66</v>
      </c>
      <c r="H152" s="4" t="s">
        <v>83</v>
      </c>
      <c r="I152" s="4" t="s">
        <v>296</v>
      </c>
      <c r="J152" s="4">
        <v>171.55</v>
      </c>
      <c r="K152" s="4">
        <v>750</v>
      </c>
      <c r="L152" s="4" t="str">
        <f>IF(esraa_powerbi_alexandria_2[[#This Row],[Sales]]&gt;3000,"High","Low")</f>
        <v>Low</v>
      </c>
      <c r="M152" s="4">
        <v>5</v>
      </c>
      <c r="N152" s="4">
        <v>0</v>
      </c>
      <c r="O152" s="4">
        <v>80.628500000000003</v>
      </c>
      <c r="P152" s="4">
        <v>171.55</v>
      </c>
      <c r="Q152" s="4">
        <v>90.921500000000009</v>
      </c>
      <c r="R152" s="4">
        <v>80.628500000000003</v>
      </c>
      <c r="S152" s="4" t="s">
        <v>1600</v>
      </c>
      <c r="T152" s="4" t="str">
        <f>VLOOKUP(esraa_powerbi_alexandria_2[[#This Row],[Category]],code[#All],2,FALSE)</f>
        <v>O-102</v>
      </c>
      <c r="U152" s="4"/>
      <c r="V152" s="4"/>
    </row>
    <row r="153" spans="1:22">
      <c r="A153" s="4">
        <v>152</v>
      </c>
      <c r="B153" s="4" t="s">
        <v>134</v>
      </c>
      <c r="C153" s="4" t="s">
        <v>96</v>
      </c>
      <c r="D153" s="4" t="s">
        <v>297</v>
      </c>
      <c r="E153" s="4" t="s">
        <v>184</v>
      </c>
      <c r="F153" s="4" t="s">
        <v>65</v>
      </c>
      <c r="G153" s="4" t="s">
        <v>66</v>
      </c>
      <c r="H153" s="4" t="s">
        <v>85</v>
      </c>
      <c r="I153" s="4" t="s">
        <v>298</v>
      </c>
      <c r="J153" s="4">
        <v>157.91999999999999</v>
      </c>
      <c r="K153" s="4">
        <v>750</v>
      </c>
      <c r="L153" s="4" t="str">
        <f>IF(esraa_powerbi_alexandria_2[[#This Row],[Sales]]&gt;3000,"High","Low")</f>
        <v>Low</v>
      </c>
      <c r="M153" s="4">
        <v>5</v>
      </c>
      <c r="N153" s="4">
        <v>0.2</v>
      </c>
      <c r="O153" s="4">
        <v>17.765999999999991</v>
      </c>
      <c r="P153" s="4">
        <v>126.336</v>
      </c>
      <c r="Q153" s="4">
        <v>140.154</v>
      </c>
      <c r="R153" s="4">
        <v>-13.817999999999998</v>
      </c>
      <c r="S153" s="4" t="s">
        <v>1600</v>
      </c>
      <c r="T153" s="4" t="str">
        <f>VLOOKUP(esraa_powerbi_alexandria_2[[#This Row],[Category]],code[#All],2,FALSE)</f>
        <v>O-102</v>
      </c>
      <c r="U153" s="4"/>
      <c r="V153" s="4"/>
    </row>
    <row r="154" spans="1:22">
      <c r="A154" s="4">
        <v>153</v>
      </c>
      <c r="B154" s="4" t="s">
        <v>134</v>
      </c>
      <c r="C154" s="4" t="s">
        <v>96</v>
      </c>
      <c r="D154" s="4" t="s">
        <v>297</v>
      </c>
      <c r="E154" s="4" t="s">
        <v>184</v>
      </c>
      <c r="F154" s="4" t="s">
        <v>65</v>
      </c>
      <c r="G154" s="4" t="s">
        <v>80</v>
      </c>
      <c r="H154" s="4" t="s">
        <v>81</v>
      </c>
      <c r="I154" s="4" t="s">
        <v>299</v>
      </c>
      <c r="J154" s="4">
        <v>203.184</v>
      </c>
      <c r="K154" s="4">
        <v>300</v>
      </c>
      <c r="L154" s="4" t="str">
        <f>IF(esraa_powerbi_alexandria_2[[#This Row],[Sales]]&gt;3000,"High","Low")</f>
        <v>Low</v>
      </c>
      <c r="M154" s="4">
        <v>2</v>
      </c>
      <c r="N154" s="4">
        <v>0.2</v>
      </c>
      <c r="O154" s="4">
        <v>15.238799999999991</v>
      </c>
      <c r="P154" s="4">
        <v>162.5472</v>
      </c>
      <c r="Q154" s="4">
        <v>187.9452</v>
      </c>
      <c r="R154" s="4">
        <v>-25.397999999999996</v>
      </c>
      <c r="S154" s="4" t="s">
        <v>1598</v>
      </c>
      <c r="T154" s="4" t="str">
        <f>VLOOKUP(esraa_powerbi_alexandria_2[[#This Row],[Category]],code[#All],2,FALSE)</f>
        <v>T-103</v>
      </c>
      <c r="U154" s="4"/>
      <c r="V154" s="4"/>
    </row>
    <row r="155" spans="1:22">
      <c r="A155" s="4">
        <v>154</v>
      </c>
      <c r="B155" s="4" t="s">
        <v>134</v>
      </c>
      <c r="C155" s="4" t="s">
        <v>62</v>
      </c>
      <c r="D155" s="4" t="s">
        <v>300</v>
      </c>
      <c r="E155" s="4" t="s">
        <v>64</v>
      </c>
      <c r="F155" s="4" t="s">
        <v>65</v>
      </c>
      <c r="G155" s="4" t="s">
        <v>66</v>
      </c>
      <c r="H155" s="4" t="s">
        <v>91</v>
      </c>
      <c r="I155" s="4" t="s">
        <v>301</v>
      </c>
      <c r="J155" s="4">
        <v>58.379999999999995</v>
      </c>
      <c r="K155" s="4">
        <v>1050</v>
      </c>
      <c r="L155" s="4" t="str">
        <f>IF(esraa_powerbi_alexandria_2[[#This Row],[Sales]]&gt;3000,"High","Low")</f>
        <v>Low</v>
      </c>
      <c r="M155" s="4">
        <v>7</v>
      </c>
      <c r="N155" s="4">
        <v>0</v>
      </c>
      <c r="O155" s="4">
        <v>26.270999999999994</v>
      </c>
      <c r="P155" s="4">
        <v>58.379999999999995</v>
      </c>
      <c r="Q155" s="4">
        <v>32.109000000000002</v>
      </c>
      <c r="R155" s="4">
        <v>26.270999999999994</v>
      </c>
      <c r="S155" s="4" t="s">
        <v>1599</v>
      </c>
      <c r="T155" s="4" t="str">
        <f>VLOOKUP(esraa_powerbi_alexandria_2[[#This Row],[Category]],code[#All],2,FALSE)</f>
        <v>O-102</v>
      </c>
      <c r="U155" s="4"/>
      <c r="V155" s="4"/>
    </row>
    <row r="156" spans="1:22">
      <c r="A156" s="4">
        <v>155</v>
      </c>
      <c r="B156" s="4" t="s">
        <v>134</v>
      </c>
      <c r="C156" s="4" t="s">
        <v>62</v>
      </c>
      <c r="D156" s="4" t="s">
        <v>300</v>
      </c>
      <c r="E156" s="4" t="s">
        <v>64</v>
      </c>
      <c r="F156" s="4" t="s">
        <v>65</v>
      </c>
      <c r="G156" s="4" t="s">
        <v>66</v>
      </c>
      <c r="H156" s="4" t="s">
        <v>91</v>
      </c>
      <c r="I156" s="4" t="s">
        <v>302</v>
      </c>
      <c r="J156" s="4">
        <v>105.52</v>
      </c>
      <c r="K156" s="4">
        <v>600</v>
      </c>
      <c r="L156" s="4" t="str">
        <f>IF(esraa_powerbi_alexandria_2[[#This Row],[Sales]]&gt;3000,"High","Low")</f>
        <v>Low</v>
      </c>
      <c r="M156" s="4">
        <v>4</v>
      </c>
      <c r="N156" s="4">
        <v>0</v>
      </c>
      <c r="O156" s="4">
        <v>48.539199999999994</v>
      </c>
      <c r="P156" s="4">
        <v>105.52</v>
      </c>
      <c r="Q156" s="4">
        <v>56.980800000000002</v>
      </c>
      <c r="R156" s="4">
        <v>48.539199999999994</v>
      </c>
      <c r="S156" s="4" t="s">
        <v>1600</v>
      </c>
      <c r="T156" s="4" t="str">
        <f>VLOOKUP(esraa_powerbi_alexandria_2[[#This Row],[Category]],code[#All],2,FALSE)</f>
        <v>O-102</v>
      </c>
      <c r="U156" s="4"/>
      <c r="V156" s="4"/>
    </row>
    <row r="157" spans="1:22">
      <c r="A157" s="4">
        <v>156</v>
      </c>
      <c r="B157" s="4" t="s">
        <v>134</v>
      </c>
      <c r="C157" s="4" t="s">
        <v>62</v>
      </c>
      <c r="D157" s="4" t="s">
        <v>300</v>
      </c>
      <c r="E157" s="4" t="s">
        <v>64</v>
      </c>
      <c r="F157" s="4" t="s">
        <v>65</v>
      </c>
      <c r="G157" s="4" t="s">
        <v>66</v>
      </c>
      <c r="H157" s="4" t="s">
        <v>74</v>
      </c>
      <c r="I157" s="4" t="s">
        <v>303</v>
      </c>
      <c r="J157" s="4">
        <v>80.88</v>
      </c>
      <c r="K157" s="4">
        <v>900</v>
      </c>
      <c r="L157" s="4" t="str">
        <f>IF(esraa_powerbi_alexandria_2[[#This Row],[Sales]]&gt;3000,"High","Low")</f>
        <v>Low</v>
      </c>
      <c r="M157" s="4">
        <v>6</v>
      </c>
      <c r="N157" s="4">
        <v>0</v>
      </c>
      <c r="O157" s="4">
        <v>21.028799999999997</v>
      </c>
      <c r="P157" s="4">
        <v>80.88</v>
      </c>
      <c r="Q157" s="4">
        <v>59.851199999999999</v>
      </c>
      <c r="R157" s="4">
        <v>21.028799999999997</v>
      </c>
      <c r="S157" s="4" t="s">
        <v>1600</v>
      </c>
      <c r="T157" s="4" t="str">
        <f>VLOOKUP(esraa_powerbi_alexandria_2[[#This Row],[Category]],code[#All],2,FALSE)</f>
        <v>O-102</v>
      </c>
      <c r="U157" s="4"/>
      <c r="V157" s="4"/>
    </row>
    <row r="158" spans="1:22">
      <c r="A158" s="4">
        <v>157</v>
      </c>
      <c r="B158" s="4" t="s">
        <v>69</v>
      </c>
      <c r="C158" s="4" t="s">
        <v>96</v>
      </c>
      <c r="D158" s="4" t="s">
        <v>93</v>
      </c>
      <c r="E158" s="4" t="s">
        <v>94</v>
      </c>
      <c r="F158" s="4" t="s">
        <v>65</v>
      </c>
      <c r="G158" s="4" t="s">
        <v>66</v>
      </c>
      <c r="H158" s="4" t="s">
        <v>78</v>
      </c>
      <c r="I158" s="4" t="s">
        <v>304</v>
      </c>
      <c r="J158" s="4">
        <v>6.63</v>
      </c>
      <c r="K158" s="4">
        <v>450</v>
      </c>
      <c r="L158" s="4" t="str">
        <f>IF(esraa_powerbi_alexandria_2[[#This Row],[Sales]]&gt;3000,"High","Low")</f>
        <v>Low</v>
      </c>
      <c r="M158" s="4">
        <v>3</v>
      </c>
      <c r="N158" s="4">
        <v>0</v>
      </c>
      <c r="O158" s="4">
        <v>1.7901</v>
      </c>
      <c r="P158" s="4">
        <v>6.63</v>
      </c>
      <c r="Q158" s="4">
        <v>4.8399000000000001</v>
      </c>
      <c r="R158" s="4">
        <v>1.7900999999999998</v>
      </c>
      <c r="S158" s="4" t="s">
        <v>1598</v>
      </c>
      <c r="T158" s="4" t="str">
        <f>VLOOKUP(esraa_powerbi_alexandria_2[[#This Row],[Category]],code[#All],2,FALSE)</f>
        <v>O-102</v>
      </c>
      <c r="U158" s="4"/>
      <c r="V158" s="4"/>
    </row>
    <row r="159" spans="1:22">
      <c r="A159" s="4">
        <v>158</v>
      </c>
      <c r="B159" s="4" t="s">
        <v>52</v>
      </c>
      <c r="C159" s="4" t="s">
        <v>53</v>
      </c>
      <c r="D159" s="4" t="s">
        <v>93</v>
      </c>
      <c r="E159" s="4" t="s">
        <v>94</v>
      </c>
      <c r="F159" s="4" t="s">
        <v>65</v>
      </c>
      <c r="G159" s="4" t="s">
        <v>57</v>
      </c>
      <c r="H159" s="4" t="s">
        <v>60</v>
      </c>
      <c r="I159" s="4" t="s">
        <v>265</v>
      </c>
      <c r="J159" s="4">
        <v>457.56800000000004</v>
      </c>
      <c r="K159" s="4">
        <v>300</v>
      </c>
      <c r="L159" s="4" t="str">
        <f>IF(esraa_powerbi_alexandria_2[[#This Row],[Sales]]&gt;3000,"High","Low")</f>
        <v>Low</v>
      </c>
      <c r="M159" s="4">
        <v>2</v>
      </c>
      <c r="N159" s="4">
        <v>0.2</v>
      </c>
      <c r="O159" s="4">
        <v>51.476399999999941</v>
      </c>
      <c r="P159" s="4">
        <v>366.05440000000004</v>
      </c>
      <c r="Q159" s="4">
        <v>406.09160000000008</v>
      </c>
      <c r="R159" s="4">
        <v>-40.037200000000041</v>
      </c>
      <c r="S159" s="4" t="s">
        <v>1598</v>
      </c>
      <c r="T159" s="4" t="str">
        <f>VLOOKUP(esraa_powerbi_alexandria_2[[#This Row],[Category]],code[#All],2,FALSE)</f>
        <v>F-101</v>
      </c>
      <c r="U159" s="4"/>
      <c r="V159" s="4"/>
    </row>
    <row r="160" spans="1:22">
      <c r="A160" s="4">
        <v>159</v>
      </c>
      <c r="B160" s="4" t="s">
        <v>69</v>
      </c>
      <c r="C160" s="4" t="s">
        <v>53</v>
      </c>
      <c r="D160" s="4" t="s">
        <v>305</v>
      </c>
      <c r="E160" s="4" t="s">
        <v>306</v>
      </c>
      <c r="F160" s="4" t="s">
        <v>99</v>
      </c>
      <c r="G160" s="4" t="s">
        <v>66</v>
      </c>
      <c r="H160" s="4" t="s">
        <v>67</v>
      </c>
      <c r="I160" s="4" t="s">
        <v>307</v>
      </c>
      <c r="J160" s="4">
        <v>14.62</v>
      </c>
      <c r="K160" s="4">
        <v>300</v>
      </c>
      <c r="L160" s="4" t="str">
        <f>IF(esraa_powerbi_alexandria_2[[#This Row],[Sales]]&gt;3000,"High","Low")</f>
        <v>Low</v>
      </c>
      <c r="M160" s="4">
        <v>2</v>
      </c>
      <c r="N160" s="4">
        <v>0</v>
      </c>
      <c r="O160" s="4">
        <v>6.8713999999999995</v>
      </c>
      <c r="P160" s="4">
        <v>14.62</v>
      </c>
      <c r="Q160" s="4">
        <v>7.7485999999999997</v>
      </c>
      <c r="R160" s="4">
        <v>6.8713999999999995</v>
      </c>
      <c r="S160" s="4" t="s">
        <v>1598</v>
      </c>
      <c r="T160" s="4" t="str">
        <f>VLOOKUP(esraa_powerbi_alexandria_2[[#This Row],[Category]],code[#All],2,FALSE)</f>
        <v>O-102</v>
      </c>
      <c r="U160" s="4"/>
      <c r="V160" s="4"/>
    </row>
    <row r="161" spans="1:22">
      <c r="A161" s="4">
        <v>160</v>
      </c>
      <c r="B161" s="4" t="s">
        <v>69</v>
      </c>
      <c r="C161" s="4" t="s">
        <v>53</v>
      </c>
      <c r="D161" s="4" t="s">
        <v>305</v>
      </c>
      <c r="E161" s="4" t="s">
        <v>306</v>
      </c>
      <c r="F161" s="4" t="s">
        <v>99</v>
      </c>
      <c r="G161" s="4" t="s">
        <v>80</v>
      </c>
      <c r="H161" s="4" t="s">
        <v>81</v>
      </c>
      <c r="I161" s="4" t="s">
        <v>308</v>
      </c>
      <c r="J161" s="4">
        <v>944.93000000000006</v>
      </c>
      <c r="K161" s="4">
        <v>1050</v>
      </c>
      <c r="L161" s="4" t="str">
        <f>IF(esraa_powerbi_alexandria_2[[#This Row],[Sales]]&gt;3000,"High","Low")</f>
        <v>Low</v>
      </c>
      <c r="M161" s="4">
        <v>7</v>
      </c>
      <c r="N161" s="4">
        <v>0</v>
      </c>
      <c r="O161" s="4">
        <v>236.23250000000002</v>
      </c>
      <c r="P161" s="4">
        <v>944.93000000000006</v>
      </c>
      <c r="Q161" s="4">
        <v>708.69749999999999</v>
      </c>
      <c r="R161" s="4">
        <v>236.23250000000007</v>
      </c>
      <c r="S161" s="4" t="s">
        <v>1599</v>
      </c>
      <c r="T161" s="4" t="str">
        <f>VLOOKUP(esraa_powerbi_alexandria_2[[#This Row],[Category]],code[#All],2,FALSE)</f>
        <v>T-103</v>
      </c>
      <c r="U161" s="4"/>
      <c r="V161" s="4"/>
    </row>
    <row r="162" spans="1:22">
      <c r="A162" s="4">
        <v>161</v>
      </c>
      <c r="B162" s="4" t="s">
        <v>134</v>
      </c>
      <c r="C162" s="4" t="s">
        <v>53</v>
      </c>
      <c r="D162" s="4" t="s">
        <v>63</v>
      </c>
      <c r="E162" s="4" t="s">
        <v>64</v>
      </c>
      <c r="F162" s="4" t="s">
        <v>65</v>
      </c>
      <c r="G162" s="4" t="s">
        <v>66</v>
      </c>
      <c r="H162" s="4" t="s">
        <v>91</v>
      </c>
      <c r="I162" s="4" t="s">
        <v>309</v>
      </c>
      <c r="J162" s="4">
        <v>5.98</v>
      </c>
      <c r="K162" s="4">
        <v>150</v>
      </c>
      <c r="L162" s="4" t="str">
        <f>IF(esraa_powerbi_alexandria_2[[#This Row],[Sales]]&gt;3000,"High","Low")</f>
        <v>Low</v>
      </c>
      <c r="M162" s="4">
        <v>1</v>
      </c>
      <c r="N162" s="4">
        <v>0</v>
      </c>
      <c r="O162" s="4">
        <v>2.6909999999999998</v>
      </c>
      <c r="P162" s="4">
        <v>5.98</v>
      </c>
      <c r="Q162" s="4">
        <v>3.2890000000000006</v>
      </c>
      <c r="R162" s="4">
        <v>2.6909999999999998</v>
      </c>
      <c r="S162" s="4" t="s">
        <v>1598</v>
      </c>
      <c r="T162" s="4" t="str">
        <f>VLOOKUP(esraa_powerbi_alexandria_2[[#This Row],[Category]],code[#All],2,FALSE)</f>
        <v>O-102</v>
      </c>
      <c r="U162" s="4"/>
      <c r="V162" s="4"/>
    </row>
    <row r="163" spans="1:22">
      <c r="A163" s="4">
        <v>162</v>
      </c>
      <c r="B163" s="4" t="s">
        <v>52</v>
      </c>
      <c r="C163" s="4" t="s">
        <v>53</v>
      </c>
      <c r="D163" s="4" t="s">
        <v>116</v>
      </c>
      <c r="E163" s="4" t="s">
        <v>117</v>
      </c>
      <c r="F163" s="4" t="s">
        <v>118</v>
      </c>
      <c r="G163" s="4" t="s">
        <v>80</v>
      </c>
      <c r="H163" s="4" t="s">
        <v>122</v>
      </c>
      <c r="I163" s="4" t="s">
        <v>310</v>
      </c>
      <c r="J163" s="4">
        <v>54.384000000000007</v>
      </c>
      <c r="K163" s="4">
        <v>300</v>
      </c>
      <c r="L163" s="4" t="str">
        <f>IF(esraa_powerbi_alexandria_2[[#This Row],[Sales]]&gt;3000,"High","Low")</f>
        <v>Low</v>
      </c>
      <c r="M163" s="4">
        <v>2</v>
      </c>
      <c r="N163" s="4">
        <v>0.2</v>
      </c>
      <c r="O163" s="4">
        <v>1.359599999999995</v>
      </c>
      <c r="P163" s="4">
        <v>43.507200000000012</v>
      </c>
      <c r="Q163" s="4">
        <v>53.024400000000014</v>
      </c>
      <c r="R163" s="4">
        <v>-9.5172000000000025</v>
      </c>
      <c r="S163" s="4" t="s">
        <v>1598</v>
      </c>
      <c r="T163" s="4" t="str">
        <f>VLOOKUP(esraa_powerbi_alexandria_2[[#This Row],[Category]],code[#All],2,FALSE)</f>
        <v>T-103</v>
      </c>
      <c r="U163" s="4"/>
      <c r="V163" s="4"/>
    </row>
    <row r="164" spans="1:22">
      <c r="A164" s="4">
        <v>163</v>
      </c>
      <c r="B164" s="4" t="s">
        <v>69</v>
      </c>
      <c r="C164" s="4" t="s">
        <v>53</v>
      </c>
      <c r="D164" s="4" t="s">
        <v>311</v>
      </c>
      <c r="E164" s="4" t="s">
        <v>312</v>
      </c>
      <c r="F164" s="4" t="s">
        <v>65</v>
      </c>
      <c r="G164" s="4" t="s">
        <v>66</v>
      </c>
      <c r="H164" s="4" t="s">
        <v>127</v>
      </c>
      <c r="I164" s="4" t="s">
        <v>313</v>
      </c>
      <c r="J164" s="4">
        <v>28.4</v>
      </c>
      <c r="K164" s="4">
        <v>750</v>
      </c>
      <c r="L164" s="4" t="str">
        <f>IF(esraa_powerbi_alexandria_2[[#This Row],[Sales]]&gt;3000,"High","Low")</f>
        <v>Low</v>
      </c>
      <c r="M164" s="4">
        <v>5</v>
      </c>
      <c r="N164" s="4">
        <v>0</v>
      </c>
      <c r="O164" s="4">
        <v>13.347999999999997</v>
      </c>
      <c r="P164" s="4">
        <v>28.4</v>
      </c>
      <c r="Q164" s="4">
        <v>15.052000000000001</v>
      </c>
      <c r="R164" s="4">
        <v>13.347999999999997</v>
      </c>
      <c r="S164" s="4" t="s">
        <v>1600</v>
      </c>
      <c r="T164" s="4" t="str">
        <f>VLOOKUP(esraa_powerbi_alexandria_2[[#This Row],[Category]],code[#All],2,FALSE)</f>
        <v>O-102</v>
      </c>
      <c r="U164" s="4"/>
      <c r="V164" s="4"/>
    </row>
    <row r="165" spans="1:22">
      <c r="A165" s="4">
        <v>164</v>
      </c>
      <c r="B165" s="4" t="s">
        <v>69</v>
      </c>
      <c r="C165" s="4" t="s">
        <v>53</v>
      </c>
      <c r="D165" s="4" t="s">
        <v>93</v>
      </c>
      <c r="E165" s="4" t="s">
        <v>94</v>
      </c>
      <c r="F165" s="4" t="s">
        <v>65</v>
      </c>
      <c r="G165" s="4" t="s">
        <v>66</v>
      </c>
      <c r="H165" s="4" t="s">
        <v>83</v>
      </c>
      <c r="I165" s="4" t="s">
        <v>314</v>
      </c>
      <c r="J165" s="4">
        <v>27.680000000000003</v>
      </c>
      <c r="K165" s="4">
        <v>300</v>
      </c>
      <c r="L165" s="4" t="str">
        <f>IF(esraa_powerbi_alexandria_2[[#This Row],[Sales]]&gt;3000,"High","Low")</f>
        <v>Low</v>
      </c>
      <c r="M165" s="4">
        <v>2</v>
      </c>
      <c r="N165" s="4">
        <v>0.2</v>
      </c>
      <c r="O165" s="4">
        <v>9.6879999999999988</v>
      </c>
      <c r="P165" s="4">
        <v>22.144000000000005</v>
      </c>
      <c r="Q165" s="4">
        <v>17.992000000000004</v>
      </c>
      <c r="R165" s="4">
        <v>4.152000000000001</v>
      </c>
      <c r="S165" s="4" t="s">
        <v>1598</v>
      </c>
      <c r="T165" s="4" t="str">
        <f>VLOOKUP(esraa_powerbi_alexandria_2[[#This Row],[Category]],code[#All],2,FALSE)</f>
        <v>O-102</v>
      </c>
      <c r="U165" s="4"/>
      <c r="V165" s="4"/>
    </row>
    <row r="166" spans="1:22">
      <c r="A166" s="4">
        <v>165</v>
      </c>
      <c r="B166" s="4" t="s">
        <v>69</v>
      </c>
      <c r="C166" s="4" t="s">
        <v>53</v>
      </c>
      <c r="D166" s="4" t="s">
        <v>315</v>
      </c>
      <c r="E166" s="4" t="s">
        <v>98</v>
      </c>
      <c r="F166" s="4" t="s">
        <v>99</v>
      </c>
      <c r="G166" s="4" t="s">
        <v>66</v>
      </c>
      <c r="H166" s="4" t="s">
        <v>78</v>
      </c>
      <c r="I166" s="4" t="s">
        <v>316</v>
      </c>
      <c r="J166" s="4">
        <v>9.9359999999999999</v>
      </c>
      <c r="K166" s="4">
        <v>450</v>
      </c>
      <c r="L166" s="4" t="str">
        <f>IF(esraa_powerbi_alexandria_2[[#This Row],[Sales]]&gt;3000,"High","Low")</f>
        <v>Low</v>
      </c>
      <c r="M166" s="4">
        <v>3</v>
      </c>
      <c r="N166" s="4">
        <v>0.2</v>
      </c>
      <c r="O166" s="4">
        <v>2.7324000000000002</v>
      </c>
      <c r="P166" s="4">
        <v>7.9488000000000003</v>
      </c>
      <c r="Q166" s="4">
        <v>7.2035999999999998</v>
      </c>
      <c r="R166" s="4">
        <v>0.74520000000000053</v>
      </c>
      <c r="S166" s="4" t="s">
        <v>1598</v>
      </c>
      <c r="T166" s="4" t="str">
        <f>VLOOKUP(esraa_powerbi_alexandria_2[[#This Row],[Category]],code[#All],2,FALSE)</f>
        <v>O-102</v>
      </c>
      <c r="U166" s="4"/>
      <c r="V166" s="4"/>
    </row>
    <row r="167" spans="1:22">
      <c r="A167" s="4">
        <v>166</v>
      </c>
      <c r="B167" s="4" t="s">
        <v>69</v>
      </c>
      <c r="C167" s="4" t="s">
        <v>53</v>
      </c>
      <c r="D167" s="4" t="s">
        <v>315</v>
      </c>
      <c r="E167" s="4" t="s">
        <v>98</v>
      </c>
      <c r="F167" s="4" t="s">
        <v>99</v>
      </c>
      <c r="G167" s="4" t="s">
        <v>80</v>
      </c>
      <c r="H167" s="4" t="s">
        <v>317</v>
      </c>
      <c r="I167" s="4" t="s">
        <v>318</v>
      </c>
      <c r="J167" s="4">
        <v>8159.9519999999993</v>
      </c>
      <c r="K167" s="4">
        <v>1200</v>
      </c>
      <c r="L167" s="4" t="str">
        <f>IF(esraa_powerbi_alexandria_2[[#This Row],[Sales]]&gt;3000,"High","Low")</f>
        <v>High</v>
      </c>
      <c r="M167" s="4">
        <v>8</v>
      </c>
      <c r="N167" s="4">
        <v>0.4</v>
      </c>
      <c r="O167" s="4">
        <v>-1359.992000000002</v>
      </c>
      <c r="P167" s="4">
        <v>4895.971199999999</v>
      </c>
      <c r="Q167" s="4">
        <v>9519.9440000000013</v>
      </c>
      <c r="R167" s="4">
        <v>-4623.9728000000023</v>
      </c>
      <c r="S167" s="4" t="s">
        <v>1599</v>
      </c>
      <c r="T167" s="4" t="str">
        <f>VLOOKUP(esraa_powerbi_alexandria_2[[#This Row],[Category]],code[#All],2,FALSE)</f>
        <v>T-103</v>
      </c>
      <c r="U167" s="4"/>
      <c r="V167" s="4"/>
    </row>
    <row r="168" spans="1:22">
      <c r="A168" s="4">
        <v>167</v>
      </c>
      <c r="B168" s="4" t="s">
        <v>69</v>
      </c>
      <c r="C168" s="4" t="s">
        <v>53</v>
      </c>
      <c r="D168" s="4" t="s">
        <v>315</v>
      </c>
      <c r="E168" s="4" t="s">
        <v>98</v>
      </c>
      <c r="F168" s="4" t="s">
        <v>99</v>
      </c>
      <c r="G168" s="4" t="s">
        <v>66</v>
      </c>
      <c r="H168" s="4" t="s">
        <v>74</v>
      </c>
      <c r="I168" s="4" t="s">
        <v>319</v>
      </c>
      <c r="J168" s="4">
        <v>275.928</v>
      </c>
      <c r="K168" s="4">
        <v>450</v>
      </c>
      <c r="L168" s="4" t="str">
        <f>IF(esraa_powerbi_alexandria_2[[#This Row],[Sales]]&gt;3000,"High","Low")</f>
        <v>Low</v>
      </c>
      <c r="M168" s="4">
        <v>3</v>
      </c>
      <c r="N168" s="4">
        <v>0.2</v>
      </c>
      <c r="O168" s="4">
        <v>-58.634699999999995</v>
      </c>
      <c r="P168" s="4">
        <v>220.7424</v>
      </c>
      <c r="Q168" s="4">
        <v>334.56270000000001</v>
      </c>
      <c r="R168" s="4">
        <v>-113.8203</v>
      </c>
      <c r="S168" s="4" t="s">
        <v>1598</v>
      </c>
      <c r="T168" s="4" t="str">
        <f>VLOOKUP(esraa_powerbi_alexandria_2[[#This Row],[Category]],code[#All],2,FALSE)</f>
        <v>O-102</v>
      </c>
      <c r="U168" s="4"/>
      <c r="V168" s="4"/>
    </row>
    <row r="169" spans="1:22">
      <c r="A169" s="4">
        <v>168</v>
      </c>
      <c r="B169" s="4" t="s">
        <v>69</v>
      </c>
      <c r="C169" s="4" t="s">
        <v>53</v>
      </c>
      <c r="D169" s="4" t="s">
        <v>315</v>
      </c>
      <c r="E169" s="4" t="s">
        <v>98</v>
      </c>
      <c r="F169" s="4" t="s">
        <v>99</v>
      </c>
      <c r="G169" s="4" t="s">
        <v>57</v>
      </c>
      <c r="H169" s="4" t="s">
        <v>60</v>
      </c>
      <c r="I169" s="4" t="s">
        <v>320</v>
      </c>
      <c r="J169" s="4">
        <v>1740.0599999999997</v>
      </c>
      <c r="K169" s="4">
        <v>1350</v>
      </c>
      <c r="L169" s="4" t="str">
        <f>IF(esraa_powerbi_alexandria_2[[#This Row],[Sales]]&gt;3000,"High","Low")</f>
        <v>Low</v>
      </c>
      <c r="M169" s="4">
        <v>9</v>
      </c>
      <c r="N169" s="4">
        <v>0.3</v>
      </c>
      <c r="O169" s="4">
        <v>-24.858000000000175</v>
      </c>
      <c r="P169" s="4">
        <v>1218.0419999999997</v>
      </c>
      <c r="Q169" s="4">
        <v>1764.9179999999999</v>
      </c>
      <c r="R169" s="4">
        <v>-546.8760000000002</v>
      </c>
      <c r="S169" s="4" t="s">
        <v>1599</v>
      </c>
      <c r="T169" s="4" t="str">
        <f>VLOOKUP(esraa_powerbi_alexandria_2[[#This Row],[Category]],code[#All],2,FALSE)</f>
        <v>F-101</v>
      </c>
      <c r="U169" s="4"/>
      <c r="V169" s="4"/>
    </row>
    <row r="170" spans="1:22">
      <c r="A170" s="4">
        <v>169</v>
      </c>
      <c r="B170" s="4" t="s">
        <v>69</v>
      </c>
      <c r="C170" s="4" t="s">
        <v>53</v>
      </c>
      <c r="D170" s="4" t="s">
        <v>315</v>
      </c>
      <c r="E170" s="4" t="s">
        <v>98</v>
      </c>
      <c r="F170" s="4" t="s">
        <v>99</v>
      </c>
      <c r="G170" s="4" t="s">
        <v>66</v>
      </c>
      <c r="H170" s="4" t="s">
        <v>78</v>
      </c>
      <c r="I170" s="4" t="s">
        <v>321</v>
      </c>
      <c r="J170" s="4">
        <v>32.064</v>
      </c>
      <c r="K170" s="4">
        <v>900</v>
      </c>
      <c r="L170" s="4" t="str">
        <f>IF(esraa_powerbi_alexandria_2[[#This Row],[Sales]]&gt;3000,"High","Low")</f>
        <v>Low</v>
      </c>
      <c r="M170" s="4">
        <v>6</v>
      </c>
      <c r="N170" s="4">
        <v>0.2</v>
      </c>
      <c r="O170" s="4">
        <v>6.8135999999999974</v>
      </c>
      <c r="P170" s="4">
        <v>25.651200000000003</v>
      </c>
      <c r="Q170" s="4">
        <v>25.250400000000003</v>
      </c>
      <c r="R170" s="4">
        <v>0.40080000000000027</v>
      </c>
      <c r="S170" s="4" t="s">
        <v>1600</v>
      </c>
      <c r="T170" s="4" t="str">
        <f>VLOOKUP(esraa_powerbi_alexandria_2[[#This Row],[Category]],code[#All],2,FALSE)</f>
        <v>O-102</v>
      </c>
      <c r="U170" s="4"/>
      <c r="V170" s="4"/>
    </row>
    <row r="171" spans="1:22">
      <c r="A171" s="4">
        <v>170</v>
      </c>
      <c r="B171" s="4" t="s">
        <v>69</v>
      </c>
      <c r="C171" s="4" t="s">
        <v>53</v>
      </c>
      <c r="D171" s="4" t="s">
        <v>315</v>
      </c>
      <c r="E171" s="4" t="s">
        <v>98</v>
      </c>
      <c r="F171" s="4" t="s">
        <v>99</v>
      </c>
      <c r="G171" s="4" t="s">
        <v>66</v>
      </c>
      <c r="H171" s="4" t="s">
        <v>85</v>
      </c>
      <c r="I171" s="4" t="s">
        <v>322</v>
      </c>
      <c r="J171" s="4">
        <v>177.97999999999996</v>
      </c>
      <c r="K171" s="4">
        <v>750</v>
      </c>
      <c r="L171" s="4" t="str">
        <f>IF(esraa_powerbi_alexandria_2[[#This Row],[Sales]]&gt;3000,"High","Low")</f>
        <v>Low</v>
      </c>
      <c r="M171" s="4">
        <v>5</v>
      </c>
      <c r="N171" s="4">
        <v>0.8</v>
      </c>
      <c r="O171" s="4">
        <v>-453.84900000000005</v>
      </c>
      <c r="P171" s="4">
        <v>35.595999999999982</v>
      </c>
      <c r="Q171" s="4">
        <v>631.82899999999995</v>
      </c>
      <c r="R171" s="4">
        <v>-596.23299999999995</v>
      </c>
      <c r="S171" s="4" t="s">
        <v>1600</v>
      </c>
      <c r="T171" s="4" t="str">
        <f>VLOOKUP(esraa_powerbi_alexandria_2[[#This Row],[Category]],code[#All],2,FALSE)</f>
        <v>O-102</v>
      </c>
      <c r="U171" s="4"/>
      <c r="V171" s="4"/>
    </row>
    <row r="172" spans="1:22">
      <c r="A172" s="4">
        <v>171</v>
      </c>
      <c r="B172" s="4" t="s">
        <v>69</v>
      </c>
      <c r="C172" s="4" t="s">
        <v>53</v>
      </c>
      <c r="D172" s="4" t="s">
        <v>315</v>
      </c>
      <c r="E172" s="4" t="s">
        <v>98</v>
      </c>
      <c r="F172" s="4" t="s">
        <v>99</v>
      </c>
      <c r="G172" s="4" t="s">
        <v>80</v>
      </c>
      <c r="H172" s="4" t="s">
        <v>81</v>
      </c>
      <c r="I172" s="4" t="s">
        <v>323</v>
      </c>
      <c r="J172" s="4">
        <v>143.976</v>
      </c>
      <c r="K172" s="4">
        <v>450</v>
      </c>
      <c r="L172" s="4" t="str">
        <f>IF(esraa_powerbi_alexandria_2[[#This Row],[Sales]]&gt;3000,"High","Low")</f>
        <v>Low</v>
      </c>
      <c r="M172" s="4">
        <v>3</v>
      </c>
      <c r="N172" s="4">
        <v>0.2</v>
      </c>
      <c r="O172" s="4">
        <v>8.998500000000007</v>
      </c>
      <c r="P172" s="4">
        <v>115.1808</v>
      </c>
      <c r="Q172" s="4">
        <v>134.97749999999999</v>
      </c>
      <c r="R172" s="4">
        <v>-19.796699999999987</v>
      </c>
      <c r="S172" s="4" t="s">
        <v>1598</v>
      </c>
      <c r="T172" s="4" t="str">
        <f>VLOOKUP(esraa_powerbi_alexandria_2[[#This Row],[Category]],code[#All],2,FALSE)</f>
        <v>T-103</v>
      </c>
      <c r="U172" s="4"/>
      <c r="V172" s="4"/>
    </row>
    <row r="173" spans="1:22">
      <c r="A173" s="4">
        <v>172</v>
      </c>
      <c r="B173" s="4" t="s">
        <v>69</v>
      </c>
      <c r="C173" s="4" t="s">
        <v>53</v>
      </c>
      <c r="D173" s="4" t="s">
        <v>63</v>
      </c>
      <c r="E173" s="4" t="s">
        <v>64</v>
      </c>
      <c r="F173" s="4" t="s">
        <v>65</v>
      </c>
      <c r="G173" s="4" t="s">
        <v>66</v>
      </c>
      <c r="H173" s="4" t="s">
        <v>91</v>
      </c>
      <c r="I173" s="4" t="s">
        <v>324</v>
      </c>
      <c r="J173" s="4">
        <v>20.94</v>
      </c>
      <c r="K173" s="4">
        <v>450</v>
      </c>
      <c r="L173" s="4" t="str">
        <f>IF(esraa_powerbi_alexandria_2[[#This Row],[Sales]]&gt;3000,"High","Low")</f>
        <v>Low</v>
      </c>
      <c r="M173" s="4">
        <v>3</v>
      </c>
      <c r="N173" s="4">
        <v>0</v>
      </c>
      <c r="O173" s="4">
        <v>9.841800000000001</v>
      </c>
      <c r="P173" s="4">
        <v>20.94</v>
      </c>
      <c r="Q173" s="4">
        <v>11.0982</v>
      </c>
      <c r="R173" s="4">
        <v>9.841800000000001</v>
      </c>
      <c r="S173" s="4" t="s">
        <v>1598</v>
      </c>
      <c r="T173" s="4" t="str">
        <f>VLOOKUP(esraa_powerbi_alexandria_2[[#This Row],[Category]],code[#All],2,FALSE)</f>
        <v>O-102</v>
      </c>
      <c r="U173" s="4"/>
      <c r="V173" s="4"/>
    </row>
    <row r="174" spans="1:22">
      <c r="A174" s="4">
        <v>173</v>
      </c>
      <c r="B174" s="4" t="s">
        <v>69</v>
      </c>
      <c r="C174" s="4" t="s">
        <v>53</v>
      </c>
      <c r="D174" s="4" t="s">
        <v>63</v>
      </c>
      <c r="E174" s="4" t="s">
        <v>64</v>
      </c>
      <c r="F174" s="4" t="s">
        <v>65</v>
      </c>
      <c r="G174" s="4" t="s">
        <v>66</v>
      </c>
      <c r="H174" s="4" t="s">
        <v>91</v>
      </c>
      <c r="I174" s="4" t="s">
        <v>325</v>
      </c>
      <c r="J174" s="4">
        <v>110.96</v>
      </c>
      <c r="K174" s="4">
        <v>300</v>
      </c>
      <c r="L174" s="4" t="str">
        <f>IF(esraa_powerbi_alexandria_2[[#This Row],[Sales]]&gt;3000,"High","Low")</f>
        <v>Low</v>
      </c>
      <c r="M174" s="4">
        <v>2</v>
      </c>
      <c r="N174" s="4">
        <v>0</v>
      </c>
      <c r="O174" s="4">
        <v>53.260799999999996</v>
      </c>
      <c r="P174" s="4">
        <v>110.96</v>
      </c>
      <c r="Q174" s="4">
        <v>57.699199999999998</v>
      </c>
      <c r="R174" s="4">
        <v>53.260799999999996</v>
      </c>
      <c r="S174" s="4" t="s">
        <v>1598</v>
      </c>
      <c r="T174" s="4" t="str">
        <f>VLOOKUP(esraa_powerbi_alexandria_2[[#This Row],[Category]],code[#All],2,FALSE)</f>
        <v>O-102</v>
      </c>
      <c r="U174" s="4"/>
      <c r="V174" s="4"/>
    </row>
    <row r="175" spans="1:22">
      <c r="A175" s="4">
        <v>174</v>
      </c>
      <c r="B175" s="4" t="s">
        <v>69</v>
      </c>
      <c r="C175" s="4" t="s">
        <v>53</v>
      </c>
      <c r="D175" s="4" t="s">
        <v>63</v>
      </c>
      <c r="E175" s="4" t="s">
        <v>64</v>
      </c>
      <c r="F175" s="4" t="s">
        <v>65</v>
      </c>
      <c r="G175" s="4" t="s">
        <v>57</v>
      </c>
      <c r="H175" s="4" t="s">
        <v>60</v>
      </c>
      <c r="I175" s="4" t="s">
        <v>326</v>
      </c>
      <c r="J175" s="4">
        <v>340.14400000000006</v>
      </c>
      <c r="K175" s="4">
        <v>1050</v>
      </c>
      <c r="L175" s="4" t="str">
        <f>IF(esraa_powerbi_alexandria_2[[#This Row],[Sales]]&gt;3000,"High","Low")</f>
        <v>Low</v>
      </c>
      <c r="M175" s="4">
        <v>7</v>
      </c>
      <c r="N175" s="4">
        <v>0.2</v>
      </c>
      <c r="O175" s="4">
        <v>21.259</v>
      </c>
      <c r="P175" s="4">
        <v>272.11520000000007</v>
      </c>
      <c r="Q175" s="4">
        <v>318.88500000000005</v>
      </c>
      <c r="R175" s="4">
        <v>-46.769799999999975</v>
      </c>
      <c r="S175" s="4" t="s">
        <v>1599</v>
      </c>
      <c r="T175" s="4" t="str">
        <f>VLOOKUP(esraa_powerbi_alexandria_2[[#This Row],[Category]],code[#All],2,FALSE)</f>
        <v>F-101</v>
      </c>
      <c r="U175" s="4"/>
      <c r="V175" s="4"/>
    </row>
    <row r="176" spans="1:22">
      <c r="A176" s="4">
        <v>175</v>
      </c>
      <c r="B176" s="4" t="s">
        <v>69</v>
      </c>
      <c r="C176" s="4" t="s">
        <v>62</v>
      </c>
      <c r="D176" s="4" t="s">
        <v>181</v>
      </c>
      <c r="E176" s="4" t="s">
        <v>143</v>
      </c>
      <c r="F176" s="4" t="s">
        <v>99</v>
      </c>
      <c r="G176" s="4" t="s">
        <v>66</v>
      </c>
      <c r="H176" s="4" t="s">
        <v>85</v>
      </c>
      <c r="I176" s="4" t="s">
        <v>327</v>
      </c>
      <c r="J176" s="4">
        <v>52.447999999999993</v>
      </c>
      <c r="K176" s="4">
        <v>300</v>
      </c>
      <c r="L176" s="4" t="str">
        <f>IF(esraa_powerbi_alexandria_2[[#This Row],[Sales]]&gt;3000,"High","Low")</f>
        <v>Low</v>
      </c>
      <c r="M176" s="4">
        <v>2</v>
      </c>
      <c r="N176" s="4">
        <v>0.8</v>
      </c>
      <c r="O176" s="4">
        <v>-131.12000000000003</v>
      </c>
      <c r="P176" s="4">
        <v>10.489599999999996</v>
      </c>
      <c r="Q176" s="4">
        <v>183.56800000000004</v>
      </c>
      <c r="R176" s="4">
        <v>-173.07840000000004</v>
      </c>
      <c r="S176" s="4" t="s">
        <v>1598</v>
      </c>
      <c r="T176" s="4" t="str">
        <f>VLOOKUP(esraa_powerbi_alexandria_2[[#This Row],[Category]],code[#All],2,FALSE)</f>
        <v>O-102</v>
      </c>
      <c r="U176" s="4"/>
      <c r="V176" s="4"/>
    </row>
    <row r="177" spans="1:22">
      <c r="A177" s="4">
        <v>176</v>
      </c>
      <c r="B177" s="4" t="s">
        <v>69</v>
      </c>
      <c r="C177" s="4" t="s">
        <v>62</v>
      </c>
      <c r="D177" s="4" t="s">
        <v>181</v>
      </c>
      <c r="E177" s="4" t="s">
        <v>143</v>
      </c>
      <c r="F177" s="4" t="s">
        <v>99</v>
      </c>
      <c r="G177" s="4" t="s">
        <v>66</v>
      </c>
      <c r="H177" s="4" t="s">
        <v>67</v>
      </c>
      <c r="I177" s="4" t="s">
        <v>328</v>
      </c>
      <c r="J177" s="4">
        <v>20.16</v>
      </c>
      <c r="K177" s="4">
        <v>600</v>
      </c>
      <c r="L177" s="4" t="str">
        <f>IF(esraa_powerbi_alexandria_2[[#This Row],[Sales]]&gt;3000,"High","Low")</f>
        <v>Low</v>
      </c>
      <c r="M177" s="4">
        <v>4</v>
      </c>
      <c r="N177" s="4">
        <v>0.2</v>
      </c>
      <c r="O177" s="4">
        <v>6.5519999999999987</v>
      </c>
      <c r="P177" s="4">
        <v>16.128</v>
      </c>
      <c r="Q177" s="4">
        <v>13.608000000000001</v>
      </c>
      <c r="R177" s="4">
        <v>2.5199999999999996</v>
      </c>
      <c r="S177" s="4" t="s">
        <v>1600</v>
      </c>
      <c r="T177" s="4" t="str">
        <f>VLOOKUP(esraa_powerbi_alexandria_2[[#This Row],[Category]],code[#All],2,FALSE)</f>
        <v>O-102</v>
      </c>
      <c r="U177" s="4"/>
      <c r="V177" s="4"/>
    </row>
    <row r="178" spans="1:22">
      <c r="A178" s="4">
        <v>177</v>
      </c>
      <c r="B178" s="4" t="s">
        <v>52</v>
      </c>
      <c r="C178" s="4" t="s">
        <v>53</v>
      </c>
      <c r="D178" s="4" t="s">
        <v>132</v>
      </c>
      <c r="E178" s="4" t="s">
        <v>98</v>
      </c>
      <c r="F178" s="4" t="s">
        <v>99</v>
      </c>
      <c r="G178" s="4" t="s">
        <v>66</v>
      </c>
      <c r="H178" s="4" t="s">
        <v>85</v>
      </c>
      <c r="I178" s="4" t="s">
        <v>329</v>
      </c>
      <c r="J178" s="4">
        <v>97.263999999999982</v>
      </c>
      <c r="K178" s="4">
        <v>600</v>
      </c>
      <c r="L178" s="4" t="str">
        <f>IF(esraa_powerbi_alexandria_2[[#This Row],[Sales]]&gt;3000,"High","Low")</f>
        <v>Low</v>
      </c>
      <c r="M178" s="4">
        <v>4</v>
      </c>
      <c r="N178" s="4">
        <v>0.8</v>
      </c>
      <c r="O178" s="4">
        <v>-243.16000000000008</v>
      </c>
      <c r="P178" s="4">
        <v>19.452799999999993</v>
      </c>
      <c r="Q178" s="4">
        <v>340.42400000000009</v>
      </c>
      <c r="R178" s="4">
        <v>-320.97120000000012</v>
      </c>
      <c r="S178" s="4" t="s">
        <v>1600</v>
      </c>
      <c r="T178" s="4" t="str">
        <f>VLOOKUP(esraa_powerbi_alexandria_2[[#This Row],[Category]],code[#All],2,FALSE)</f>
        <v>O-102</v>
      </c>
      <c r="U178" s="4"/>
      <c r="V178" s="4"/>
    </row>
    <row r="179" spans="1:22">
      <c r="A179" s="4">
        <v>178</v>
      </c>
      <c r="B179" s="4" t="s">
        <v>52</v>
      </c>
      <c r="C179" s="4" t="s">
        <v>53</v>
      </c>
      <c r="D179" s="4" t="s">
        <v>291</v>
      </c>
      <c r="E179" s="4" t="s">
        <v>252</v>
      </c>
      <c r="F179" s="4" t="s">
        <v>118</v>
      </c>
      <c r="G179" s="4" t="s">
        <v>57</v>
      </c>
      <c r="H179" s="4" t="s">
        <v>60</v>
      </c>
      <c r="I179" s="4" t="s">
        <v>330</v>
      </c>
      <c r="J179" s="4">
        <v>396.80200000000002</v>
      </c>
      <c r="K179" s="4">
        <v>1050</v>
      </c>
      <c r="L179" s="4" t="str">
        <f>IF(esraa_powerbi_alexandria_2[[#This Row],[Sales]]&gt;3000,"High","Low")</f>
        <v>Low</v>
      </c>
      <c r="M179" s="4">
        <v>7</v>
      </c>
      <c r="N179" s="4">
        <v>0.3</v>
      </c>
      <c r="O179" s="4">
        <v>-11.337199999999939</v>
      </c>
      <c r="P179" s="4">
        <v>277.76139999999998</v>
      </c>
      <c r="Q179" s="4">
        <v>408.13919999999996</v>
      </c>
      <c r="R179" s="4">
        <v>-130.37779999999998</v>
      </c>
      <c r="S179" s="4" t="s">
        <v>1599</v>
      </c>
      <c r="T179" s="4" t="str">
        <f>VLOOKUP(esraa_powerbi_alexandria_2[[#This Row],[Category]],code[#All],2,FALSE)</f>
        <v>F-101</v>
      </c>
      <c r="U179" s="4"/>
      <c r="V179" s="4"/>
    </row>
    <row r="180" spans="1:22">
      <c r="A180" s="4">
        <v>179</v>
      </c>
      <c r="B180" s="4" t="s">
        <v>52</v>
      </c>
      <c r="C180" s="4" t="s">
        <v>53</v>
      </c>
      <c r="D180" s="4" t="s">
        <v>291</v>
      </c>
      <c r="E180" s="4" t="s">
        <v>252</v>
      </c>
      <c r="F180" s="4" t="s">
        <v>118</v>
      </c>
      <c r="G180" s="4" t="s">
        <v>66</v>
      </c>
      <c r="H180" s="4" t="s">
        <v>282</v>
      </c>
      <c r="I180" s="4" t="s">
        <v>331</v>
      </c>
      <c r="J180" s="4">
        <v>15.88</v>
      </c>
      <c r="K180" s="4">
        <v>750</v>
      </c>
      <c r="L180" s="4" t="str">
        <f>IF(esraa_powerbi_alexandria_2[[#This Row],[Sales]]&gt;3000,"High","Low")</f>
        <v>Low</v>
      </c>
      <c r="M180" s="4">
        <v>5</v>
      </c>
      <c r="N180" s="4">
        <v>0.2</v>
      </c>
      <c r="O180" s="4">
        <v>-3.771500000000001</v>
      </c>
      <c r="P180" s="4">
        <v>12.704000000000001</v>
      </c>
      <c r="Q180" s="4">
        <v>19.651500000000002</v>
      </c>
      <c r="R180" s="4">
        <v>-6.9475000000000016</v>
      </c>
      <c r="S180" s="4" t="s">
        <v>1600</v>
      </c>
      <c r="T180" s="4" t="str">
        <f>VLOOKUP(esraa_powerbi_alexandria_2[[#This Row],[Category]],code[#All],2,FALSE)</f>
        <v>O-102</v>
      </c>
      <c r="U180" s="4"/>
      <c r="V180" s="4"/>
    </row>
    <row r="181" spans="1:22">
      <c r="A181" s="4">
        <v>180</v>
      </c>
      <c r="B181" s="4" t="s">
        <v>69</v>
      </c>
      <c r="C181" s="4" t="s">
        <v>96</v>
      </c>
      <c r="D181" s="4" t="s">
        <v>165</v>
      </c>
      <c r="E181" s="4" t="s">
        <v>166</v>
      </c>
      <c r="F181" s="4" t="s">
        <v>118</v>
      </c>
      <c r="G181" s="4" t="s">
        <v>66</v>
      </c>
      <c r="H181" s="4" t="s">
        <v>78</v>
      </c>
      <c r="I181" s="4" t="s">
        <v>332</v>
      </c>
      <c r="J181" s="4">
        <v>3.28</v>
      </c>
      <c r="K181" s="4">
        <v>150</v>
      </c>
      <c r="L181" s="4" t="str">
        <f>IF(esraa_powerbi_alexandria_2[[#This Row],[Sales]]&gt;3000,"High","Low")</f>
        <v>Low</v>
      </c>
      <c r="M181" s="4">
        <v>1</v>
      </c>
      <c r="N181" s="4">
        <v>0</v>
      </c>
      <c r="O181" s="4">
        <v>1.4104000000000001</v>
      </c>
      <c r="P181" s="4">
        <v>3.28</v>
      </c>
      <c r="Q181" s="4">
        <v>1.8695999999999997</v>
      </c>
      <c r="R181" s="4">
        <v>1.4104000000000001</v>
      </c>
      <c r="S181" s="4" t="s">
        <v>1598</v>
      </c>
      <c r="T181" s="4" t="str">
        <f>VLOOKUP(esraa_powerbi_alexandria_2[[#This Row],[Category]],code[#All],2,FALSE)</f>
        <v>O-102</v>
      </c>
      <c r="U181" s="4"/>
      <c r="V181" s="4"/>
    </row>
    <row r="182" spans="1:22">
      <c r="A182" s="4">
        <v>181</v>
      </c>
      <c r="B182" s="4" t="s">
        <v>52</v>
      </c>
      <c r="C182" s="4" t="s">
        <v>62</v>
      </c>
      <c r="D182" s="4" t="s">
        <v>202</v>
      </c>
      <c r="E182" s="4" t="s">
        <v>143</v>
      </c>
      <c r="F182" s="4" t="s">
        <v>99</v>
      </c>
      <c r="G182" s="4" t="s">
        <v>66</v>
      </c>
      <c r="H182" s="4" t="s">
        <v>74</v>
      </c>
      <c r="I182" s="4" t="s">
        <v>333</v>
      </c>
      <c r="J182" s="4">
        <v>24.816000000000003</v>
      </c>
      <c r="K182" s="4">
        <v>300</v>
      </c>
      <c r="L182" s="4" t="str">
        <f>IF(esraa_powerbi_alexandria_2[[#This Row],[Sales]]&gt;3000,"High","Low")</f>
        <v>Low</v>
      </c>
      <c r="M182" s="4">
        <v>2</v>
      </c>
      <c r="N182" s="4">
        <v>0.2</v>
      </c>
      <c r="O182" s="4">
        <v>1.8612000000000002</v>
      </c>
      <c r="P182" s="4">
        <v>19.852800000000002</v>
      </c>
      <c r="Q182" s="4">
        <v>22.954800000000002</v>
      </c>
      <c r="R182" s="4">
        <v>-3.1020000000000003</v>
      </c>
      <c r="S182" s="4" t="s">
        <v>1598</v>
      </c>
      <c r="T182" s="4" t="str">
        <f>VLOOKUP(esraa_powerbi_alexandria_2[[#This Row],[Category]],code[#All],2,FALSE)</f>
        <v>O-102</v>
      </c>
      <c r="U182" s="4"/>
      <c r="V182" s="4"/>
    </row>
    <row r="183" spans="1:22">
      <c r="A183" s="4">
        <v>182</v>
      </c>
      <c r="B183" s="4" t="s">
        <v>52</v>
      </c>
      <c r="C183" s="4" t="s">
        <v>62</v>
      </c>
      <c r="D183" s="4" t="s">
        <v>202</v>
      </c>
      <c r="E183" s="4" t="s">
        <v>143</v>
      </c>
      <c r="F183" s="4" t="s">
        <v>99</v>
      </c>
      <c r="G183" s="4" t="s">
        <v>80</v>
      </c>
      <c r="H183" s="4" t="s">
        <v>122</v>
      </c>
      <c r="I183" s="4" t="s">
        <v>334</v>
      </c>
      <c r="J183" s="4">
        <v>408.74399999999997</v>
      </c>
      <c r="K183" s="4">
        <v>1050</v>
      </c>
      <c r="L183" s="4" t="str">
        <f>IF(esraa_powerbi_alexandria_2[[#This Row],[Sales]]&gt;3000,"High","Low")</f>
        <v>Low</v>
      </c>
      <c r="M183" s="4">
        <v>7</v>
      </c>
      <c r="N183" s="4">
        <v>0.2</v>
      </c>
      <c r="O183" s="4">
        <v>76.639499999999984</v>
      </c>
      <c r="P183" s="4">
        <v>326.99520000000001</v>
      </c>
      <c r="Q183" s="4">
        <v>332.10449999999997</v>
      </c>
      <c r="R183" s="4">
        <v>-5.109299999999962</v>
      </c>
      <c r="S183" s="4" t="s">
        <v>1599</v>
      </c>
      <c r="T183" s="4" t="str">
        <f>VLOOKUP(esraa_powerbi_alexandria_2[[#This Row],[Category]],code[#All],2,FALSE)</f>
        <v>T-103</v>
      </c>
      <c r="U183" s="4"/>
      <c r="V183" s="4"/>
    </row>
    <row r="184" spans="1:22">
      <c r="A184" s="4">
        <v>183</v>
      </c>
      <c r="B184" s="4" t="s">
        <v>52</v>
      </c>
      <c r="C184" s="4" t="s">
        <v>96</v>
      </c>
      <c r="D184" s="4" t="s">
        <v>335</v>
      </c>
      <c r="E184" s="4" t="s">
        <v>336</v>
      </c>
      <c r="F184" s="4" t="s">
        <v>56</v>
      </c>
      <c r="G184" s="4" t="s">
        <v>80</v>
      </c>
      <c r="H184" s="4" t="s">
        <v>81</v>
      </c>
      <c r="I184" s="4" t="s">
        <v>337</v>
      </c>
      <c r="J184" s="4">
        <v>503.96</v>
      </c>
      <c r="K184" s="4">
        <v>600</v>
      </c>
      <c r="L184" s="4" t="str">
        <f>IF(esraa_powerbi_alexandria_2[[#This Row],[Sales]]&gt;3000,"High","Low")</f>
        <v>Low</v>
      </c>
      <c r="M184" s="4">
        <v>4</v>
      </c>
      <c r="N184" s="4">
        <v>0</v>
      </c>
      <c r="O184" s="4">
        <v>131.02960000000002</v>
      </c>
      <c r="P184" s="4">
        <v>503.96</v>
      </c>
      <c r="Q184" s="4">
        <v>372.93039999999996</v>
      </c>
      <c r="R184" s="4">
        <v>131.02960000000002</v>
      </c>
      <c r="S184" s="4" t="s">
        <v>1600</v>
      </c>
      <c r="T184" s="4" t="str">
        <f>VLOOKUP(esraa_powerbi_alexandria_2[[#This Row],[Category]],code[#All],2,FALSE)</f>
        <v>T-103</v>
      </c>
      <c r="U184" s="4"/>
      <c r="V184" s="4"/>
    </row>
    <row r="185" spans="1:22">
      <c r="A185" s="4">
        <v>184</v>
      </c>
      <c r="B185" s="4" t="s">
        <v>52</v>
      </c>
      <c r="C185" s="4" t="s">
        <v>96</v>
      </c>
      <c r="D185" s="4" t="s">
        <v>335</v>
      </c>
      <c r="E185" s="4" t="s">
        <v>336</v>
      </c>
      <c r="F185" s="4" t="s">
        <v>56</v>
      </c>
      <c r="G185" s="4" t="s">
        <v>80</v>
      </c>
      <c r="H185" s="4" t="s">
        <v>81</v>
      </c>
      <c r="I185" s="4" t="s">
        <v>338</v>
      </c>
      <c r="J185" s="4">
        <v>149.94999999999999</v>
      </c>
      <c r="K185" s="4">
        <v>750</v>
      </c>
      <c r="L185" s="4" t="str">
        <f>IF(esraa_powerbi_alexandria_2[[#This Row],[Sales]]&gt;3000,"High","Low")</f>
        <v>Low</v>
      </c>
      <c r="M185" s="4">
        <v>5</v>
      </c>
      <c r="N185" s="4">
        <v>0</v>
      </c>
      <c r="O185" s="4">
        <v>41.986000000000004</v>
      </c>
      <c r="P185" s="4">
        <v>149.94999999999999</v>
      </c>
      <c r="Q185" s="4">
        <v>107.96399999999998</v>
      </c>
      <c r="R185" s="4">
        <v>41.986000000000004</v>
      </c>
      <c r="S185" s="4" t="s">
        <v>1600</v>
      </c>
      <c r="T185" s="4" t="str">
        <f>VLOOKUP(esraa_powerbi_alexandria_2[[#This Row],[Category]],code[#All],2,FALSE)</f>
        <v>T-103</v>
      </c>
      <c r="U185" s="4"/>
      <c r="V185" s="4"/>
    </row>
    <row r="186" spans="1:22">
      <c r="A186" s="4">
        <v>185</v>
      </c>
      <c r="B186" s="4" t="s">
        <v>52</v>
      </c>
      <c r="C186" s="4" t="s">
        <v>96</v>
      </c>
      <c r="D186" s="4" t="s">
        <v>335</v>
      </c>
      <c r="E186" s="4" t="s">
        <v>336</v>
      </c>
      <c r="F186" s="4" t="s">
        <v>56</v>
      </c>
      <c r="G186" s="4" t="s">
        <v>80</v>
      </c>
      <c r="H186" s="4" t="s">
        <v>122</v>
      </c>
      <c r="I186" s="4" t="s">
        <v>339</v>
      </c>
      <c r="J186" s="4">
        <v>29</v>
      </c>
      <c r="K186" s="4">
        <v>300</v>
      </c>
      <c r="L186" s="4" t="str">
        <f>IF(esraa_powerbi_alexandria_2[[#This Row],[Sales]]&gt;3000,"High","Low")</f>
        <v>Low</v>
      </c>
      <c r="M186" s="4">
        <v>2</v>
      </c>
      <c r="N186" s="4">
        <v>0</v>
      </c>
      <c r="O186" s="4">
        <v>7.25</v>
      </c>
      <c r="P186" s="4">
        <v>29</v>
      </c>
      <c r="Q186" s="4">
        <v>21.75</v>
      </c>
      <c r="R186" s="4">
        <v>7.25</v>
      </c>
      <c r="S186" s="4" t="s">
        <v>1598</v>
      </c>
      <c r="T186" s="4" t="str">
        <f>VLOOKUP(esraa_powerbi_alexandria_2[[#This Row],[Category]],code[#All],2,FALSE)</f>
        <v>T-103</v>
      </c>
      <c r="U186" s="4"/>
      <c r="V186" s="4"/>
    </row>
    <row r="187" spans="1:22">
      <c r="A187" s="4">
        <v>186</v>
      </c>
      <c r="B187" s="4" t="s">
        <v>69</v>
      </c>
      <c r="C187" s="4" t="s">
        <v>53</v>
      </c>
      <c r="D187" s="4" t="s">
        <v>340</v>
      </c>
      <c r="E187" s="4" t="s">
        <v>341</v>
      </c>
      <c r="F187" s="4" t="s">
        <v>118</v>
      </c>
      <c r="G187" s="4" t="s">
        <v>66</v>
      </c>
      <c r="H187" s="4" t="s">
        <v>83</v>
      </c>
      <c r="I187" s="4" t="s">
        <v>342</v>
      </c>
      <c r="J187" s="4">
        <v>7.16</v>
      </c>
      <c r="K187" s="4">
        <v>300</v>
      </c>
      <c r="L187" s="4" t="str">
        <f>IF(esraa_powerbi_alexandria_2[[#This Row],[Sales]]&gt;3000,"High","Low")</f>
        <v>Low</v>
      </c>
      <c r="M187" s="4">
        <v>2</v>
      </c>
      <c r="N187" s="4">
        <v>0</v>
      </c>
      <c r="O187" s="4">
        <v>3.4367999999999999</v>
      </c>
      <c r="P187" s="4">
        <v>7.16</v>
      </c>
      <c r="Q187" s="4">
        <v>3.7232000000000003</v>
      </c>
      <c r="R187" s="4">
        <v>3.4367999999999999</v>
      </c>
      <c r="S187" s="4" t="s">
        <v>1598</v>
      </c>
      <c r="T187" s="4" t="str">
        <f>VLOOKUP(esraa_powerbi_alexandria_2[[#This Row],[Category]],code[#All],2,FALSE)</f>
        <v>O-102</v>
      </c>
      <c r="U187" s="4"/>
      <c r="V187" s="4"/>
    </row>
    <row r="188" spans="1:22">
      <c r="A188" s="4">
        <v>187</v>
      </c>
      <c r="B188" s="4" t="s">
        <v>69</v>
      </c>
      <c r="C188" s="4" t="s">
        <v>96</v>
      </c>
      <c r="D188" s="4" t="s">
        <v>63</v>
      </c>
      <c r="E188" s="4" t="s">
        <v>64</v>
      </c>
      <c r="F188" s="4" t="s">
        <v>65</v>
      </c>
      <c r="G188" s="4" t="s">
        <v>80</v>
      </c>
      <c r="H188" s="4" t="s">
        <v>122</v>
      </c>
      <c r="I188" s="4" t="s">
        <v>343</v>
      </c>
      <c r="J188" s="4">
        <v>176.8</v>
      </c>
      <c r="K188" s="4">
        <v>1200</v>
      </c>
      <c r="L188" s="4" t="str">
        <f>IF(esraa_powerbi_alexandria_2[[#This Row],[Sales]]&gt;3000,"High","Low")</f>
        <v>Low</v>
      </c>
      <c r="M188" s="4">
        <v>8</v>
      </c>
      <c r="N188" s="4">
        <v>0</v>
      </c>
      <c r="O188" s="4">
        <v>22.984000000000009</v>
      </c>
      <c r="P188" s="4">
        <v>176.8</v>
      </c>
      <c r="Q188" s="4">
        <v>153.816</v>
      </c>
      <c r="R188" s="4">
        <v>22.984000000000009</v>
      </c>
      <c r="S188" s="4" t="s">
        <v>1599</v>
      </c>
      <c r="T188" s="4" t="str">
        <f>VLOOKUP(esraa_powerbi_alexandria_2[[#This Row],[Category]],code[#All],2,FALSE)</f>
        <v>T-103</v>
      </c>
      <c r="U188" s="4"/>
      <c r="V188" s="4"/>
    </row>
    <row r="189" spans="1:22">
      <c r="A189" s="4">
        <v>188</v>
      </c>
      <c r="B189" s="4" t="s">
        <v>69</v>
      </c>
      <c r="C189" s="4" t="s">
        <v>62</v>
      </c>
      <c r="D189" s="4" t="s">
        <v>344</v>
      </c>
      <c r="E189" s="4" t="s">
        <v>98</v>
      </c>
      <c r="F189" s="4" t="s">
        <v>99</v>
      </c>
      <c r="G189" s="4" t="s">
        <v>66</v>
      </c>
      <c r="H189" s="4" t="s">
        <v>74</v>
      </c>
      <c r="I189" s="4" t="s">
        <v>345</v>
      </c>
      <c r="J189" s="4">
        <v>37.224000000000004</v>
      </c>
      <c r="K189" s="4">
        <v>450</v>
      </c>
      <c r="L189" s="4" t="str">
        <f>IF(esraa_powerbi_alexandria_2[[#This Row],[Sales]]&gt;3000,"High","Low")</f>
        <v>Low</v>
      </c>
      <c r="M189" s="4">
        <v>3</v>
      </c>
      <c r="N189" s="4">
        <v>0.2</v>
      </c>
      <c r="O189" s="4">
        <v>3.7224000000000004</v>
      </c>
      <c r="P189" s="4">
        <v>29.779200000000003</v>
      </c>
      <c r="Q189" s="4">
        <v>33.501600000000003</v>
      </c>
      <c r="R189" s="4">
        <v>-3.7224000000000004</v>
      </c>
      <c r="S189" s="4" t="s">
        <v>1598</v>
      </c>
      <c r="T189" s="4" t="str">
        <f>VLOOKUP(esraa_powerbi_alexandria_2[[#This Row],[Category]],code[#All],2,FALSE)</f>
        <v>O-102</v>
      </c>
      <c r="U189" s="4"/>
      <c r="V189" s="4"/>
    </row>
    <row r="190" spans="1:22">
      <c r="A190" s="4">
        <v>189</v>
      </c>
      <c r="B190" s="4" t="s">
        <v>69</v>
      </c>
      <c r="C190" s="4" t="s">
        <v>62</v>
      </c>
      <c r="D190" s="4" t="s">
        <v>344</v>
      </c>
      <c r="E190" s="4" t="s">
        <v>98</v>
      </c>
      <c r="F190" s="4" t="s">
        <v>99</v>
      </c>
      <c r="G190" s="4" t="s">
        <v>66</v>
      </c>
      <c r="H190" s="4" t="s">
        <v>91</v>
      </c>
      <c r="I190" s="4" t="s">
        <v>301</v>
      </c>
      <c r="J190" s="4">
        <v>20.016000000000002</v>
      </c>
      <c r="K190" s="4">
        <v>450</v>
      </c>
      <c r="L190" s="4" t="str">
        <f>IF(esraa_powerbi_alexandria_2[[#This Row],[Sales]]&gt;3000,"High","Low")</f>
        <v>Low</v>
      </c>
      <c r="M190" s="4">
        <v>3</v>
      </c>
      <c r="N190" s="4">
        <v>0.2</v>
      </c>
      <c r="O190" s="4">
        <v>6.2549999999999963</v>
      </c>
      <c r="P190" s="4">
        <v>16.012800000000002</v>
      </c>
      <c r="Q190" s="4">
        <v>13.761000000000006</v>
      </c>
      <c r="R190" s="4">
        <v>2.2517999999999958</v>
      </c>
      <c r="S190" s="4" t="s">
        <v>1598</v>
      </c>
      <c r="T190" s="4" t="str">
        <f>VLOOKUP(esraa_powerbi_alexandria_2[[#This Row],[Category]],code[#All],2,FALSE)</f>
        <v>O-102</v>
      </c>
      <c r="U190" s="4"/>
      <c r="V190" s="4"/>
    </row>
    <row r="191" spans="1:22">
      <c r="A191" s="4">
        <v>190</v>
      </c>
      <c r="B191" s="4" t="s">
        <v>134</v>
      </c>
      <c r="C191" s="4" t="s">
        <v>96</v>
      </c>
      <c r="D191" s="4" t="s">
        <v>165</v>
      </c>
      <c r="E191" s="4" t="s">
        <v>166</v>
      </c>
      <c r="F191" s="4" t="s">
        <v>118</v>
      </c>
      <c r="G191" s="4" t="s">
        <v>57</v>
      </c>
      <c r="H191" s="4" t="s">
        <v>58</v>
      </c>
      <c r="I191" s="4" t="s">
        <v>346</v>
      </c>
      <c r="J191" s="4">
        <v>899.13600000000008</v>
      </c>
      <c r="K191" s="4">
        <v>600</v>
      </c>
      <c r="L191" s="4" t="str">
        <f>IF(esraa_powerbi_alexandria_2[[#This Row],[Sales]]&gt;3000,"High","Low")</f>
        <v>Low</v>
      </c>
      <c r="M191" s="4">
        <v>4</v>
      </c>
      <c r="N191" s="4">
        <v>0.2</v>
      </c>
      <c r="O191" s="4">
        <v>112.39199999999991</v>
      </c>
      <c r="P191" s="4">
        <v>719.30880000000013</v>
      </c>
      <c r="Q191" s="4">
        <v>786.74400000000014</v>
      </c>
      <c r="R191" s="4">
        <v>-67.435200000000009</v>
      </c>
      <c r="S191" s="4" t="s">
        <v>1600</v>
      </c>
      <c r="T191" s="4" t="str">
        <f>VLOOKUP(esraa_powerbi_alexandria_2[[#This Row],[Category]],code[#All],2,FALSE)</f>
        <v>F-101</v>
      </c>
      <c r="U191" s="4"/>
      <c r="V191" s="4"/>
    </row>
    <row r="192" spans="1:22">
      <c r="A192" s="4">
        <v>191</v>
      </c>
      <c r="B192" s="4" t="s">
        <v>134</v>
      </c>
      <c r="C192" s="4" t="s">
        <v>96</v>
      </c>
      <c r="D192" s="4" t="s">
        <v>165</v>
      </c>
      <c r="E192" s="4" t="s">
        <v>166</v>
      </c>
      <c r="F192" s="4" t="s">
        <v>118</v>
      </c>
      <c r="G192" s="4" t="s">
        <v>80</v>
      </c>
      <c r="H192" s="4" t="s">
        <v>81</v>
      </c>
      <c r="I192" s="4" t="s">
        <v>347</v>
      </c>
      <c r="J192" s="4">
        <v>71.760000000000005</v>
      </c>
      <c r="K192" s="4">
        <v>900</v>
      </c>
      <c r="L192" s="4" t="str">
        <f>IF(esraa_powerbi_alexandria_2[[#This Row],[Sales]]&gt;3000,"High","Low")</f>
        <v>Low</v>
      </c>
      <c r="M192" s="4">
        <v>6</v>
      </c>
      <c r="N192" s="4">
        <v>0</v>
      </c>
      <c r="O192" s="4">
        <v>20.092800000000004</v>
      </c>
      <c r="P192" s="4">
        <v>71.760000000000005</v>
      </c>
      <c r="Q192" s="4">
        <v>51.667200000000001</v>
      </c>
      <c r="R192" s="4">
        <v>20.092800000000004</v>
      </c>
      <c r="S192" s="4" t="s">
        <v>1600</v>
      </c>
      <c r="T192" s="4" t="str">
        <f>VLOOKUP(esraa_powerbi_alexandria_2[[#This Row],[Category]],code[#All],2,FALSE)</f>
        <v>T-103</v>
      </c>
      <c r="U192" s="4"/>
      <c r="V192" s="4"/>
    </row>
    <row r="193" spans="1:22">
      <c r="A193" s="4">
        <v>192</v>
      </c>
      <c r="B193" s="4" t="s">
        <v>134</v>
      </c>
      <c r="C193" s="4" t="s">
        <v>96</v>
      </c>
      <c r="D193" s="4" t="s">
        <v>165</v>
      </c>
      <c r="E193" s="4" t="s">
        <v>166</v>
      </c>
      <c r="F193" s="4" t="s">
        <v>118</v>
      </c>
      <c r="G193" s="4" t="s">
        <v>66</v>
      </c>
      <c r="H193" s="4" t="s">
        <v>91</v>
      </c>
      <c r="I193" s="4" t="s">
        <v>348</v>
      </c>
      <c r="J193" s="4">
        <v>51.84</v>
      </c>
      <c r="K193" s="4">
        <v>1200</v>
      </c>
      <c r="L193" s="4" t="str">
        <f>IF(esraa_powerbi_alexandria_2[[#This Row],[Sales]]&gt;3000,"High","Low")</f>
        <v>Low</v>
      </c>
      <c r="M193" s="4">
        <v>8</v>
      </c>
      <c r="N193" s="4">
        <v>0</v>
      </c>
      <c r="O193" s="4">
        <v>24.883200000000002</v>
      </c>
      <c r="P193" s="4">
        <v>51.84</v>
      </c>
      <c r="Q193" s="4">
        <v>26.956800000000001</v>
      </c>
      <c r="R193" s="4">
        <v>24.883200000000002</v>
      </c>
      <c r="S193" s="4" t="s">
        <v>1599</v>
      </c>
      <c r="T193" s="4" t="str">
        <f>VLOOKUP(esraa_powerbi_alexandria_2[[#This Row],[Category]],code[#All],2,FALSE)</f>
        <v>O-102</v>
      </c>
      <c r="U193" s="4"/>
      <c r="V193" s="4"/>
    </row>
    <row r="194" spans="1:22">
      <c r="A194" s="4">
        <v>193</v>
      </c>
      <c r="B194" s="4" t="s">
        <v>134</v>
      </c>
      <c r="C194" s="4" t="s">
        <v>96</v>
      </c>
      <c r="D194" s="4" t="s">
        <v>165</v>
      </c>
      <c r="E194" s="4" t="s">
        <v>166</v>
      </c>
      <c r="F194" s="4" t="s">
        <v>118</v>
      </c>
      <c r="G194" s="4" t="s">
        <v>57</v>
      </c>
      <c r="H194" s="4" t="s">
        <v>58</v>
      </c>
      <c r="I194" s="4" t="s">
        <v>139</v>
      </c>
      <c r="J194" s="4">
        <v>626.35200000000009</v>
      </c>
      <c r="K194" s="4">
        <v>450</v>
      </c>
      <c r="L194" s="4" t="str">
        <f>IF(esraa_powerbi_alexandria_2[[#This Row],[Sales]]&gt;3000,"High","Low")</f>
        <v>Low</v>
      </c>
      <c r="M194" s="4">
        <v>3</v>
      </c>
      <c r="N194" s="4">
        <v>0.2</v>
      </c>
      <c r="O194" s="4">
        <v>46.976400000000012</v>
      </c>
      <c r="P194" s="4">
        <v>501.08160000000009</v>
      </c>
      <c r="Q194" s="4">
        <v>579.37560000000008</v>
      </c>
      <c r="R194" s="4">
        <v>-78.293999999999983</v>
      </c>
      <c r="S194" s="4" t="s">
        <v>1598</v>
      </c>
      <c r="T194" s="4" t="str">
        <f>VLOOKUP(esraa_powerbi_alexandria_2[[#This Row],[Category]],code[#All],2,FALSE)</f>
        <v>F-101</v>
      </c>
      <c r="U194" s="4"/>
      <c r="V194" s="4"/>
    </row>
    <row r="195" spans="1:22">
      <c r="A195" s="4">
        <v>194</v>
      </c>
      <c r="B195" s="4" t="s">
        <v>134</v>
      </c>
      <c r="C195" s="4" t="s">
        <v>96</v>
      </c>
      <c r="D195" s="4" t="s">
        <v>165</v>
      </c>
      <c r="E195" s="4" t="s">
        <v>166</v>
      </c>
      <c r="F195" s="4" t="s">
        <v>118</v>
      </c>
      <c r="G195" s="4" t="s">
        <v>66</v>
      </c>
      <c r="H195" s="4" t="s">
        <v>78</v>
      </c>
      <c r="I195" s="4" t="s">
        <v>349</v>
      </c>
      <c r="J195" s="4">
        <v>19.899999999999999</v>
      </c>
      <c r="K195" s="4">
        <v>750</v>
      </c>
      <c r="L195" s="4" t="str">
        <f>IF(esraa_powerbi_alexandria_2[[#This Row],[Sales]]&gt;3000,"High","Low")</f>
        <v>Low</v>
      </c>
      <c r="M195" s="4">
        <v>5</v>
      </c>
      <c r="N195" s="4">
        <v>0</v>
      </c>
      <c r="O195" s="4">
        <v>6.5669999999999984</v>
      </c>
      <c r="P195" s="4">
        <v>19.899999999999999</v>
      </c>
      <c r="Q195" s="4">
        <v>13.333</v>
      </c>
      <c r="R195" s="4">
        <v>6.5669999999999984</v>
      </c>
      <c r="S195" s="4" t="s">
        <v>1600</v>
      </c>
      <c r="T195" s="4" t="str">
        <f>VLOOKUP(esraa_powerbi_alexandria_2[[#This Row],[Category]],code[#All],2,FALSE)</f>
        <v>O-102</v>
      </c>
      <c r="U195" s="4"/>
      <c r="V195" s="4"/>
    </row>
    <row r="196" spans="1:22">
      <c r="A196" s="4">
        <v>195</v>
      </c>
      <c r="B196" s="4" t="s">
        <v>69</v>
      </c>
      <c r="C196" s="4" t="s">
        <v>62</v>
      </c>
      <c r="D196" s="4" t="s">
        <v>350</v>
      </c>
      <c r="E196" s="4" t="s">
        <v>64</v>
      </c>
      <c r="F196" s="4" t="s">
        <v>65</v>
      </c>
      <c r="G196" s="4" t="s">
        <v>66</v>
      </c>
      <c r="H196" s="4" t="s">
        <v>127</v>
      </c>
      <c r="I196" s="4" t="s">
        <v>128</v>
      </c>
      <c r="J196" s="4">
        <v>14.280000000000001</v>
      </c>
      <c r="K196" s="4">
        <v>1050</v>
      </c>
      <c r="L196" s="4" t="str">
        <f>IF(esraa_powerbi_alexandria_2[[#This Row],[Sales]]&gt;3000,"High","Low")</f>
        <v>Low</v>
      </c>
      <c r="M196" s="4">
        <v>7</v>
      </c>
      <c r="N196" s="4">
        <v>0</v>
      </c>
      <c r="O196" s="4">
        <v>6.7115999999999989</v>
      </c>
      <c r="P196" s="4">
        <v>14.280000000000001</v>
      </c>
      <c r="Q196" s="4">
        <v>7.5684000000000022</v>
      </c>
      <c r="R196" s="4">
        <v>6.7115999999999989</v>
      </c>
      <c r="S196" s="4" t="s">
        <v>1599</v>
      </c>
      <c r="T196" s="4" t="str">
        <f>VLOOKUP(esraa_powerbi_alexandria_2[[#This Row],[Category]],code[#All],2,FALSE)</f>
        <v>O-102</v>
      </c>
      <c r="U196" s="4"/>
      <c r="V196" s="4"/>
    </row>
    <row r="197" spans="1:22">
      <c r="A197" s="4">
        <v>196</v>
      </c>
      <c r="B197" s="4" t="s">
        <v>69</v>
      </c>
      <c r="C197" s="4" t="s">
        <v>53</v>
      </c>
      <c r="D197" s="4" t="s">
        <v>351</v>
      </c>
      <c r="E197" s="4" t="s">
        <v>252</v>
      </c>
      <c r="F197" s="4" t="s">
        <v>118</v>
      </c>
      <c r="G197" s="4" t="s">
        <v>66</v>
      </c>
      <c r="H197" s="4" t="s">
        <v>78</v>
      </c>
      <c r="I197" s="4" t="s">
        <v>352</v>
      </c>
      <c r="J197" s="4">
        <v>7.4080000000000004</v>
      </c>
      <c r="K197" s="4">
        <v>300</v>
      </c>
      <c r="L197" s="4" t="str">
        <f>IF(esraa_powerbi_alexandria_2[[#This Row],[Sales]]&gt;3000,"High","Low")</f>
        <v>Low</v>
      </c>
      <c r="M197" s="4">
        <v>2</v>
      </c>
      <c r="N197" s="4">
        <v>0.2</v>
      </c>
      <c r="O197" s="4">
        <v>1.2037999999999995</v>
      </c>
      <c r="P197" s="4">
        <v>5.926400000000001</v>
      </c>
      <c r="Q197" s="4">
        <v>6.204200000000001</v>
      </c>
      <c r="R197" s="4">
        <v>-0.27780000000000005</v>
      </c>
      <c r="S197" s="4" t="s">
        <v>1598</v>
      </c>
      <c r="T197" s="4" t="str">
        <f>VLOOKUP(esraa_powerbi_alexandria_2[[#This Row],[Category]],code[#All],2,FALSE)</f>
        <v>O-102</v>
      </c>
      <c r="U197" s="4"/>
      <c r="V197" s="4"/>
    </row>
    <row r="198" spans="1:22">
      <c r="A198" s="4">
        <v>197</v>
      </c>
      <c r="B198" s="4" t="s">
        <v>69</v>
      </c>
      <c r="C198" s="4" t="s">
        <v>53</v>
      </c>
      <c r="D198" s="4" t="s">
        <v>351</v>
      </c>
      <c r="E198" s="4" t="s">
        <v>252</v>
      </c>
      <c r="F198" s="4" t="s">
        <v>118</v>
      </c>
      <c r="G198" s="4" t="s">
        <v>66</v>
      </c>
      <c r="H198" s="4" t="s">
        <v>78</v>
      </c>
      <c r="I198" s="4" t="s">
        <v>353</v>
      </c>
      <c r="J198" s="4">
        <v>6.048</v>
      </c>
      <c r="K198" s="4">
        <v>450</v>
      </c>
      <c r="L198" s="4" t="str">
        <f>IF(esraa_powerbi_alexandria_2[[#This Row],[Sales]]&gt;3000,"High","Low")</f>
        <v>Low</v>
      </c>
      <c r="M198" s="4">
        <v>3</v>
      </c>
      <c r="N198" s="4">
        <v>0.2</v>
      </c>
      <c r="O198" s="4">
        <v>1.5876000000000006</v>
      </c>
      <c r="P198" s="4">
        <v>4.8384</v>
      </c>
      <c r="Q198" s="4">
        <v>4.4603999999999999</v>
      </c>
      <c r="R198" s="4">
        <v>0.37800000000000011</v>
      </c>
      <c r="S198" s="4" t="s">
        <v>1598</v>
      </c>
      <c r="T198" s="4" t="str">
        <f>VLOOKUP(esraa_powerbi_alexandria_2[[#This Row],[Category]],code[#All],2,FALSE)</f>
        <v>O-102</v>
      </c>
      <c r="U198" s="4"/>
      <c r="V198" s="4"/>
    </row>
    <row r="199" spans="1:22">
      <c r="A199" s="4">
        <v>198</v>
      </c>
      <c r="B199" s="4" t="s">
        <v>69</v>
      </c>
      <c r="C199" s="4" t="s">
        <v>96</v>
      </c>
      <c r="D199" s="4" t="s">
        <v>354</v>
      </c>
      <c r="E199" s="4" t="s">
        <v>355</v>
      </c>
      <c r="F199" s="4" t="s">
        <v>118</v>
      </c>
      <c r="G199" s="4" t="s">
        <v>66</v>
      </c>
      <c r="H199" s="4" t="s">
        <v>74</v>
      </c>
      <c r="I199" s="4" t="s">
        <v>356</v>
      </c>
      <c r="J199" s="4">
        <v>46.26</v>
      </c>
      <c r="K199" s="4">
        <v>450</v>
      </c>
      <c r="L199" s="4" t="str">
        <f>IF(esraa_powerbi_alexandria_2[[#This Row],[Sales]]&gt;3000,"High","Low")</f>
        <v>Low</v>
      </c>
      <c r="M199" s="4">
        <v>3</v>
      </c>
      <c r="N199" s="4">
        <v>0</v>
      </c>
      <c r="O199" s="4">
        <v>12.0276</v>
      </c>
      <c r="P199" s="4">
        <v>46.26</v>
      </c>
      <c r="Q199" s="4">
        <v>34.232399999999998</v>
      </c>
      <c r="R199" s="4">
        <v>12.0276</v>
      </c>
      <c r="S199" s="4" t="s">
        <v>1598</v>
      </c>
      <c r="T199" s="4" t="str">
        <f>VLOOKUP(esraa_powerbi_alexandria_2[[#This Row],[Category]],code[#All],2,FALSE)</f>
        <v>O-102</v>
      </c>
      <c r="U199" s="4"/>
      <c r="V199" s="4"/>
    </row>
    <row r="200" spans="1:22">
      <c r="A200" s="4">
        <v>199</v>
      </c>
      <c r="B200" s="4" t="s">
        <v>69</v>
      </c>
      <c r="C200" s="4" t="s">
        <v>62</v>
      </c>
      <c r="D200" s="4" t="s">
        <v>116</v>
      </c>
      <c r="E200" s="4" t="s">
        <v>117</v>
      </c>
      <c r="F200" s="4" t="s">
        <v>118</v>
      </c>
      <c r="G200" s="4" t="s">
        <v>66</v>
      </c>
      <c r="H200" s="4" t="s">
        <v>83</v>
      </c>
      <c r="I200" s="4" t="s">
        <v>357</v>
      </c>
      <c r="J200" s="4">
        <v>2.9460000000000006</v>
      </c>
      <c r="K200" s="4">
        <v>300</v>
      </c>
      <c r="L200" s="4" t="str">
        <f>IF(esraa_powerbi_alexandria_2[[#This Row],[Sales]]&gt;3000,"High","Low")</f>
        <v>Low</v>
      </c>
      <c r="M200" s="4">
        <v>2</v>
      </c>
      <c r="N200" s="4">
        <v>0.7</v>
      </c>
      <c r="O200" s="4">
        <v>-2.2585999999999995</v>
      </c>
      <c r="P200" s="4">
        <v>0.88380000000000036</v>
      </c>
      <c r="Q200" s="4">
        <v>5.2046000000000001</v>
      </c>
      <c r="R200" s="4">
        <v>-4.3208000000000002</v>
      </c>
      <c r="S200" s="4" t="s">
        <v>1598</v>
      </c>
      <c r="T200" s="4" t="str">
        <f>VLOOKUP(esraa_powerbi_alexandria_2[[#This Row],[Category]],code[#All],2,FALSE)</f>
        <v>O-102</v>
      </c>
      <c r="U200" s="4"/>
      <c r="V200" s="4"/>
    </row>
    <row r="201" spans="1:22">
      <c r="A201" s="4">
        <v>200</v>
      </c>
      <c r="B201" s="4" t="s">
        <v>69</v>
      </c>
      <c r="C201" s="4" t="s">
        <v>62</v>
      </c>
      <c r="D201" s="4" t="s">
        <v>116</v>
      </c>
      <c r="E201" s="4" t="s">
        <v>117</v>
      </c>
      <c r="F201" s="4" t="s">
        <v>118</v>
      </c>
      <c r="G201" s="4" t="s">
        <v>66</v>
      </c>
      <c r="H201" s="4" t="s">
        <v>91</v>
      </c>
      <c r="I201" s="4" t="s">
        <v>358</v>
      </c>
      <c r="J201" s="4">
        <v>16.056000000000001</v>
      </c>
      <c r="K201" s="4">
        <v>450</v>
      </c>
      <c r="L201" s="4" t="str">
        <f>IF(esraa_powerbi_alexandria_2[[#This Row],[Sales]]&gt;3000,"High","Low")</f>
        <v>Low</v>
      </c>
      <c r="M201" s="4">
        <v>3</v>
      </c>
      <c r="N201" s="4">
        <v>0.2</v>
      </c>
      <c r="O201" s="4">
        <v>5.8203000000000005</v>
      </c>
      <c r="P201" s="4">
        <v>12.844800000000001</v>
      </c>
      <c r="Q201" s="4">
        <v>10.235700000000001</v>
      </c>
      <c r="R201" s="4">
        <v>2.6090999999999998</v>
      </c>
      <c r="S201" s="4" t="s">
        <v>1598</v>
      </c>
      <c r="T201" s="4" t="str">
        <f>VLOOKUP(esraa_powerbi_alexandria_2[[#This Row],[Category]],code[#All],2,FALSE)</f>
        <v>O-102</v>
      </c>
      <c r="U201" s="4"/>
      <c r="V201" s="4"/>
    </row>
    <row r="202" spans="1:22">
      <c r="A202" s="4">
        <v>201</v>
      </c>
      <c r="B202" s="4" t="s">
        <v>69</v>
      </c>
      <c r="C202" s="4" t="s">
        <v>53</v>
      </c>
      <c r="D202" s="4" t="s">
        <v>359</v>
      </c>
      <c r="E202" s="4" t="s">
        <v>252</v>
      </c>
      <c r="F202" s="4" t="s">
        <v>118</v>
      </c>
      <c r="G202" s="4" t="s">
        <v>66</v>
      </c>
      <c r="H202" s="4" t="s">
        <v>91</v>
      </c>
      <c r="I202" s="4" t="s">
        <v>360</v>
      </c>
      <c r="J202" s="4">
        <v>21.744000000000003</v>
      </c>
      <c r="K202" s="4">
        <v>450</v>
      </c>
      <c r="L202" s="4" t="str">
        <f>IF(esraa_powerbi_alexandria_2[[#This Row],[Sales]]&gt;3000,"High","Low")</f>
        <v>Low</v>
      </c>
      <c r="M202" s="4">
        <v>3</v>
      </c>
      <c r="N202" s="4">
        <v>0.2</v>
      </c>
      <c r="O202" s="4">
        <v>6.794999999999999</v>
      </c>
      <c r="P202" s="4">
        <v>17.395200000000003</v>
      </c>
      <c r="Q202" s="4">
        <v>14.949000000000005</v>
      </c>
      <c r="R202" s="4">
        <v>2.4461999999999975</v>
      </c>
      <c r="S202" s="4" t="s">
        <v>1598</v>
      </c>
      <c r="T202" s="4" t="str">
        <f>VLOOKUP(esraa_powerbi_alexandria_2[[#This Row],[Category]],code[#All],2,FALSE)</f>
        <v>O-102</v>
      </c>
      <c r="U202" s="4"/>
      <c r="V202" s="4"/>
    </row>
    <row r="203" spans="1:22">
      <c r="A203" s="4">
        <v>202</v>
      </c>
      <c r="B203" s="4" t="s">
        <v>134</v>
      </c>
      <c r="C203" s="4" t="s">
        <v>53</v>
      </c>
      <c r="D203" s="4" t="s">
        <v>361</v>
      </c>
      <c r="E203" s="4" t="s">
        <v>236</v>
      </c>
      <c r="F203" s="4" t="s">
        <v>65</v>
      </c>
      <c r="G203" s="4" t="s">
        <v>57</v>
      </c>
      <c r="H203" s="4" t="s">
        <v>72</v>
      </c>
      <c r="I203" s="4" t="s">
        <v>362</v>
      </c>
      <c r="J203" s="4">
        <v>218.75</v>
      </c>
      <c r="K203" s="4">
        <v>300</v>
      </c>
      <c r="L203" s="4" t="str">
        <f>IF(esraa_powerbi_alexandria_2[[#This Row],[Sales]]&gt;3000,"High","Low")</f>
        <v>Low</v>
      </c>
      <c r="M203" s="4">
        <v>2</v>
      </c>
      <c r="N203" s="4">
        <v>0.5</v>
      </c>
      <c r="O203" s="4">
        <v>-161.875</v>
      </c>
      <c r="P203" s="4">
        <v>109.375</v>
      </c>
      <c r="Q203" s="4">
        <v>380.625</v>
      </c>
      <c r="R203" s="4">
        <v>-271.25</v>
      </c>
      <c r="S203" s="4" t="s">
        <v>1598</v>
      </c>
      <c r="T203" s="4" t="str">
        <f>VLOOKUP(esraa_powerbi_alexandria_2[[#This Row],[Category]],code[#All],2,FALSE)</f>
        <v>F-101</v>
      </c>
      <c r="U203" s="4"/>
      <c r="V203" s="4"/>
    </row>
    <row r="204" spans="1:22">
      <c r="A204" s="4">
        <v>203</v>
      </c>
      <c r="B204" s="4" t="s">
        <v>134</v>
      </c>
      <c r="C204" s="4" t="s">
        <v>53</v>
      </c>
      <c r="D204" s="4" t="s">
        <v>361</v>
      </c>
      <c r="E204" s="4" t="s">
        <v>236</v>
      </c>
      <c r="F204" s="4" t="s">
        <v>65</v>
      </c>
      <c r="G204" s="4" t="s">
        <v>66</v>
      </c>
      <c r="H204" s="4" t="s">
        <v>85</v>
      </c>
      <c r="I204" s="4" t="s">
        <v>363</v>
      </c>
      <c r="J204" s="4">
        <v>2.6</v>
      </c>
      <c r="K204" s="4">
        <v>150</v>
      </c>
      <c r="L204" s="4" t="str">
        <f>IF(esraa_powerbi_alexandria_2[[#This Row],[Sales]]&gt;3000,"High","Low")</f>
        <v>Low</v>
      </c>
      <c r="M204" s="4">
        <v>1</v>
      </c>
      <c r="N204" s="4">
        <v>0.2</v>
      </c>
      <c r="O204" s="4">
        <v>0.29249999999999987</v>
      </c>
      <c r="P204" s="4">
        <v>2.08</v>
      </c>
      <c r="Q204" s="4">
        <v>2.3075000000000001</v>
      </c>
      <c r="R204" s="4">
        <v>-0.22750000000000004</v>
      </c>
      <c r="S204" s="4" t="s">
        <v>1598</v>
      </c>
      <c r="T204" s="4" t="str">
        <f>VLOOKUP(esraa_powerbi_alexandria_2[[#This Row],[Category]],code[#All],2,FALSE)</f>
        <v>O-102</v>
      </c>
      <c r="U204" s="4"/>
      <c r="V204" s="4"/>
    </row>
    <row r="205" spans="1:22">
      <c r="A205" s="4">
        <v>204</v>
      </c>
      <c r="B205" s="4" t="s">
        <v>52</v>
      </c>
      <c r="C205" s="4" t="s">
        <v>53</v>
      </c>
      <c r="D205" s="4" t="s">
        <v>364</v>
      </c>
      <c r="E205" s="4" t="s">
        <v>98</v>
      </c>
      <c r="F205" s="4" t="s">
        <v>99</v>
      </c>
      <c r="G205" s="4" t="s">
        <v>66</v>
      </c>
      <c r="H205" s="4" t="s">
        <v>85</v>
      </c>
      <c r="I205" s="4" t="s">
        <v>365</v>
      </c>
      <c r="J205" s="4">
        <v>66.283999999999992</v>
      </c>
      <c r="K205" s="4">
        <v>300</v>
      </c>
      <c r="L205" s="4" t="str">
        <f>IF(esraa_powerbi_alexandria_2[[#This Row],[Sales]]&gt;3000,"High","Low")</f>
        <v>Low</v>
      </c>
      <c r="M205" s="4">
        <v>2</v>
      </c>
      <c r="N205" s="4">
        <v>0.8</v>
      </c>
      <c r="O205" s="4">
        <v>-178.96680000000001</v>
      </c>
      <c r="P205" s="4">
        <v>13.256799999999995</v>
      </c>
      <c r="Q205" s="4">
        <v>245.2508</v>
      </c>
      <c r="R205" s="4">
        <v>-231.994</v>
      </c>
      <c r="S205" s="4" t="s">
        <v>1598</v>
      </c>
      <c r="T205" s="4" t="str">
        <f>VLOOKUP(esraa_powerbi_alexandria_2[[#This Row],[Category]],code[#All],2,FALSE)</f>
        <v>O-102</v>
      </c>
      <c r="U205" s="4"/>
      <c r="V205" s="4"/>
    </row>
    <row r="206" spans="1:22">
      <c r="A206" s="4">
        <v>205</v>
      </c>
      <c r="B206" s="4" t="s">
        <v>69</v>
      </c>
      <c r="C206" s="4" t="s">
        <v>62</v>
      </c>
      <c r="D206" s="4" t="s">
        <v>293</v>
      </c>
      <c r="E206" s="4" t="s">
        <v>194</v>
      </c>
      <c r="F206" s="4" t="s">
        <v>56</v>
      </c>
      <c r="G206" s="4" t="s">
        <v>57</v>
      </c>
      <c r="H206" s="4" t="s">
        <v>76</v>
      </c>
      <c r="I206" s="4" t="s">
        <v>366</v>
      </c>
      <c r="J206" s="4">
        <v>35.168000000000006</v>
      </c>
      <c r="K206" s="4">
        <v>1050</v>
      </c>
      <c r="L206" s="4" t="str">
        <f>IF(esraa_powerbi_alexandria_2[[#This Row],[Sales]]&gt;3000,"High","Low")</f>
        <v>Low</v>
      </c>
      <c r="M206" s="4">
        <v>7</v>
      </c>
      <c r="N206" s="4">
        <v>0.2</v>
      </c>
      <c r="O206" s="4">
        <v>9.6712000000000025</v>
      </c>
      <c r="P206" s="4">
        <v>28.134400000000007</v>
      </c>
      <c r="Q206" s="4">
        <v>25.496800000000004</v>
      </c>
      <c r="R206" s="4">
        <v>2.6376000000000026</v>
      </c>
      <c r="S206" s="4" t="s">
        <v>1599</v>
      </c>
      <c r="T206" s="4" t="str">
        <f>VLOOKUP(esraa_powerbi_alexandria_2[[#This Row],[Category]],code[#All],2,FALSE)</f>
        <v>F-101</v>
      </c>
      <c r="U206" s="4"/>
      <c r="V206" s="4"/>
    </row>
    <row r="207" spans="1:22">
      <c r="A207" s="4">
        <v>206</v>
      </c>
      <c r="B207" s="4" t="s">
        <v>69</v>
      </c>
      <c r="C207" s="4" t="s">
        <v>53</v>
      </c>
      <c r="D207" s="4" t="s">
        <v>367</v>
      </c>
      <c r="E207" s="4" t="s">
        <v>64</v>
      </c>
      <c r="F207" s="4" t="s">
        <v>65</v>
      </c>
      <c r="G207" s="4" t="s">
        <v>80</v>
      </c>
      <c r="H207" s="4" t="s">
        <v>81</v>
      </c>
      <c r="I207" s="4" t="s">
        <v>368</v>
      </c>
      <c r="J207" s="4">
        <v>444.76800000000003</v>
      </c>
      <c r="K207" s="4">
        <v>600</v>
      </c>
      <c r="L207" s="4" t="str">
        <f>IF(esraa_powerbi_alexandria_2[[#This Row],[Sales]]&gt;3000,"High","Low")</f>
        <v>Low</v>
      </c>
      <c r="M207" s="4">
        <v>4</v>
      </c>
      <c r="N207" s="4">
        <v>0.2</v>
      </c>
      <c r="O207" s="4">
        <v>44.476800000000026</v>
      </c>
      <c r="P207" s="4">
        <v>355.81440000000003</v>
      </c>
      <c r="Q207" s="4">
        <v>400.2912</v>
      </c>
      <c r="R207" s="4">
        <v>-44.476799999999969</v>
      </c>
      <c r="S207" s="4" t="s">
        <v>1600</v>
      </c>
      <c r="T207" s="4" t="str">
        <f>VLOOKUP(esraa_powerbi_alexandria_2[[#This Row],[Category]],code[#All],2,FALSE)</f>
        <v>T-103</v>
      </c>
      <c r="U207" s="4"/>
      <c r="V207" s="4"/>
    </row>
    <row r="208" spans="1:22">
      <c r="A208" s="4">
        <v>207</v>
      </c>
      <c r="B208" s="4" t="s">
        <v>69</v>
      </c>
      <c r="C208" s="4" t="s">
        <v>53</v>
      </c>
      <c r="D208" s="4" t="s">
        <v>369</v>
      </c>
      <c r="E208" s="4" t="s">
        <v>153</v>
      </c>
      <c r="F208" s="4" t="s">
        <v>99</v>
      </c>
      <c r="G208" s="4" t="s">
        <v>66</v>
      </c>
      <c r="H208" s="4" t="s">
        <v>74</v>
      </c>
      <c r="I208" s="4" t="s">
        <v>370</v>
      </c>
      <c r="J208" s="4">
        <v>83.92</v>
      </c>
      <c r="K208" s="4">
        <v>600</v>
      </c>
      <c r="L208" s="4" t="str">
        <f>IF(esraa_powerbi_alexandria_2[[#This Row],[Sales]]&gt;3000,"High","Low")</f>
        <v>Low</v>
      </c>
      <c r="M208" s="4">
        <v>4</v>
      </c>
      <c r="N208" s="4">
        <v>0</v>
      </c>
      <c r="O208" s="4">
        <v>5.8743999999999943</v>
      </c>
      <c r="P208" s="4">
        <v>83.92</v>
      </c>
      <c r="Q208" s="4">
        <v>78.045600000000007</v>
      </c>
      <c r="R208" s="4">
        <v>5.8743999999999943</v>
      </c>
      <c r="S208" s="4" t="s">
        <v>1600</v>
      </c>
      <c r="T208" s="4" t="str">
        <f>VLOOKUP(esraa_powerbi_alexandria_2[[#This Row],[Category]],code[#All],2,FALSE)</f>
        <v>O-102</v>
      </c>
      <c r="U208" s="4"/>
      <c r="V208" s="4"/>
    </row>
    <row r="209" spans="1:22">
      <c r="A209" s="4">
        <v>208</v>
      </c>
      <c r="B209" s="4" t="s">
        <v>69</v>
      </c>
      <c r="C209" s="4" t="s">
        <v>53</v>
      </c>
      <c r="D209" s="4" t="s">
        <v>369</v>
      </c>
      <c r="E209" s="4" t="s">
        <v>153</v>
      </c>
      <c r="F209" s="4" t="s">
        <v>99</v>
      </c>
      <c r="G209" s="4" t="s">
        <v>80</v>
      </c>
      <c r="H209" s="4" t="s">
        <v>81</v>
      </c>
      <c r="I209" s="4" t="s">
        <v>371</v>
      </c>
      <c r="J209" s="4">
        <v>131.97999999999999</v>
      </c>
      <c r="K209" s="4">
        <v>300</v>
      </c>
      <c r="L209" s="4" t="str">
        <f>IF(esraa_powerbi_alexandria_2[[#This Row],[Sales]]&gt;3000,"High","Low")</f>
        <v>Low</v>
      </c>
      <c r="M209" s="4">
        <v>2</v>
      </c>
      <c r="N209" s="4">
        <v>0</v>
      </c>
      <c r="O209" s="4">
        <v>35.634600000000006</v>
      </c>
      <c r="P209" s="4">
        <v>131.97999999999999</v>
      </c>
      <c r="Q209" s="4">
        <v>96.345399999999984</v>
      </c>
      <c r="R209" s="4">
        <v>35.634600000000006</v>
      </c>
      <c r="S209" s="4" t="s">
        <v>1598</v>
      </c>
      <c r="T209" s="4" t="str">
        <f>VLOOKUP(esraa_powerbi_alexandria_2[[#This Row],[Category]],code[#All],2,FALSE)</f>
        <v>T-103</v>
      </c>
      <c r="U209" s="4"/>
      <c r="V209" s="4"/>
    </row>
    <row r="210" spans="1:22">
      <c r="A210" s="4">
        <v>209</v>
      </c>
      <c r="B210" s="4" t="s">
        <v>69</v>
      </c>
      <c r="C210" s="4" t="s">
        <v>53</v>
      </c>
      <c r="D210" s="4" t="s">
        <v>369</v>
      </c>
      <c r="E210" s="4" t="s">
        <v>153</v>
      </c>
      <c r="F210" s="4" t="s">
        <v>99</v>
      </c>
      <c r="G210" s="4" t="s">
        <v>66</v>
      </c>
      <c r="H210" s="4" t="s">
        <v>83</v>
      </c>
      <c r="I210" s="4" t="s">
        <v>269</v>
      </c>
      <c r="J210" s="4">
        <v>15.92</v>
      </c>
      <c r="K210" s="4">
        <v>600</v>
      </c>
      <c r="L210" s="4" t="str">
        <f>IF(esraa_powerbi_alexandria_2[[#This Row],[Sales]]&gt;3000,"High","Low")</f>
        <v>Low</v>
      </c>
      <c r="M210" s="4">
        <v>4</v>
      </c>
      <c r="N210" s="4">
        <v>0</v>
      </c>
      <c r="O210" s="4">
        <v>7.4824000000000002</v>
      </c>
      <c r="P210" s="4">
        <v>15.92</v>
      </c>
      <c r="Q210" s="4">
        <v>8.4375999999999998</v>
      </c>
      <c r="R210" s="4">
        <v>7.4824000000000002</v>
      </c>
      <c r="S210" s="4" t="s">
        <v>1600</v>
      </c>
      <c r="T210" s="4" t="str">
        <f>VLOOKUP(esraa_powerbi_alexandria_2[[#This Row],[Category]],code[#All],2,FALSE)</f>
        <v>O-102</v>
      </c>
      <c r="U210" s="4"/>
      <c r="V210" s="4"/>
    </row>
    <row r="211" spans="1:22">
      <c r="A211" s="4">
        <v>210</v>
      </c>
      <c r="B211" s="4" t="s">
        <v>69</v>
      </c>
      <c r="C211" s="4" t="s">
        <v>53</v>
      </c>
      <c r="D211" s="4" t="s">
        <v>369</v>
      </c>
      <c r="E211" s="4" t="s">
        <v>153</v>
      </c>
      <c r="F211" s="4" t="s">
        <v>99</v>
      </c>
      <c r="G211" s="4" t="s">
        <v>66</v>
      </c>
      <c r="H211" s="4" t="s">
        <v>167</v>
      </c>
      <c r="I211" s="4" t="s">
        <v>372</v>
      </c>
      <c r="J211" s="4">
        <v>52.29</v>
      </c>
      <c r="K211" s="4">
        <v>1350</v>
      </c>
      <c r="L211" s="4" t="str">
        <f>IF(esraa_powerbi_alexandria_2[[#This Row],[Sales]]&gt;3000,"High","Low")</f>
        <v>Low</v>
      </c>
      <c r="M211" s="4">
        <v>9</v>
      </c>
      <c r="N211" s="4">
        <v>0</v>
      </c>
      <c r="O211" s="4">
        <v>16.209899999999998</v>
      </c>
      <c r="P211" s="4">
        <v>52.29</v>
      </c>
      <c r="Q211" s="4">
        <v>36.080100000000002</v>
      </c>
      <c r="R211" s="4">
        <v>16.209899999999998</v>
      </c>
      <c r="S211" s="4" t="s">
        <v>1599</v>
      </c>
      <c r="T211" s="4" t="str">
        <f>VLOOKUP(esraa_powerbi_alexandria_2[[#This Row],[Category]],code[#All],2,FALSE)</f>
        <v>O-102</v>
      </c>
      <c r="U211" s="4"/>
      <c r="V211" s="4"/>
    </row>
    <row r="212" spans="1:22">
      <c r="A212" s="4">
        <v>211</v>
      </c>
      <c r="B212" s="4" t="s">
        <v>69</v>
      </c>
      <c r="C212" s="4" t="s">
        <v>53</v>
      </c>
      <c r="D212" s="4" t="s">
        <v>369</v>
      </c>
      <c r="E212" s="4" t="s">
        <v>153</v>
      </c>
      <c r="F212" s="4" t="s">
        <v>99</v>
      </c>
      <c r="G212" s="4" t="s">
        <v>66</v>
      </c>
      <c r="H212" s="4" t="s">
        <v>74</v>
      </c>
      <c r="I212" s="4" t="s">
        <v>373</v>
      </c>
      <c r="J212" s="4">
        <v>91.99</v>
      </c>
      <c r="K212" s="4">
        <v>150</v>
      </c>
      <c r="L212" s="4" t="str">
        <f>IF(esraa_powerbi_alexandria_2[[#This Row],[Sales]]&gt;3000,"High","Low")</f>
        <v>Low</v>
      </c>
      <c r="M212" s="4">
        <v>1</v>
      </c>
      <c r="N212" s="4">
        <v>0</v>
      </c>
      <c r="O212" s="4">
        <v>3.6795999999999935</v>
      </c>
      <c r="P212" s="4">
        <v>91.99</v>
      </c>
      <c r="Q212" s="4">
        <v>88.310400000000001</v>
      </c>
      <c r="R212" s="4">
        <v>3.6795999999999935</v>
      </c>
      <c r="S212" s="4" t="s">
        <v>1598</v>
      </c>
      <c r="T212" s="4" t="str">
        <f>VLOOKUP(esraa_powerbi_alexandria_2[[#This Row],[Category]],code[#All],2,FALSE)</f>
        <v>O-102</v>
      </c>
      <c r="U212" s="4"/>
      <c r="V212" s="4"/>
    </row>
    <row r="213" spans="1:22">
      <c r="A213" s="4">
        <v>212</v>
      </c>
      <c r="B213" s="4" t="s">
        <v>52</v>
      </c>
      <c r="C213" s="4" t="s">
        <v>62</v>
      </c>
      <c r="D213" s="4" t="s">
        <v>364</v>
      </c>
      <c r="E213" s="4" t="s">
        <v>98</v>
      </c>
      <c r="F213" s="4" t="s">
        <v>99</v>
      </c>
      <c r="G213" s="4" t="s">
        <v>80</v>
      </c>
      <c r="H213" s="4" t="s">
        <v>122</v>
      </c>
      <c r="I213" s="4" t="s">
        <v>374</v>
      </c>
      <c r="J213" s="4">
        <v>20.8</v>
      </c>
      <c r="K213" s="4">
        <v>300</v>
      </c>
      <c r="L213" s="4" t="str">
        <f>IF(esraa_powerbi_alexandria_2[[#This Row],[Sales]]&gt;3000,"High","Low")</f>
        <v>Low</v>
      </c>
      <c r="M213" s="4">
        <v>2</v>
      </c>
      <c r="N213" s="4">
        <v>0.2</v>
      </c>
      <c r="O213" s="4">
        <v>6.4999999999999991</v>
      </c>
      <c r="P213" s="4">
        <v>16.64</v>
      </c>
      <c r="Q213" s="4">
        <v>14.3</v>
      </c>
      <c r="R213" s="4">
        <v>2.34</v>
      </c>
      <c r="S213" s="4" t="s">
        <v>1598</v>
      </c>
      <c r="T213" s="4" t="str">
        <f>VLOOKUP(esraa_powerbi_alexandria_2[[#This Row],[Category]],code[#All],2,FALSE)</f>
        <v>T-103</v>
      </c>
      <c r="U213" s="4"/>
      <c r="V213" s="4"/>
    </row>
    <row r="214" spans="1:22">
      <c r="A214" s="4">
        <v>213</v>
      </c>
      <c r="B214" s="4" t="s">
        <v>69</v>
      </c>
      <c r="C214" s="4" t="s">
        <v>62</v>
      </c>
      <c r="D214" s="4" t="s">
        <v>375</v>
      </c>
      <c r="E214" s="4" t="s">
        <v>252</v>
      </c>
      <c r="F214" s="4" t="s">
        <v>118</v>
      </c>
      <c r="G214" s="4" t="s">
        <v>66</v>
      </c>
      <c r="H214" s="4" t="s">
        <v>67</v>
      </c>
      <c r="I214" s="4" t="s">
        <v>376</v>
      </c>
      <c r="J214" s="4">
        <v>23.680000000000003</v>
      </c>
      <c r="K214" s="4">
        <v>300</v>
      </c>
      <c r="L214" s="4" t="str">
        <f>IF(esraa_powerbi_alexandria_2[[#This Row],[Sales]]&gt;3000,"High","Low")</f>
        <v>Low</v>
      </c>
      <c r="M214" s="4">
        <v>2</v>
      </c>
      <c r="N214" s="4">
        <v>0.2</v>
      </c>
      <c r="O214" s="4">
        <v>8.879999999999999</v>
      </c>
      <c r="P214" s="4">
        <v>18.944000000000003</v>
      </c>
      <c r="Q214" s="4">
        <v>14.800000000000004</v>
      </c>
      <c r="R214" s="4">
        <v>4.1439999999999984</v>
      </c>
      <c r="S214" s="4" t="s">
        <v>1598</v>
      </c>
      <c r="T214" s="4" t="str">
        <f>VLOOKUP(esraa_powerbi_alexandria_2[[#This Row],[Category]],code[#All],2,FALSE)</f>
        <v>O-102</v>
      </c>
      <c r="U214" s="4"/>
      <c r="V214" s="4"/>
    </row>
    <row r="215" spans="1:22">
      <c r="A215" s="4">
        <v>214</v>
      </c>
      <c r="B215" s="4" t="s">
        <v>69</v>
      </c>
      <c r="C215" s="4" t="s">
        <v>62</v>
      </c>
      <c r="D215" s="4" t="s">
        <v>375</v>
      </c>
      <c r="E215" s="4" t="s">
        <v>252</v>
      </c>
      <c r="F215" s="4" t="s">
        <v>118</v>
      </c>
      <c r="G215" s="4" t="s">
        <v>57</v>
      </c>
      <c r="H215" s="4" t="s">
        <v>58</v>
      </c>
      <c r="I215" s="4" t="s">
        <v>377</v>
      </c>
      <c r="J215" s="4">
        <v>452.45</v>
      </c>
      <c r="K215" s="4">
        <v>750</v>
      </c>
      <c r="L215" s="4" t="str">
        <f>IF(esraa_powerbi_alexandria_2[[#This Row],[Sales]]&gt;3000,"High","Low")</f>
        <v>Low</v>
      </c>
      <c r="M215" s="4">
        <v>5</v>
      </c>
      <c r="N215" s="4">
        <v>0.5</v>
      </c>
      <c r="O215" s="4">
        <v>-244.32300000000006</v>
      </c>
      <c r="P215" s="4">
        <v>226.22499999999999</v>
      </c>
      <c r="Q215" s="4">
        <v>696.77300000000002</v>
      </c>
      <c r="R215" s="4">
        <v>-470.548</v>
      </c>
      <c r="S215" s="4" t="s">
        <v>1600</v>
      </c>
      <c r="T215" s="4" t="str">
        <f>VLOOKUP(esraa_powerbi_alexandria_2[[#This Row],[Category]],code[#All],2,FALSE)</f>
        <v>F-101</v>
      </c>
      <c r="U215" s="4"/>
      <c r="V215" s="4"/>
    </row>
    <row r="216" spans="1:22">
      <c r="A216" s="4">
        <v>215</v>
      </c>
      <c r="B216" s="4" t="s">
        <v>69</v>
      </c>
      <c r="C216" s="4" t="s">
        <v>62</v>
      </c>
      <c r="D216" s="4" t="s">
        <v>375</v>
      </c>
      <c r="E216" s="4" t="s">
        <v>252</v>
      </c>
      <c r="F216" s="4" t="s">
        <v>118</v>
      </c>
      <c r="G216" s="4" t="s">
        <v>80</v>
      </c>
      <c r="H216" s="4" t="s">
        <v>81</v>
      </c>
      <c r="I216" s="4" t="s">
        <v>242</v>
      </c>
      <c r="J216" s="4">
        <v>62.981999999999999</v>
      </c>
      <c r="K216" s="4">
        <v>450</v>
      </c>
      <c r="L216" s="4" t="str">
        <f>IF(esraa_powerbi_alexandria_2[[#This Row],[Sales]]&gt;3000,"High","Low")</f>
        <v>Low</v>
      </c>
      <c r="M216" s="4">
        <v>3</v>
      </c>
      <c r="N216" s="4">
        <v>0.4</v>
      </c>
      <c r="O216" s="4">
        <v>-14.695800000000006</v>
      </c>
      <c r="P216" s="4">
        <v>37.789200000000001</v>
      </c>
      <c r="Q216" s="4">
        <v>77.677800000000005</v>
      </c>
      <c r="R216" s="4">
        <v>-39.888600000000004</v>
      </c>
      <c r="S216" s="4" t="s">
        <v>1598</v>
      </c>
      <c r="T216" s="4" t="str">
        <f>VLOOKUP(esraa_powerbi_alexandria_2[[#This Row],[Category]],code[#All],2,FALSE)</f>
        <v>T-103</v>
      </c>
      <c r="U216" s="4"/>
      <c r="V216" s="4"/>
    </row>
    <row r="217" spans="1:22">
      <c r="A217" s="4">
        <v>216</v>
      </c>
      <c r="B217" s="4" t="s">
        <v>69</v>
      </c>
      <c r="C217" s="4" t="s">
        <v>62</v>
      </c>
      <c r="D217" s="4" t="s">
        <v>375</v>
      </c>
      <c r="E217" s="4" t="s">
        <v>252</v>
      </c>
      <c r="F217" s="4" t="s">
        <v>118</v>
      </c>
      <c r="G217" s="4" t="s">
        <v>80</v>
      </c>
      <c r="H217" s="4" t="s">
        <v>317</v>
      </c>
      <c r="I217" s="4" t="s">
        <v>378</v>
      </c>
      <c r="J217" s="4">
        <v>1188.0000000000002</v>
      </c>
      <c r="K217" s="4">
        <v>1350</v>
      </c>
      <c r="L217" s="4" t="str">
        <f>IF(esraa_powerbi_alexandria_2[[#This Row],[Sales]]&gt;3000,"High","Low")</f>
        <v>Low</v>
      </c>
      <c r="M217" s="4">
        <v>9</v>
      </c>
      <c r="N217" s="4">
        <v>0.7</v>
      </c>
      <c r="O217" s="4">
        <v>-950.40000000000009</v>
      </c>
      <c r="P217" s="4">
        <v>356.40000000000015</v>
      </c>
      <c r="Q217" s="4">
        <v>2138.4000000000005</v>
      </c>
      <c r="R217" s="4">
        <v>-1782.0000000000005</v>
      </c>
      <c r="S217" s="4" t="s">
        <v>1599</v>
      </c>
      <c r="T217" s="4" t="str">
        <f>VLOOKUP(esraa_powerbi_alexandria_2[[#This Row],[Category]],code[#All],2,FALSE)</f>
        <v>T-103</v>
      </c>
      <c r="U217" s="4"/>
      <c r="V217" s="4"/>
    </row>
    <row r="218" spans="1:22">
      <c r="A218" s="4">
        <v>217</v>
      </c>
      <c r="B218" s="4" t="s">
        <v>69</v>
      </c>
      <c r="C218" s="4" t="s">
        <v>62</v>
      </c>
      <c r="D218" s="4" t="s">
        <v>375</v>
      </c>
      <c r="E218" s="4" t="s">
        <v>252</v>
      </c>
      <c r="F218" s="4" t="s">
        <v>118</v>
      </c>
      <c r="G218" s="4" t="s">
        <v>80</v>
      </c>
      <c r="H218" s="4" t="s">
        <v>122</v>
      </c>
      <c r="I218" s="4" t="s">
        <v>379</v>
      </c>
      <c r="J218" s="4">
        <v>89.584000000000003</v>
      </c>
      <c r="K218" s="4">
        <v>300</v>
      </c>
      <c r="L218" s="4" t="str">
        <f>IF(esraa_powerbi_alexandria_2[[#This Row],[Sales]]&gt;3000,"High","Low")</f>
        <v>Low</v>
      </c>
      <c r="M218" s="4">
        <v>2</v>
      </c>
      <c r="N218" s="4">
        <v>0.2</v>
      </c>
      <c r="O218" s="4">
        <v>4.4792000000000058</v>
      </c>
      <c r="P218" s="4">
        <v>71.667200000000008</v>
      </c>
      <c r="Q218" s="4">
        <v>85.104799999999997</v>
      </c>
      <c r="R218" s="4">
        <v>-13.437599999999989</v>
      </c>
      <c r="S218" s="4" t="s">
        <v>1598</v>
      </c>
      <c r="T218" s="4" t="str">
        <f>VLOOKUP(esraa_powerbi_alexandria_2[[#This Row],[Category]],code[#All],2,FALSE)</f>
        <v>T-103</v>
      </c>
      <c r="U218" s="4"/>
      <c r="V218" s="4"/>
    </row>
    <row r="219" spans="1:22">
      <c r="A219" s="4">
        <v>218</v>
      </c>
      <c r="B219" s="4" t="s">
        <v>69</v>
      </c>
      <c r="C219" s="4" t="s">
        <v>53</v>
      </c>
      <c r="D219" s="4" t="s">
        <v>63</v>
      </c>
      <c r="E219" s="4" t="s">
        <v>64</v>
      </c>
      <c r="F219" s="4" t="s">
        <v>65</v>
      </c>
      <c r="G219" s="4" t="s">
        <v>66</v>
      </c>
      <c r="H219" s="4" t="s">
        <v>74</v>
      </c>
      <c r="I219" s="4" t="s">
        <v>345</v>
      </c>
      <c r="J219" s="4">
        <v>93.06</v>
      </c>
      <c r="K219" s="4">
        <v>900</v>
      </c>
      <c r="L219" s="4" t="str">
        <f>IF(esraa_powerbi_alexandria_2[[#This Row],[Sales]]&gt;3000,"High","Low")</f>
        <v>Low</v>
      </c>
      <c r="M219" s="4">
        <v>6</v>
      </c>
      <c r="N219" s="4">
        <v>0</v>
      </c>
      <c r="O219" s="4">
        <v>26.056800000000003</v>
      </c>
      <c r="P219" s="4">
        <v>93.06</v>
      </c>
      <c r="Q219" s="4">
        <v>67.003199999999993</v>
      </c>
      <c r="R219" s="4">
        <v>26.05680000000001</v>
      </c>
      <c r="S219" s="4" t="s">
        <v>1600</v>
      </c>
      <c r="T219" s="4" t="str">
        <f>VLOOKUP(esraa_powerbi_alexandria_2[[#This Row],[Category]],code[#All],2,FALSE)</f>
        <v>O-102</v>
      </c>
      <c r="U219" s="4"/>
      <c r="V219" s="4"/>
    </row>
    <row r="220" spans="1:22">
      <c r="A220" s="4">
        <v>219</v>
      </c>
      <c r="B220" s="4" t="s">
        <v>69</v>
      </c>
      <c r="C220" s="4" t="s">
        <v>53</v>
      </c>
      <c r="D220" s="4" t="s">
        <v>63</v>
      </c>
      <c r="E220" s="4" t="s">
        <v>64</v>
      </c>
      <c r="F220" s="4" t="s">
        <v>65</v>
      </c>
      <c r="G220" s="4" t="s">
        <v>80</v>
      </c>
      <c r="H220" s="4" t="s">
        <v>81</v>
      </c>
      <c r="I220" s="4" t="s">
        <v>380</v>
      </c>
      <c r="J220" s="4">
        <v>302.37599999999998</v>
      </c>
      <c r="K220" s="4">
        <v>450</v>
      </c>
      <c r="L220" s="4" t="str">
        <f>IF(esraa_powerbi_alexandria_2[[#This Row],[Sales]]&gt;3000,"High","Low")</f>
        <v>Low</v>
      </c>
      <c r="M220" s="4">
        <v>3</v>
      </c>
      <c r="N220" s="4">
        <v>0.2</v>
      </c>
      <c r="O220" s="4">
        <v>22.678200000000018</v>
      </c>
      <c r="P220" s="4">
        <v>241.9008</v>
      </c>
      <c r="Q220" s="4">
        <v>279.69779999999997</v>
      </c>
      <c r="R220" s="4">
        <v>-37.796999999999969</v>
      </c>
      <c r="S220" s="4" t="s">
        <v>1598</v>
      </c>
      <c r="T220" s="4" t="str">
        <f>VLOOKUP(esraa_powerbi_alexandria_2[[#This Row],[Category]],code[#All],2,FALSE)</f>
        <v>T-103</v>
      </c>
      <c r="U220" s="4"/>
      <c r="V220" s="4"/>
    </row>
    <row r="221" spans="1:22">
      <c r="A221" s="4">
        <v>220</v>
      </c>
      <c r="B221" s="4" t="s">
        <v>134</v>
      </c>
      <c r="C221" s="4" t="s">
        <v>53</v>
      </c>
      <c r="D221" s="4" t="s">
        <v>381</v>
      </c>
      <c r="E221" s="4" t="s">
        <v>252</v>
      </c>
      <c r="F221" s="4" t="s">
        <v>118</v>
      </c>
      <c r="G221" s="4" t="s">
        <v>66</v>
      </c>
      <c r="H221" s="4" t="s">
        <v>167</v>
      </c>
      <c r="I221" s="4" t="s">
        <v>382</v>
      </c>
      <c r="J221" s="4">
        <v>5.5840000000000005</v>
      </c>
      <c r="K221" s="4">
        <v>300</v>
      </c>
      <c r="L221" s="4" t="str">
        <f>IF(esraa_powerbi_alexandria_2[[#This Row],[Sales]]&gt;3000,"High","Low")</f>
        <v>Low</v>
      </c>
      <c r="M221" s="4">
        <v>2</v>
      </c>
      <c r="N221" s="4">
        <v>0.2</v>
      </c>
      <c r="O221" s="4">
        <v>1.8147999999999997</v>
      </c>
      <c r="P221" s="4">
        <v>4.4672000000000009</v>
      </c>
      <c r="Q221" s="4">
        <v>3.7692000000000005</v>
      </c>
      <c r="R221" s="4">
        <v>0.6980000000000004</v>
      </c>
      <c r="S221" s="4" t="s">
        <v>1598</v>
      </c>
      <c r="T221" s="4" t="str">
        <f>VLOOKUP(esraa_powerbi_alexandria_2[[#This Row],[Category]],code[#All],2,FALSE)</f>
        <v>O-102</v>
      </c>
      <c r="U221" s="4"/>
      <c r="V221" s="4"/>
    </row>
    <row r="222" spans="1:22">
      <c r="A222" s="4">
        <v>221</v>
      </c>
      <c r="B222" s="4" t="s">
        <v>134</v>
      </c>
      <c r="C222" s="4" t="s">
        <v>53</v>
      </c>
      <c r="D222" s="4" t="s">
        <v>381</v>
      </c>
      <c r="E222" s="4" t="s">
        <v>252</v>
      </c>
      <c r="F222" s="4" t="s">
        <v>118</v>
      </c>
      <c r="G222" s="4" t="s">
        <v>66</v>
      </c>
      <c r="H222" s="4" t="s">
        <v>91</v>
      </c>
      <c r="I222" s="4" t="s">
        <v>383</v>
      </c>
      <c r="J222" s="4">
        <v>22.704000000000004</v>
      </c>
      <c r="K222" s="4">
        <v>900</v>
      </c>
      <c r="L222" s="4" t="str">
        <f>IF(esraa_powerbi_alexandria_2[[#This Row],[Sales]]&gt;3000,"High","Low")</f>
        <v>Low</v>
      </c>
      <c r="M222" s="4">
        <v>6</v>
      </c>
      <c r="N222" s="4">
        <v>0.2</v>
      </c>
      <c r="O222" s="4">
        <v>8.2302</v>
      </c>
      <c r="P222" s="4">
        <v>18.163200000000003</v>
      </c>
      <c r="Q222" s="4">
        <v>14.473800000000004</v>
      </c>
      <c r="R222" s="4">
        <v>3.6893999999999991</v>
      </c>
      <c r="S222" s="4" t="s">
        <v>1600</v>
      </c>
      <c r="T222" s="4" t="str">
        <f>VLOOKUP(esraa_powerbi_alexandria_2[[#This Row],[Category]],code[#All],2,FALSE)</f>
        <v>O-102</v>
      </c>
      <c r="U222" s="4"/>
      <c r="V222" s="4"/>
    </row>
    <row r="223" spans="1:22">
      <c r="A223" s="4">
        <v>222</v>
      </c>
      <c r="B223" s="4" t="s">
        <v>134</v>
      </c>
      <c r="C223" s="4" t="s">
        <v>53</v>
      </c>
      <c r="D223" s="4" t="s">
        <v>381</v>
      </c>
      <c r="E223" s="4" t="s">
        <v>252</v>
      </c>
      <c r="F223" s="4" t="s">
        <v>118</v>
      </c>
      <c r="G223" s="4" t="s">
        <v>66</v>
      </c>
      <c r="H223" s="4" t="s">
        <v>83</v>
      </c>
      <c r="I223" s="4" t="s">
        <v>223</v>
      </c>
      <c r="J223" s="4">
        <v>19.776000000000003</v>
      </c>
      <c r="K223" s="4">
        <v>600</v>
      </c>
      <c r="L223" s="4" t="str">
        <f>IF(esraa_powerbi_alexandria_2[[#This Row],[Sales]]&gt;3000,"High","Low")</f>
        <v>Low</v>
      </c>
      <c r="M223" s="4">
        <v>4</v>
      </c>
      <c r="N223" s="4">
        <v>0.7</v>
      </c>
      <c r="O223" s="4">
        <v>-13.843199999999996</v>
      </c>
      <c r="P223" s="4">
        <v>5.9328000000000021</v>
      </c>
      <c r="Q223" s="4">
        <v>33.619199999999999</v>
      </c>
      <c r="R223" s="4">
        <v>-27.686399999999999</v>
      </c>
      <c r="S223" s="4" t="s">
        <v>1600</v>
      </c>
      <c r="T223" s="4" t="str">
        <f>VLOOKUP(esraa_powerbi_alexandria_2[[#This Row],[Category]],code[#All],2,FALSE)</f>
        <v>O-102</v>
      </c>
      <c r="U223" s="4"/>
      <c r="V223" s="4"/>
    </row>
    <row r="224" spans="1:22">
      <c r="A224" s="4">
        <v>223</v>
      </c>
      <c r="B224" s="4" t="s">
        <v>134</v>
      </c>
      <c r="C224" s="4" t="s">
        <v>53</v>
      </c>
      <c r="D224" s="4" t="s">
        <v>381</v>
      </c>
      <c r="E224" s="4" t="s">
        <v>252</v>
      </c>
      <c r="F224" s="4" t="s">
        <v>118</v>
      </c>
      <c r="G224" s="4" t="s">
        <v>57</v>
      </c>
      <c r="H224" s="4" t="s">
        <v>76</v>
      </c>
      <c r="I224" s="4" t="s">
        <v>384</v>
      </c>
      <c r="J224" s="4">
        <v>72.703999999999994</v>
      </c>
      <c r="K224" s="4">
        <v>600</v>
      </c>
      <c r="L224" s="4" t="str">
        <f>IF(esraa_powerbi_alexandria_2[[#This Row],[Sales]]&gt;3000,"High","Low")</f>
        <v>Low</v>
      </c>
      <c r="M224" s="4">
        <v>4</v>
      </c>
      <c r="N224" s="4">
        <v>0.2</v>
      </c>
      <c r="O224" s="4">
        <v>19.084800000000005</v>
      </c>
      <c r="P224" s="4">
        <v>58.163199999999996</v>
      </c>
      <c r="Q224" s="4">
        <v>53.619199999999992</v>
      </c>
      <c r="R224" s="4">
        <v>4.544000000000004</v>
      </c>
      <c r="S224" s="4" t="s">
        <v>1600</v>
      </c>
      <c r="T224" s="4" t="str">
        <f>VLOOKUP(esraa_powerbi_alexandria_2[[#This Row],[Category]],code[#All],2,FALSE)</f>
        <v>F-101</v>
      </c>
      <c r="U224" s="4"/>
      <c r="V224" s="4"/>
    </row>
    <row r="225" spans="1:22">
      <c r="A225" s="4">
        <v>224</v>
      </c>
      <c r="B225" s="4" t="s">
        <v>134</v>
      </c>
      <c r="C225" s="4" t="s">
        <v>53</v>
      </c>
      <c r="D225" s="4" t="s">
        <v>381</v>
      </c>
      <c r="E225" s="4" t="s">
        <v>252</v>
      </c>
      <c r="F225" s="4" t="s">
        <v>118</v>
      </c>
      <c r="G225" s="4" t="s">
        <v>80</v>
      </c>
      <c r="H225" s="4" t="s">
        <v>317</v>
      </c>
      <c r="I225" s="4" t="s">
        <v>385</v>
      </c>
      <c r="J225" s="4">
        <v>479.98800000000006</v>
      </c>
      <c r="K225" s="4">
        <v>600</v>
      </c>
      <c r="L225" s="4" t="str">
        <f>IF(esraa_powerbi_alexandria_2[[#This Row],[Sales]]&gt;3000,"High","Low")</f>
        <v>Low</v>
      </c>
      <c r="M225" s="4">
        <v>4</v>
      </c>
      <c r="N225" s="4">
        <v>0.7</v>
      </c>
      <c r="O225" s="4">
        <v>-383.99040000000002</v>
      </c>
      <c r="P225" s="4">
        <v>143.99640000000005</v>
      </c>
      <c r="Q225" s="4">
        <v>863.97840000000008</v>
      </c>
      <c r="R225" s="4">
        <v>-719.98199999999997</v>
      </c>
      <c r="S225" s="4" t="s">
        <v>1600</v>
      </c>
      <c r="T225" s="4" t="str">
        <f>VLOOKUP(esraa_powerbi_alexandria_2[[#This Row],[Category]],code[#All],2,FALSE)</f>
        <v>T-103</v>
      </c>
      <c r="U225" s="4"/>
      <c r="V225" s="4"/>
    </row>
    <row r="226" spans="1:22">
      <c r="A226" s="4">
        <v>225</v>
      </c>
      <c r="B226" s="4" t="s">
        <v>134</v>
      </c>
      <c r="C226" s="4" t="s">
        <v>53</v>
      </c>
      <c r="D226" s="4" t="s">
        <v>381</v>
      </c>
      <c r="E226" s="4" t="s">
        <v>252</v>
      </c>
      <c r="F226" s="4" t="s">
        <v>118</v>
      </c>
      <c r="G226" s="4" t="s">
        <v>66</v>
      </c>
      <c r="H226" s="4" t="s">
        <v>78</v>
      </c>
      <c r="I226" s="4" t="s">
        <v>386</v>
      </c>
      <c r="J226" s="4">
        <v>27.168000000000003</v>
      </c>
      <c r="K226" s="4">
        <v>300</v>
      </c>
      <c r="L226" s="4" t="str">
        <f>IF(esraa_powerbi_alexandria_2[[#This Row],[Sales]]&gt;3000,"High","Low")</f>
        <v>Low</v>
      </c>
      <c r="M226" s="4">
        <v>2</v>
      </c>
      <c r="N226" s="4">
        <v>0.2</v>
      </c>
      <c r="O226" s="4">
        <v>2.7168000000000001</v>
      </c>
      <c r="P226" s="4">
        <v>21.734400000000004</v>
      </c>
      <c r="Q226" s="4">
        <v>24.451200000000004</v>
      </c>
      <c r="R226" s="4">
        <v>-2.7167999999999992</v>
      </c>
      <c r="S226" s="4" t="s">
        <v>1598</v>
      </c>
      <c r="T226" s="4" t="str">
        <f>VLOOKUP(esraa_powerbi_alexandria_2[[#This Row],[Category]],code[#All],2,FALSE)</f>
        <v>O-102</v>
      </c>
      <c r="U226" s="4"/>
      <c r="V226" s="4"/>
    </row>
    <row r="227" spans="1:22">
      <c r="A227" s="4">
        <v>226</v>
      </c>
      <c r="B227" s="4" t="s">
        <v>69</v>
      </c>
      <c r="C227" s="4" t="s">
        <v>62</v>
      </c>
      <c r="D227" s="4" t="s">
        <v>387</v>
      </c>
      <c r="E227" s="4" t="s">
        <v>153</v>
      </c>
      <c r="F227" s="4" t="s">
        <v>99</v>
      </c>
      <c r="G227" s="4" t="s">
        <v>66</v>
      </c>
      <c r="H227" s="4" t="s">
        <v>78</v>
      </c>
      <c r="I227" s="4" t="s">
        <v>388</v>
      </c>
      <c r="J227" s="4">
        <v>2.2000000000000002</v>
      </c>
      <c r="K227" s="4">
        <v>150</v>
      </c>
      <c r="L227" s="4" t="str">
        <f>IF(esraa_powerbi_alexandria_2[[#This Row],[Sales]]&gt;3000,"High","Low")</f>
        <v>Low</v>
      </c>
      <c r="M227" s="4">
        <v>1</v>
      </c>
      <c r="N227" s="4">
        <v>0</v>
      </c>
      <c r="O227" s="4">
        <v>0.96800000000000019</v>
      </c>
      <c r="P227" s="4">
        <v>2.2000000000000002</v>
      </c>
      <c r="Q227" s="4">
        <v>1.232</v>
      </c>
      <c r="R227" s="4">
        <v>0.96800000000000019</v>
      </c>
      <c r="S227" s="4" t="s">
        <v>1598</v>
      </c>
      <c r="T227" s="4" t="str">
        <f>VLOOKUP(esraa_powerbi_alexandria_2[[#This Row],[Category]],code[#All],2,FALSE)</f>
        <v>O-102</v>
      </c>
      <c r="U227" s="4"/>
      <c r="V227" s="4"/>
    </row>
    <row r="228" spans="1:22">
      <c r="A228" s="4">
        <v>227</v>
      </c>
      <c r="B228" s="4" t="s">
        <v>69</v>
      </c>
      <c r="C228" s="4" t="s">
        <v>62</v>
      </c>
      <c r="D228" s="4" t="s">
        <v>387</v>
      </c>
      <c r="E228" s="4" t="s">
        <v>153</v>
      </c>
      <c r="F228" s="4" t="s">
        <v>99</v>
      </c>
      <c r="G228" s="4" t="s">
        <v>57</v>
      </c>
      <c r="H228" s="4" t="s">
        <v>72</v>
      </c>
      <c r="I228" s="4" t="s">
        <v>389</v>
      </c>
      <c r="J228" s="4">
        <v>622.44999999999993</v>
      </c>
      <c r="K228" s="4">
        <v>750</v>
      </c>
      <c r="L228" s="4" t="str">
        <f>IF(esraa_powerbi_alexandria_2[[#This Row],[Sales]]&gt;3000,"High","Low")</f>
        <v>Low</v>
      </c>
      <c r="M228" s="4">
        <v>5</v>
      </c>
      <c r="N228" s="4">
        <v>0</v>
      </c>
      <c r="O228" s="4">
        <v>136.93899999999999</v>
      </c>
      <c r="P228" s="4">
        <v>622.44999999999993</v>
      </c>
      <c r="Q228" s="4">
        <v>485.51099999999997</v>
      </c>
      <c r="R228" s="4">
        <v>136.93899999999996</v>
      </c>
      <c r="S228" s="4" t="s">
        <v>1600</v>
      </c>
      <c r="T228" s="4" t="str">
        <f>VLOOKUP(esraa_powerbi_alexandria_2[[#This Row],[Category]],code[#All],2,FALSE)</f>
        <v>F-101</v>
      </c>
      <c r="U228" s="4"/>
      <c r="V228" s="4"/>
    </row>
    <row r="229" spans="1:22">
      <c r="A229" s="4">
        <v>228</v>
      </c>
      <c r="B229" s="4" t="s">
        <v>69</v>
      </c>
      <c r="C229" s="4" t="s">
        <v>62</v>
      </c>
      <c r="D229" s="4" t="s">
        <v>387</v>
      </c>
      <c r="E229" s="4" t="s">
        <v>153</v>
      </c>
      <c r="F229" s="4" t="s">
        <v>99</v>
      </c>
      <c r="G229" s="4" t="s">
        <v>66</v>
      </c>
      <c r="H229" s="4" t="s">
        <v>74</v>
      </c>
      <c r="I229" s="4" t="s">
        <v>390</v>
      </c>
      <c r="J229" s="4">
        <v>21.98</v>
      </c>
      <c r="K229" s="4">
        <v>150</v>
      </c>
      <c r="L229" s="4" t="str">
        <f>IF(esraa_powerbi_alexandria_2[[#This Row],[Sales]]&gt;3000,"High","Low")</f>
        <v>Low</v>
      </c>
      <c r="M229" s="4">
        <v>1</v>
      </c>
      <c r="N229" s="4">
        <v>0</v>
      </c>
      <c r="O229" s="4">
        <v>0.21979999999999933</v>
      </c>
      <c r="P229" s="4">
        <v>21.98</v>
      </c>
      <c r="Q229" s="4">
        <v>21.760200000000001</v>
      </c>
      <c r="R229" s="4">
        <v>0.21979999999999933</v>
      </c>
      <c r="S229" s="4" t="s">
        <v>1598</v>
      </c>
      <c r="T229" s="4" t="str">
        <f>VLOOKUP(esraa_powerbi_alexandria_2[[#This Row],[Category]],code[#All],2,FALSE)</f>
        <v>O-102</v>
      </c>
      <c r="U229" s="4"/>
      <c r="V229" s="4"/>
    </row>
    <row r="230" spans="1:22">
      <c r="A230" s="4">
        <v>229</v>
      </c>
      <c r="B230" s="4" t="s">
        <v>69</v>
      </c>
      <c r="C230" s="4" t="s">
        <v>53</v>
      </c>
      <c r="D230" s="4" t="s">
        <v>211</v>
      </c>
      <c r="E230" s="4" t="s">
        <v>194</v>
      </c>
      <c r="F230" s="4" t="s">
        <v>56</v>
      </c>
      <c r="G230" s="4" t="s">
        <v>57</v>
      </c>
      <c r="H230" s="4" t="s">
        <v>60</v>
      </c>
      <c r="I230" s="4" t="s">
        <v>391</v>
      </c>
      <c r="J230" s="4">
        <v>161.56800000000001</v>
      </c>
      <c r="K230" s="4">
        <v>300</v>
      </c>
      <c r="L230" s="4" t="str">
        <f>IF(esraa_powerbi_alexandria_2[[#This Row],[Sales]]&gt;3000,"High","Low")</f>
        <v>Low</v>
      </c>
      <c r="M230" s="4">
        <v>2</v>
      </c>
      <c r="N230" s="4">
        <v>0.2</v>
      </c>
      <c r="O230" s="4">
        <v>-28.274400000000021</v>
      </c>
      <c r="P230" s="4">
        <v>129.2544</v>
      </c>
      <c r="Q230" s="4">
        <v>189.84240000000003</v>
      </c>
      <c r="R230" s="4">
        <v>-60.588000000000022</v>
      </c>
      <c r="S230" s="4" t="s">
        <v>1598</v>
      </c>
      <c r="T230" s="4" t="str">
        <f>VLOOKUP(esraa_powerbi_alexandria_2[[#This Row],[Category]],code[#All],2,FALSE)</f>
        <v>F-101</v>
      </c>
      <c r="U230" s="4"/>
      <c r="V230" s="4"/>
    </row>
    <row r="231" spans="1:22">
      <c r="A231" s="4">
        <v>230</v>
      </c>
      <c r="B231" s="4" t="s">
        <v>69</v>
      </c>
      <c r="C231" s="4" t="s">
        <v>53</v>
      </c>
      <c r="D231" s="4" t="s">
        <v>211</v>
      </c>
      <c r="E231" s="4" t="s">
        <v>194</v>
      </c>
      <c r="F231" s="4" t="s">
        <v>56</v>
      </c>
      <c r="G231" s="4" t="s">
        <v>57</v>
      </c>
      <c r="H231" s="4" t="s">
        <v>60</v>
      </c>
      <c r="I231" s="4" t="s">
        <v>392</v>
      </c>
      <c r="J231" s="4">
        <v>389.69600000000003</v>
      </c>
      <c r="K231" s="4">
        <v>1200</v>
      </c>
      <c r="L231" s="4" t="str">
        <f>IF(esraa_powerbi_alexandria_2[[#This Row],[Sales]]&gt;3000,"High","Low")</f>
        <v>Low</v>
      </c>
      <c r="M231" s="4">
        <v>8</v>
      </c>
      <c r="N231" s="4">
        <v>0.2</v>
      </c>
      <c r="O231" s="4">
        <v>43.840799999999973</v>
      </c>
      <c r="P231" s="4">
        <v>311.75680000000006</v>
      </c>
      <c r="Q231" s="4">
        <v>345.85520000000008</v>
      </c>
      <c r="R231" s="4">
        <v>-34.098400000000026</v>
      </c>
      <c r="S231" s="4" t="s">
        <v>1599</v>
      </c>
      <c r="T231" s="4" t="str">
        <f>VLOOKUP(esraa_powerbi_alexandria_2[[#This Row],[Category]],code[#All],2,FALSE)</f>
        <v>F-101</v>
      </c>
      <c r="U231" s="4"/>
      <c r="V231" s="4"/>
    </row>
    <row r="232" spans="1:22">
      <c r="A232" s="4">
        <v>231</v>
      </c>
      <c r="B232" s="4" t="s">
        <v>69</v>
      </c>
      <c r="C232" s="4" t="s">
        <v>62</v>
      </c>
      <c r="D232" s="4" t="s">
        <v>240</v>
      </c>
      <c r="E232" s="4" t="s">
        <v>90</v>
      </c>
      <c r="F232" s="4" t="s">
        <v>56</v>
      </c>
      <c r="G232" s="4" t="s">
        <v>66</v>
      </c>
      <c r="H232" s="4" t="s">
        <v>83</v>
      </c>
      <c r="I232" s="4" t="s">
        <v>393</v>
      </c>
      <c r="J232" s="4">
        <v>18.648000000000003</v>
      </c>
      <c r="K232" s="4">
        <v>1050</v>
      </c>
      <c r="L232" s="4" t="str">
        <f>IF(esraa_powerbi_alexandria_2[[#This Row],[Sales]]&gt;3000,"High","Low")</f>
        <v>Low</v>
      </c>
      <c r="M232" s="4">
        <v>7</v>
      </c>
      <c r="N232" s="4">
        <v>0.7</v>
      </c>
      <c r="O232" s="4">
        <v>-12.431999999999999</v>
      </c>
      <c r="P232" s="4">
        <v>5.594400000000002</v>
      </c>
      <c r="Q232" s="4">
        <v>31.080000000000002</v>
      </c>
      <c r="R232" s="4">
        <v>-25.485599999999998</v>
      </c>
      <c r="S232" s="4" t="s">
        <v>1599</v>
      </c>
      <c r="T232" s="4" t="str">
        <f>VLOOKUP(esraa_powerbi_alexandria_2[[#This Row],[Category]],code[#All],2,FALSE)</f>
        <v>O-102</v>
      </c>
      <c r="U232" s="4"/>
      <c r="V232" s="4"/>
    </row>
    <row r="233" spans="1:22">
      <c r="A233" s="4">
        <v>232</v>
      </c>
      <c r="B233" s="4" t="s">
        <v>69</v>
      </c>
      <c r="C233" s="4" t="s">
        <v>96</v>
      </c>
      <c r="D233" s="4" t="s">
        <v>394</v>
      </c>
      <c r="E233" s="4" t="s">
        <v>71</v>
      </c>
      <c r="F233" s="4" t="s">
        <v>56</v>
      </c>
      <c r="G233" s="4" t="s">
        <v>57</v>
      </c>
      <c r="H233" s="4" t="s">
        <v>72</v>
      </c>
      <c r="I233" s="4" t="s">
        <v>395</v>
      </c>
      <c r="J233" s="4">
        <v>233.86</v>
      </c>
      <c r="K233" s="4">
        <v>300</v>
      </c>
      <c r="L233" s="4" t="str">
        <f>IF(esraa_powerbi_alexandria_2[[#This Row],[Sales]]&gt;3000,"High","Low")</f>
        <v>Low</v>
      </c>
      <c r="M233" s="4">
        <v>2</v>
      </c>
      <c r="N233" s="4">
        <v>0.45</v>
      </c>
      <c r="O233" s="4">
        <v>-102.04800000000003</v>
      </c>
      <c r="P233" s="4">
        <v>128.62300000000002</v>
      </c>
      <c r="Q233" s="4">
        <v>335.90800000000002</v>
      </c>
      <c r="R233" s="4">
        <v>-207.285</v>
      </c>
      <c r="S233" s="4" t="s">
        <v>1598</v>
      </c>
      <c r="T233" s="4" t="str">
        <f>VLOOKUP(esraa_powerbi_alexandria_2[[#This Row],[Category]],code[#All],2,FALSE)</f>
        <v>F-101</v>
      </c>
      <c r="U233" s="4"/>
      <c r="V233" s="4"/>
    </row>
    <row r="234" spans="1:22">
      <c r="A234" s="4">
        <v>233</v>
      </c>
      <c r="B234" s="4" t="s">
        <v>69</v>
      </c>
      <c r="C234" s="4" t="s">
        <v>96</v>
      </c>
      <c r="D234" s="4" t="s">
        <v>394</v>
      </c>
      <c r="E234" s="4" t="s">
        <v>71</v>
      </c>
      <c r="F234" s="4" t="s">
        <v>56</v>
      </c>
      <c r="G234" s="4" t="s">
        <v>57</v>
      </c>
      <c r="H234" s="4" t="s">
        <v>72</v>
      </c>
      <c r="I234" s="4" t="s">
        <v>396</v>
      </c>
      <c r="J234" s="4">
        <v>620.61450000000013</v>
      </c>
      <c r="K234" s="4">
        <v>450</v>
      </c>
      <c r="L234" s="4" t="str">
        <f>IF(esraa_powerbi_alexandria_2[[#This Row],[Sales]]&gt;3000,"High","Low")</f>
        <v>Low</v>
      </c>
      <c r="M234" s="4">
        <v>3</v>
      </c>
      <c r="N234" s="4">
        <v>0.45</v>
      </c>
      <c r="O234" s="4">
        <v>-248.24579999999992</v>
      </c>
      <c r="P234" s="4">
        <v>341.33797500000009</v>
      </c>
      <c r="Q234" s="4">
        <v>868.86030000000005</v>
      </c>
      <c r="R234" s="4">
        <v>-527.52232499999991</v>
      </c>
      <c r="S234" s="4" t="s">
        <v>1598</v>
      </c>
      <c r="T234" s="4" t="str">
        <f>VLOOKUP(esraa_powerbi_alexandria_2[[#This Row],[Category]],code[#All],2,FALSE)</f>
        <v>F-101</v>
      </c>
      <c r="U234" s="4"/>
      <c r="V234" s="4"/>
    </row>
    <row r="235" spans="1:22">
      <c r="A235" s="4">
        <v>234</v>
      </c>
      <c r="B235" s="4" t="s">
        <v>69</v>
      </c>
      <c r="C235" s="4" t="s">
        <v>96</v>
      </c>
      <c r="D235" s="4" t="s">
        <v>394</v>
      </c>
      <c r="E235" s="4" t="s">
        <v>71</v>
      </c>
      <c r="F235" s="4" t="s">
        <v>56</v>
      </c>
      <c r="G235" s="4" t="s">
        <v>66</v>
      </c>
      <c r="H235" s="4" t="s">
        <v>83</v>
      </c>
      <c r="I235" s="4" t="s">
        <v>393</v>
      </c>
      <c r="J235" s="4">
        <v>5.3280000000000012</v>
      </c>
      <c r="K235" s="4">
        <v>300</v>
      </c>
      <c r="L235" s="4" t="str">
        <f>IF(esraa_powerbi_alexandria_2[[#This Row],[Sales]]&gt;3000,"High","Low")</f>
        <v>Low</v>
      </c>
      <c r="M235" s="4">
        <v>2</v>
      </c>
      <c r="N235" s="4">
        <v>0.7</v>
      </c>
      <c r="O235" s="4">
        <v>-3.5519999999999996</v>
      </c>
      <c r="P235" s="4">
        <v>1.5984000000000005</v>
      </c>
      <c r="Q235" s="4">
        <v>8.8800000000000008</v>
      </c>
      <c r="R235" s="4">
        <v>-7.2816000000000001</v>
      </c>
      <c r="S235" s="4" t="s">
        <v>1598</v>
      </c>
      <c r="T235" s="4" t="str">
        <f>VLOOKUP(esraa_powerbi_alexandria_2[[#This Row],[Category]],code[#All],2,FALSE)</f>
        <v>O-102</v>
      </c>
      <c r="U235" s="4"/>
      <c r="V235" s="4"/>
    </row>
    <row r="236" spans="1:22">
      <c r="A236" s="4">
        <v>235</v>
      </c>
      <c r="B236" s="4" t="s">
        <v>69</v>
      </c>
      <c r="C236" s="4" t="s">
        <v>96</v>
      </c>
      <c r="D236" s="4" t="s">
        <v>394</v>
      </c>
      <c r="E236" s="4" t="s">
        <v>71</v>
      </c>
      <c r="F236" s="4" t="s">
        <v>56</v>
      </c>
      <c r="G236" s="4" t="s">
        <v>57</v>
      </c>
      <c r="H236" s="4" t="s">
        <v>76</v>
      </c>
      <c r="I236" s="4" t="s">
        <v>397</v>
      </c>
      <c r="J236" s="4">
        <v>258.072</v>
      </c>
      <c r="K236" s="4">
        <v>450</v>
      </c>
      <c r="L236" s="4" t="str">
        <f>IF(esraa_powerbi_alexandria_2[[#This Row],[Sales]]&gt;3000,"High","Low")</f>
        <v>Low</v>
      </c>
      <c r="M236" s="4">
        <v>3</v>
      </c>
      <c r="N236" s="4">
        <v>0.2</v>
      </c>
      <c r="O236" s="4">
        <v>0</v>
      </c>
      <c r="P236" s="4">
        <v>206.45760000000001</v>
      </c>
      <c r="Q236" s="4">
        <v>258.072</v>
      </c>
      <c r="R236" s="4">
        <v>-51.614399999999989</v>
      </c>
      <c r="S236" s="4" t="s">
        <v>1598</v>
      </c>
      <c r="T236" s="4" t="str">
        <f>VLOOKUP(esraa_powerbi_alexandria_2[[#This Row],[Category]],code[#All],2,FALSE)</f>
        <v>F-101</v>
      </c>
      <c r="U236" s="4"/>
      <c r="V236" s="4"/>
    </row>
    <row r="237" spans="1:22">
      <c r="A237" s="4">
        <v>236</v>
      </c>
      <c r="B237" s="4" t="s">
        <v>69</v>
      </c>
      <c r="C237" s="4" t="s">
        <v>96</v>
      </c>
      <c r="D237" s="4" t="s">
        <v>394</v>
      </c>
      <c r="E237" s="4" t="s">
        <v>71</v>
      </c>
      <c r="F237" s="4" t="s">
        <v>56</v>
      </c>
      <c r="G237" s="4" t="s">
        <v>80</v>
      </c>
      <c r="H237" s="4" t="s">
        <v>122</v>
      </c>
      <c r="I237" s="4" t="s">
        <v>398</v>
      </c>
      <c r="J237" s="4">
        <v>617.97600000000011</v>
      </c>
      <c r="K237" s="4">
        <v>450</v>
      </c>
      <c r="L237" s="4" t="str">
        <f>IF(esraa_powerbi_alexandria_2[[#This Row],[Sales]]&gt;3000,"High","Low")</f>
        <v>Low</v>
      </c>
      <c r="M237" s="4">
        <v>3</v>
      </c>
      <c r="N237" s="4">
        <v>0.2</v>
      </c>
      <c r="O237" s="4">
        <v>-7.724700000000098</v>
      </c>
      <c r="P237" s="4">
        <v>494.38080000000014</v>
      </c>
      <c r="Q237" s="4">
        <v>625.70070000000021</v>
      </c>
      <c r="R237" s="4">
        <v>-131.31990000000008</v>
      </c>
      <c r="S237" s="4" t="s">
        <v>1598</v>
      </c>
      <c r="T237" s="4" t="str">
        <f>VLOOKUP(esraa_powerbi_alexandria_2[[#This Row],[Category]],code[#All],2,FALSE)</f>
        <v>T-103</v>
      </c>
      <c r="U237" s="4"/>
      <c r="V237" s="4"/>
    </row>
    <row r="238" spans="1:22">
      <c r="A238" s="4">
        <v>237</v>
      </c>
      <c r="B238" s="4" t="s">
        <v>69</v>
      </c>
      <c r="C238" s="4" t="s">
        <v>62</v>
      </c>
      <c r="D238" s="4" t="s">
        <v>399</v>
      </c>
      <c r="E238" s="4" t="s">
        <v>64</v>
      </c>
      <c r="F238" s="4" t="s">
        <v>65</v>
      </c>
      <c r="G238" s="4" t="s">
        <v>66</v>
      </c>
      <c r="H238" s="4" t="s">
        <v>91</v>
      </c>
      <c r="I238" s="4" t="s">
        <v>400</v>
      </c>
      <c r="J238" s="4">
        <v>10.56</v>
      </c>
      <c r="K238" s="4">
        <v>300</v>
      </c>
      <c r="L238" s="4" t="str">
        <f>IF(esraa_powerbi_alexandria_2[[#This Row],[Sales]]&gt;3000,"High","Low")</f>
        <v>Low</v>
      </c>
      <c r="M238" s="4">
        <v>2</v>
      </c>
      <c r="N238" s="4">
        <v>0</v>
      </c>
      <c r="O238" s="4">
        <v>4.7519999999999998</v>
      </c>
      <c r="P238" s="4">
        <v>10.56</v>
      </c>
      <c r="Q238" s="4">
        <v>5.8080000000000007</v>
      </c>
      <c r="R238" s="4">
        <v>4.7519999999999998</v>
      </c>
      <c r="S238" s="4" t="s">
        <v>1598</v>
      </c>
      <c r="T238" s="4" t="str">
        <f>VLOOKUP(esraa_powerbi_alexandria_2[[#This Row],[Category]],code[#All],2,FALSE)</f>
        <v>O-102</v>
      </c>
      <c r="U238" s="4"/>
      <c r="V238" s="4"/>
    </row>
    <row r="239" spans="1:22">
      <c r="A239" s="4">
        <v>238</v>
      </c>
      <c r="B239" s="4" t="s">
        <v>52</v>
      </c>
      <c r="C239" s="4" t="s">
        <v>53</v>
      </c>
      <c r="D239" s="4" t="s">
        <v>181</v>
      </c>
      <c r="E239" s="4" t="s">
        <v>143</v>
      </c>
      <c r="F239" s="4" t="s">
        <v>99</v>
      </c>
      <c r="G239" s="4" t="s">
        <v>66</v>
      </c>
      <c r="H239" s="4" t="s">
        <v>91</v>
      </c>
      <c r="I239" s="4" t="s">
        <v>401</v>
      </c>
      <c r="J239" s="4">
        <v>25.920000000000005</v>
      </c>
      <c r="K239" s="4">
        <v>750</v>
      </c>
      <c r="L239" s="4" t="str">
        <f>IF(esraa_powerbi_alexandria_2[[#This Row],[Sales]]&gt;3000,"High","Low")</f>
        <v>Low</v>
      </c>
      <c r="M239" s="4">
        <v>5</v>
      </c>
      <c r="N239" s="4">
        <v>0.2</v>
      </c>
      <c r="O239" s="4">
        <v>9.3960000000000008</v>
      </c>
      <c r="P239" s="4">
        <v>20.736000000000004</v>
      </c>
      <c r="Q239" s="4">
        <v>16.524000000000004</v>
      </c>
      <c r="R239" s="4">
        <v>4.2119999999999997</v>
      </c>
      <c r="S239" s="4" t="s">
        <v>1600</v>
      </c>
      <c r="T239" s="4" t="str">
        <f>VLOOKUP(esraa_powerbi_alexandria_2[[#This Row],[Category]],code[#All],2,FALSE)</f>
        <v>O-102</v>
      </c>
      <c r="U239" s="4"/>
      <c r="V239" s="4"/>
    </row>
    <row r="240" spans="1:22">
      <c r="A240" s="4">
        <v>239</v>
      </c>
      <c r="B240" s="4" t="s">
        <v>52</v>
      </c>
      <c r="C240" s="4" t="s">
        <v>53</v>
      </c>
      <c r="D240" s="4" t="s">
        <v>181</v>
      </c>
      <c r="E240" s="4" t="s">
        <v>143</v>
      </c>
      <c r="F240" s="4" t="s">
        <v>99</v>
      </c>
      <c r="G240" s="4" t="s">
        <v>57</v>
      </c>
      <c r="H240" s="4" t="s">
        <v>76</v>
      </c>
      <c r="I240" s="4" t="s">
        <v>402</v>
      </c>
      <c r="J240" s="4">
        <v>419.68000000000006</v>
      </c>
      <c r="K240" s="4">
        <v>750</v>
      </c>
      <c r="L240" s="4" t="str">
        <f>IF(esraa_powerbi_alexandria_2[[#This Row],[Sales]]&gt;3000,"High","Low")</f>
        <v>Low</v>
      </c>
      <c r="M240" s="4">
        <v>5</v>
      </c>
      <c r="N240" s="4">
        <v>0.6</v>
      </c>
      <c r="O240" s="4">
        <v>-356.72799999999995</v>
      </c>
      <c r="P240" s="4">
        <v>167.87200000000004</v>
      </c>
      <c r="Q240" s="4">
        <v>776.40800000000002</v>
      </c>
      <c r="R240" s="4">
        <v>-608.53599999999994</v>
      </c>
      <c r="S240" s="4" t="s">
        <v>1600</v>
      </c>
      <c r="T240" s="4" t="str">
        <f>VLOOKUP(esraa_powerbi_alexandria_2[[#This Row],[Category]],code[#All],2,FALSE)</f>
        <v>F-101</v>
      </c>
      <c r="U240" s="4"/>
      <c r="V240" s="4"/>
    </row>
    <row r="241" spans="1:22">
      <c r="A241" s="4">
        <v>240</v>
      </c>
      <c r="B241" s="4" t="s">
        <v>52</v>
      </c>
      <c r="C241" s="4" t="s">
        <v>53</v>
      </c>
      <c r="D241" s="4" t="s">
        <v>181</v>
      </c>
      <c r="E241" s="4" t="s">
        <v>143</v>
      </c>
      <c r="F241" s="4" t="s">
        <v>99</v>
      </c>
      <c r="G241" s="4" t="s">
        <v>57</v>
      </c>
      <c r="H241" s="4" t="s">
        <v>76</v>
      </c>
      <c r="I241" s="4" t="s">
        <v>403</v>
      </c>
      <c r="J241" s="4">
        <v>11.688000000000001</v>
      </c>
      <c r="K241" s="4">
        <v>450</v>
      </c>
      <c r="L241" s="4" t="str">
        <f>IF(esraa_powerbi_alexandria_2[[#This Row],[Sales]]&gt;3000,"High","Low")</f>
        <v>Low</v>
      </c>
      <c r="M241" s="4">
        <v>3</v>
      </c>
      <c r="N241" s="4">
        <v>0.6</v>
      </c>
      <c r="O241" s="4">
        <v>-4.6751999999999985</v>
      </c>
      <c r="P241" s="4">
        <v>4.6752000000000002</v>
      </c>
      <c r="Q241" s="4">
        <v>16.363199999999999</v>
      </c>
      <c r="R241" s="4">
        <v>-11.687999999999999</v>
      </c>
      <c r="S241" s="4" t="s">
        <v>1598</v>
      </c>
      <c r="T241" s="4" t="str">
        <f>VLOOKUP(esraa_powerbi_alexandria_2[[#This Row],[Category]],code[#All],2,FALSE)</f>
        <v>F-101</v>
      </c>
      <c r="U241" s="4"/>
      <c r="V241" s="4"/>
    </row>
    <row r="242" spans="1:22">
      <c r="A242" s="4">
        <v>241</v>
      </c>
      <c r="B242" s="4" t="s">
        <v>52</v>
      </c>
      <c r="C242" s="4" t="s">
        <v>53</v>
      </c>
      <c r="D242" s="4" t="s">
        <v>181</v>
      </c>
      <c r="E242" s="4" t="s">
        <v>143</v>
      </c>
      <c r="F242" s="4" t="s">
        <v>99</v>
      </c>
      <c r="G242" s="4" t="s">
        <v>80</v>
      </c>
      <c r="H242" s="4" t="s">
        <v>81</v>
      </c>
      <c r="I242" s="4" t="s">
        <v>404</v>
      </c>
      <c r="J242" s="4">
        <v>31.983999999999998</v>
      </c>
      <c r="K242" s="4">
        <v>300</v>
      </c>
      <c r="L242" s="4" t="str">
        <f>IF(esraa_powerbi_alexandria_2[[#This Row],[Sales]]&gt;3000,"High","Low")</f>
        <v>Low</v>
      </c>
      <c r="M242" s="4">
        <v>2</v>
      </c>
      <c r="N242" s="4">
        <v>0.2</v>
      </c>
      <c r="O242" s="4">
        <v>11.194399999999998</v>
      </c>
      <c r="P242" s="4">
        <v>25.587199999999999</v>
      </c>
      <c r="Q242" s="4">
        <v>20.7896</v>
      </c>
      <c r="R242" s="4">
        <v>4.7975999999999992</v>
      </c>
      <c r="S242" s="4" t="s">
        <v>1598</v>
      </c>
      <c r="T242" s="4" t="str">
        <f>VLOOKUP(esraa_powerbi_alexandria_2[[#This Row],[Category]],code[#All],2,FALSE)</f>
        <v>T-103</v>
      </c>
      <c r="U242" s="4"/>
      <c r="V242" s="4"/>
    </row>
    <row r="243" spans="1:22">
      <c r="A243" s="4">
        <v>242</v>
      </c>
      <c r="B243" s="4" t="s">
        <v>52</v>
      </c>
      <c r="C243" s="4" t="s">
        <v>53</v>
      </c>
      <c r="D243" s="4" t="s">
        <v>181</v>
      </c>
      <c r="E243" s="4" t="s">
        <v>143</v>
      </c>
      <c r="F243" s="4" t="s">
        <v>99</v>
      </c>
      <c r="G243" s="4" t="s">
        <v>57</v>
      </c>
      <c r="H243" s="4" t="s">
        <v>72</v>
      </c>
      <c r="I243" s="4" t="s">
        <v>405</v>
      </c>
      <c r="J243" s="4">
        <v>177.22499999999999</v>
      </c>
      <c r="K243" s="4">
        <v>750</v>
      </c>
      <c r="L243" s="4" t="str">
        <f>IF(esraa_powerbi_alexandria_2[[#This Row],[Sales]]&gt;3000,"High","Low")</f>
        <v>Low</v>
      </c>
      <c r="M243" s="4">
        <v>5</v>
      </c>
      <c r="N243" s="4">
        <v>0.5</v>
      </c>
      <c r="O243" s="4">
        <v>-120.51299999999998</v>
      </c>
      <c r="P243" s="4">
        <v>88.612499999999997</v>
      </c>
      <c r="Q243" s="4">
        <v>297.73799999999994</v>
      </c>
      <c r="R243" s="4">
        <v>-209.12549999999993</v>
      </c>
      <c r="S243" s="4" t="s">
        <v>1600</v>
      </c>
      <c r="T243" s="4" t="str">
        <f>VLOOKUP(esraa_powerbi_alexandria_2[[#This Row],[Category]],code[#All],2,FALSE)</f>
        <v>F-101</v>
      </c>
      <c r="U243" s="4"/>
      <c r="V243" s="4"/>
    </row>
    <row r="244" spans="1:22">
      <c r="A244" s="4">
        <v>243</v>
      </c>
      <c r="B244" s="4" t="s">
        <v>52</v>
      </c>
      <c r="C244" s="4" t="s">
        <v>53</v>
      </c>
      <c r="D244" s="4" t="s">
        <v>181</v>
      </c>
      <c r="E244" s="4" t="s">
        <v>143</v>
      </c>
      <c r="F244" s="4" t="s">
        <v>99</v>
      </c>
      <c r="G244" s="4" t="s">
        <v>57</v>
      </c>
      <c r="H244" s="4" t="s">
        <v>76</v>
      </c>
      <c r="I244" s="4" t="s">
        <v>406</v>
      </c>
      <c r="J244" s="4">
        <v>4.0440000000000005</v>
      </c>
      <c r="K244" s="4">
        <v>450</v>
      </c>
      <c r="L244" s="4" t="str">
        <f>IF(esraa_powerbi_alexandria_2[[#This Row],[Sales]]&gt;3000,"High","Low")</f>
        <v>Low</v>
      </c>
      <c r="M244" s="4">
        <v>3</v>
      </c>
      <c r="N244" s="4">
        <v>0.6</v>
      </c>
      <c r="O244" s="4">
        <v>-2.8307999999999995</v>
      </c>
      <c r="P244" s="4">
        <v>1.6176000000000004</v>
      </c>
      <c r="Q244" s="4">
        <v>6.8748000000000005</v>
      </c>
      <c r="R244" s="4">
        <v>-5.2572000000000001</v>
      </c>
      <c r="S244" s="4" t="s">
        <v>1598</v>
      </c>
      <c r="T244" s="4" t="str">
        <f>VLOOKUP(esraa_powerbi_alexandria_2[[#This Row],[Category]],code[#All],2,FALSE)</f>
        <v>F-101</v>
      </c>
      <c r="U244" s="4"/>
      <c r="V244" s="4"/>
    </row>
    <row r="245" spans="1:22">
      <c r="A245" s="4">
        <v>244</v>
      </c>
      <c r="B245" s="4" t="s">
        <v>52</v>
      </c>
      <c r="C245" s="4" t="s">
        <v>53</v>
      </c>
      <c r="D245" s="4" t="s">
        <v>181</v>
      </c>
      <c r="E245" s="4" t="s">
        <v>143</v>
      </c>
      <c r="F245" s="4" t="s">
        <v>99</v>
      </c>
      <c r="G245" s="4" t="s">
        <v>66</v>
      </c>
      <c r="H245" s="4" t="s">
        <v>78</v>
      </c>
      <c r="I245" s="4" t="s">
        <v>352</v>
      </c>
      <c r="J245" s="4">
        <v>7.4080000000000004</v>
      </c>
      <c r="K245" s="4">
        <v>300</v>
      </c>
      <c r="L245" s="4" t="str">
        <f>IF(esraa_powerbi_alexandria_2[[#This Row],[Sales]]&gt;3000,"High","Low")</f>
        <v>Low</v>
      </c>
      <c r="M245" s="4">
        <v>2</v>
      </c>
      <c r="N245" s="4">
        <v>0.2</v>
      </c>
      <c r="O245" s="4">
        <v>1.2037999999999995</v>
      </c>
      <c r="P245" s="4">
        <v>5.926400000000001</v>
      </c>
      <c r="Q245" s="4">
        <v>6.204200000000001</v>
      </c>
      <c r="R245" s="4">
        <v>-0.27780000000000005</v>
      </c>
      <c r="S245" s="4" t="s">
        <v>1598</v>
      </c>
      <c r="T245" s="4" t="str">
        <f>VLOOKUP(esraa_powerbi_alexandria_2[[#This Row],[Category]],code[#All],2,FALSE)</f>
        <v>O-102</v>
      </c>
      <c r="U245" s="4"/>
      <c r="V245" s="4"/>
    </row>
    <row r="246" spans="1:22">
      <c r="A246" s="4">
        <v>245</v>
      </c>
      <c r="B246" s="4" t="s">
        <v>52</v>
      </c>
      <c r="C246" s="4" t="s">
        <v>96</v>
      </c>
      <c r="D246" s="4" t="s">
        <v>407</v>
      </c>
      <c r="E246" s="4" t="s">
        <v>149</v>
      </c>
      <c r="F246" s="4" t="s">
        <v>99</v>
      </c>
      <c r="G246" s="4" t="s">
        <v>57</v>
      </c>
      <c r="H246" s="4" t="s">
        <v>60</v>
      </c>
      <c r="I246" s="4" t="s">
        <v>265</v>
      </c>
      <c r="J246" s="4">
        <v>2001.8600000000001</v>
      </c>
      <c r="K246" s="4">
        <v>1050</v>
      </c>
      <c r="L246" s="4" t="str">
        <f>IF(esraa_powerbi_alexandria_2[[#This Row],[Sales]]&gt;3000,"High","Low")</f>
        <v>Low</v>
      </c>
      <c r="M246" s="4">
        <v>7</v>
      </c>
      <c r="N246" s="4">
        <v>0</v>
      </c>
      <c r="O246" s="4">
        <v>580.53939999999989</v>
      </c>
      <c r="P246" s="4">
        <v>2001.8600000000001</v>
      </c>
      <c r="Q246" s="4">
        <v>1421.3206000000002</v>
      </c>
      <c r="R246" s="4">
        <v>580.53939999999989</v>
      </c>
      <c r="S246" s="4" t="s">
        <v>1599</v>
      </c>
      <c r="T246" s="4" t="str">
        <f>VLOOKUP(esraa_powerbi_alexandria_2[[#This Row],[Category]],code[#All],2,FALSE)</f>
        <v>F-101</v>
      </c>
      <c r="U246" s="4"/>
      <c r="V246" s="4"/>
    </row>
    <row r="247" spans="1:22">
      <c r="A247" s="4">
        <v>246</v>
      </c>
      <c r="B247" s="4" t="s">
        <v>52</v>
      </c>
      <c r="C247" s="4" t="s">
        <v>96</v>
      </c>
      <c r="D247" s="4" t="s">
        <v>407</v>
      </c>
      <c r="E247" s="4" t="s">
        <v>149</v>
      </c>
      <c r="F247" s="4" t="s">
        <v>99</v>
      </c>
      <c r="G247" s="4" t="s">
        <v>66</v>
      </c>
      <c r="H247" s="4" t="s">
        <v>74</v>
      </c>
      <c r="I247" s="4" t="s">
        <v>408</v>
      </c>
      <c r="J247" s="4">
        <v>166.72</v>
      </c>
      <c r="K247" s="4">
        <v>300</v>
      </c>
      <c r="L247" s="4" t="str">
        <f>IF(esraa_powerbi_alexandria_2[[#This Row],[Sales]]&gt;3000,"High","Low")</f>
        <v>Low</v>
      </c>
      <c r="M247" s="4">
        <v>2</v>
      </c>
      <c r="N247" s="4">
        <v>0</v>
      </c>
      <c r="O247" s="4">
        <v>41.680000000000007</v>
      </c>
      <c r="P247" s="4">
        <v>166.72</v>
      </c>
      <c r="Q247" s="4">
        <v>125.03999999999999</v>
      </c>
      <c r="R247" s="4">
        <v>41.680000000000007</v>
      </c>
      <c r="S247" s="4" t="s">
        <v>1598</v>
      </c>
      <c r="T247" s="4" t="str">
        <f>VLOOKUP(esraa_powerbi_alexandria_2[[#This Row],[Category]],code[#All],2,FALSE)</f>
        <v>O-102</v>
      </c>
      <c r="U247" s="4"/>
      <c r="V247" s="4"/>
    </row>
    <row r="248" spans="1:22">
      <c r="A248" s="4">
        <v>247</v>
      </c>
      <c r="B248" s="4" t="s">
        <v>52</v>
      </c>
      <c r="C248" s="4" t="s">
        <v>96</v>
      </c>
      <c r="D248" s="4" t="s">
        <v>407</v>
      </c>
      <c r="E248" s="4" t="s">
        <v>149</v>
      </c>
      <c r="F248" s="4" t="s">
        <v>99</v>
      </c>
      <c r="G248" s="4" t="s">
        <v>66</v>
      </c>
      <c r="H248" s="4" t="s">
        <v>91</v>
      </c>
      <c r="I248" s="4" t="s">
        <v>409</v>
      </c>
      <c r="J248" s="4">
        <v>47.88</v>
      </c>
      <c r="K248" s="4">
        <v>900</v>
      </c>
      <c r="L248" s="4" t="str">
        <f>IF(esraa_powerbi_alexandria_2[[#This Row],[Sales]]&gt;3000,"High","Low")</f>
        <v>Low</v>
      </c>
      <c r="M248" s="4">
        <v>6</v>
      </c>
      <c r="N248" s="4">
        <v>0</v>
      </c>
      <c r="O248" s="4">
        <v>23.94</v>
      </c>
      <c r="P248" s="4">
        <v>47.88</v>
      </c>
      <c r="Q248" s="4">
        <v>23.94</v>
      </c>
      <c r="R248" s="4">
        <v>23.94</v>
      </c>
      <c r="S248" s="4" t="s">
        <v>1600</v>
      </c>
      <c r="T248" s="4" t="str">
        <f>VLOOKUP(esraa_powerbi_alexandria_2[[#This Row],[Category]],code[#All],2,FALSE)</f>
        <v>O-102</v>
      </c>
      <c r="U248" s="4"/>
      <c r="V248" s="4"/>
    </row>
    <row r="249" spans="1:22">
      <c r="A249" s="4">
        <v>248</v>
      </c>
      <c r="B249" s="4" t="s">
        <v>52</v>
      </c>
      <c r="C249" s="4" t="s">
        <v>96</v>
      </c>
      <c r="D249" s="4" t="s">
        <v>407</v>
      </c>
      <c r="E249" s="4" t="s">
        <v>149</v>
      </c>
      <c r="F249" s="4" t="s">
        <v>99</v>
      </c>
      <c r="G249" s="4" t="s">
        <v>66</v>
      </c>
      <c r="H249" s="4" t="s">
        <v>85</v>
      </c>
      <c r="I249" s="4" t="s">
        <v>410</v>
      </c>
      <c r="J249" s="4">
        <v>1503.25</v>
      </c>
      <c r="K249" s="4">
        <v>750</v>
      </c>
      <c r="L249" s="4" t="str">
        <f>IF(esraa_powerbi_alexandria_2[[#This Row],[Sales]]&gt;3000,"High","Low")</f>
        <v>Low</v>
      </c>
      <c r="M249" s="4">
        <v>5</v>
      </c>
      <c r="N249" s="4">
        <v>0</v>
      </c>
      <c r="O249" s="4">
        <v>496.07249999999993</v>
      </c>
      <c r="P249" s="4">
        <v>1503.25</v>
      </c>
      <c r="Q249" s="4">
        <v>1007.1775</v>
      </c>
      <c r="R249" s="4">
        <v>496.07249999999999</v>
      </c>
      <c r="S249" s="4" t="s">
        <v>1600</v>
      </c>
      <c r="T249" s="4" t="str">
        <f>VLOOKUP(esraa_powerbi_alexandria_2[[#This Row],[Category]],code[#All],2,FALSE)</f>
        <v>O-102</v>
      </c>
      <c r="U249" s="4"/>
      <c r="V249" s="4"/>
    </row>
    <row r="250" spans="1:22">
      <c r="A250" s="4">
        <v>249</v>
      </c>
      <c r="B250" s="4" t="s">
        <v>52</v>
      </c>
      <c r="C250" s="4" t="s">
        <v>96</v>
      </c>
      <c r="D250" s="4" t="s">
        <v>407</v>
      </c>
      <c r="E250" s="4" t="s">
        <v>149</v>
      </c>
      <c r="F250" s="4" t="s">
        <v>99</v>
      </c>
      <c r="G250" s="4" t="s">
        <v>66</v>
      </c>
      <c r="H250" s="4" t="s">
        <v>91</v>
      </c>
      <c r="I250" s="4" t="s">
        <v>348</v>
      </c>
      <c r="J250" s="4">
        <v>25.92</v>
      </c>
      <c r="K250" s="4">
        <v>600</v>
      </c>
      <c r="L250" s="4" t="str">
        <f>IF(esraa_powerbi_alexandria_2[[#This Row],[Sales]]&gt;3000,"High","Low")</f>
        <v>Low</v>
      </c>
      <c r="M250" s="4">
        <v>4</v>
      </c>
      <c r="N250" s="4">
        <v>0</v>
      </c>
      <c r="O250" s="4">
        <v>12.441600000000001</v>
      </c>
      <c r="P250" s="4">
        <v>25.92</v>
      </c>
      <c r="Q250" s="4">
        <v>13.478400000000001</v>
      </c>
      <c r="R250" s="4">
        <v>12.441600000000001</v>
      </c>
      <c r="S250" s="4" t="s">
        <v>1600</v>
      </c>
      <c r="T250" s="4" t="str">
        <f>VLOOKUP(esraa_powerbi_alexandria_2[[#This Row],[Category]],code[#All],2,FALSE)</f>
        <v>O-102</v>
      </c>
      <c r="U250" s="4"/>
      <c r="V250" s="4"/>
    </row>
    <row r="251" spans="1:22">
      <c r="A251" s="4">
        <v>250</v>
      </c>
      <c r="B251" s="4" t="s">
        <v>52</v>
      </c>
      <c r="C251" s="4" t="s">
        <v>53</v>
      </c>
      <c r="D251" s="4" t="s">
        <v>108</v>
      </c>
      <c r="E251" s="4" t="s">
        <v>64</v>
      </c>
      <c r="F251" s="4" t="s">
        <v>65</v>
      </c>
      <c r="G251" s="4" t="s">
        <v>57</v>
      </c>
      <c r="H251" s="4" t="s">
        <v>60</v>
      </c>
      <c r="I251" s="4" t="s">
        <v>411</v>
      </c>
      <c r="J251" s="4">
        <v>321.56799999999998</v>
      </c>
      <c r="K251" s="4">
        <v>300</v>
      </c>
      <c r="L251" s="4" t="str">
        <f>IF(esraa_powerbi_alexandria_2[[#This Row],[Sales]]&gt;3000,"High","Low")</f>
        <v>Low</v>
      </c>
      <c r="M251" s="4">
        <v>2</v>
      </c>
      <c r="N251" s="4">
        <v>0.2</v>
      </c>
      <c r="O251" s="4">
        <v>28.137200000000007</v>
      </c>
      <c r="P251" s="4">
        <v>257.25439999999998</v>
      </c>
      <c r="Q251" s="4">
        <v>293.43079999999998</v>
      </c>
      <c r="R251" s="4">
        <v>-36.176400000000001</v>
      </c>
      <c r="S251" s="4" t="s">
        <v>1598</v>
      </c>
      <c r="T251" s="4" t="str">
        <f>VLOOKUP(esraa_powerbi_alexandria_2[[#This Row],[Category]],code[#All],2,FALSE)</f>
        <v>F-101</v>
      </c>
      <c r="U251" s="4"/>
      <c r="V251" s="4"/>
    </row>
    <row r="252" spans="1:22">
      <c r="A252" s="4">
        <v>251</v>
      </c>
      <c r="B252" s="4" t="s">
        <v>69</v>
      </c>
      <c r="C252" s="4" t="s">
        <v>53</v>
      </c>
      <c r="D252" s="4" t="s">
        <v>412</v>
      </c>
      <c r="E252" s="4" t="s">
        <v>64</v>
      </c>
      <c r="F252" s="4" t="s">
        <v>65</v>
      </c>
      <c r="G252" s="4" t="s">
        <v>66</v>
      </c>
      <c r="H252" s="4" t="s">
        <v>91</v>
      </c>
      <c r="I252" s="4" t="s">
        <v>413</v>
      </c>
      <c r="J252" s="4">
        <v>7.61</v>
      </c>
      <c r="K252" s="4">
        <v>150</v>
      </c>
      <c r="L252" s="4" t="str">
        <f>IF(esraa_powerbi_alexandria_2[[#This Row],[Sales]]&gt;3000,"High","Low")</f>
        <v>Low</v>
      </c>
      <c r="M252" s="4">
        <v>1</v>
      </c>
      <c r="N252" s="4">
        <v>0</v>
      </c>
      <c r="O252" s="4">
        <v>3.5766999999999998</v>
      </c>
      <c r="P252" s="4">
        <v>7.61</v>
      </c>
      <c r="Q252" s="4">
        <v>4.0333000000000006</v>
      </c>
      <c r="R252" s="4">
        <v>3.5766999999999998</v>
      </c>
      <c r="S252" s="4" t="s">
        <v>1598</v>
      </c>
      <c r="T252" s="4" t="str">
        <f>VLOOKUP(esraa_powerbi_alexandria_2[[#This Row],[Category]],code[#All],2,FALSE)</f>
        <v>O-102</v>
      </c>
      <c r="U252" s="4"/>
      <c r="V252" s="4"/>
    </row>
    <row r="253" spans="1:22">
      <c r="A253" s="4">
        <v>252</v>
      </c>
      <c r="B253" s="4" t="s">
        <v>69</v>
      </c>
      <c r="C253" s="4" t="s">
        <v>53</v>
      </c>
      <c r="D253" s="4" t="s">
        <v>412</v>
      </c>
      <c r="E253" s="4" t="s">
        <v>64</v>
      </c>
      <c r="F253" s="4" t="s">
        <v>65</v>
      </c>
      <c r="G253" s="4" t="s">
        <v>80</v>
      </c>
      <c r="H253" s="4" t="s">
        <v>122</v>
      </c>
      <c r="I253" s="4" t="s">
        <v>398</v>
      </c>
      <c r="J253" s="4">
        <v>3347.37</v>
      </c>
      <c r="K253" s="4">
        <v>1950</v>
      </c>
      <c r="L253" s="4" t="str">
        <f>IF(esraa_powerbi_alexandria_2[[#This Row],[Sales]]&gt;3000,"High","Low")</f>
        <v>High</v>
      </c>
      <c r="M253" s="4">
        <v>13</v>
      </c>
      <c r="N253" s="4">
        <v>0</v>
      </c>
      <c r="O253" s="4">
        <v>636.0002999999997</v>
      </c>
      <c r="P253" s="4">
        <v>3347.37</v>
      </c>
      <c r="Q253" s="4">
        <v>2711.3697000000002</v>
      </c>
      <c r="R253" s="4">
        <v>636.0002999999997</v>
      </c>
      <c r="S253" s="4" t="s">
        <v>1599</v>
      </c>
      <c r="T253" s="4" t="str">
        <f>VLOOKUP(esraa_powerbi_alexandria_2[[#This Row],[Category]],code[#All],2,FALSE)</f>
        <v>T-103</v>
      </c>
      <c r="U253" s="4"/>
      <c r="V253" s="4"/>
    </row>
    <row r="254" spans="1:22">
      <c r="A254" s="4">
        <v>253</v>
      </c>
      <c r="B254" s="4" t="s">
        <v>134</v>
      </c>
      <c r="C254" s="4" t="s">
        <v>53</v>
      </c>
      <c r="D254" s="4" t="s">
        <v>165</v>
      </c>
      <c r="E254" s="4" t="s">
        <v>166</v>
      </c>
      <c r="F254" s="4" t="s">
        <v>118</v>
      </c>
      <c r="G254" s="4" t="s">
        <v>66</v>
      </c>
      <c r="H254" s="4" t="s">
        <v>74</v>
      </c>
      <c r="I254" s="4" t="s">
        <v>414</v>
      </c>
      <c r="J254" s="4">
        <v>80.58</v>
      </c>
      <c r="K254" s="4">
        <v>900</v>
      </c>
      <c r="L254" s="4" t="str">
        <f>IF(esraa_powerbi_alexandria_2[[#This Row],[Sales]]&gt;3000,"High","Low")</f>
        <v>Low</v>
      </c>
      <c r="M254" s="4">
        <v>6</v>
      </c>
      <c r="N254" s="4">
        <v>0</v>
      </c>
      <c r="O254" s="4">
        <v>22.562400000000004</v>
      </c>
      <c r="P254" s="4">
        <v>80.58</v>
      </c>
      <c r="Q254" s="4">
        <v>58.017599999999995</v>
      </c>
      <c r="R254" s="4">
        <v>22.562400000000004</v>
      </c>
      <c r="S254" s="4" t="s">
        <v>1600</v>
      </c>
      <c r="T254" s="4" t="str">
        <f>VLOOKUP(esraa_powerbi_alexandria_2[[#This Row],[Category]],code[#All],2,FALSE)</f>
        <v>O-102</v>
      </c>
      <c r="U254" s="4"/>
      <c r="V254" s="4"/>
    </row>
    <row r="255" spans="1:22">
      <c r="A255" s="4">
        <v>254</v>
      </c>
      <c r="B255" s="4" t="s">
        <v>134</v>
      </c>
      <c r="C255" s="4" t="s">
        <v>53</v>
      </c>
      <c r="D255" s="4" t="s">
        <v>165</v>
      </c>
      <c r="E255" s="4" t="s">
        <v>166</v>
      </c>
      <c r="F255" s="4" t="s">
        <v>118</v>
      </c>
      <c r="G255" s="4" t="s">
        <v>66</v>
      </c>
      <c r="H255" s="4" t="s">
        <v>127</v>
      </c>
      <c r="I255" s="4" t="s">
        <v>415</v>
      </c>
      <c r="J255" s="4">
        <v>361.92</v>
      </c>
      <c r="K255" s="4">
        <v>600</v>
      </c>
      <c r="L255" s="4" t="str">
        <f>IF(esraa_powerbi_alexandria_2[[#This Row],[Sales]]&gt;3000,"High","Low")</f>
        <v>Low</v>
      </c>
      <c r="M255" s="4">
        <v>4</v>
      </c>
      <c r="N255" s="4">
        <v>0</v>
      </c>
      <c r="O255" s="4">
        <v>162.864</v>
      </c>
      <c r="P255" s="4">
        <v>361.92</v>
      </c>
      <c r="Q255" s="4">
        <v>199.05600000000001</v>
      </c>
      <c r="R255" s="4">
        <v>162.864</v>
      </c>
      <c r="S255" s="4" t="s">
        <v>1600</v>
      </c>
      <c r="T255" s="4" t="str">
        <f>VLOOKUP(esraa_powerbi_alexandria_2[[#This Row],[Category]],code[#All],2,FALSE)</f>
        <v>O-102</v>
      </c>
      <c r="U255" s="4"/>
      <c r="V255" s="4"/>
    </row>
    <row r="256" spans="1:22">
      <c r="A256" s="4">
        <v>255</v>
      </c>
      <c r="B256" s="4" t="s">
        <v>69</v>
      </c>
      <c r="C256" s="4" t="s">
        <v>62</v>
      </c>
      <c r="D256" s="4" t="s">
        <v>181</v>
      </c>
      <c r="E256" s="4" t="s">
        <v>143</v>
      </c>
      <c r="F256" s="4" t="s">
        <v>99</v>
      </c>
      <c r="G256" s="4" t="s">
        <v>57</v>
      </c>
      <c r="H256" s="4" t="s">
        <v>76</v>
      </c>
      <c r="I256" s="4" t="s">
        <v>406</v>
      </c>
      <c r="J256" s="4">
        <v>12.132000000000001</v>
      </c>
      <c r="K256" s="4">
        <v>1350</v>
      </c>
      <c r="L256" s="4" t="str">
        <f>IF(esraa_powerbi_alexandria_2[[#This Row],[Sales]]&gt;3000,"High","Low")</f>
        <v>Low</v>
      </c>
      <c r="M256" s="4">
        <v>9</v>
      </c>
      <c r="N256" s="4">
        <v>0.6</v>
      </c>
      <c r="O256" s="4">
        <v>-8.4923999999999982</v>
      </c>
      <c r="P256" s="4">
        <v>4.8528000000000011</v>
      </c>
      <c r="Q256" s="4">
        <v>20.624400000000001</v>
      </c>
      <c r="R256" s="4">
        <v>-15.771599999999999</v>
      </c>
      <c r="S256" s="4" t="s">
        <v>1599</v>
      </c>
      <c r="T256" s="4" t="str">
        <f>VLOOKUP(esraa_powerbi_alexandria_2[[#This Row],[Category]],code[#All],2,FALSE)</f>
        <v>F-101</v>
      </c>
      <c r="U256" s="4"/>
      <c r="V256" s="4"/>
    </row>
    <row r="257" spans="1:22">
      <c r="A257" s="4">
        <v>256</v>
      </c>
      <c r="B257" s="4" t="s">
        <v>69</v>
      </c>
      <c r="C257" s="4" t="s">
        <v>62</v>
      </c>
      <c r="D257" s="4" t="s">
        <v>181</v>
      </c>
      <c r="E257" s="4" t="s">
        <v>143</v>
      </c>
      <c r="F257" s="4" t="s">
        <v>99</v>
      </c>
      <c r="G257" s="4" t="s">
        <v>66</v>
      </c>
      <c r="H257" s="4" t="s">
        <v>74</v>
      </c>
      <c r="I257" s="4" t="s">
        <v>416</v>
      </c>
      <c r="J257" s="4">
        <v>82.367999999999995</v>
      </c>
      <c r="K257" s="4">
        <v>300</v>
      </c>
      <c r="L257" s="4" t="str">
        <f>IF(esraa_powerbi_alexandria_2[[#This Row],[Sales]]&gt;3000,"High","Low")</f>
        <v>Low</v>
      </c>
      <c r="M257" s="4">
        <v>2</v>
      </c>
      <c r="N257" s="4">
        <v>0.2</v>
      </c>
      <c r="O257" s="4">
        <v>-19.562399999999997</v>
      </c>
      <c r="P257" s="4">
        <v>65.894400000000005</v>
      </c>
      <c r="Q257" s="4">
        <v>101.93039999999999</v>
      </c>
      <c r="R257" s="4">
        <v>-36.035999999999987</v>
      </c>
      <c r="S257" s="4" t="s">
        <v>1598</v>
      </c>
      <c r="T257" s="4" t="str">
        <f>VLOOKUP(esraa_powerbi_alexandria_2[[#This Row],[Category]],code[#All],2,FALSE)</f>
        <v>O-102</v>
      </c>
      <c r="U257" s="4"/>
      <c r="V257" s="4"/>
    </row>
    <row r="258" spans="1:22">
      <c r="A258" s="4">
        <v>257</v>
      </c>
      <c r="B258" s="4" t="s">
        <v>69</v>
      </c>
      <c r="C258" s="4" t="s">
        <v>62</v>
      </c>
      <c r="D258" s="4" t="s">
        <v>181</v>
      </c>
      <c r="E258" s="4" t="s">
        <v>143</v>
      </c>
      <c r="F258" s="4" t="s">
        <v>99</v>
      </c>
      <c r="G258" s="4" t="s">
        <v>66</v>
      </c>
      <c r="H258" s="4" t="s">
        <v>74</v>
      </c>
      <c r="I258" s="4" t="s">
        <v>303</v>
      </c>
      <c r="J258" s="4">
        <v>53.92</v>
      </c>
      <c r="K258" s="4">
        <v>750</v>
      </c>
      <c r="L258" s="4" t="str">
        <f>IF(esraa_powerbi_alexandria_2[[#This Row],[Sales]]&gt;3000,"High","Low")</f>
        <v>Low</v>
      </c>
      <c r="M258" s="4">
        <v>5</v>
      </c>
      <c r="N258" s="4">
        <v>0.2</v>
      </c>
      <c r="O258" s="4">
        <v>4.0439999999999969</v>
      </c>
      <c r="P258" s="4">
        <v>43.136000000000003</v>
      </c>
      <c r="Q258" s="4">
        <v>49.876000000000005</v>
      </c>
      <c r="R258" s="4">
        <v>-6.740000000000002</v>
      </c>
      <c r="S258" s="4" t="s">
        <v>1600</v>
      </c>
      <c r="T258" s="4" t="str">
        <f>VLOOKUP(esraa_powerbi_alexandria_2[[#This Row],[Category]],code[#All],2,FALSE)</f>
        <v>O-102</v>
      </c>
      <c r="U258" s="4"/>
      <c r="V258" s="4"/>
    </row>
    <row r="259" spans="1:22">
      <c r="A259" s="4">
        <v>258</v>
      </c>
      <c r="B259" s="4" t="s">
        <v>69</v>
      </c>
      <c r="C259" s="4" t="s">
        <v>62</v>
      </c>
      <c r="D259" s="4" t="s">
        <v>181</v>
      </c>
      <c r="E259" s="4" t="s">
        <v>143</v>
      </c>
      <c r="F259" s="4" t="s">
        <v>99</v>
      </c>
      <c r="G259" s="4" t="s">
        <v>80</v>
      </c>
      <c r="H259" s="4" t="s">
        <v>81</v>
      </c>
      <c r="I259" s="4" t="s">
        <v>417</v>
      </c>
      <c r="J259" s="4">
        <v>647.904</v>
      </c>
      <c r="K259" s="4">
        <v>900</v>
      </c>
      <c r="L259" s="4" t="str">
        <f>IF(esraa_powerbi_alexandria_2[[#This Row],[Sales]]&gt;3000,"High","Low")</f>
        <v>Low</v>
      </c>
      <c r="M259" s="4">
        <v>6</v>
      </c>
      <c r="N259" s="4">
        <v>0.2</v>
      </c>
      <c r="O259" s="4">
        <v>56.691599999999966</v>
      </c>
      <c r="P259" s="4">
        <v>518.32320000000004</v>
      </c>
      <c r="Q259" s="4">
        <v>591.2124</v>
      </c>
      <c r="R259" s="4">
        <v>-72.88919999999996</v>
      </c>
      <c r="S259" s="4" t="s">
        <v>1600</v>
      </c>
      <c r="T259" s="4" t="str">
        <f>VLOOKUP(esraa_powerbi_alexandria_2[[#This Row],[Category]],code[#All],2,FALSE)</f>
        <v>T-103</v>
      </c>
      <c r="U259" s="4"/>
      <c r="V259" s="4"/>
    </row>
    <row r="260" spans="1:22">
      <c r="A260" s="4">
        <v>259</v>
      </c>
      <c r="B260" s="4" t="s">
        <v>52</v>
      </c>
      <c r="C260" s="4" t="s">
        <v>53</v>
      </c>
      <c r="D260" s="4" t="s">
        <v>165</v>
      </c>
      <c r="E260" s="4" t="s">
        <v>166</v>
      </c>
      <c r="F260" s="4" t="s">
        <v>118</v>
      </c>
      <c r="G260" s="4" t="s">
        <v>80</v>
      </c>
      <c r="H260" s="4" t="s">
        <v>122</v>
      </c>
      <c r="I260" s="4" t="s">
        <v>418</v>
      </c>
      <c r="J260" s="4">
        <v>20.37</v>
      </c>
      <c r="K260" s="4">
        <v>450</v>
      </c>
      <c r="L260" s="4" t="str">
        <f>IF(esraa_powerbi_alexandria_2[[#This Row],[Sales]]&gt;3000,"High","Low")</f>
        <v>Low</v>
      </c>
      <c r="M260" s="4">
        <v>3</v>
      </c>
      <c r="N260" s="4">
        <v>0</v>
      </c>
      <c r="O260" s="4">
        <v>6.9258000000000006</v>
      </c>
      <c r="P260" s="4">
        <v>20.37</v>
      </c>
      <c r="Q260" s="4">
        <v>13.4442</v>
      </c>
      <c r="R260" s="4">
        <v>6.9258000000000006</v>
      </c>
      <c r="S260" s="4" t="s">
        <v>1598</v>
      </c>
      <c r="T260" s="4" t="str">
        <f>VLOOKUP(esraa_powerbi_alexandria_2[[#This Row],[Category]],code[#All],2,FALSE)</f>
        <v>T-103</v>
      </c>
      <c r="U260" s="4"/>
      <c r="V260" s="4"/>
    </row>
    <row r="261" spans="1:22">
      <c r="A261" s="4">
        <v>260</v>
      </c>
      <c r="B261" s="4" t="s">
        <v>52</v>
      </c>
      <c r="C261" s="4" t="s">
        <v>53</v>
      </c>
      <c r="D261" s="4" t="s">
        <v>165</v>
      </c>
      <c r="E261" s="4" t="s">
        <v>166</v>
      </c>
      <c r="F261" s="4" t="s">
        <v>118</v>
      </c>
      <c r="G261" s="4" t="s">
        <v>66</v>
      </c>
      <c r="H261" s="4" t="s">
        <v>74</v>
      </c>
      <c r="I261" s="4" t="s">
        <v>419</v>
      </c>
      <c r="J261" s="4">
        <v>221.54999999999998</v>
      </c>
      <c r="K261" s="4">
        <v>450</v>
      </c>
      <c r="L261" s="4" t="str">
        <f>IF(esraa_powerbi_alexandria_2[[#This Row],[Sales]]&gt;3000,"High","Low")</f>
        <v>Low</v>
      </c>
      <c r="M261" s="4">
        <v>3</v>
      </c>
      <c r="N261" s="4">
        <v>0</v>
      </c>
      <c r="O261" s="4">
        <v>6.6465000000000174</v>
      </c>
      <c r="P261" s="4">
        <v>221.54999999999998</v>
      </c>
      <c r="Q261" s="4">
        <v>214.90349999999995</v>
      </c>
      <c r="R261" s="4">
        <v>6.6465000000000316</v>
      </c>
      <c r="S261" s="4" t="s">
        <v>1598</v>
      </c>
      <c r="T261" s="4" t="str">
        <f>VLOOKUP(esraa_powerbi_alexandria_2[[#This Row],[Category]],code[#All],2,FALSE)</f>
        <v>O-102</v>
      </c>
      <c r="U261" s="4"/>
      <c r="V261" s="4"/>
    </row>
    <row r="262" spans="1:22">
      <c r="A262" s="4">
        <v>261</v>
      </c>
      <c r="B262" s="4" t="s">
        <v>52</v>
      </c>
      <c r="C262" s="4" t="s">
        <v>53</v>
      </c>
      <c r="D262" s="4" t="s">
        <v>165</v>
      </c>
      <c r="E262" s="4" t="s">
        <v>166</v>
      </c>
      <c r="F262" s="4" t="s">
        <v>118</v>
      </c>
      <c r="G262" s="4" t="s">
        <v>66</v>
      </c>
      <c r="H262" s="4" t="s">
        <v>83</v>
      </c>
      <c r="I262" s="4" t="s">
        <v>420</v>
      </c>
      <c r="J262" s="4">
        <v>17.52</v>
      </c>
      <c r="K262" s="4">
        <v>750</v>
      </c>
      <c r="L262" s="4" t="str">
        <f>IF(esraa_powerbi_alexandria_2[[#This Row],[Sales]]&gt;3000,"High","Low")</f>
        <v>Low</v>
      </c>
      <c r="M262" s="4">
        <v>5</v>
      </c>
      <c r="N262" s="4">
        <v>0.2</v>
      </c>
      <c r="O262" s="4">
        <v>6.1319999999999988</v>
      </c>
      <c r="P262" s="4">
        <v>14.016</v>
      </c>
      <c r="Q262" s="4">
        <v>11.388000000000002</v>
      </c>
      <c r="R262" s="4">
        <v>2.6279999999999983</v>
      </c>
      <c r="S262" s="4" t="s">
        <v>1600</v>
      </c>
      <c r="T262" s="4" t="str">
        <f>VLOOKUP(esraa_powerbi_alexandria_2[[#This Row],[Category]],code[#All],2,FALSE)</f>
        <v>O-102</v>
      </c>
      <c r="U262" s="4"/>
      <c r="V262" s="4"/>
    </row>
    <row r="263" spans="1:22">
      <c r="A263" s="4">
        <v>262</v>
      </c>
      <c r="B263" s="4" t="s">
        <v>69</v>
      </c>
      <c r="C263" s="4" t="s">
        <v>62</v>
      </c>
      <c r="D263" s="4" t="s">
        <v>290</v>
      </c>
      <c r="E263" s="4" t="s">
        <v>98</v>
      </c>
      <c r="F263" s="4" t="s">
        <v>99</v>
      </c>
      <c r="G263" s="4" t="s">
        <v>66</v>
      </c>
      <c r="H263" s="4" t="s">
        <v>85</v>
      </c>
      <c r="I263" s="4" t="s">
        <v>421</v>
      </c>
      <c r="J263" s="4">
        <v>1.6239999999999994</v>
      </c>
      <c r="K263" s="4">
        <v>300</v>
      </c>
      <c r="L263" s="4" t="str">
        <f>IF(esraa_powerbi_alexandria_2[[#This Row],[Sales]]&gt;3000,"High","Low")</f>
        <v>Low</v>
      </c>
      <c r="M263" s="4">
        <v>2</v>
      </c>
      <c r="N263" s="4">
        <v>0.8</v>
      </c>
      <c r="O263" s="4">
        <v>-4.4660000000000002</v>
      </c>
      <c r="P263" s="4">
        <v>0.32479999999999981</v>
      </c>
      <c r="Q263" s="4">
        <v>6.09</v>
      </c>
      <c r="R263" s="4">
        <v>-5.7652000000000001</v>
      </c>
      <c r="S263" s="4" t="s">
        <v>1598</v>
      </c>
      <c r="T263" s="4" t="str">
        <f>VLOOKUP(esraa_powerbi_alexandria_2[[#This Row],[Category]],code[#All],2,FALSE)</f>
        <v>O-102</v>
      </c>
      <c r="U263" s="4"/>
      <c r="V263" s="4"/>
    </row>
    <row r="264" spans="1:22">
      <c r="A264" s="4">
        <v>263</v>
      </c>
      <c r="B264" s="4" t="s">
        <v>52</v>
      </c>
      <c r="C264" s="4" t="s">
        <v>62</v>
      </c>
      <c r="D264" s="4" t="s">
        <v>132</v>
      </c>
      <c r="E264" s="4" t="s">
        <v>98</v>
      </c>
      <c r="F264" s="4" t="s">
        <v>99</v>
      </c>
      <c r="G264" s="4" t="s">
        <v>80</v>
      </c>
      <c r="H264" s="4" t="s">
        <v>317</v>
      </c>
      <c r="I264" s="4" t="s">
        <v>318</v>
      </c>
      <c r="J264" s="4">
        <v>3059.982</v>
      </c>
      <c r="K264" s="4">
        <v>450</v>
      </c>
      <c r="L264" s="4" t="str">
        <f>IF(esraa_powerbi_alexandria_2[[#This Row],[Sales]]&gt;3000,"High","Low")</f>
        <v>High</v>
      </c>
      <c r="M264" s="4">
        <v>3</v>
      </c>
      <c r="N264" s="4">
        <v>0.4</v>
      </c>
      <c r="O264" s="4">
        <v>-509.99700000000075</v>
      </c>
      <c r="P264" s="4">
        <v>1835.9892</v>
      </c>
      <c r="Q264" s="4">
        <v>3569.9790000000007</v>
      </c>
      <c r="R264" s="4">
        <v>-1733.9898000000007</v>
      </c>
      <c r="S264" s="4" t="s">
        <v>1598</v>
      </c>
      <c r="T264" s="4" t="str">
        <f>VLOOKUP(esraa_powerbi_alexandria_2[[#This Row],[Category]],code[#All],2,FALSE)</f>
        <v>T-103</v>
      </c>
      <c r="U264" s="4"/>
      <c r="V264" s="4"/>
    </row>
    <row r="265" spans="1:22">
      <c r="A265" s="4">
        <v>264</v>
      </c>
      <c r="B265" s="4" t="s">
        <v>52</v>
      </c>
      <c r="C265" s="4" t="s">
        <v>62</v>
      </c>
      <c r="D265" s="4" t="s">
        <v>132</v>
      </c>
      <c r="E265" s="4" t="s">
        <v>98</v>
      </c>
      <c r="F265" s="4" t="s">
        <v>99</v>
      </c>
      <c r="G265" s="4" t="s">
        <v>80</v>
      </c>
      <c r="H265" s="4" t="s">
        <v>317</v>
      </c>
      <c r="I265" s="4" t="s">
        <v>422</v>
      </c>
      <c r="J265" s="4">
        <v>2519.9579999999996</v>
      </c>
      <c r="K265" s="4">
        <v>1050</v>
      </c>
      <c r="L265" s="4" t="str">
        <f>IF(esraa_powerbi_alexandria_2[[#This Row],[Sales]]&gt;3000,"High","Low")</f>
        <v>Low</v>
      </c>
      <c r="M265" s="4">
        <v>7</v>
      </c>
      <c r="N265" s="4">
        <v>0.4</v>
      </c>
      <c r="O265" s="4">
        <v>-251.99579999999992</v>
      </c>
      <c r="P265" s="4">
        <v>1511.9747999999997</v>
      </c>
      <c r="Q265" s="4">
        <v>2771.9537999999993</v>
      </c>
      <c r="R265" s="4">
        <v>-1259.9789999999996</v>
      </c>
      <c r="S265" s="4" t="s">
        <v>1599</v>
      </c>
      <c r="T265" s="4" t="str">
        <f>VLOOKUP(esraa_powerbi_alexandria_2[[#This Row],[Category]],code[#All],2,FALSE)</f>
        <v>T-103</v>
      </c>
      <c r="U265" s="4"/>
      <c r="V265" s="4"/>
    </row>
    <row r="266" spans="1:22">
      <c r="A266" s="4">
        <v>265</v>
      </c>
      <c r="B266" s="4" t="s">
        <v>69</v>
      </c>
      <c r="C266" s="4" t="s">
        <v>53</v>
      </c>
      <c r="D266" s="4" t="s">
        <v>181</v>
      </c>
      <c r="E266" s="4" t="s">
        <v>143</v>
      </c>
      <c r="F266" s="4" t="s">
        <v>99</v>
      </c>
      <c r="G266" s="4" t="s">
        <v>80</v>
      </c>
      <c r="H266" s="4" t="s">
        <v>81</v>
      </c>
      <c r="I266" s="4" t="s">
        <v>423</v>
      </c>
      <c r="J266" s="4">
        <v>328.22399999999999</v>
      </c>
      <c r="K266" s="4">
        <v>600</v>
      </c>
      <c r="L266" s="4" t="str">
        <f>IF(esraa_powerbi_alexandria_2[[#This Row],[Sales]]&gt;3000,"High","Low")</f>
        <v>Low</v>
      </c>
      <c r="M266" s="4">
        <v>4</v>
      </c>
      <c r="N266" s="4">
        <v>0.2</v>
      </c>
      <c r="O266" s="4">
        <v>28.7196</v>
      </c>
      <c r="P266" s="4">
        <v>262.57920000000001</v>
      </c>
      <c r="Q266" s="4">
        <v>299.50439999999998</v>
      </c>
      <c r="R266" s="4">
        <v>-36.925199999999961</v>
      </c>
      <c r="S266" s="4" t="s">
        <v>1600</v>
      </c>
      <c r="T266" s="4" t="str">
        <f>VLOOKUP(esraa_powerbi_alexandria_2[[#This Row],[Category]],code[#All],2,FALSE)</f>
        <v>T-103</v>
      </c>
      <c r="U266" s="4"/>
      <c r="V266" s="4"/>
    </row>
    <row r="267" spans="1:22">
      <c r="A267" s="4">
        <v>266</v>
      </c>
      <c r="B267" s="4" t="s">
        <v>69</v>
      </c>
      <c r="C267" s="4" t="s">
        <v>53</v>
      </c>
      <c r="D267" s="4" t="s">
        <v>424</v>
      </c>
      <c r="E267" s="4" t="s">
        <v>64</v>
      </c>
      <c r="F267" s="4" t="s">
        <v>65</v>
      </c>
      <c r="G267" s="4" t="s">
        <v>80</v>
      </c>
      <c r="H267" s="4" t="s">
        <v>122</v>
      </c>
      <c r="I267" s="4" t="s">
        <v>425</v>
      </c>
      <c r="J267" s="4">
        <v>79.900000000000006</v>
      </c>
      <c r="K267" s="4">
        <v>300</v>
      </c>
      <c r="L267" s="4" t="str">
        <f>IF(esraa_powerbi_alexandria_2[[#This Row],[Sales]]&gt;3000,"High","Low")</f>
        <v>Low</v>
      </c>
      <c r="M267" s="4">
        <v>2</v>
      </c>
      <c r="N267" s="4">
        <v>0</v>
      </c>
      <c r="O267" s="4">
        <v>35.156000000000006</v>
      </c>
      <c r="P267" s="4">
        <v>79.900000000000006</v>
      </c>
      <c r="Q267" s="4">
        <v>44.744</v>
      </c>
      <c r="R267" s="4">
        <v>35.156000000000006</v>
      </c>
      <c r="S267" s="4" t="s">
        <v>1598</v>
      </c>
      <c r="T267" s="4" t="str">
        <f>VLOOKUP(esraa_powerbi_alexandria_2[[#This Row],[Category]],code[#All],2,FALSE)</f>
        <v>T-103</v>
      </c>
      <c r="U267" s="4"/>
      <c r="V267" s="4"/>
    </row>
    <row r="268" spans="1:22">
      <c r="A268" s="4">
        <v>267</v>
      </c>
      <c r="B268" s="4" t="s">
        <v>69</v>
      </c>
      <c r="C268" s="4" t="s">
        <v>62</v>
      </c>
      <c r="D268" s="4" t="s">
        <v>426</v>
      </c>
      <c r="E268" s="4" t="s">
        <v>90</v>
      </c>
      <c r="F268" s="4" t="s">
        <v>56</v>
      </c>
      <c r="G268" s="4" t="s">
        <v>66</v>
      </c>
      <c r="H268" s="4" t="s">
        <v>78</v>
      </c>
      <c r="I268" s="4" t="s">
        <v>427</v>
      </c>
      <c r="J268" s="4">
        <v>14.015999999999998</v>
      </c>
      <c r="K268" s="4">
        <v>450</v>
      </c>
      <c r="L268" s="4" t="str">
        <f>IF(esraa_powerbi_alexandria_2[[#This Row],[Sales]]&gt;3000,"High","Low")</f>
        <v>Low</v>
      </c>
      <c r="M268" s="4">
        <v>3</v>
      </c>
      <c r="N268" s="4">
        <v>0.2</v>
      </c>
      <c r="O268" s="4">
        <v>4.7303999999999995</v>
      </c>
      <c r="P268" s="4">
        <v>11.2128</v>
      </c>
      <c r="Q268" s="4">
        <v>9.2855999999999987</v>
      </c>
      <c r="R268" s="4">
        <v>1.9272000000000009</v>
      </c>
      <c r="S268" s="4" t="s">
        <v>1598</v>
      </c>
      <c r="T268" s="4" t="str">
        <f>VLOOKUP(esraa_powerbi_alexandria_2[[#This Row],[Category]],code[#All],2,FALSE)</f>
        <v>O-102</v>
      </c>
      <c r="U268" s="4"/>
      <c r="V268" s="4"/>
    </row>
    <row r="269" spans="1:22">
      <c r="A269" s="4">
        <v>268</v>
      </c>
      <c r="B269" s="4" t="s">
        <v>69</v>
      </c>
      <c r="C269" s="4" t="s">
        <v>53</v>
      </c>
      <c r="D269" s="4" t="s">
        <v>428</v>
      </c>
      <c r="E269" s="4" t="s">
        <v>355</v>
      </c>
      <c r="F269" s="4" t="s">
        <v>118</v>
      </c>
      <c r="G269" s="4" t="s">
        <v>66</v>
      </c>
      <c r="H269" s="4" t="s">
        <v>167</v>
      </c>
      <c r="I269" s="4" t="s">
        <v>429</v>
      </c>
      <c r="J269" s="4">
        <v>7.5600000000000005</v>
      </c>
      <c r="K269" s="4">
        <v>900</v>
      </c>
      <c r="L269" s="4" t="str">
        <f>IF(esraa_powerbi_alexandria_2[[#This Row],[Sales]]&gt;3000,"High","Low")</f>
        <v>Low</v>
      </c>
      <c r="M269" s="4">
        <v>6</v>
      </c>
      <c r="N269" s="4">
        <v>0</v>
      </c>
      <c r="O269" s="4">
        <v>0.3024</v>
      </c>
      <c r="P269" s="4">
        <v>7.5600000000000005</v>
      </c>
      <c r="Q269" s="4">
        <v>7.2576000000000001</v>
      </c>
      <c r="R269" s="4">
        <v>0.30240000000000045</v>
      </c>
      <c r="S269" s="4" t="s">
        <v>1600</v>
      </c>
      <c r="T269" s="4" t="str">
        <f>VLOOKUP(esraa_powerbi_alexandria_2[[#This Row],[Category]],code[#All],2,FALSE)</f>
        <v>O-102</v>
      </c>
      <c r="U269" s="4"/>
      <c r="V269" s="4"/>
    </row>
    <row r="270" spans="1:22">
      <c r="A270" s="4">
        <v>269</v>
      </c>
      <c r="B270" s="4" t="s">
        <v>69</v>
      </c>
      <c r="C270" s="4" t="s">
        <v>62</v>
      </c>
      <c r="D270" s="4" t="s">
        <v>430</v>
      </c>
      <c r="E270" s="4" t="s">
        <v>252</v>
      </c>
      <c r="F270" s="4" t="s">
        <v>118</v>
      </c>
      <c r="G270" s="4" t="s">
        <v>66</v>
      </c>
      <c r="H270" s="4" t="s">
        <v>74</v>
      </c>
      <c r="I270" s="4" t="s">
        <v>431</v>
      </c>
      <c r="J270" s="4">
        <v>37.207999999999998</v>
      </c>
      <c r="K270" s="4">
        <v>150</v>
      </c>
      <c r="L270" s="4" t="str">
        <f>IF(esraa_powerbi_alexandria_2[[#This Row],[Sales]]&gt;3000,"High","Low")</f>
        <v>Low</v>
      </c>
      <c r="M270" s="4">
        <v>1</v>
      </c>
      <c r="N270" s="4">
        <v>0.2</v>
      </c>
      <c r="O270" s="4">
        <v>-7.4416000000000011</v>
      </c>
      <c r="P270" s="4">
        <v>29.766400000000001</v>
      </c>
      <c r="Q270" s="4">
        <v>44.6496</v>
      </c>
      <c r="R270" s="4">
        <v>-14.883199999999999</v>
      </c>
      <c r="S270" s="4" t="s">
        <v>1598</v>
      </c>
      <c r="T270" s="4" t="str">
        <f>VLOOKUP(esraa_powerbi_alexandria_2[[#This Row],[Category]],code[#All],2,FALSE)</f>
        <v>O-102</v>
      </c>
      <c r="U270" s="4"/>
      <c r="V270" s="4"/>
    </row>
    <row r="271" spans="1:22">
      <c r="A271" s="4">
        <v>270</v>
      </c>
      <c r="B271" s="4" t="s">
        <v>69</v>
      </c>
      <c r="C271" s="4" t="s">
        <v>62</v>
      </c>
      <c r="D271" s="4" t="s">
        <v>430</v>
      </c>
      <c r="E271" s="4" t="s">
        <v>252</v>
      </c>
      <c r="F271" s="4" t="s">
        <v>118</v>
      </c>
      <c r="G271" s="4" t="s">
        <v>66</v>
      </c>
      <c r="H271" s="4" t="s">
        <v>127</v>
      </c>
      <c r="I271" s="4" t="s">
        <v>432</v>
      </c>
      <c r="J271" s="4">
        <v>57.576000000000001</v>
      </c>
      <c r="K271" s="4">
        <v>450</v>
      </c>
      <c r="L271" s="4" t="str">
        <f>IF(esraa_powerbi_alexandria_2[[#This Row],[Sales]]&gt;3000,"High","Low")</f>
        <v>Low</v>
      </c>
      <c r="M271" s="4">
        <v>3</v>
      </c>
      <c r="N271" s="4">
        <v>0.2</v>
      </c>
      <c r="O271" s="4">
        <v>21.591000000000001</v>
      </c>
      <c r="P271" s="4">
        <v>46.0608</v>
      </c>
      <c r="Q271" s="4">
        <v>35.984999999999999</v>
      </c>
      <c r="R271" s="4">
        <v>10.075800000000001</v>
      </c>
      <c r="S271" s="4" t="s">
        <v>1598</v>
      </c>
      <c r="T271" s="4" t="str">
        <f>VLOOKUP(esraa_powerbi_alexandria_2[[#This Row],[Category]],code[#All],2,FALSE)</f>
        <v>O-102</v>
      </c>
      <c r="U271" s="4"/>
      <c r="V271" s="4"/>
    </row>
    <row r="272" spans="1:22">
      <c r="A272" s="4">
        <v>271</v>
      </c>
      <c r="B272" s="4" t="s">
        <v>52</v>
      </c>
      <c r="C272" s="4" t="s">
        <v>62</v>
      </c>
      <c r="D272" s="4" t="s">
        <v>108</v>
      </c>
      <c r="E272" s="4" t="s">
        <v>64</v>
      </c>
      <c r="F272" s="4" t="s">
        <v>65</v>
      </c>
      <c r="G272" s="4" t="s">
        <v>66</v>
      </c>
      <c r="H272" s="4" t="s">
        <v>74</v>
      </c>
      <c r="I272" s="4" t="s">
        <v>433</v>
      </c>
      <c r="J272" s="4">
        <v>725.84</v>
      </c>
      <c r="K272" s="4">
        <v>600</v>
      </c>
      <c r="L272" s="4" t="str">
        <f>IF(esraa_powerbi_alexandria_2[[#This Row],[Sales]]&gt;3000,"High","Low")</f>
        <v>Low</v>
      </c>
      <c r="M272" s="4">
        <v>4</v>
      </c>
      <c r="N272" s="4">
        <v>0</v>
      </c>
      <c r="O272" s="4">
        <v>210.4935999999999</v>
      </c>
      <c r="P272" s="4">
        <v>725.84</v>
      </c>
      <c r="Q272" s="4">
        <v>515.34640000000013</v>
      </c>
      <c r="R272" s="4">
        <v>210.4935999999999</v>
      </c>
      <c r="S272" s="4" t="s">
        <v>1600</v>
      </c>
      <c r="T272" s="4" t="str">
        <f>VLOOKUP(esraa_powerbi_alexandria_2[[#This Row],[Category]],code[#All],2,FALSE)</f>
        <v>O-102</v>
      </c>
      <c r="U272" s="4"/>
      <c r="V272" s="4"/>
    </row>
    <row r="273" spans="1:22">
      <c r="A273" s="4">
        <v>272</v>
      </c>
      <c r="B273" s="4" t="s">
        <v>134</v>
      </c>
      <c r="C273" s="4" t="s">
        <v>53</v>
      </c>
      <c r="D273" s="4" t="s">
        <v>108</v>
      </c>
      <c r="E273" s="4" t="s">
        <v>64</v>
      </c>
      <c r="F273" s="4" t="s">
        <v>65</v>
      </c>
      <c r="G273" s="4" t="s">
        <v>80</v>
      </c>
      <c r="H273" s="4" t="s">
        <v>122</v>
      </c>
      <c r="I273" s="4" t="s">
        <v>434</v>
      </c>
      <c r="J273" s="4">
        <v>209.92999999999998</v>
      </c>
      <c r="K273" s="4">
        <v>1050</v>
      </c>
      <c r="L273" s="4" t="str">
        <f>IF(esraa_powerbi_alexandria_2[[#This Row],[Sales]]&gt;3000,"High","Low")</f>
        <v>Low</v>
      </c>
      <c r="M273" s="4">
        <v>7</v>
      </c>
      <c r="N273" s="4">
        <v>0</v>
      </c>
      <c r="O273" s="4">
        <v>92.369200000000021</v>
      </c>
      <c r="P273" s="4">
        <v>209.92999999999998</v>
      </c>
      <c r="Q273" s="4">
        <v>117.56079999999996</v>
      </c>
      <c r="R273" s="4">
        <v>92.369200000000021</v>
      </c>
      <c r="S273" s="4" t="s">
        <v>1599</v>
      </c>
      <c r="T273" s="4" t="str">
        <f>VLOOKUP(esraa_powerbi_alexandria_2[[#This Row],[Category]],code[#All],2,FALSE)</f>
        <v>T-103</v>
      </c>
      <c r="U273" s="4"/>
      <c r="V273" s="4"/>
    </row>
    <row r="274" spans="1:22">
      <c r="A274" s="4">
        <v>273</v>
      </c>
      <c r="B274" s="4" t="s">
        <v>134</v>
      </c>
      <c r="C274" s="4" t="s">
        <v>53</v>
      </c>
      <c r="D274" s="4" t="s">
        <v>108</v>
      </c>
      <c r="E274" s="4" t="s">
        <v>64</v>
      </c>
      <c r="F274" s="4" t="s">
        <v>65</v>
      </c>
      <c r="G274" s="4" t="s">
        <v>57</v>
      </c>
      <c r="H274" s="4" t="s">
        <v>76</v>
      </c>
      <c r="I274" s="4" t="s">
        <v>435</v>
      </c>
      <c r="J274" s="4">
        <v>5.28</v>
      </c>
      <c r="K274" s="4">
        <v>450</v>
      </c>
      <c r="L274" s="4" t="str">
        <f>IF(esraa_powerbi_alexandria_2[[#This Row],[Sales]]&gt;3000,"High","Low")</f>
        <v>Low</v>
      </c>
      <c r="M274" s="4">
        <v>3</v>
      </c>
      <c r="N274" s="4">
        <v>0</v>
      </c>
      <c r="O274" s="4">
        <v>2.3232000000000004</v>
      </c>
      <c r="P274" s="4">
        <v>5.28</v>
      </c>
      <c r="Q274" s="4">
        <v>2.9567999999999999</v>
      </c>
      <c r="R274" s="4">
        <v>2.3232000000000004</v>
      </c>
      <c r="S274" s="4" t="s">
        <v>1598</v>
      </c>
      <c r="T274" s="4" t="str">
        <f>VLOOKUP(esraa_powerbi_alexandria_2[[#This Row],[Category]],code[#All],2,FALSE)</f>
        <v>F-101</v>
      </c>
      <c r="U274" s="4"/>
      <c r="V274" s="4"/>
    </row>
    <row r="275" spans="1:22">
      <c r="A275" s="4">
        <v>274</v>
      </c>
      <c r="B275" s="4" t="s">
        <v>134</v>
      </c>
      <c r="C275" s="4" t="s">
        <v>53</v>
      </c>
      <c r="D275" s="4" t="s">
        <v>108</v>
      </c>
      <c r="E275" s="4" t="s">
        <v>64</v>
      </c>
      <c r="F275" s="4" t="s">
        <v>65</v>
      </c>
      <c r="G275" s="4" t="s">
        <v>66</v>
      </c>
      <c r="H275" s="4" t="s">
        <v>83</v>
      </c>
      <c r="I275" s="4" t="s">
        <v>436</v>
      </c>
      <c r="J275" s="4">
        <v>10.92</v>
      </c>
      <c r="K275" s="4">
        <v>450</v>
      </c>
      <c r="L275" s="4" t="str">
        <f>IF(esraa_powerbi_alexandria_2[[#This Row],[Sales]]&gt;3000,"High","Low")</f>
        <v>Low</v>
      </c>
      <c r="M275" s="4">
        <v>3</v>
      </c>
      <c r="N275" s="4">
        <v>0.2</v>
      </c>
      <c r="O275" s="4">
        <v>4.0949999999999989</v>
      </c>
      <c r="P275" s="4">
        <v>8.7360000000000007</v>
      </c>
      <c r="Q275" s="4">
        <v>6.8250000000000011</v>
      </c>
      <c r="R275" s="4">
        <v>1.9109999999999996</v>
      </c>
      <c r="S275" s="4" t="s">
        <v>1598</v>
      </c>
      <c r="T275" s="4" t="str">
        <f>VLOOKUP(esraa_powerbi_alexandria_2[[#This Row],[Category]],code[#All],2,FALSE)</f>
        <v>O-102</v>
      </c>
      <c r="U275" s="4"/>
      <c r="V275" s="4"/>
    </row>
    <row r="276" spans="1:22">
      <c r="A276" s="4">
        <v>275</v>
      </c>
      <c r="B276" s="4" t="s">
        <v>134</v>
      </c>
      <c r="C276" s="4" t="s">
        <v>62</v>
      </c>
      <c r="D276" s="4" t="s">
        <v>437</v>
      </c>
      <c r="E276" s="4" t="s">
        <v>64</v>
      </c>
      <c r="F276" s="4" t="s">
        <v>65</v>
      </c>
      <c r="G276" s="4" t="s">
        <v>66</v>
      </c>
      <c r="H276" s="4" t="s">
        <v>91</v>
      </c>
      <c r="I276" s="4" t="s">
        <v>438</v>
      </c>
      <c r="J276" s="4">
        <v>8.82</v>
      </c>
      <c r="K276" s="4">
        <v>300</v>
      </c>
      <c r="L276" s="4" t="str">
        <f>IF(esraa_powerbi_alexandria_2[[#This Row],[Sales]]&gt;3000,"High","Low")</f>
        <v>Low</v>
      </c>
      <c r="M276" s="4">
        <v>2</v>
      </c>
      <c r="N276" s="4">
        <v>0</v>
      </c>
      <c r="O276" s="4">
        <v>4.0571999999999999</v>
      </c>
      <c r="P276" s="4">
        <v>8.82</v>
      </c>
      <c r="Q276" s="4">
        <v>4.7628000000000004</v>
      </c>
      <c r="R276" s="4">
        <v>4.0571999999999999</v>
      </c>
      <c r="S276" s="4" t="s">
        <v>1598</v>
      </c>
      <c r="T276" s="4" t="str">
        <f>VLOOKUP(esraa_powerbi_alexandria_2[[#This Row],[Category]],code[#All],2,FALSE)</f>
        <v>O-102</v>
      </c>
      <c r="U276" s="4"/>
      <c r="V276" s="4"/>
    </row>
    <row r="277" spans="1:22">
      <c r="A277" s="4">
        <v>276</v>
      </c>
      <c r="B277" s="4" t="s">
        <v>134</v>
      </c>
      <c r="C277" s="4" t="s">
        <v>62</v>
      </c>
      <c r="D277" s="4" t="s">
        <v>437</v>
      </c>
      <c r="E277" s="4" t="s">
        <v>64</v>
      </c>
      <c r="F277" s="4" t="s">
        <v>65</v>
      </c>
      <c r="G277" s="4" t="s">
        <v>66</v>
      </c>
      <c r="H277" s="4" t="s">
        <v>78</v>
      </c>
      <c r="I277" s="4" t="s">
        <v>439</v>
      </c>
      <c r="J277" s="4">
        <v>5.98</v>
      </c>
      <c r="K277" s="4">
        <v>150</v>
      </c>
      <c r="L277" s="4" t="str">
        <f>IF(esraa_powerbi_alexandria_2[[#This Row],[Sales]]&gt;3000,"High","Low")</f>
        <v>Low</v>
      </c>
      <c r="M277" s="4">
        <v>1</v>
      </c>
      <c r="N277" s="4">
        <v>0</v>
      </c>
      <c r="O277" s="4">
        <v>1.5548000000000002</v>
      </c>
      <c r="P277" s="4">
        <v>5.98</v>
      </c>
      <c r="Q277" s="4">
        <v>4.4252000000000002</v>
      </c>
      <c r="R277" s="4">
        <v>1.5548000000000002</v>
      </c>
      <c r="S277" s="4" t="s">
        <v>1598</v>
      </c>
      <c r="T277" s="4" t="str">
        <f>VLOOKUP(esraa_powerbi_alexandria_2[[#This Row],[Category]],code[#All],2,FALSE)</f>
        <v>O-102</v>
      </c>
      <c r="U277" s="4"/>
      <c r="V277" s="4"/>
    </row>
    <row r="278" spans="1:22">
      <c r="A278" s="4">
        <v>277</v>
      </c>
      <c r="B278" s="4" t="s">
        <v>69</v>
      </c>
      <c r="C278" s="4" t="s">
        <v>62</v>
      </c>
      <c r="D278" s="4" t="s">
        <v>116</v>
      </c>
      <c r="E278" s="4" t="s">
        <v>117</v>
      </c>
      <c r="F278" s="4" t="s">
        <v>118</v>
      </c>
      <c r="G278" s="4" t="s">
        <v>66</v>
      </c>
      <c r="H278" s="4" t="s">
        <v>91</v>
      </c>
      <c r="I278" s="4" t="s">
        <v>440</v>
      </c>
      <c r="J278" s="4">
        <v>11.648000000000001</v>
      </c>
      <c r="K278" s="4">
        <v>300</v>
      </c>
      <c r="L278" s="4" t="str">
        <f>IF(esraa_powerbi_alexandria_2[[#This Row],[Sales]]&gt;3000,"High","Low")</f>
        <v>Low</v>
      </c>
      <c r="M278" s="4">
        <v>2</v>
      </c>
      <c r="N278" s="4">
        <v>0.2</v>
      </c>
      <c r="O278" s="4">
        <v>4.0768000000000004</v>
      </c>
      <c r="P278" s="4">
        <v>9.3184000000000022</v>
      </c>
      <c r="Q278" s="4">
        <v>7.571200000000001</v>
      </c>
      <c r="R278" s="4">
        <v>1.7472000000000012</v>
      </c>
      <c r="S278" s="4" t="s">
        <v>1598</v>
      </c>
      <c r="T278" s="4" t="str">
        <f>VLOOKUP(esraa_powerbi_alexandria_2[[#This Row],[Category]],code[#All],2,FALSE)</f>
        <v>O-102</v>
      </c>
      <c r="U278" s="4"/>
      <c r="V278" s="4"/>
    </row>
    <row r="279" spans="1:22">
      <c r="A279" s="4">
        <v>278</v>
      </c>
      <c r="B279" s="4" t="s">
        <v>69</v>
      </c>
      <c r="C279" s="4" t="s">
        <v>62</v>
      </c>
      <c r="D279" s="4" t="s">
        <v>116</v>
      </c>
      <c r="E279" s="4" t="s">
        <v>117</v>
      </c>
      <c r="F279" s="4" t="s">
        <v>118</v>
      </c>
      <c r="G279" s="4" t="s">
        <v>66</v>
      </c>
      <c r="H279" s="4" t="s">
        <v>91</v>
      </c>
      <c r="I279" s="4" t="s">
        <v>441</v>
      </c>
      <c r="J279" s="4">
        <v>18.175999999999998</v>
      </c>
      <c r="K279" s="4">
        <v>600</v>
      </c>
      <c r="L279" s="4" t="str">
        <f>IF(esraa_powerbi_alexandria_2[[#This Row],[Sales]]&gt;3000,"High","Low")</f>
        <v>Low</v>
      </c>
      <c r="M279" s="4">
        <v>4</v>
      </c>
      <c r="N279" s="4">
        <v>0.2</v>
      </c>
      <c r="O279" s="4">
        <v>5.9071999999999987</v>
      </c>
      <c r="P279" s="4">
        <v>14.540799999999999</v>
      </c>
      <c r="Q279" s="4">
        <v>12.268799999999999</v>
      </c>
      <c r="R279" s="4">
        <v>2.2720000000000002</v>
      </c>
      <c r="S279" s="4" t="s">
        <v>1600</v>
      </c>
      <c r="T279" s="4" t="str">
        <f>VLOOKUP(esraa_powerbi_alexandria_2[[#This Row],[Category]],code[#All],2,FALSE)</f>
        <v>O-102</v>
      </c>
      <c r="U279" s="4"/>
      <c r="V279" s="4"/>
    </row>
    <row r="280" spans="1:22">
      <c r="A280" s="4">
        <v>279</v>
      </c>
      <c r="B280" s="4" t="s">
        <v>69</v>
      </c>
      <c r="C280" s="4" t="s">
        <v>62</v>
      </c>
      <c r="D280" s="4" t="s">
        <v>116</v>
      </c>
      <c r="E280" s="4" t="s">
        <v>117</v>
      </c>
      <c r="F280" s="4" t="s">
        <v>118</v>
      </c>
      <c r="G280" s="4" t="s">
        <v>66</v>
      </c>
      <c r="H280" s="4" t="s">
        <v>74</v>
      </c>
      <c r="I280" s="4" t="s">
        <v>442</v>
      </c>
      <c r="J280" s="4">
        <v>59.712000000000003</v>
      </c>
      <c r="K280" s="4">
        <v>900</v>
      </c>
      <c r="L280" s="4" t="str">
        <f>IF(esraa_powerbi_alexandria_2[[#This Row],[Sales]]&gt;3000,"High","Low")</f>
        <v>Low</v>
      </c>
      <c r="M280" s="4">
        <v>6</v>
      </c>
      <c r="N280" s="4">
        <v>0.2</v>
      </c>
      <c r="O280" s="4">
        <v>5.9711999999999996</v>
      </c>
      <c r="P280" s="4">
        <v>47.769600000000004</v>
      </c>
      <c r="Q280" s="4">
        <v>53.740800000000007</v>
      </c>
      <c r="R280" s="4">
        <v>-5.9712000000000032</v>
      </c>
      <c r="S280" s="4" t="s">
        <v>1600</v>
      </c>
      <c r="T280" s="4" t="str">
        <f>VLOOKUP(esraa_powerbi_alexandria_2[[#This Row],[Category]],code[#All],2,FALSE)</f>
        <v>O-102</v>
      </c>
      <c r="U280" s="4"/>
      <c r="V280" s="4"/>
    </row>
    <row r="281" spans="1:22">
      <c r="A281" s="4">
        <v>280</v>
      </c>
      <c r="B281" s="4" t="s">
        <v>69</v>
      </c>
      <c r="C281" s="4" t="s">
        <v>62</v>
      </c>
      <c r="D281" s="4" t="s">
        <v>116</v>
      </c>
      <c r="E281" s="4" t="s">
        <v>117</v>
      </c>
      <c r="F281" s="4" t="s">
        <v>118</v>
      </c>
      <c r="G281" s="4" t="s">
        <v>66</v>
      </c>
      <c r="H281" s="4" t="s">
        <v>67</v>
      </c>
      <c r="I281" s="4" t="s">
        <v>443</v>
      </c>
      <c r="J281" s="4">
        <v>24.839999999999996</v>
      </c>
      <c r="K281" s="4">
        <v>450</v>
      </c>
      <c r="L281" s="4" t="str">
        <f>IF(esraa_powerbi_alexandria_2[[#This Row],[Sales]]&gt;3000,"High","Low")</f>
        <v>Low</v>
      </c>
      <c r="M281" s="4">
        <v>3</v>
      </c>
      <c r="N281" s="4">
        <v>0.2</v>
      </c>
      <c r="O281" s="4">
        <v>8.6940000000000008</v>
      </c>
      <c r="P281" s="4">
        <v>19.872</v>
      </c>
      <c r="Q281" s="4">
        <v>16.145999999999994</v>
      </c>
      <c r="R281" s="4">
        <v>3.7260000000000062</v>
      </c>
      <c r="S281" s="4" t="s">
        <v>1598</v>
      </c>
      <c r="T281" s="4" t="str">
        <f>VLOOKUP(esraa_powerbi_alexandria_2[[#This Row],[Category]],code[#All],2,FALSE)</f>
        <v>O-102</v>
      </c>
      <c r="U281" s="4"/>
      <c r="V281" s="4"/>
    </row>
    <row r="282" spans="1:22">
      <c r="A282" s="4">
        <v>281</v>
      </c>
      <c r="B282" s="4" t="s">
        <v>52</v>
      </c>
      <c r="C282" s="4" t="s">
        <v>53</v>
      </c>
      <c r="D282" s="4" t="s">
        <v>132</v>
      </c>
      <c r="E282" s="4" t="s">
        <v>98</v>
      </c>
      <c r="F282" s="4" t="s">
        <v>99</v>
      </c>
      <c r="G282" s="4" t="s">
        <v>66</v>
      </c>
      <c r="H282" s="4" t="s">
        <v>83</v>
      </c>
      <c r="I282" s="4" t="s">
        <v>444</v>
      </c>
      <c r="J282" s="4">
        <v>2.0799999999999996</v>
      </c>
      <c r="K282" s="4">
        <v>750</v>
      </c>
      <c r="L282" s="4" t="str">
        <f>IF(esraa_powerbi_alexandria_2[[#This Row],[Sales]]&gt;3000,"High","Low")</f>
        <v>Low</v>
      </c>
      <c r="M282" s="4">
        <v>5</v>
      </c>
      <c r="N282" s="4">
        <v>0.8</v>
      </c>
      <c r="O282" s="4">
        <v>-3.4320000000000004</v>
      </c>
      <c r="P282" s="4">
        <v>0.41599999999999981</v>
      </c>
      <c r="Q282" s="4">
        <v>5.5120000000000005</v>
      </c>
      <c r="R282" s="4">
        <v>-5.096000000000001</v>
      </c>
      <c r="S282" s="4" t="s">
        <v>1600</v>
      </c>
      <c r="T282" s="4" t="str">
        <f>VLOOKUP(esraa_powerbi_alexandria_2[[#This Row],[Category]],code[#All],2,FALSE)</f>
        <v>O-102</v>
      </c>
      <c r="U282" s="4"/>
      <c r="V282" s="4"/>
    </row>
    <row r="283" spans="1:22">
      <c r="A283" s="4">
        <v>282</v>
      </c>
      <c r="B283" s="4" t="s">
        <v>52</v>
      </c>
      <c r="C283" s="4" t="s">
        <v>53</v>
      </c>
      <c r="D283" s="4" t="s">
        <v>132</v>
      </c>
      <c r="E283" s="4" t="s">
        <v>98</v>
      </c>
      <c r="F283" s="4" t="s">
        <v>99</v>
      </c>
      <c r="G283" s="4" t="s">
        <v>80</v>
      </c>
      <c r="H283" s="4" t="s">
        <v>81</v>
      </c>
      <c r="I283" s="4" t="s">
        <v>445</v>
      </c>
      <c r="J283" s="4">
        <v>1114.4000000000001</v>
      </c>
      <c r="K283" s="4">
        <v>1050</v>
      </c>
      <c r="L283" s="4" t="str">
        <f>IF(esraa_powerbi_alexandria_2[[#This Row],[Sales]]&gt;3000,"High","Low")</f>
        <v>Low</v>
      </c>
      <c r="M283" s="4">
        <v>7</v>
      </c>
      <c r="N283" s="4">
        <v>0.2</v>
      </c>
      <c r="O283" s="4">
        <v>376.11</v>
      </c>
      <c r="P283" s="4">
        <v>891.5200000000001</v>
      </c>
      <c r="Q283" s="4">
        <v>738.29000000000008</v>
      </c>
      <c r="R283" s="4">
        <v>153.23000000000002</v>
      </c>
      <c r="S283" s="4" t="s">
        <v>1599</v>
      </c>
      <c r="T283" s="4" t="str">
        <f>VLOOKUP(esraa_powerbi_alexandria_2[[#This Row],[Category]],code[#All],2,FALSE)</f>
        <v>T-103</v>
      </c>
      <c r="U283" s="4"/>
      <c r="V283" s="4"/>
    </row>
    <row r="284" spans="1:22">
      <c r="A284" s="4">
        <v>283</v>
      </c>
      <c r="B284" s="4" t="s">
        <v>69</v>
      </c>
      <c r="C284" s="4" t="s">
        <v>53</v>
      </c>
      <c r="D284" s="4" t="s">
        <v>63</v>
      </c>
      <c r="E284" s="4" t="s">
        <v>64</v>
      </c>
      <c r="F284" s="4" t="s">
        <v>65</v>
      </c>
      <c r="G284" s="4" t="s">
        <v>57</v>
      </c>
      <c r="H284" s="4" t="s">
        <v>72</v>
      </c>
      <c r="I284" s="4" t="s">
        <v>446</v>
      </c>
      <c r="J284" s="4">
        <v>1038.8399999999999</v>
      </c>
      <c r="K284" s="4">
        <v>750</v>
      </c>
      <c r="L284" s="4" t="str">
        <f>IF(esraa_powerbi_alexandria_2[[#This Row],[Sales]]&gt;3000,"High","Low")</f>
        <v>Low</v>
      </c>
      <c r="M284" s="4">
        <v>5</v>
      </c>
      <c r="N284" s="4">
        <v>0.2</v>
      </c>
      <c r="O284" s="4">
        <v>51.942000000000007</v>
      </c>
      <c r="P284" s="4">
        <v>831.072</v>
      </c>
      <c r="Q284" s="4">
        <v>986.89799999999991</v>
      </c>
      <c r="R284" s="4">
        <v>-155.82599999999991</v>
      </c>
      <c r="S284" s="4" t="s">
        <v>1600</v>
      </c>
      <c r="T284" s="4" t="str">
        <f>VLOOKUP(esraa_powerbi_alexandria_2[[#This Row],[Category]],code[#All],2,FALSE)</f>
        <v>F-101</v>
      </c>
      <c r="U284" s="4"/>
      <c r="V284" s="4"/>
    </row>
    <row r="285" spans="1:22">
      <c r="A285" s="4">
        <v>284</v>
      </c>
      <c r="B285" s="4" t="s">
        <v>69</v>
      </c>
      <c r="C285" s="4" t="s">
        <v>53</v>
      </c>
      <c r="D285" s="4" t="s">
        <v>224</v>
      </c>
      <c r="E285" s="4" t="s">
        <v>225</v>
      </c>
      <c r="F285" s="4" t="s">
        <v>65</v>
      </c>
      <c r="G285" s="4" t="s">
        <v>66</v>
      </c>
      <c r="H285" s="4" t="s">
        <v>91</v>
      </c>
      <c r="I285" s="4" t="s">
        <v>133</v>
      </c>
      <c r="J285" s="4">
        <v>141.76</v>
      </c>
      <c r="K285" s="4">
        <v>750</v>
      </c>
      <c r="L285" s="4" t="str">
        <f>IF(esraa_powerbi_alexandria_2[[#This Row],[Sales]]&gt;3000,"High","Low")</f>
        <v>Low</v>
      </c>
      <c r="M285" s="4">
        <v>5</v>
      </c>
      <c r="N285" s="4">
        <v>0.2</v>
      </c>
      <c r="O285" s="4">
        <v>47.843999999999994</v>
      </c>
      <c r="P285" s="4">
        <v>113.408</v>
      </c>
      <c r="Q285" s="4">
        <v>93.915999999999997</v>
      </c>
      <c r="R285" s="4">
        <v>19.492000000000004</v>
      </c>
      <c r="S285" s="4" t="s">
        <v>1600</v>
      </c>
      <c r="T285" s="4" t="str">
        <f>VLOOKUP(esraa_powerbi_alexandria_2[[#This Row],[Category]],code[#All],2,FALSE)</f>
        <v>O-102</v>
      </c>
      <c r="U285" s="4"/>
      <c r="V285" s="4"/>
    </row>
    <row r="286" spans="1:22">
      <c r="A286" s="4">
        <v>285</v>
      </c>
      <c r="B286" s="4" t="s">
        <v>69</v>
      </c>
      <c r="C286" s="4" t="s">
        <v>53</v>
      </c>
      <c r="D286" s="4" t="s">
        <v>224</v>
      </c>
      <c r="E286" s="4" t="s">
        <v>225</v>
      </c>
      <c r="F286" s="4" t="s">
        <v>65</v>
      </c>
      <c r="G286" s="4" t="s">
        <v>80</v>
      </c>
      <c r="H286" s="4" t="s">
        <v>122</v>
      </c>
      <c r="I286" s="4" t="s">
        <v>447</v>
      </c>
      <c r="J286" s="4">
        <v>239.80000000000004</v>
      </c>
      <c r="K286" s="4">
        <v>750</v>
      </c>
      <c r="L286" s="4" t="str">
        <f>IF(esraa_powerbi_alexandria_2[[#This Row],[Sales]]&gt;3000,"High","Low")</f>
        <v>Low</v>
      </c>
      <c r="M286" s="4">
        <v>5</v>
      </c>
      <c r="N286" s="4">
        <v>0.2</v>
      </c>
      <c r="O286" s="4">
        <v>47.959999999999987</v>
      </c>
      <c r="P286" s="4">
        <v>191.84000000000003</v>
      </c>
      <c r="Q286" s="4">
        <v>191.84000000000006</v>
      </c>
      <c r="R286" s="4">
        <v>-2.8421709430404007E-14</v>
      </c>
      <c r="S286" s="4" t="s">
        <v>1600</v>
      </c>
      <c r="T286" s="4" t="str">
        <f>VLOOKUP(esraa_powerbi_alexandria_2[[#This Row],[Category]],code[#All],2,FALSE)</f>
        <v>T-103</v>
      </c>
      <c r="U286" s="4"/>
      <c r="V286" s="4"/>
    </row>
    <row r="287" spans="1:22">
      <c r="A287" s="4">
        <v>286</v>
      </c>
      <c r="B287" s="4" t="s">
        <v>69</v>
      </c>
      <c r="C287" s="4" t="s">
        <v>53</v>
      </c>
      <c r="D287" s="4" t="s">
        <v>224</v>
      </c>
      <c r="E287" s="4" t="s">
        <v>225</v>
      </c>
      <c r="F287" s="4" t="s">
        <v>65</v>
      </c>
      <c r="G287" s="4" t="s">
        <v>66</v>
      </c>
      <c r="H287" s="4" t="s">
        <v>91</v>
      </c>
      <c r="I287" s="4" t="s">
        <v>448</v>
      </c>
      <c r="J287" s="4">
        <v>31.104000000000006</v>
      </c>
      <c r="K287" s="4">
        <v>900</v>
      </c>
      <c r="L287" s="4" t="str">
        <f>IF(esraa_powerbi_alexandria_2[[#This Row],[Sales]]&gt;3000,"High","Low")</f>
        <v>Low</v>
      </c>
      <c r="M287" s="4">
        <v>6</v>
      </c>
      <c r="N287" s="4">
        <v>0.2</v>
      </c>
      <c r="O287" s="4">
        <v>10.8864</v>
      </c>
      <c r="P287" s="4">
        <v>24.883200000000006</v>
      </c>
      <c r="Q287" s="4">
        <v>20.217600000000004</v>
      </c>
      <c r="R287" s="4">
        <v>4.6656000000000013</v>
      </c>
      <c r="S287" s="4" t="s">
        <v>1600</v>
      </c>
      <c r="T287" s="4" t="str">
        <f>VLOOKUP(esraa_powerbi_alexandria_2[[#This Row],[Category]],code[#All],2,FALSE)</f>
        <v>O-102</v>
      </c>
      <c r="U287" s="4"/>
      <c r="V287" s="4"/>
    </row>
    <row r="288" spans="1:22">
      <c r="A288" s="4">
        <v>287</v>
      </c>
      <c r="B288" s="4" t="s">
        <v>52</v>
      </c>
      <c r="C288" s="4" t="s">
        <v>62</v>
      </c>
      <c r="D288" s="4" t="s">
        <v>449</v>
      </c>
      <c r="E288" s="4" t="s">
        <v>71</v>
      </c>
      <c r="F288" s="4" t="s">
        <v>56</v>
      </c>
      <c r="G288" s="4" t="s">
        <v>66</v>
      </c>
      <c r="H288" s="4" t="s">
        <v>83</v>
      </c>
      <c r="I288" s="4" t="s">
        <v>450</v>
      </c>
      <c r="J288" s="4">
        <v>254.05800000000002</v>
      </c>
      <c r="K288" s="4">
        <v>1050</v>
      </c>
      <c r="L288" s="4" t="str">
        <f>IF(esraa_powerbi_alexandria_2[[#This Row],[Sales]]&gt;3000,"High","Low")</f>
        <v>Low</v>
      </c>
      <c r="M288" s="4">
        <v>7</v>
      </c>
      <c r="N288" s="4">
        <v>0.7</v>
      </c>
      <c r="O288" s="4">
        <v>-169.3719999999999</v>
      </c>
      <c r="P288" s="4">
        <v>76.217400000000012</v>
      </c>
      <c r="Q288" s="4">
        <v>423.42999999999995</v>
      </c>
      <c r="R288" s="4">
        <v>-347.21259999999995</v>
      </c>
      <c r="S288" s="4" t="s">
        <v>1599</v>
      </c>
      <c r="T288" s="4" t="str">
        <f>VLOOKUP(esraa_powerbi_alexandria_2[[#This Row],[Category]],code[#All],2,FALSE)</f>
        <v>O-102</v>
      </c>
      <c r="U288" s="4"/>
      <c r="V288" s="4"/>
    </row>
    <row r="289" spans="1:22">
      <c r="A289" s="4">
        <v>288</v>
      </c>
      <c r="B289" s="4" t="s">
        <v>52</v>
      </c>
      <c r="C289" s="4" t="s">
        <v>62</v>
      </c>
      <c r="D289" s="4" t="s">
        <v>449</v>
      </c>
      <c r="E289" s="4" t="s">
        <v>71</v>
      </c>
      <c r="F289" s="4" t="s">
        <v>56</v>
      </c>
      <c r="G289" s="4" t="s">
        <v>66</v>
      </c>
      <c r="H289" s="4" t="s">
        <v>85</v>
      </c>
      <c r="I289" s="4" t="s">
        <v>329</v>
      </c>
      <c r="J289" s="4">
        <v>194.52800000000002</v>
      </c>
      <c r="K289" s="4">
        <v>300</v>
      </c>
      <c r="L289" s="4" t="str">
        <f>IF(esraa_powerbi_alexandria_2[[#This Row],[Sales]]&gt;3000,"High","Low")</f>
        <v>Low</v>
      </c>
      <c r="M289" s="4">
        <v>2</v>
      </c>
      <c r="N289" s="4">
        <v>0.2</v>
      </c>
      <c r="O289" s="4">
        <v>24.315999999999974</v>
      </c>
      <c r="P289" s="4">
        <v>155.62240000000003</v>
      </c>
      <c r="Q289" s="4">
        <v>170.21200000000005</v>
      </c>
      <c r="R289" s="4">
        <v>-14.589600000000019</v>
      </c>
      <c r="S289" s="4" t="s">
        <v>1598</v>
      </c>
      <c r="T289" s="4" t="str">
        <f>VLOOKUP(esraa_powerbi_alexandria_2[[#This Row],[Category]],code[#All],2,FALSE)</f>
        <v>O-102</v>
      </c>
      <c r="U289" s="4"/>
      <c r="V289" s="4"/>
    </row>
    <row r="290" spans="1:22">
      <c r="A290" s="4">
        <v>289</v>
      </c>
      <c r="B290" s="4" t="s">
        <v>52</v>
      </c>
      <c r="C290" s="4" t="s">
        <v>62</v>
      </c>
      <c r="D290" s="4" t="s">
        <v>449</v>
      </c>
      <c r="E290" s="4" t="s">
        <v>71</v>
      </c>
      <c r="F290" s="4" t="s">
        <v>56</v>
      </c>
      <c r="G290" s="4" t="s">
        <v>66</v>
      </c>
      <c r="H290" s="4" t="s">
        <v>282</v>
      </c>
      <c r="I290" s="4" t="s">
        <v>451</v>
      </c>
      <c r="J290" s="4">
        <v>961.48000000000013</v>
      </c>
      <c r="K290" s="4">
        <v>750</v>
      </c>
      <c r="L290" s="4" t="str">
        <f>IF(esraa_powerbi_alexandria_2[[#This Row],[Sales]]&gt;3000,"High","Low")</f>
        <v>Low</v>
      </c>
      <c r="M290" s="4">
        <v>5</v>
      </c>
      <c r="N290" s="4">
        <v>0.2</v>
      </c>
      <c r="O290" s="4">
        <v>-204.31449999999995</v>
      </c>
      <c r="P290" s="4">
        <v>769.1840000000002</v>
      </c>
      <c r="Q290" s="4">
        <v>1165.7945</v>
      </c>
      <c r="R290" s="4">
        <v>-396.61049999999977</v>
      </c>
      <c r="S290" s="4" t="s">
        <v>1600</v>
      </c>
      <c r="T290" s="4" t="str">
        <f>VLOOKUP(esraa_powerbi_alexandria_2[[#This Row],[Category]],code[#All],2,FALSE)</f>
        <v>O-102</v>
      </c>
      <c r="U290" s="4"/>
      <c r="V290" s="4"/>
    </row>
    <row r="291" spans="1:22">
      <c r="A291" s="4">
        <v>290</v>
      </c>
      <c r="B291" s="4" t="s">
        <v>52</v>
      </c>
      <c r="C291" s="4" t="s">
        <v>96</v>
      </c>
      <c r="D291" s="4" t="s">
        <v>251</v>
      </c>
      <c r="E291" s="4" t="s">
        <v>252</v>
      </c>
      <c r="F291" s="4" t="s">
        <v>118</v>
      </c>
      <c r="G291" s="4" t="s">
        <v>66</v>
      </c>
      <c r="H291" s="4" t="s">
        <v>167</v>
      </c>
      <c r="I291" s="4" t="s">
        <v>452</v>
      </c>
      <c r="J291" s="4">
        <v>19.096</v>
      </c>
      <c r="K291" s="4">
        <v>1050</v>
      </c>
      <c r="L291" s="4" t="str">
        <f>IF(esraa_powerbi_alexandria_2[[#This Row],[Sales]]&gt;3000,"High","Low")</f>
        <v>Low</v>
      </c>
      <c r="M291" s="4">
        <v>7</v>
      </c>
      <c r="N291" s="4">
        <v>0.2</v>
      </c>
      <c r="O291" s="4">
        <v>6.6835999999999993</v>
      </c>
      <c r="P291" s="4">
        <v>15.276800000000001</v>
      </c>
      <c r="Q291" s="4">
        <v>12.412400000000002</v>
      </c>
      <c r="R291" s="4">
        <v>2.8643999999999998</v>
      </c>
      <c r="S291" s="4" t="s">
        <v>1599</v>
      </c>
      <c r="T291" s="4" t="str">
        <f>VLOOKUP(esraa_powerbi_alexandria_2[[#This Row],[Category]],code[#All],2,FALSE)</f>
        <v>O-102</v>
      </c>
      <c r="U291" s="4"/>
      <c r="V291" s="4"/>
    </row>
    <row r="292" spans="1:22">
      <c r="A292" s="4">
        <v>291</v>
      </c>
      <c r="B292" s="4" t="s">
        <v>52</v>
      </c>
      <c r="C292" s="4" t="s">
        <v>96</v>
      </c>
      <c r="D292" s="4" t="s">
        <v>251</v>
      </c>
      <c r="E292" s="4" t="s">
        <v>252</v>
      </c>
      <c r="F292" s="4" t="s">
        <v>118</v>
      </c>
      <c r="G292" s="4" t="s">
        <v>66</v>
      </c>
      <c r="H292" s="4" t="s">
        <v>67</v>
      </c>
      <c r="I292" s="4" t="s">
        <v>453</v>
      </c>
      <c r="J292" s="4">
        <v>18.496000000000002</v>
      </c>
      <c r="K292" s="4">
        <v>1200</v>
      </c>
      <c r="L292" s="4" t="str">
        <f>IF(esraa_powerbi_alexandria_2[[#This Row],[Sales]]&gt;3000,"High","Low")</f>
        <v>Low</v>
      </c>
      <c r="M292" s="4">
        <v>8</v>
      </c>
      <c r="N292" s="4">
        <v>0.2</v>
      </c>
      <c r="O292" s="4">
        <v>6.2423999999999999</v>
      </c>
      <c r="P292" s="4">
        <v>14.796800000000003</v>
      </c>
      <c r="Q292" s="4">
        <v>12.253600000000002</v>
      </c>
      <c r="R292" s="4">
        <v>2.5432000000000006</v>
      </c>
      <c r="S292" s="4" t="s">
        <v>1599</v>
      </c>
      <c r="T292" s="4" t="str">
        <f>VLOOKUP(esraa_powerbi_alexandria_2[[#This Row],[Category]],code[#All],2,FALSE)</f>
        <v>O-102</v>
      </c>
      <c r="U292" s="4"/>
      <c r="V292" s="4"/>
    </row>
    <row r="293" spans="1:22">
      <c r="A293" s="4">
        <v>292</v>
      </c>
      <c r="B293" s="4" t="s">
        <v>52</v>
      </c>
      <c r="C293" s="4" t="s">
        <v>96</v>
      </c>
      <c r="D293" s="4" t="s">
        <v>251</v>
      </c>
      <c r="E293" s="4" t="s">
        <v>252</v>
      </c>
      <c r="F293" s="4" t="s">
        <v>118</v>
      </c>
      <c r="G293" s="4" t="s">
        <v>80</v>
      </c>
      <c r="H293" s="4" t="s">
        <v>122</v>
      </c>
      <c r="I293" s="4" t="s">
        <v>454</v>
      </c>
      <c r="J293" s="4">
        <v>255.98400000000004</v>
      </c>
      <c r="K293" s="4">
        <v>300</v>
      </c>
      <c r="L293" s="4" t="str">
        <f>IF(esraa_powerbi_alexandria_2[[#This Row],[Sales]]&gt;3000,"High","Low")</f>
        <v>Low</v>
      </c>
      <c r="M293" s="4">
        <v>2</v>
      </c>
      <c r="N293" s="4">
        <v>0.2</v>
      </c>
      <c r="O293" s="4">
        <v>54.396600000000007</v>
      </c>
      <c r="P293" s="4">
        <v>204.78720000000004</v>
      </c>
      <c r="Q293" s="4">
        <v>201.58740000000003</v>
      </c>
      <c r="R293" s="4">
        <v>3.1998000000000104</v>
      </c>
      <c r="S293" s="4" t="s">
        <v>1598</v>
      </c>
      <c r="T293" s="4" t="str">
        <f>VLOOKUP(esraa_powerbi_alexandria_2[[#This Row],[Category]],code[#All],2,FALSE)</f>
        <v>T-103</v>
      </c>
      <c r="U293" s="4"/>
      <c r="V293" s="4"/>
    </row>
    <row r="294" spans="1:22">
      <c r="A294" s="4">
        <v>293</v>
      </c>
      <c r="B294" s="4" t="s">
        <v>52</v>
      </c>
      <c r="C294" s="4" t="s">
        <v>96</v>
      </c>
      <c r="D294" s="4" t="s">
        <v>251</v>
      </c>
      <c r="E294" s="4" t="s">
        <v>252</v>
      </c>
      <c r="F294" s="4" t="s">
        <v>118</v>
      </c>
      <c r="G294" s="4" t="s">
        <v>57</v>
      </c>
      <c r="H294" s="4" t="s">
        <v>58</v>
      </c>
      <c r="I294" s="4" t="s">
        <v>455</v>
      </c>
      <c r="J294" s="4">
        <v>86.97</v>
      </c>
      <c r="K294" s="4">
        <v>450</v>
      </c>
      <c r="L294" s="4" t="str">
        <f>IF(esraa_powerbi_alexandria_2[[#This Row],[Sales]]&gt;3000,"High","Low")</f>
        <v>Low</v>
      </c>
      <c r="M294" s="4">
        <v>3</v>
      </c>
      <c r="N294" s="4">
        <v>0.5</v>
      </c>
      <c r="O294" s="4">
        <v>-48.703199999999995</v>
      </c>
      <c r="P294" s="4">
        <v>43.484999999999999</v>
      </c>
      <c r="Q294" s="4">
        <v>135.67320000000001</v>
      </c>
      <c r="R294" s="4">
        <v>-92.188200000000009</v>
      </c>
      <c r="S294" s="4" t="s">
        <v>1598</v>
      </c>
      <c r="T294" s="4" t="str">
        <f>VLOOKUP(esraa_powerbi_alexandria_2[[#This Row],[Category]],code[#All],2,FALSE)</f>
        <v>F-101</v>
      </c>
      <c r="U294" s="4"/>
      <c r="V294" s="4"/>
    </row>
    <row r="295" spans="1:22">
      <c r="A295" s="4">
        <v>294</v>
      </c>
      <c r="B295" s="4" t="s">
        <v>134</v>
      </c>
      <c r="C295" s="4" t="s">
        <v>62</v>
      </c>
      <c r="D295" s="4" t="s">
        <v>456</v>
      </c>
      <c r="E295" s="4" t="s">
        <v>236</v>
      </c>
      <c r="F295" s="4" t="s">
        <v>65</v>
      </c>
      <c r="G295" s="4" t="s">
        <v>57</v>
      </c>
      <c r="H295" s="4" t="s">
        <v>76</v>
      </c>
      <c r="I295" s="4" t="s">
        <v>457</v>
      </c>
      <c r="J295" s="4">
        <v>300.416</v>
      </c>
      <c r="K295" s="4">
        <v>1200</v>
      </c>
      <c r="L295" s="4" t="str">
        <f>IF(esraa_powerbi_alexandria_2[[#This Row],[Sales]]&gt;3000,"High","Low")</f>
        <v>Low</v>
      </c>
      <c r="M295" s="4">
        <v>8</v>
      </c>
      <c r="N295" s="4">
        <v>0.2</v>
      </c>
      <c r="O295" s="4">
        <v>78.859200000000001</v>
      </c>
      <c r="P295" s="4">
        <v>240.33280000000002</v>
      </c>
      <c r="Q295" s="4">
        <v>221.55680000000001</v>
      </c>
      <c r="R295" s="4">
        <v>18.77600000000001</v>
      </c>
      <c r="S295" s="4" t="s">
        <v>1599</v>
      </c>
      <c r="T295" s="4" t="str">
        <f>VLOOKUP(esraa_powerbi_alexandria_2[[#This Row],[Category]],code[#All],2,FALSE)</f>
        <v>F-101</v>
      </c>
      <c r="U295" s="4"/>
      <c r="V295" s="4"/>
    </row>
    <row r="296" spans="1:22">
      <c r="A296" s="4">
        <v>295</v>
      </c>
      <c r="B296" s="4" t="s">
        <v>134</v>
      </c>
      <c r="C296" s="4" t="s">
        <v>62</v>
      </c>
      <c r="D296" s="4" t="s">
        <v>456</v>
      </c>
      <c r="E296" s="4" t="s">
        <v>236</v>
      </c>
      <c r="F296" s="4" t="s">
        <v>65</v>
      </c>
      <c r="G296" s="4" t="s">
        <v>57</v>
      </c>
      <c r="H296" s="4" t="s">
        <v>60</v>
      </c>
      <c r="I296" s="4" t="s">
        <v>458</v>
      </c>
      <c r="J296" s="4">
        <v>230.35200000000003</v>
      </c>
      <c r="K296" s="4">
        <v>450</v>
      </c>
      <c r="L296" s="4" t="str">
        <f>IF(esraa_powerbi_alexandria_2[[#This Row],[Sales]]&gt;3000,"High","Low")</f>
        <v>Low</v>
      </c>
      <c r="M296" s="4">
        <v>3</v>
      </c>
      <c r="N296" s="4">
        <v>0.2</v>
      </c>
      <c r="O296" s="4">
        <v>20.155800000000013</v>
      </c>
      <c r="P296" s="4">
        <v>184.28160000000003</v>
      </c>
      <c r="Q296" s="4">
        <v>210.19620000000003</v>
      </c>
      <c r="R296" s="4">
        <v>-25.914600000000007</v>
      </c>
      <c r="S296" s="4" t="s">
        <v>1598</v>
      </c>
      <c r="T296" s="4" t="str">
        <f>VLOOKUP(esraa_powerbi_alexandria_2[[#This Row],[Category]],code[#All],2,FALSE)</f>
        <v>F-101</v>
      </c>
      <c r="U296" s="4"/>
      <c r="V296" s="4"/>
    </row>
    <row r="297" spans="1:22">
      <c r="A297" s="4">
        <v>296</v>
      </c>
      <c r="B297" s="4" t="s">
        <v>134</v>
      </c>
      <c r="C297" s="4" t="s">
        <v>62</v>
      </c>
      <c r="D297" s="4" t="s">
        <v>456</v>
      </c>
      <c r="E297" s="4" t="s">
        <v>236</v>
      </c>
      <c r="F297" s="4" t="s">
        <v>65</v>
      </c>
      <c r="G297" s="4" t="s">
        <v>57</v>
      </c>
      <c r="H297" s="4" t="s">
        <v>76</v>
      </c>
      <c r="I297" s="4" t="s">
        <v>459</v>
      </c>
      <c r="J297" s="4">
        <v>218.35200000000003</v>
      </c>
      <c r="K297" s="4">
        <v>450</v>
      </c>
      <c r="L297" s="4" t="str">
        <f>IF(esraa_powerbi_alexandria_2[[#This Row],[Sales]]&gt;3000,"High","Low")</f>
        <v>Low</v>
      </c>
      <c r="M297" s="4">
        <v>3</v>
      </c>
      <c r="N297" s="4">
        <v>0.2</v>
      </c>
      <c r="O297" s="4">
        <v>-24.564599999999999</v>
      </c>
      <c r="P297" s="4">
        <v>174.68160000000003</v>
      </c>
      <c r="Q297" s="4">
        <v>242.91660000000002</v>
      </c>
      <c r="R297" s="4">
        <v>-68.234999999999985</v>
      </c>
      <c r="S297" s="4" t="s">
        <v>1598</v>
      </c>
      <c r="T297" s="4" t="str">
        <f>VLOOKUP(esraa_powerbi_alexandria_2[[#This Row],[Category]],code[#All],2,FALSE)</f>
        <v>F-101</v>
      </c>
      <c r="U297" s="4"/>
      <c r="V297" s="4"/>
    </row>
    <row r="298" spans="1:22">
      <c r="A298" s="4">
        <v>297</v>
      </c>
      <c r="B298" s="4" t="s">
        <v>134</v>
      </c>
      <c r="C298" s="4" t="s">
        <v>62</v>
      </c>
      <c r="D298" s="4" t="s">
        <v>456</v>
      </c>
      <c r="E298" s="4" t="s">
        <v>236</v>
      </c>
      <c r="F298" s="4" t="s">
        <v>65</v>
      </c>
      <c r="G298" s="4" t="s">
        <v>66</v>
      </c>
      <c r="H298" s="4" t="s">
        <v>83</v>
      </c>
      <c r="I298" s="4" t="s">
        <v>460</v>
      </c>
      <c r="J298" s="4">
        <v>78.600000000000009</v>
      </c>
      <c r="K298" s="4">
        <v>750</v>
      </c>
      <c r="L298" s="4" t="str">
        <f>IF(esraa_powerbi_alexandria_2[[#This Row],[Sales]]&gt;3000,"High","Low")</f>
        <v>Low</v>
      </c>
      <c r="M298" s="4">
        <v>5</v>
      </c>
      <c r="N298" s="4">
        <v>0.7</v>
      </c>
      <c r="O298" s="4">
        <v>-62.88000000000001</v>
      </c>
      <c r="P298" s="4">
        <v>23.580000000000005</v>
      </c>
      <c r="Q298" s="4">
        <v>141.48000000000002</v>
      </c>
      <c r="R298" s="4">
        <v>-117.9</v>
      </c>
      <c r="S298" s="4" t="s">
        <v>1600</v>
      </c>
      <c r="T298" s="4" t="str">
        <f>VLOOKUP(esraa_powerbi_alexandria_2[[#This Row],[Category]],code[#All],2,FALSE)</f>
        <v>O-102</v>
      </c>
      <c r="U298" s="4"/>
      <c r="V298" s="4"/>
    </row>
    <row r="299" spans="1:22">
      <c r="A299" s="4">
        <v>298</v>
      </c>
      <c r="B299" s="4" t="s">
        <v>134</v>
      </c>
      <c r="C299" s="4" t="s">
        <v>62</v>
      </c>
      <c r="D299" s="4" t="s">
        <v>456</v>
      </c>
      <c r="E299" s="4" t="s">
        <v>236</v>
      </c>
      <c r="F299" s="4" t="s">
        <v>65</v>
      </c>
      <c r="G299" s="4" t="s">
        <v>66</v>
      </c>
      <c r="H299" s="4" t="s">
        <v>167</v>
      </c>
      <c r="I299" s="4" t="s">
        <v>461</v>
      </c>
      <c r="J299" s="4">
        <v>27.552000000000003</v>
      </c>
      <c r="K299" s="4">
        <v>450</v>
      </c>
      <c r="L299" s="4" t="str">
        <f>IF(esraa_powerbi_alexandria_2[[#This Row],[Sales]]&gt;3000,"High","Low")</f>
        <v>Low</v>
      </c>
      <c r="M299" s="4">
        <v>3</v>
      </c>
      <c r="N299" s="4">
        <v>0.2</v>
      </c>
      <c r="O299" s="4">
        <v>9.2987999999999964</v>
      </c>
      <c r="P299" s="4">
        <v>22.041600000000003</v>
      </c>
      <c r="Q299" s="4">
        <v>18.253200000000007</v>
      </c>
      <c r="R299" s="4">
        <v>3.7883999999999958</v>
      </c>
      <c r="S299" s="4" t="s">
        <v>1598</v>
      </c>
      <c r="T299" s="4" t="str">
        <f>VLOOKUP(esraa_powerbi_alexandria_2[[#This Row],[Category]],code[#All],2,FALSE)</f>
        <v>O-102</v>
      </c>
      <c r="U299" s="4"/>
      <c r="V299" s="4"/>
    </row>
    <row r="300" spans="1:22">
      <c r="A300" s="4">
        <v>299</v>
      </c>
      <c r="B300" s="4" t="s">
        <v>69</v>
      </c>
      <c r="C300" s="4" t="s">
        <v>62</v>
      </c>
      <c r="D300" s="4" t="s">
        <v>462</v>
      </c>
      <c r="E300" s="4" t="s">
        <v>355</v>
      </c>
      <c r="F300" s="4" t="s">
        <v>118</v>
      </c>
      <c r="G300" s="4" t="s">
        <v>66</v>
      </c>
      <c r="H300" s="4" t="s">
        <v>91</v>
      </c>
      <c r="I300" s="4" t="s">
        <v>463</v>
      </c>
      <c r="J300" s="4">
        <v>32.400000000000006</v>
      </c>
      <c r="K300" s="4">
        <v>750</v>
      </c>
      <c r="L300" s="4" t="str">
        <f>IF(esraa_powerbi_alexandria_2[[#This Row],[Sales]]&gt;3000,"High","Low")</f>
        <v>Low</v>
      </c>
      <c r="M300" s="4">
        <v>5</v>
      </c>
      <c r="N300" s="4">
        <v>0</v>
      </c>
      <c r="O300" s="4">
        <v>15.552000000000001</v>
      </c>
      <c r="P300" s="4">
        <v>32.400000000000006</v>
      </c>
      <c r="Q300" s="4">
        <v>16.848000000000006</v>
      </c>
      <c r="R300" s="4">
        <v>15.552</v>
      </c>
      <c r="S300" s="4" t="s">
        <v>1600</v>
      </c>
      <c r="T300" s="4" t="str">
        <f>VLOOKUP(esraa_powerbi_alexandria_2[[#This Row],[Category]],code[#All],2,FALSE)</f>
        <v>O-102</v>
      </c>
      <c r="U300" s="4"/>
      <c r="V300" s="4"/>
    </row>
    <row r="301" spans="1:22">
      <c r="A301" s="4">
        <v>300</v>
      </c>
      <c r="B301" s="4" t="s">
        <v>69</v>
      </c>
      <c r="C301" s="4" t="s">
        <v>62</v>
      </c>
      <c r="D301" s="4" t="s">
        <v>462</v>
      </c>
      <c r="E301" s="4" t="s">
        <v>355</v>
      </c>
      <c r="F301" s="4" t="s">
        <v>118</v>
      </c>
      <c r="G301" s="4" t="s">
        <v>66</v>
      </c>
      <c r="H301" s="4" t="s">
        <v>74</v>
      </c>
      <c r="I301" s="4" t="s">
        <v>464</v>
      </c>
      <c r="J301" s="4">
        <v>1082.48</v>
      </c>
      <c r="K301" s="4">
        <v>1200</v>
      </c>
      <c r="L301" s="4" t="str">
        <f>IF(esraa_powerbi_alexandria_2[[#This Row],[Sales]]&gt;3000,"High","Low")</f>
        <v>Low</v>
      </c>
      <c r="M301" s="4">
        <v>8</v>
      </c>
      <c r="N301" s="4">
        <v>0</v>
      </c>
      <c r="O301" s="4">
        <v>10.824800000000096</v>
      </c>
      <c r="P301" s="4">
        <v>1082.48</v>
      </c>
      <c r="Q301" s="4">
        <v>1071.6551999999999</v>
      </c>
      <c r="R301" s="4">
        <v>10.824800000000096</v>
      </c>
      <c r="S301" s="4" t="s">
        <v>1599</v>
      </c>
      <c r="T301" s="4" t="str">
        <f>VLOOKUP(esraa_powerbi_alexandria_2[[#This Row],[Category]],code[#All],2,FALSE)</f>
        <v>O-102</v>
      </c>
      <c r="U301" s="4"/>
      <c r="V301" s="4"/>
    </row>
    <row r="302" spans="1:22">
      <c r="A302" s="4">
        <v>301</v>
      </c>
      <c r="B302" s="4" t="s">
        <v>69</v>
      </c>
      <c r="C302" s="4" t="s">
        <v>62</v>
      </c>
      <c r="D302" s="4" t="s">
        <v>462</v>
      </c>
      <c r="E302" s="4" t="s">
        <v>355</v>
      </c>
      <c r="F302" s="4" t="s">
        <v>118</v>
      </c>
      <c r="G302" s="4" t="s">
        <v>66</v>
      </c>
      <c r="H302" s="4" t="s">
        <v>91</v>
      </c>
      <c r="I302" s="4" t="s">
        <v>465</v>
      </c>
      <c r="J302" s="4">
        <v>56.91</v>
      </c>
      <c r="K302" s="4">
        <v>450</v>
      </c>
      <c r="L302" s="4" t="str">
        <f>IF(esraa_powerbi_alexandria_2[[#This Row],[Sales]]&gt;3000,"High","Low")</f>
        <v>Low</v>
      </c>
      <c r="M302" s="4">
        <v>3</v>
      </c>
      <c r="N302" s="4">
        <v>0</v>
      </c>
      <c r="O302" s="4">
        <v>27.316799999999997</v>
      </c>
      <c r="P302" s="4">
        <v>56.91</v>
      </c>
      <c r="Q302" s="4">
        <v>29.5932</v>
      </c>
      <c r="R302" s="4">
        <v>27.316799999999997</v>
      </c>
      <c r="S302" s="4" t="s">
        <v>1598</v>
      </c>
      <c r="T302" s="4" t="str">
        <f>VLOOKUP(esraa_powerbi_alexandria_2[[#This Row],[Category]],code[#All],2,FALSE)</f>
        <v>O-102</v>
      </c>
      <c r="U302" s="4"/>
      <c r="V302" s="4"/>
    </row>
    <row r="303" spans="1:22">
      <c r="A303" s="4">
        <v>302</v>
      </c>
      <c r="B303" s="4" t="s">
        <v>69</v>
      </c>
      <c r="C303" s="4" t="s">
        <v>62</v>
      </c>
      <c r="D303" s="4" t="s">
        <v>462</v>
      </c>
      <c r="E303" s="4" t="s">
        <v>355</v>
      </c>
      <c r="F303" s="4" t="s">
        <v>118</v>
      </c>
      <c r="G303" s="4" t="s">
        <v>57</v>
      </c>
      <c r="H303" s="4" t="s">
        <v>76</v>
      </c>
      <c r="I303" s="4" t="s">
        <v>466</v>
      </c>
      <c r="J303" s="4">
        <v>77.599999999999994</v>
      </c>
      <c r="K303" s="4">
        <v>600</v>
      </c>
      <c r="L303" s="4" t="str">
        <f>IF(esraa_powerbi_alexandria_2[[#This Row],[Sales]]&gt;3000,"High","Low")</f>
        <v>Low</v>
      </c>
      <c r="M303" s="4">
        <v>4</v>
      </c>
      <c r="N303" s="4">
        <v>0</v>
      </c>
      <c r="O303" s="4">
        <v>38.023999999999994</v>
      </c>
      <c r="P303" s="4">
        <v>77.599999999999994</v>
      </c>
      <c r="Q303" s="4">
        <v>39.576000000000001</v>
      </c>
      <c r="R303" s="4">
        <v>38.023999999999994</v>
      </c>
      <c r="S303" s="4" t="s">
        <v>1600</v>
      </c>
      <c r="T303" s="4" t="str">
        <f>VLOOKUP(esraa_powerbi_alexandria_2[[#This Row],[Category]],code[#All],2,FALSE)</f>
        <v>F-101</v>
      </c>
      <c r="U303" s="4"/>
      <c r="V303" s="4"/>
    </row>
    <row r="304" spans="1:22">
      <c r="A304" s="4">
        <v>303</v>
      </c>
      <c r="B304" s="4" t="s">
        <v>69</v>
      </c>
      <c r="C304" s="4" t="s">
        <v>62</v>
      </c>
      <c r="D304" s="4" t="s">
        <v>462</v>
      </c>
      <c r="E304" s="4" t="s">
        <v>355</v>
      </c>
      <c r="F304" s="4" t="s">
        <v>118</v>
      </c>
      <c r="G304" s="4" t="s">
        <v>66</v>
      </c>
      <c r="H304" s="4" t="s">
        <v>83</v>
      </c>
      <c r="I304" s="4" t="s">
        <v>467</v>
      </c>
      <c r="J304" s="4">
        <v>14.28</v>
      </c>
      <c r="K304" s="4">
        <v>150</v>
      </c>
      <c r="L304" s="4" t="str">
        <f>IF(esraa_powerbi_alexandria_2[[#This Row],[Sales]]&gt;3000,"High","Low")</f>
        <v>Low</v>
      </c>
      <c r="M304" s="4">
        <v>1</v>
      </c>
      <c r="N304" s="4">
        <v>0</v>
      </c>
      <c r="O304" s="4">
        <v>6.5687999999999995</v>
      </c>
      <c r="P304" s="4">
        <v>14.28</v>
      </c>
      <c r="Q304" s="4">
        <v>7.7111999999999998</v>
      </c>
      <c r="R304" s="4">
        <v>6.5687999999999995</v>
      </c>
      <c r="S304" s="4" t="s">
        <v>1598</v>
      </c>
      <c r="T304" s="4" t="str">
        <f>VLOOKUP(esraa_powerbi_alexandria_2[[#This Row],[Category]],code[#All],2,FALSE)</f>
        <v>O-102</v>
      </c>
      <c r="U304" s="4"/>
      <c r="V304" s="4"/>
    </row>
    <row r="305" spans="1:22">
      <c r="A305" s="4">
        <v>304</v>
      </c>
      <c r="B305" s="4" t="s">
        <v>69</v>
      </c>
      <c r="C305" s="4" t="s">
        <v>53</v>
      </c>
      <c r="D305" s="4" t="s">
        <v>181</v>
      </c>
      <c r="E305" s="4" t="s">
        <v>143</v>
      </c>
      <c r="F305" s="4" t="s">
        <v>99</v>
      </c>
      <c r="G305" s="4" t="s">
        <v>57</v>
      </c>
      <c r="H305" s="4" t="s">
        <v>72</v>
      </c>
      <c r="I305" s="4" t="s">
        <v>468</v>
      </c>
      <c r="J305" s="4">
        <v>219.07500000000002</v>
      </c>
      <c r="K305" s="4">
        <v>450</v>
      </c>
      <c r="L305" s="4" t="str">
        <f>IF(esraa_powerbi_alexandria_2[[#This Row],[Sales]]&gt;3000,"High","Low")</f>
        <v>Low</v>
      </c>
      <c r="M305" s="4">
        <v>3</v>
      </c>
      <c r="N305" s="4">
        <v>0.5</v>
      </c>
      <c r="O305" s="4">
        <v>-131.44500000000005</v>
      </c>
      <c r="P305" s="4">
        <v>109.53750000000001</v>
      </c>
      <c r="Q305" s="4">
        <v>350.5200000000001</v>
      </c>
      <c r="R305" s="4">
        <v>-240.98250000000007</v>
      </c>
      <c r="S305" s="4" t="s">
        <v>1598</v>
      </c>
      <c r="T305" s="4" t="str">
        <f>VLOOKUP(esraa_powerbi_alexandria_2[[#This Row],[Category]],code[#All],2,FALSE)</f>
        <v>F-101</v>
      </c>
      <c r="U305" s="4"/>
      <c r="V305" s="4"/>
    </row>
    <row r="306" spans="1:22">
      <c r="A306" s="4">
        <v>305</v>
      </c>
      <c r="B306" s="4" t="s">
        <v>52</v>
      </c>
      <c r="C306" s="4" t="s">
        <v>62</v>
      </c>
      <c r="D306" s="4" t="s">
        <v>165</v>
      </c>
      <c r="E306" s="4" t="s">
        <v>166</v>
      </c>
      <c r="F306" s="4" t="s">
        <v>118</v>
      </c>
      <c r="G306" s="4" t="s">
        <v>57</v>
      </c>
      <c r="H306" s="4" t="s">
        <v>76</v>
      </c>
      <c r="I306" s="4" t="s">
        <v>469</v>
      </c>
      <c r="J306" s="4">
        <v>26.8</v>
      </c>
      <c r="K306" s="4">
        <v>300</v>
      </c>
      <c r="L306" s="4" t="str">
        <f>IF(esraa_powerbi_alexandria_2[[#This Row],[Sales]]&gt;3000,"High","Low")</f>
        <v>Low</v>
      </c>
      <c r="M306" s="4">
        <v>2</v>
      </c>
      <c r="N306" s="4">
        <v>0</v>
      </c>
      <c r="O306" s="4">
        <v>12.863999999999999</v>
      </c>
      <c r="P306" s="4">
        <v>26.8</v>
      </c>
      <c r="Q306" s="4">
        <v>13.936000000000002</v>
      </c>
      <c r="R306" s="4">
        <v>12.863999999999999</v>
      </c>
      <c r="S306" s="4" t="s">
        <v>1598</v>
      </c>
      <c r="T306" s="4" t="str">
        <f>VLOOKUP(esraa_powerbi_alexandria_2[[#This Row],[Category]],code[#All],2,FALSE)</f>
        <v>F-101</v>
      </c>
      <c r="U306" s="4"/>
      <c r="V306" s="4"/>
    </row>
    <row r="307" spans="1:22">
      <c r="A307" s="4">
        <v>306</v>
      </c>
      <c r="B307" s="4" t="s">
        <v>69</v>
      </c>
      <c r="C307" s="4" t="s">
        <v>62</v>
      </c>
      <c r="D307" s="4" t="s">
        <v>470</v>
      </c>
      <c r="E307" s="4" t="s">
        <v>153</v>
      </c>
      <c r="F307" s="4" t="s">
        <v>99</v>
      </c>
      <c r="G307" s="4" t="s">
        <v>66</v>
      </c>
      <c r="H307" s="4" t="s">
        <v>78</v>
      </c>
      <c r="I307" s="4" t="s">
        <v>471</v>
      </c>
      <c r="J307" s="4">
        <v>9.84</v>
      </c>
      <c r="K307" s="4">
        <v>450</v>
      </c>
      <c r="L307" s="4" t="str">
        <f>IF(esraa_powerbi_alexandria_2[[#This Row],[Sales]]&gt;3000,"High","Low")</f>
        <v>Low</v>
      </c>
      <c r="M307" s="4">
        <v>3</v>
      </c>
      <c r="N307" s="4">
        <v>0</v>
      </c>
      <c r="O307" s="4">
        <v>2.8535999999999988</v>
      </c>
      <c r="P307" s="4">
        <v>9.84</v>
      </c>
      <c r="Q307" s="4">
        <v>6.9864000000000015</v>
      </c>
      <c r="R307" s="4">
        <v>2.8535999999999984</v>
      </c>
      <c r="S307" s="4" t="s">
        <v>1598</v>
      </c>
      <c r="T307" s="4" t="str">
        <f>VLOOKUP(esraa_powerbi_alexandria_2[[#This Row],[Category]],code[#All],2,FALSE)</f>
        <v>O-102</v>
      </c>
      <c r="U307" s="4"/>
      <c r="V307" s="4"/>
    </row>
    <row r="308" spans="1:22">
      <c r="A308" s="4">
        <v>307</v>
      </c>
      <c r="B308" s="4" t="s">
        <v>69</v>
      </c>
      <c r="C308" s="4" t="s">
        <v>96</v>
      </c>
      <c r="D308" s="4" t="s">
        <v>472</v>
      </c>
      <c r="E308" s="4" t="s">
        <v>355</v>
      </c>
      <c r="F308" s="4" t="s">
        <v>118</v>
      </c>
      <c r="G308" s="4" t="s">
        <v>66</v>
      </c>
      <c r="H308" s="4" t="s">
        <v>83</v>
      </c>
      <c r="I308" s="4" t="s">
        <v>473</v>
      </c>
      <c r="J308" s="4">
        <v>45.480000000000004</v>
      </c>
      <c r="K308" s="4">
        <v>450</v>
      </c>
      <c r="L308" s="4" t="str">
        <f>IF(esraa_powerbi_alexandria_2[[#This Row],[Sales]]&gt;3000,"High","Low")</f>
        <v>Low</v>
      </c>
      <c r="M308" s="4">
        <v>3</v>
      </c>
      <c r="N308" s="4">
        <v>0</v>
      </c>
      <c r="O308" s="4">
        <v>20.9208</v>
      </c>
      <c r="P308" s="4">
        <v>45.480000000000004</v>
      </c>
      <c r="Q308" s="4">
        <v>24.559200000000004</v>
      </c>
      <c r="R308" s="4">
        <v>20.9208</v>
      </c>
      <c r="S308" s="4" t="s">
        <v>1598</v>
      </c>
      <c r="T308" s="4" t="str">
        <f>VLOOKUP(esraa_powerbi_alexandria_2[[#This Row],[Category]],code[#All],2,FALSE)</f>
        <v>O-102</v>
      </c>
      <c r="U308" s="4"/>
      <c r="V308" s="4"/>
    </row>
    <row r="309" spans="1:22">
      <c r="A309" s="4">
        <v>308</v>
      </c>
      <c r="B309" s="4" t="s">
        <v>69</v>
      </c>
      <c r="C309" s="4" t="s">
        <v>96</v>
      </c>
      <c r="D309" s="4" t="s">
        <v>472</v>
      </c>
      <c r="E309" s="4" t="s">
        <v>355</v>
      </c>
      <c r="F309" s="4" t="s">
        <v>118</v>
      </c>
      <c r="G309" s="4" t="s">
        <v>66</v>
      </c>
      <c r="H309" s="4" t="s">
        <v>78</v>
      </c>
      <c r="I309" s="4" t="s">
        <v>474</v>
      </c>
      <c r="J309" s="4">
        <v>289.20000000000005</v>
      </c>
      <c r="K309" s="4">
        <v>900</v>
      </c>
      <c r="L309" s="4" t="str">
        <f>IF(esraa_powerbi_alexandria_2[[#This Row],[Sales]]&gt;3000,"High","Low")</f>
        <v>Low</v>
      </c>
      <c r="M309" s="4">
        <v>6</v>
      </c>
      <c r="N309" s="4">
        <v>0</v>
      </c>
      <c r="O309" s="4">
        <v>83.867999999999967</v>
      </c>
      <c r="P309" s="4">
        <v>289.20000000000005</v>
      </c>
      <c r="Q309" s="4">
        <v>205.33200000000008</v>
      </c>
      <c r="R309" s="4">
        <v>83.867999999999967</v>
      </c>
      <c r="S309" s="4" t="s">
        <v>1600</v>
      </c>
      <c r="T309" s="4" t="str">
        <f>VLOOKUP(esraa_powerbi_alexandria_2[[#This Row],[Category]],code[#All],2,FALSE)</f>
        <v>O-102</v>
      </c>
      <c r="U309" s="4"/>
      <c r="V309" s="4"/>
    </row>
    <row r="310" spans="1:22">
      <c r="A310" s="4">
        <v>309</v>
      </c>
      <c r="B310" s="4" t="s">
        <v>134</v>
      </c>
      <c r="C310" s="4" t="s">
        <v>53</v>
      </c>
      <c r="D310" s="4" t="s">
        <v>475</v>
      </c>
      <c r="E310" s="4" t="s">
        <v>188</v>
      </c>
      <c r="F310" s="4" t="s">
        <v>56</v>
      </c>
      <c r="G310" s="4" t="s">
        <v>66</v>
      </c>
      <c r="H310" s="4" t="s">
        <v>78</v>
      </c>
      <c r="I310" s="4" t="s">
        <v>476</v>
      </c>
      <c r="J310" s="4">
        <v>4.8899999999999997</v>
      </c>
      <c r="K310" s="4">
        <v>150</v>
      </c>
      <c r="L310" s="4" t="str">
        <f>IF(esraa_powerbi_alexandria_2[[#This Row],[Sales]]&gt;3000,"High","Low")</f>
        <v>Low</v>
      </c>
      <c r="M310" s="4">
        <v>1</v>
      </c>
      <c r="N310" s="4">
        <v>0</v>
      </c>
      <c r="O310" s="4">
        <v>2.0049000000000001</v>
      </c>
      <c r="P310" s="4">
        <v>4.8899999999999997</v>
      </c>
      <c r="Q310" s="4">
        <v>2.8850999999999996</v>
      </c>
      <c r="R310" s="4">
        <v>2.0049000000000001</v>
      </c>
      <c r="S310" s="4" t="s">
        <v>1598</v>
      </c>
      <c r="T310" s="4" t="str">
        <f>VLOOKUP(esraa_powerbi_alexandria_2[[#This Row],[Category]],code[#All],2,FALSE)</f>
        <v>O-102</v>
      </c>
      <c r="U310" s="4"/>
      <c r="V310" s="4"/>
    </row>
    <row r="311" spans="1:22">
      <c r="A311" s="4">
        <v>310</v>
      </c>
      <c r="B311" s="4" t="s">
        <v>52</v>
      </c>
      <c r="C311" s="4" t="s">
        <v>62</v>
      </c>
      <c r="D311" s="4" t="s">
        <v>477</v>
      </c>
      <c r="E311" s="4" t="s">
        <v>236</v>
      </c>
      <c r="F311" s="4" t="s">
        <v>65</v>
      </c>
      <c r="G311" s="4" t="s">
        <v>57</v>
      </c>
      <c r="H311" s="4" t="s">
        <v>76</v>
      </c>
      <c r="I311" s="4" t="s">
        <v>478</v>
      </c>
      <c r="J311" s="4">
        <v>15.136000000000003</v>
      </c>
      <c r="K311" s="4">
        <v>600</v>
      </c>
      <c r="L311" s="4" t="str">
        <f>IF(esraa_powerbi_alexandria_2[[#This Row],[Sales]]&gt;3000,"High","Low")</f>
        <v>Low</v>
      </c>
      <c r="M311" s="4">
        <v>4</v>
      </c>
      <c r="N311" s="4">
        <v>0.2</v>
      </c>
      <c r="O311" s="4">
        <v>3.5948000000000011</v>
      </c>
      <c r="P311" s="4">
        <v>12.108800000000002</v>
      </c>
      <c r="Q311" s="4">
        <v>11.541200000000002</v>
      </c>
      <c r="R311" s="4">
        <v>0.56760000000000055</v>
      </c>
      <c r="S311" s="4" t="s">
        <v>1600</v>
      </c>
      <c r="T311" s="4" t="str">
        <f>VLOOKUP(esraa_powerbi_alexandria_2[[#This Row],[Category]],code[#All],2,FALSE)</f>
        <v>F-101</v>
      </c>
      <c r="U311" s="4"/>
      <c r="V311" s="4"/>
    </row>
    <row r="312" spans="1:22">
      <c r="A312" s="4">
        <v>311</v>
      </c>
      <c r="B312" s="4" t="s">
        <v>52</v>
      </c>
      <c r="C312" s="4" t="s">
        <v>62</v>
      </c>
      <c r="D312" s="4" t="s">
        <v>477</v>
      </c>
      <c r="E312" s="4" t="s">
        <v>236</v>
      </c>
      <c r="F312" s="4" t="s">
        <v>65</v>
      </c>
      <c r="G312" s="4" t="s">
        <v>57</v>
      </c>
      <c r="H312" s="4" t="s">
        <v>60</v>
      </c>
      <c r="I312" s="4" t="s">
        <v>479</v>
      </c>
      <c r="J312" s="4">
        <v>466.76800000000003</v>
      </c>
      <c r="K312" s="4">
        <v>300</v>
      </c>
      <c r="L312" s="4" t="str">
        <f>IF(esraa_powerbi_alexandria_2[[#This Row],[Sales]]&gt;3000,"High","Low")</f>
        <v>Low</v>
      </c>
      <c r="M312" s="4">
        <v>2</v>
      </c>
      <c r="N312" s="4">
        <v>0.2</v>
      </c>
      <c r="O312" s="4">
        <v>52.511399999999981</v>
      </c>
      <c r="P312" s="4">
        <v>373.41440000000006</v>
      </c>
      <c r="Q312" s="4">
        <v>414.25660000000005</v>
      </c>
      <c r="R312" s="4">
        <v>-40.842199999999991</v>
      </c>
      <c r="S312" s="4" t="s">
        <v>1598</v>
      </c>
      <c r="T312" s="4" t="str">
        <f>VLOOKUP(esraa_powerbi_alexandria_2[[#This Row],[Category]],code[#All],2,FALSE)</f>
        <v>F-101</v>
      </c>
      <c r="U312" s="4"/>
      <c r="V312" s="4"/>
    </row>
    <row r="313" spans="1:22">
      <c r="A313" s="4">
        <v>312</v>
      </c>
      <c r="B313" s="4" t="s">
        <v>52</v>
      </c>
      <c r="C313" s="4" t="s">
        <v>62</v>
      </c>
      <c r="D313" s="4" t="s">
        <v>477</v>
      </c>
      <c r="E313" s="4" t="s">
        <v>236</v>
      </c>
      <c r="F313" s="4" t="s">
        <v>65</v>
      </c>
      <c r="G313" s="4" t="s">
        <v>57</v>
      </c>
      <c r="H313" s="4" t="s">
        <v>76</v>
      </c>
      <c r="I313" s="4" t="s">
        <v>480</v>
      </c>
      <c r="J313" s="4">
        <v>15.231999999999999</v>
      </c>
      <c r="K313" s="4">
        <v>150</v>
      </c>
      <c r="L313" s="4" t="str">
        <f>IF(esraa_powerbi_alexandria_2[[#This Row],[Sales]]&gt;3000,"High","Low")</f>
        <v>Low</v>
      </c>
      <c r="M313" s="4">
        <v>1</v>
      </c>
      <c r="N313" s="4">
        <v>0.2</v>
      </c>
      <c r="O313" s="4">
        <v>1.7135999999999978</v>
      </c>
      <c r="P313" s="4">
        <v>12.185600000000001</v>
      </c>
      <c r="Q313" s="4">
        <v>13.518400000000002</v>
      </c>
      <c r="R313" s="4">
        <v>-1.3328000000000007</v>
      </c>
      <c r="S313" s="4" t="s">
        <v>1598</v>
      </c>
      <c r="T313" s="4" t="str">
        <f>VLOOKUP(esraa_powerbi_alexandria_2[[#This Row],[Category]],code[#All],2,FALSE)</f>
        <v>F-101</v>
      </c>
      <c r="U313" s="4"/>
      <c r="V313" s="4"/>
    </row>
    <row r="314" spans="1:22">
      <c r="A314" s="4">
        <v>313</v>
      </c>
      <c r="B314" s="4" t="s">
        <v>52</v>
      </c>
      <c r="C314" s="4" t="s">
        <v>62</v>
      </c>
      <c r="D314" s="4" t="s">
        <v>477</v>
      </c>
      <c r="E314" s="4" t="s">
        <v>236</v>
      </c>
      <c r="F314" s="4" t="s">
        <v>65</v>
      </c>
      <c r="G314" s="4" t="s">
        <v>66</v>
      </c>
      <c r="H314" s="4" t="s">
        <v>67</v>
      </c>
      <c r="I314" s="4" t="s">
        <v>481</v>
      </c>
      <c r="J314" s="4">
        <v>6.2640000000000002</v>
      </c>
      <c r="K314" s="4">
        <v>450</v>
      </c>
      <c r="L314" s="4" t="str">
        <f>IF(esraa_powerbi_alexandria_2[[#This Row],[Sales]]&gt;3000,"High","Low")</f>
        <v>Low</v>
      </c>
      <c r="M314" s="4">
        <v>3</v>
      </c>
      <c r="N314" s="4">
        <v>0.2</v>
      </c>
      <c r="O314" s="4">
        <v>2.0358000000000001</v>
      </c>
      <c r="P314" s="4">
        <v>5.0112000000000005</v>
      </c>
      <c r="Q314" s="4">
        <v>4.2282000000000002</v>
      </c>
      <c r="R314" s="4">
        <v>0.78300000000000036</v>
      </c>
      <c r="S314" s="4" t="s">
        <v>1598</v>
      </c>
      <c r="T314" s="4" t="str">
        <f>VLOOKUP(esraa_powerbi_alexandria_2[[#This Row],[Category]],code[#All],2,FALSE)</f>
        <v>O-102</v>
      </c>
      <c r="U314" s="4"/>
      <c r="V314" s="4"/>
    </row>
    <row r="315" spans="1:22">
      <c r="A315" s="4">
        <v>314</v>
      </c>
      <c r="B315" s="4" t="s">
        <v>69</v>
      </c>
      <c r="C315" s="4" t="s">
        <v>62</v>
      </c>
      <c r="D315" s="4" t="s">
        <v>482</v>
      </c>
      <c r="E315" s="4" t="s">
        <v>355</v>
      </c>
      <c r="F315" s="4" t="s">
        <v>118</v>
      </c>
      <c r="G315" s="4" t="s">
        <v>57</v>
      </c>
      <c r="H315" s="4" t="s">
        <v>76</v>
      </c>
      <c r="I315" s="4" t="s">
        <v>483</v>
      </c>
      <c r="J315" s="4">
        <v>87.539999999999992</v>
      </c>
      <c r="K315" s="4">
        <v>450</v>
      </c>
      <c r="L315" s="4" t="str">
        <f>IF(esraa_powerbi_alexandria_2[[#This Row],[Sales]]&gt;3000,"High","Low")</f>
        <v>Low</v>
      </c>
      <c r="M315" s="4">
        <v>3</v>
      </c>
      <c r="N315" s="4">
        <v>0</v>
      </c>
      <c r="O315" s="4">
        <v>37.642200000000003</v>
      </c>
      <c r="P315" s="4">
        <v>87.539999999999992</v>
      </c>
      <c r="Q315" s="4">
        <v>49.897799999999989</v>
      </c>
      <c r="R315" s="4">
        <v>37.642200000000003</v>
      </c>
      <c r="S315" s="4" t="s">
        <v>1598</v>
      </c>
      <c r="T315" s="4" t="str">
        <f>VLOOKUP(esraa_powerbi_alexandria_2[[#This Row],[Category]],code[#All],2,FALSE)</f>
        <v>F-101</v>
      </c>
      <c r="U315" s="4"/>
      <c r="V315" s="4"/>
    </row>
    <row r="316" spans="1:22">
      <c r="A316" s="4">
        <v>315</v>
      </c>
      <c r="B316" s="4" t="s">
        <v>69</v>
      </c>
      <c r="C316" s="4" t="s">
        <v>62</v>
      </c>
      <c r="D316" s="4" t="s">
        <v>484</v>
      </c>
      <c r="E316" s="4" t="s">
        <v>71</v>
      </c>
      <c r="F316" s="4" t="s">
        <v>56</v>
      </c>
      <c r="G316" s="4" t="s">
        <v>80</v>
      </c>
      <c r="H316" s="4" t="s">
        <v>81</v>
      </c>
      <c r="I316" s="4" t="s">
        <v>485</v>
      </c>
      <c r="J316" s="4">
        <v>178.38400000000001</v>
      </c>
      <c r="K316" s="4">
        <v>300</v>
      </c>
      <c r="L316" s="4" t="str">
        <f>IF(esraa_powerbi_alexandria_2[[#This Row],[Sales]]&gt;3000,"High","Low")</f>
        <v>Low</v>
      </c>
      <c r="M316" s="4">
        <v>2</v>
      </c>
      <c r="N316" s="4">
        <v>0.2</v>
      </c>
      <c r="O316" s="4">
        <v>22.297999999999973</v>
      </c>
      <c r="P316" s="4">
        <v>142.70720000000003</v>
      </c>
      <c r="Q316" s="4">
        <v>156.08600000000004</v>
      </c>
      <c r="R316" s="4">
        <v>-13.378800000000012</v>
      </c>
      <c r="S316" s="4" t="s">
        <v>1598</v>
      </c>
      <c r="T316" s="4" t="str">
        <f>VLOOKUP(esraa_powerbi_alexandria_2[[#This Row],[Category]],code[#All],2,FALSE)</f>
        <v>T-103</v>
      </c>
      <c r="U316" s="4"/>
      <c r="V316" s="4"/>
    </row>
    <row r="317" spans="1:22">
      <c r="A317" s="4">
        <v>316</v>
      </c>
      <c r="B317" s="4" t="s">
        <v>69</v>
      </c>
      <c r="C317" s="4" t="s">
        <v>62</v>
      </c>
      <c r="D317" s="4" t="s">
        <v>484</v>
      </c>
      <c r="E317" s="4" t="s">
        <v>71</v>
      </c>
      <c r="F317" s="4" t="s">
        <v>56</v>
      </c>
      <c r="G317" s="4" t="s">
        <v>66</v>
      </c>
      <c r="H317" s="4" t="s">
        <v>91</v>
      </c>
      <c r="I317" s="4" t="s">
        <v>486</v>
      </c>
      <c r="J317" s="4">
        <v>15.552000000000003</v>
      </c>
      <c r="K317" s="4">
        <v>450</v>
      </c>
      <c r="L317" s="4" t="str">
        <f>IF(esraa_powerbi_alexandria_2[[#This Row],[Sales]]&gt;3000,"High","Low")</f>
        <v>Low</v>
      </c>
      <c r="M317" s="4">
        <v>3</v>
      </c>
      <c r="N317" s="4">
        <v>0.2</v>
      </c>
      <c r="O317" s="4">
        <v>5.4432</v>
      </c>
      <c r="P317" s="4">
        <v>12.441600000000003</v>
      </c>
      <c r="Q317" s="4">
        <v>10.108800000000002</v>
      </c>
      <c r="R317" s="4">
        <v>2.3328000000000007</v>
      </c>
      <c r="S317" s="4" t="s">
        <v>1598</v>
      </c>
      <c r="T317" s="4" t="str">
        <f>VLOOKUP(esraa_powerbi_alexandria_2[[#This Row],[Category]],code[#All],2,FALSE)</f>
        <v>O-102</v>
      </c>
      <c r="U317" s="4"/>
      <c r="V317" s="4"/>
    </row>
    <row r="318" spans="1:22">
      <c r="A318" s="4">
        <v>317</v>
      </c>
      <c r="B318" s="4" t="s">
        <v>134</v>
      </c>
      <c r="C318" s="4" t="s">
        <v>62</v>
      </c>
      <c r="D318" s="4" t="s">
        <v>116</v>
      </c>
      <c r="E318" s="4" t="s">
        <v>117</v>
      </c>
      <c r="F318" s="4" t="s">
        <v>118</v>
      </c>
      <c r="G318" s="4" t="s">
        <v>66</v>
      </c>
      <c r="H318" s="4" t="s">
        <v>78</v>
      </c>
      <c r="I318" s="4" t="s">
        <v>487</v>
      </c>
      <c r="J318" s="4">
        <v>99.13600000000001</v>
      </c>
      <c r="K318" s="4">
        <v>600</v>
      </c>
      <c r="L318" s="4" t="str">
        <f>IF(esraa_powerbi_alexandria_2[[#This Row],[Sales]]&gt;3000,"High","Low")</f>
        <v>Low</v>
      </c>
      <c r="M318" s="4">
        <v>4</v>
      </c>
      <c r="N318" s="4">
        <v>0.2</v>
      </c>
      <c r="O318" s="4">
        <v>8.674399999999995</v>
      </c>
      <c r="P318" s="4">
        <v>79.308800000000019</v>
      </c>
      <c r="Q318" s="4">
        <v>90.461600000000018</v>
      </c>
      <c r="R318" s="4">
        <v>-11.152799999999999</v>
      </c>
      <c r="S318" s="4" t="s">
        <v>1600</v>
      </c>
      <c r="T318" s="4" t="str">
        <f>VLOOKUP(esraa_powerbi_alexandria_2[[#This Row],[Category]],code[#All],2,FALSE)</f>
        <v>O-102</v>
      </c>
      <c r="U318" s="4"/>
      <c r="V318" s="4"/>
    </row>
    <row r="319" spans="1:22">
      <c r="A319" s="4">
        <v>318</v>
      </c>
      <c r="B319" s="4" t="s">
        <v>69</v>
      </c>
      <c r="C319" s="4" t="s">
        <v>96</v>
      </c>
      <c r="D319" s="4" t="s">
        <v>165</v>
      </c>
      <c r="E319" s="4" t="s">
        <v>166</v>
      </c>
      <c r="F319" s="4" t="s">
        <v>118</v>
      </c>
      <c r="G319" s="4" t="s">
        <v>57</v>
      </c>
      <c r="H319" s="4" t="s">
        <v>60</v>
      </c>
      <c r="I319" s="4" t="s">
        <v>488</v>
      </c>
      <c r="J319" s="4">
        <v>135.88200000000001</v>
      </c>
      <c r="K319" s="4">
        <v>150</v>
      </c>
      <c r="L319" s="4" t="str">
        <f>IF(esraa_powerbi_alexandria_2[[#This Row],[Sales]]&gt;3000,"High","Low")</f>
        <v>Low</v>
      </c>
      <c r="M319" s="4">
        <v>1</v>
      </c>
      <c r="N319" s="4">
        <v>0.1</v>
      </c>
      <c r="O319" s="4">
        <v>24.156800000000004</v>
      </c>
      <c r="P319" s="4">
        <v>122.2938</v>
      </c>
      <c r="Q319" s="4">
        <v>111.7252</v>
      </c>
      <c r="R319" s="4">
        <v>10.568600000000004</v>
      </c>
      <c r="S319" s="4" t="s">
        <v>1598</v>
      </c>
      <c r="T319" s="4" t="str">
        <f>VLOOKUP(esraa_powerbi_alexandria_2[[#This Row],[Category]],code[#All],2,FALSE)</f>
        <v>F-101</v>
      </c>
      <c r="U319" s="4"/>
      <c r="V319" s="4"/>
    </row>
    <row r="320" spans="1:22">
      <c r="A320" s="4">
        <v>319</v>
      </c>
      <c r="B320" s="4" t="s">
        <v>69</v>
      </c>
      <c r="C320" s="4" t="s">
        <v>96</v>
      </c>
      <c r="D320" s="4" t="s">
        <v>165</v>
      </c>
      <c r="E320" s="4" t="s">
        <v>166</v>
      </c>
      <c r="F320" s="4" t="s">
        <v>118</v>
      </c>
      <c r="G320" s="4" t="s">
        <v>80</v>
      </c>
      <c r="H320" s="4" t="s">
        <v>317</v>
      </c>
      <c r="I320" s="4" t="s">
        <v>489</v>
      </c>
      <c r="J320" s="4">
        <v>3991.98</v>
      </c>
      <c r="K320" s="4">
        <v>300</v>
      </c>
      <c r="L320" s="4" t="str">
        <f>IF(esraa_powerbi_alexandria_2[[#This Row],[Sales]]&gt;3000,"High","Low")</f>
        <v>High</v>
      </c>
      <c r="M320" s="4">
        <v>2</v>
      </c>
      <c r="N320" s="4">
        <v>0</v>
      </c>
      <c r="O320" s="4">
        <v>1995.99</v>
      </c>
      <c r="P320" s="4">
        <v>3991.98</v>
      </c>
      <c r="Q320" s="4">
        <v>1995.99</v>
      </c>
      <c r="R320" s="4">
        <v>1995.99</v>
      </c>
      <c r="S320" s="4" t="s">
        <v>1598</v>
      </c>
      <c r="T320" s="4" t="str">
        <f>VLOOKUP(esraa_powerbi_alexandria_2[[#This Row],[Category]],code[#All],2,FALSE)</f>
        <v>T-103</v>
      </c>
      <c r="U320" s="4"/>
      <c r="V320" s="4"/>
    </row>
    <row r="321" spans="1:22">
      <c r="A321" s="4">
        <v>320</v>
      </c>
      <c r="B321" s="4" t="s">
        <v>69</v>
      </c>
      <c r="C321" s="4" t="s">
        <v>96</v>
      </c>
      <c r="D321" s="4" t="s">
        <v>165</v>
      </c>
      <c r="E321" s="4" t="s">
        <v>166</v>
      </c>
      <c r="F321" s="4" t="s">
        <v>118</v>
      </c>
      <c r="G321" s="4" t="s">
        <v>80</v>
      </c>
      <c r="H321" s="4" t="s">
        <v>81</v>
      </c>
      <c r="I321" s="4" t="s">
        <v>144</v>
      </c>
      <c r="J321" s="4">
        <v>275.94</v>
      </c>
      <c r="K321" s="4">
        <v>900</v>
      </c>
      <c r="L321" s="4" t="str">
        <f>IF(esraa_powerbi_alexandria_2[[#This Row],[Sales]]&gt;3000,"High","Low")</f>
        <v>Low</v>
      </c>
      <c r="M321" s="4">
        <v>6</v>
      </c>
      <c r="N321" s="4">
        <v>0</v>
      </c>
      <c r="O321" s="4">
        <v>80.022599999999997</v>
      </c>
      <c r="P321" s="4">
        <v>275.94</v>
      </c>
      <c r="Q321" s="4">
        <v>195.91739999999999</v>
      </c>
      <c r="R321" s="4">
        <v>80.022600000000011</v>
      </c>
      <c r="S321" s="4" t="s">
        <v>1600</v>
      </c>
      <c r="T321" s="4" t="str">
        <f>VLOOKUP(esraa_powerbi_alexandria_2[[#This Row],[Category]],code[#All],2,FALSE)</f>
        <v>T-103</v>
      </c>
      <c r="U321" s="4"/>
      <c r="V321" s="4"/>
    </row>
    <row r="322" spans="1:22">
      <c r="A322" s="4">
        <v>321</v>
      </c>
      <c r="B322" s="4" t="s">
        <v>69</v>
      </c>
      <c r="C322" s="4" t="s">
        <v>96</v>
      </c>
      <c r="D322" s="4" t="s">
        <v>165</v>
      </c>
      <c r="E322" s="4" t="s">
        <v>166</v>
      </c>
      <c r="F322" s="4" t="s">
        <v>118</v>
      </c>
      <c r="G322" s="4" t="s">
        <v>80</v>
      </c>
      <c r="H322" s="4" t="s">
        <v>122</v>
      </c>
      <c r="I322" s="4" t="s">
        <v>490</v>
      </c>
      <c r="J322" s="4">
        <v>360</v>
      </c>
      <c r="K322" s="4">
        <v>600</v>
      </c>
      <c r="L322" s="4" t="str">
        <f>IF(esraa_powerbi_alexandria_2[[#This Row],[Sales]]&gt;3000,"High","Low")</f>
        <v>Low</v>
      </c>
      <c r="M322" s="4">
        <v>4</v>
      </c>
      <c r="N322" s="4">
        <v>0</v>
      </c>
      <c r="O322" s="4">
        <v>129.6</v>
      </c>
      <c r="P322" s="4">
        <v>360</v>
      </c>
      <c r="Q322" s="4">
        <v>230.4</v>
      </c>
      <c r="R322" s="4">
        <v>129.6</v>
      </c>
      <c r="S322" s="4" t="s">
        <v>1600</v>
      </c>
      <c r="T322" s="4" t="str">
        <f>VLOOKUP(esraa_powerbi_alexandria_2[[#This Row],[Category]],code[#All],2,FALSE)</f>
        <v>T-103</v>
      </c>
      <c r="U322" s="4"/>
      <c r="V322" s="4"/>
    </row>
    <row r="323" spans="1:22">
      <c r="A323" s="4">
        <v>322</v>
      </c>
      <c r="B323" s="4" t="s">
        <v>69</v>
      </c>
      <c r="C323" s="4" t="s">
        <v>96</v>
      </c>
      <c r="D323" s="4" t="s">
        <v>165</v>
      </c>
      <c r="E323" s="4" t="s">
        <v>166</v>
      </c>
      <c r="F323" s="4" t="s">
        <v>118</v>
      </c>
      <c r="G323" s="4" t="s">
        <v>66</v>
      </c>
      <c r="H323" s="4" t="s">
        <v>74</v>
      </c>
      <c r="I323" s="4" t="s">
        <v>270</v>
      </c>
      <c r="J323" s="4">
        <v>43.57</v>
      </c>
      <c r="K323" s="4">
        <v>150</v>
      </c>
      <c r="L323" s="4" t="str">
        <f>IF(esraa_powerbi_alexandria_2[[#This Row],[Sales]]&gt;3000,"High","Low")</f>
        <v>Low</v>
      </c>
      <c r="M323" s="4">
        <v>1</v>
      </c>
      <c r="N323" s="4">
        <v>0</v>
      </c>
      <c r="O323" s="4">
        <v>13.070999999999998</v>
      </c>
      <c r="P323" s="4">
        <v>43.57</v>
      </c>
      <c r="Q323" s="4">
        <v>30.499000000000002</v>
      </c>
      <c r="R323" s="4">
        <v>13.070999999999998</v>
      </c>
      <c r="S323" s="4" t="s">
        <v>1598</v>
      </c>
      <c r="T323" s="4" t="str">
        <f>VLOOKUP(esraa_powerbi_alexandria_2[[#This Row],[Category]],code[#All],2,FALSE)</f>
        <v>O-102</v>
      </c>
      <c r="U323" s="4"/>
      <c r="V323" s="4"/>
    </row>
    <row r="324" spans="1:22">
      <c r="A324" s="4">
        <v>323</v>
      </c>
      <c r="B324" s="4" t="s">
        <v>69</v>
      </c>
      <c r="C324" s="4" t="s">
        <v>62</v>
      </c>
      <c r="D324" s="4" t="s">
        <v>491</v>
      </c>
      <c r="E324" s="4" t="s">
        <v>64</v>
      </c>
      <c r="F324" s="4" t="s">
        <v>65</v>
      </c>
      <c r="G324" s="4" t="s">
        <v>66</v>
      </c>
      <c r="H324" s="4" t="s">
        <v>167</v>
      </c>
      <c r="I324" s="4" t="s">
        <v>492</v>
      </c>
      <c r="J324" s="4">
        <v>7.16</v>
      </c>
      <c r="K324" s="4">
        <v>300</v>
      </c>
      <c r="L324" s="4" t="str">
        <f>IF(esraa_powerbi_alexandria_2[[#This Row],[Sales]]&gt;3000,"High","Low")</f>
        <v>Low</v>
      </c>
      <c r="M324" s="4">
        <v>2</v>
      </c>
      <c r="N324" s="4">
        <v>0</v>
      </c>
      <c r="O324" s="4">
        <v>3.58</v>
      </c>
      <c r="P324" s="4">
        <v>7.16</v>
      </c>
      <c r="Q324" s="4">
        <v>3.58</v>
      </c>
      <c r="R324" s="4">
        <v>3.58</v>
      </c>
      <c r="S324" s="4" t="s">
        <v>1598</v>
      </c>
      <c r="T324" s="4" t="str">
        <f>VLOOKUP(esraa_powerbi_alexandria_2[[#This Row],[Category]],code[#All],2,FALSE)</f>
        <v>O-102</v>
      </c>
      <c r="U324" s="4"/>
      <c r="V324" s="4"/>
    </row>
    <row r="325" spans="1:22">
      <c r="A325" s="4">
        <v>324</v>
      </c>
      <c r="B325" s="4" t="s">
        <v>69</v>
      </c>
      <c r="C325" s="4" t="s">
        <v>62</v>
      </c>
      <c r="D325" s="4" t="s">
        <v>493</v>
      </c>
      <c r="E325" s="4" t="s">
        <v>64</v>
      </c>
      <c r="F325" s="4" t="s">
        <v>65</v>
      </c>
      <c r="G325" s="4" t="s">
        <v>66</v>
      </c>
      <c r="H325" s="4" t="s">
        <v>83</v>
      </c>
      <c r="I325" s="4" t="s">
        <v>460</v>
      </c>
      <c r="J325" s="4">
        <v>251.52</v>
      </c>
      <c r="K325" s="4">
        <v>900</v>
      </c>
      <c r="L325" s="4" t="str">
        <f>IF(esraa_powerbi_alexandria_2[[#This Row],[Sales]]&gt;3000,"High","Low")</f>
        <v>Low</v>
      </c>
      <c r="M325" s="4">
        <v>6</v>
      </c>
      <c r="N325" s="4">
        <v>0.2</v>
      </c>
      <c r="O325" s="4">
        <v>81.744</v>
      </c>
      <c r="P325" s="4">
        <v>201.21600000000001</v>
      </c>
      <c r="Q325" s="4">
        <v>169.77600000000001</v>
      </c>
      <c r="R325" s="4">
        <v>31.439999999999998</v>
      </c>
      <c r="S325" s="4" t="s">
        <v>1600</v>
      </c>
      <c r="T325" s="4" t="str">
        <f>VLOOKUP(esraa_powerbi_alexandria_2[[#This Row],[Category]],code[#All],2,FALSE)</f>
        <v>O-102</v>
      </c>
      <c r="U325" s="4"/>
      <c r="V325" s="4"/>
    </row>
    <row r="326" spans="1:22">
      <c r="A326" s="4">
        <v>325</v>
      </c>
      <c r="B326" s="4" t="s">
        <v>69</v>
      </c>
      <c r="C326" s="4" t="s">
        <v>62</v>
      </c>
      <c r="D326" s="4" t="s">
        <v>493</v>
      </c>
      <c r="E326" s="4" t="s">
        <v>64</v>
      </c>
      <c r="F326" s="4" t="s">
        <v>65</v>
      </c>
      <c r="G326" s="4" t="s">
        <v>80</v>
      </c>
      <c r="H326" s="4" t="s">
        <v>122</v>
      </c>
      <c r="I326" s="4" t="s">
        <v>494</v>
      </c>
      <c r="J326" s="4">
        <v>99.99</v>
      </c>
      <c r="K326" s="4">
        <v>150</v>
      </c>
      <c r="L326" s="4" t="str">
        <f>IF(esraa_powerbi_alexandria_2[[#This Row],[Sales]]&gt;3000,"High","Low")</f>
        <v>Low</v>
      </c>
      <c r="M326" s="4">
        <v>1</v>
      </c>
      <c r="N326" s="4">
        <v>0</v>
      </c>
      <c r="O326" s="4">
        <v>34.996499999999997</v>
      </c>
      <c r="P326" s="4">
        <v>99.99</v>
      </c>
      <c r="Q326" s="4">
        <v>64.993499999999997</v>
      </c>
      <c r="R326" s="4">
        <v>34.996499999999997</v>
      </c>
      <c r="S326" s="4" t="s">
        <v>1598</v>
      </c>
      <c r="T326" s="4" t="str">
        <f>VLOOKUP(esraa_powerbi_alexandria_2[[#This Row],[Category]],code[#All],2,FALSE)</f>
        <v>T-103</v>
      </c>
      <c r="U326" s="4"/>
      <c r="V326" s="4"/>
    </row>
    <row r="327" spans="1:22">
      <c r="A327" s="4">
        <v>326</v>
      </c>
      <c r="B327" s="4" t="s">
        <v>52</v>
      </c>
      <c r="C327" s="4" t="s">
        <v>62</v>
      </c>
      <c r="D327" s="4" t="s">
        <v>495</v>
      </c>
      <c r="E327" s="4" t="s">
        <v>194</v>
      </c>
      <c r="F327" s="4" t="s">
        <v>56</v>
      </c>
      <c r="G327" s="4" t="s">
        <v>57</v>
      </c>
      <c r="H327" s="4" t="s">
        <v>76</v>
      </c>
      <c r="I327" s="4" t="s">
        <v>496</v>
      </c>
      <c r="J327" s="4">
        <v>15.991999999999999</v>
      </c>
      <c r="K327" s="4">
        <v>150</v>
      </c>
      <c r="L327" s="4" t="str">
        <f>IF(esraa_powerbi_alexandria_2[[#This Row],[Sales]]&gt;3000,"High","Low")</f>
        <v>Low</v>
      </c>
      <c r="M327" s="4">
        <v>1</v>
      </c>
      <c r="N327" s="4">
        <v>0.2</v>
      </c>
      <c r="O327" s="4">
        <v>0.99949999999999894</v>
      </c>
      <c r="P327" s="4">
        <v>12.7936</v>
      </c>
      <c r="Q327" s="4">
        <v>14.9925</v>
      </c>
      <c r="R327" s="4">
        <v>-2.1989000000000001</v>
      </c>
      <c r="S327" s="4" t="s">
        <v>1598</v>
      </c>
      <c r="T327" s="4" t="str">
        <f>VLOOKUP(esraa_powerbi_alexandria_2[[#This Row],[Category]],code[#All],2,FALSE)</f>
        <v>F-101</v>
      </c>
      <c r="U327" s="4"/>
      <c r="V327" s="4"/>
    </row>
    <row r="328" spans="1:22">
      <c r="A328" s="4">
        <v>327</v>
      </c>
      <c r="B328" s="4" t="s">
        <v>134</v>
      </c>
      <c r="C328" s="4" t="s">
        <v>53</v>
      </c>
      <c r="D328" s="4" t="s">
        <v>116</v>
      </c>
      <c r="E328" s="4" t="s">
        <v>117</v>
      </c>
      <c r="F328" s="4" t="s">
        <v>118</v>
      </c>
      <c r="G328" s="4" t="s">
        <v>80</v>
      </c>
      <c r="H328" s="4" t="s">
        <v>81</v>
      </c>
      <c r="I328" s="4" t="s">
        <v>497</v>
      </c>
      <c r="J328" s="4">
        <v>290.89800000000002</v>
      </c>
      <c r="K328" s="4">
        <v>450</v>
      </c>
      <c r="L328" s="4" t="str">
        <f>IF(esraa_powerbi_alexandria_2[[#This Row],[Sales]]&gt;3000,"High","Low")</f>
        <v>Low</v>
      </c>
      <c r="M328" s="4">
        <v>3</v>
      </c>
      <c r="N328" s="4">
        <v>0.4</v>
      </c>
      <c r="O328" s="4">
        <v>-67.876199999999997</v>
      </c>
      <c r="P328" s="4">
        <v>174.53880000000001</v>
      </c>
      <c r="Q328" s="4">
        <v>358.77420000000001</v>
      </c>
      <c r="R328" s="4">
        <v>-184.2354</v>
      </c>
      <c r="S328" s="4" t="s">
        <v>1598</v>
      </c>
      <c r="T328" s="4" t="str">
        <f>VLOOKUP(esraa_powerbi_alexandria_2[[#This Row],[Category]],code[#All],2,FALSE)</f>
        <v>T-103</v>
      </c>
      <c r="U328" s="4"/>
      <c r="V328" s="4"/>
    </row>
    <row r="329" spans="1:22">
      <c r="A329" s="4">
        <v>328</v>
      </c>
      <c r="B329" s="4" t="s">
        <v>134</v>
      </c>
      <c r="C329" s="4" t="s">
        <v>53</v>
      </c>
      <c r="D329" s="4" t="s">
        <v>116</v>
      </c>
      <c r="E329" s="4" t="s">
        <v>117</v>
      </c>
      <c r="F329" s="4" t="s">
        <v>118</v>
      </c>
      <c r="G329" s="4" t="s">
        <v>66</v>
      </c>
      <c r="H329" s="4" t="s">
        <v>74</v>
      </c>
      <c r="I329" s="4" t="s">
        <v>498</v>
      </c>
      <c r="J329" s="4">
        <v>54.224000000000004</v>
      </c>
      <c r="K329" s="4">
        <v>300</v>
      </c>
      <c r="L329" s="4" t="str">
        <f>IF(esraa_powerbi_alexandria_2[[#This Row],[Sales]]&gt;3000,"High","Low")</f>
        <v>Low</v>
      </c>
      <c r="M329" s="4">
        <v>2</v>
      </c>
      <c r="N329" s="4">
        <v>0.2</v>
      </c>
      <c r="O329" s="4">
        <v>3.3889999999999993</v>
      </c>
      <c r="P329" s="4">
        <v>43.379200000000004</v>
      </c>
      <c r="Q329" s="4">
        <v>50.835000000000008</v>
      </c>
      <c r="R329" s="4">
        <v>-7.4558000000000035</v>
      </c>
      <c r="S329" s="4" t="s">
        <v>1598</v>
      </c>
      <c r="T329" s="4" t="str">
        <f>VLOOKUP(esraa_powerbi_alexandria_2[[#This Row],[Category]],code[#All],2,FALSE)</f>
        <v>O-102</v>
      </c>
      <c r="U329" s="4"/>
      <c r="V329" s="4"/>
    </row>
    <row r="330" spans="1:22">
      <c r="A330" s="4">
        <v>329</v>
      </c>
      <c r="B330" s="4" t="s">
        <v>134</v>
      </c>
      <c r="C330" s="4" t="s">
        <v>53</v>
      </c>
      <c r="D330" s="4" t="s">
        <v>116</v>
      </c>
      <c r="E330" s="4" t="s">
        <v>117</v>
      </c>
      <c r="F330" s="4" t="s">
        <v>118</v>
      </c>
      <c r="G330" s="4" t="s">
        <v>57</v>
      </c>
      <c r="H330" s="4" t="s">
        <v>60</v>
      </c>
      <c r="I330" s="4" t="s">
        <v>499</v>
      </c>
      <c r="J330" s="4">
        <v>786.74400000000003</v>
      </c>
      <c r="K330" s="4">
        <v>600</v>
      </c>
      <c r="L330" s="4" t="str">
        <f>IF(esraa_powerbi_alexandria_2[[#This Row],[Sales]]&gt;3000,"High","Low")</f>
        <v>Low</v>
      </c>
      <c r="M330" s="4">
        <v>4</v>
      </c>
      <c r="N330" s="4">
        <v>0.3</v>
      </c>
      <c r="O330" s="4">
        <v>-258.50160000000011</v>
      </c>
      <c r="P330" s="4">
        <v>550.72079999999994</v>
      </c>
      <c r="Q330" s="4">
        <v>1045.2456000000002</v>
      </c>
      <c r="R330" s="4">
        <v>-494.52480000000025</v>
      </c>
      <c r="S330" s="4" t="s">
        <v>1600</v>
      </c>
      <c r="T330" s="4" t="str">
        <f>VLOOKUP(esraa_powerbi_alexandria_2[[#This Row],[Category]],code[#All],2,FALSE)</f>
        <v>F-101</v>
      </c>
      <c r="U330" s="4"/>
      <c r="V330" s="4"/>
    </row>
    <row r="331" spans="1:22">
      <c r="A331" s="4">
        <v>330</v>
      </c>
      <c r="B331" s="4" t="s">
        <v>134</v>
      </c>
      <c r="C331" s="4" t="s">
        <v>53</v>
      </c>
      <c r="D331" s="4" t="s">
        <v>116</v>
      </c>
      <c r="E331" s="4" t="s">
        <v>117</v>
      </c>
      <c r="F331" s="4" t="s">
        <v>118</v>
      </c>
      <c r="G331" s="4" t="s">
        <v>66</v>
      </c>
      <c r="H331" s="4" t="s">
        <v>67</v>
      </c>
      <c r="I331" s="4" t="s">
        <v>500</v>
      </c>
      <c r="J331" s="4">
        <v>100.24000000000001</v>
      </c>
      <c r="K331" s="4">
        <v>1500</v>
      </c>
      <c r="L331" s="4" t="str">
        <f>IF(esraa_powerbi_alexandria_2[[#This Row],[Sales]]&gt;3000,"High","Low")</f>
        <v>Low</v>
      </c>
      <c r="M331" s="4">
        <v>10</v>
      </c>
      <c r="N331" s="4">
        <v>0.2</v>
      </c>
      <c r="O331" s="4">
        <v>33.830999999999989</v>
      </c>
      <c r="P331" s="4">
        <v>80.192000000000007</v>
      </c>
      <c r="Q331" s="4">
        <v>66.40900000000002</v>
      </c>
      <c r="R331" s="4">
        <v>13.782999999999987</v>
      </c>
      <c r="S331" s="4" t="s">
        <v>1599</v>
      </c>
      <c r="T331" s="4" t="str">
        <f>VLOOKUP(esraa_powerbi_alexandria_2[[#This Row],[Category]],code[#All],2,FALSE)</f>
        <v>O-102</v>
      </c>
      <c r="U331" s="4"/>
      <c r="V331" s="4"/>
    </row>
    <row r="332" spans="1:22">
      <c r="A332" s="4">
        <v>331</v>
      </c>
      <c r="B332" s="4" t="s">
        <v>134</v>
      </c>
      <c r="C332" s="4" t="s">
        <v>53</v>
      </c>
      <c r="D332" s="4" t="s">
        <v>116</v>
      </c>
      <c r="E332" s="4" t="s">
        <v>117</v>
      </c>
      <c r="F332" s="4" t="s">
        <v>118</v>
      </c>
      <c r="G332" s="4" t="s">
        <v>66</v>
      </c>
      <c r="H332" s="4" t="s">
        <v>83</v>
      </c>
      <c r="I332" s="4" t="s">
        <v>501</v>
      </c>
      <c r="J332" s="4">
        <v>37.76400000000001</v>
      </c>
      <c r="K332" s="4">
        <v>900</v>
      </c>
      <c r="L332" s="4" t="str">
        <f>IF(esraa_powerbi_alexandria_2[[#This Row],[Sales]]&gt;3000,"High","Low")</f>
        <v>Low</v>
      </c>
      <c r="M332" s="4">
        <v>6</v>
      </c>
      <c r="N332" s="4">
        <v>0.7</v>
      </c>
      <c r="O332" s="4">
        <v>-27.693600000000004</v>
      </c>
      <c r="P332" s="4">
        <v>11.329200000000005</v>
      </c>
      <c r="Q332" s="4">
        <v>65.457600000000014</v>
      </c>
      <c r="R332" s="4">
        <v>-54.128400000000006</v>
      </c>
      <c r="S332" s="4" t="s">
        <v>1600</v>
      </c>
      <c r="T332" s="4" t="str">
        <f>VLOOKUP(esraa_powerbi_alexandria_2[[#This Row],[Category]],code[#All],2,FALSE)</f>
        <v>O-102</v>
      </c>
      <c r="U332" s="4"/>
      <c r="V332" s="4"/>
    </row>
    <row r="333" spans="1:22">
      <c r="A333" s="4">
        <v>332</v>
      </c>
      <c r="B333" s="4" t="s">
        <v>52</v>
      </c>
      <c r="C333" s="4" t="s">
        <v>53</v>
      </c>
      <c r="D333" s="4" t="s">
        <v>116</v>
      </c>
      <c r="E333" s="4" t="s">
        <v>117</v>
      </c>
      <c r="F333" s="4" t="s">
        <v>118</v>
      </c>
      <c r="G333" s="4" t="s">
        <v>80</v>
      </c>
      <c r="H333" s="4" t="s">
        <v>81</v>
      </c>
      <c r="I333" s="4" t="s">
        <v>502</v>
      </c>
      <c r="J333" s="4">
        <v>82.8</v>
      </c>
      <c r="K333" s="4">
        <v>300</v>
      </c>
      <c r="L333" s="4" t="str">
        <f>IF(esraa_powerbi_alexandria_2[[#This Row],[Sales]]&gt;3000,"High","Low")</f>
        <v>Low</v>
      </c>
      <c r="M333" s="4">
        <v>2</v>
      </c>
      <c r="N333" s="4">
        <v>0.4</v>
      </c>
      <c r="O333" s="4">
        <v>-20.700000000000003</v>
      </c>
      <c r="P333" s="4">
        <v>49.68</v>
      </c>
      <c r="Q333" s="4">
        <v>103.5</v>
      </c>
      <c r="R333" s="4">
        <v>-53.82</v>
      </c>
      <c r="S333" s="4" t="s">
        <v>1598</v>
      </c>
      <c r="T333" s="4" t="str">
        <f>VLOOKUP(esraa_powerbi_alexandria_2[[#This Row],[Category]],code[#All],2,FALSE)</f>
        <v>T-103</v>
      </c>
      <c r="U333" s="4"/>
      <c r="V333" s="4"/>
    </row>
    <row r="334" spans="1:22">
      <c r="A334" s="4">
        <v>333</v>
      </c>
      <c r="B334" s="4" t="s">
        <v>52</v>
      </c>
      <c r="C334" s="4" t="s">
        <v>53</v>
      </c>
      <c r="D334" s="4" t="s">
        <v>116</v>
      </c>
      <c r="E334" s="4" t="s">
        <v>117</v>
      </c>
      <c r="F334" s="4" t="s">
        <v>118</v>
      </c>
      <c r="G334" s="4" t="s">
        <v>66</v>
      </c>
      <c r="H334" s="4" t="s">
        <v>83</v>
      </c>
      <c r="I334" s="4" t="s">
        <v>503</v>
      </c>
      <c r="J334" s="4">
        <v>20.724000000000004</v>
      </c>
      <c r="K334" s="4">
        <v>300</v>
      </c>
      <c r="L334" s="4" t="str">
        <f>IF(esraa_powerbi_alexandria_2[[#This Row],[Sales]]&gt;3000,"High","Low")</f>
        <v>Low</v>
      </c>
      <c r="M334" s="4">
        <v>2</v>
      </c>
      <c r="N334" s="4">
        <v>0.7</v>
      </c>
      <c r="O334" s="4">
        <v>-13.815999999999995</v>
      </c>
      <c r="P334" s="4">
        <v>6.2172000000000018</v>
      </c>
      <c r="Q334" s="4">
        <v>34.54</v>
      </c>
      <c r="R334" s="4">
        <v>-28.322799999999997</v>
      </c>
      <c r="S334" s="4" t="s">
        <v>1598</v>
      </c>
      <c r="T334" s="4" t="str">
        <f>VLOOKUP(esraa_powerbi_alexandria_2[[#This Row],[Category]],code[#All],2,FALSE)</f>
        <v>O-102</v>
      </c>
      <c r="U334" s="4"/>
      <c r="V334" s="4"/>
    </row>
    <row r="335" spans="1:22">
      <c r="A335" s="4">
        <v>334</v>
      </c>
      <c r="B335" s="4" t="s">
        <v>52</v>
      </c>
      <c r="C335" s="4" t="s">
        <v>53</v>
      </c>
      <c r="D335" s="4" t="s">
        <v>116</v>
      </c>
      <c r="E335" s="4" t="s">
        <v>117</v>
      </c>
      <c r="F335" s="4" t="s">
        <v>118</v>
      </c>
      <c r="G335" s="4" t="s">
        <v>66</v>
      </c>
      <c r="H335" s="4" t="s">
        <v>83</v>
      </c>
      <c r="I335" s="4" t="s">
        <v>504</v>
      </c>
      <c r="J335" s="4">
        <v>4.8960000000000008</v>
      </c>
      <c r="K335" s="4">
        <v>450</v>
      </c>
      <c r="L335" s="4" t="str">
        <f>IF(esraa_powerbi_alexandria_2[[#This Row],[Sales]]&gt;3000,"High","Low")</f>
        <v>Low</v>
      </c>
      <c r="M335" s="4">
        <v>3</v>
      </c>
      <c r="N335" s="4">
        <v>0.7</v>
      </c>
      <c r="O335" s="4">
        <v>-3.4271999999999991</v>
      </c>
      <c r="P335" s="4">
        <v>1.4688000000000005</v>
      </c>
      <c r="Q335" s="4">
        <v>8.3231999999999999</v>
      </c>
      <c r="R335" s="4">
        <v>-6.8543999999999992</v>
      </c>
      <c r="S335" s="4" t="s">
        <v>1598</v>
      </c>
      <c r="T335" s="4" t="str">
        <f>VLOOKUP(esraa_powerbi_alexandria_2[[#This Row],[Category]],code[#All],2,FALSE)</f>
        <v>O-102</v>
      </c>
      <c r="U335" s="4"/>
      <c r="V335" s="4"/>
    </row>
    <row r="336" spans="1:22">
      <c r="A336" s="4">
        <v>335</v>
      </c>
      <c r="B336" s="4" t="s">
        <v>52</v>
      </c>
      <c r="C336" s="4" t="s">
        <v>53</v>
      </c>
      <c r="D336" s="4" t="s">
        <v>63</v>
      </c>
      <c r="E336" s="4" t="s">
        <v>64</v>
      </c>
      <c r="F336" s="4" t="s">
        <v>65</v>
      </c>
      <c r="G336" s="4" t="s">
        <v>66</v>
      </c>
      <c r="H336" s="4" t="s">
        <v>83</v>
      </c>
      <c r="I336" s="4" t="s">
        <v>505</v>
      </c>
      <c r="J336" s="4">
        <v>4.7520000000000007</v>
      </c>
      <c r="K336" s="4">
        <v>150</v>
      </c>
      <c r="L336" s="4" t="str">
        <f>IF(esraa_powerbi_alexandria_2[[#This Row],[Sales]]&gt;3000,"High","Low")</f>
        <v>Low</v>
      </c>
      <c r="M336" s="4">
        <v>1</v>
      </c>
      <c r="N336" s="4">
        <v>0.2</v>
      </c>
      <c r="O336" s="4">
        <v>1.6037999999999997</v>
      </c>
      <c r="P336" s="4">
        <v>3.8016000000000005</v>
      </c>
      <c r="Q336" s="4">
        <v>3.148200000000001</v>
      </c>
      <c r="R336" s="4">
        <v>0.65339999999999954</v>
      </c>
      <c r="S336" s="4" t="s">
        <v>1598</v>
      </c>
      <c r="T336" s="4" t="str">
        <f>VLOOKUP(esraa_powerbi_alexandria_2[[#This Row],[Category]],code[#All],2,FALSE)</f>
        <v>O-102</v>
      </c>
      <c r="U336" s="4"/>
      <c r="V336" s="4"/>
    </row>
    <row r="337" spans="1:22">
      <c r="A337" s="4">
        <v>336</v>
      </c>
      <c r="B337" s="4" t="s">
        <v>52</v>
      </c>
      <c r="C337" s="4" t="s">
        <v>53</v>
      </c>
      <c r="D337" s="4" t="s">
        <v>63</v>
      </c>
      <c r="E337" s="4" t="s">
        <v>64</v>
      </c>
      <c r="F337" s="4" t="s">
        <v>65</v>
      </c>
      <c r="G337" s="4" t="s">
        <v>80</v>
      </c>
      <c r="H337" s="4" t="s">
        <v>506</v>
      </c>
      <c r="I337" s="4" t="s">
        <v>507</v>
      </c>
      <c r="J337" s="4">
        <v>959.98400000000004</v>
      </c>
      <c r="K337" s="4">
        <v>300</v>
      </c>
      <c r="L337" s="4" t="str">
        <f>IF(esraa_powerbi_alexandria_2[[#This Row],[Sales]]&gt;3000,"High","Low")</f>
        <v>Low</v>
      </c>
      <c r="M337" s="4">
        <v>2</v>
      </c>
      <c r="N337" s="4">
        <v>0.2</v>
      </c>
      <c r="O337" s="4">
        <v>335.99440000000004</v>
      </c>
      <c r="P337" s="4">
        <v>767.98720000000003</v>
      </c>
      <c r="Q337" s="4">
        <v>623.9896</v>
      </c>
      <c r="R337" s="4">
        <v>143.99760000000003</v>
      </c>
      <c r="S337" s="4" t="s">
        <v>1598</v>
      </c>
      <c r="T337" s="4" t="str">
        <f>VLOOKUP(esraa_powerbi_alexandria_2[[#This Row],[Category]],code[#All],2,FALSE)</f>
        <v>T-103</v>
      </c>
      <c r="U337" s="4"/>
      <c r="V337" s="4"/>
    </row>
    <row r="338" spans="1:22">
      <c r="A338" s="4">
        <v>337</v>
      </c>
      <c r="B338" s="4" t="s">
        <v>52</v>
      </c>
      <c r="C338" s="4" t="s">
        <v>53</v>
      </c>
      <c r="D338" s="4" t="s">
        <v>63</v>
      </c>
      <c r="E338" s="4" t="s">
        <v>64</v>
      </c>
      <c r="F338" s="4" t="s">
        <v>65</v>
      </c>
      <c r="G338" s="4" t="s">
        <v>66</v>
      </c>
      <c r="H338" s="4" t="s">
        <v>83</v>
      </c>
      <c r="I338" s="4" t="s">
        <v>508</v>
      </c>
      <c r="J338" s="4">
        <v>14.368000000000002</v>
      </c>
      <c r="K338" s="4">
        <v>600</v>
      </c>
      <c r="L338" s="4" t="str">
        <f>IF(esraa_powerbi_alexandria_2[[#This Row],[Sales]]&gt;3000,"High","Low")</f>
        <v>Low</v>
      </c>
      <c r="M338" s="4">
        <v>4</v>
      </c>
      <c r="N338" s="4">
        <v>0.2</v>
      </c>
      <c r="O338" s="4">
        <v>4.4899999999999984</v>
      </c>
      <c r="P338" s="4">
        <v>11.494400000000002</v>
      </c>
      <c r="Q338" s="4">
        <v>9.8780000000000037</v>
      </c>
      <c r="R338" s="4">
        <v>1.6163999999999987</v>
      </c>
      <c r="S338" s="4" t="s">
        <v>1600</v>
      </c>
      <c r="T338" s="4" t="str">
        <f>VLOOKUP(esraa_powerbi_alexandria_2[[#This Row],[Category]],code[#All],2,FALSE)</f>
        <v>O-102</v>
      </c>
      <c r="U338" s="4"/>
      <c r="V338" s="4"/>
    </row>
    <row r="339" spans="1:22">
      <c r="A339" s="4">
        <v>338</v>
      </c>
      <c r="B339" s="4" t="s">
        <v>69</v>
      </c>
      <c r="C339" s="4" t="s">
        <v>62</v>
      </c>
      <c r="D339" s="4" t="s">
        <v>108</v>
      </c>
      <c r="E339" s="4" t="s">
        <v>64</v>
      </c>
      <c r="F339" s="4" t="s">
        <v>65</v>
      </c>
      <c r="G339" s="4" t="s">
        <v>66</v>
      </c>
      <c r="H339" s="4" t="s">
        <v>83</v>
      </c>
      <c r="I339" s="4" t="s">
        <v>509</v>
      </c>
      <c r="J339" s="4">
        <v>7.7120000000000006</v>
      </c>
      <c r="K339" s="4">
        <v>300</v>
      </c>
      <c r="L339" s="4" t="str">
        <f>IF(esraa_powerbi_alexandria_2[[#This Row],[Sales]]&gt;3000,"High","Low")</f>
        <v>Low</v>
      </c>
      <c r="M339" s="4">
        <v>2</v>
      </c>
      <c r="N339" s="4">
        <v>0.2</v>
      </c>
      <c r="O339" s="4">
        <v>2.7956000000000003</v>
      </c>
      <c r="P339" s="4">
        <v>6.1696000000000009</v>
      </c>
      <c r="Q339" s="4">
        <v>4.9164000000000003</v>
      </c>
      <c r="R339" s="4">
        <v>1.2532000000000005</v>
      </c>
      <c r="S339" s="4" t="s">
        <v>1598</v>
      </c>
      <c r="T339" s="4" t="str">
        <f>VLOOKUP(esraa_powerbi_alexandria_2[[#This Row],[Category]],code[#All],2,FALSE)</f>
        <v>O-102</v>
      </c>
      <c r="U339" s="4"/>
      <c r="V339" s="4"/>
    </row>
    <row r="340" spans="1:22">
      <c r="A340" s="4">
        <v>339</v>
      </c>
      <c r="B340" s="4" t="s">
        <v>69</v>
      </c>
      <c r="C340" s="4" t="s">
        <v>62</v>
      </c>
      <c r="D340" s="4" t="s">
        <v>108</v>
      </c>
      <c r="E340" s="4" t="s">
        <v>64</v>
      </c>
      <c r="F340" s="4" t="s">
        <v>65</v>
      </c>
      <c r="G340" s="4" t="s">
        <v>57</v>
      </c>
      <c r="H340" s="4" t="s">
        <v>72</v>
      </c>
      <c r="I340" s="4" t="s">
        <v>510</v>
      </c>
      <c r="J340" s="4">
        <v>698.35200000000009</v>
      </c>
      <c r="K340" s="4">
        <v>450</v>
      </c>
      <c r="L340" s="4" t="str">
        <f>IF(esraa_powerbi_alexandria_2[[#This Row],[Sales]]&gt;3000,"High","Low")</f>
        <v>Low</v>
      </c>
      <c r="M340" s="4">
        <v>3</v>
      </c>
      <c r="N340" s="4">
        <v>0.2</v>
      </c>
      <c r="O340" s="4">
        <v>-17.458800000000053</v>
      </c>
      <c r="P340" s="4">
        <v>558.68160000000012</v>
      </c>
      <c r="Q340" s="4">
        <v>715.8108000000002</v>
      </c>
      <c r="R340" s="4">
        <v>-157.12920000000008</v>
      </c>
      <c r="S340" s="4" t="s">
        <v>1598</v>
      </c>
      <c r="T340" s="4" t="str">
        <f>VLOOKUP(esraa_powerbi_alexandria_2[[#This Row],[Category]],code[#All],2,FALSE)</f>
        <v>F-101</v>
      </c>
      <c r="U340" s="4"/>
      <c r="V340" s="4"/>
    </row>
    <row r="341" spans="1:22">
      <c r="A341" s="4">
        <v>340</v>
      </c>
      <c r="B341" s="4" t="s">
        <v>52</v>
      </c>
      <c r="C341" s="4" t="s">
        <v>53</v>
      </c>
      <c r="D341" s="4" t="s">
        <v>511</v>
      </c>
      <c r="E341" s="4" t="s">
        <v>106</v>
      </c>
      <c r="F341" s="4" t="s">
        <v>65</v>
      </c>
      <c r="G341" s="4" t="s">
        <v>66</v>
      </c>
      <c r="H341" s="4" t="s">
        <v>167</v>
      </c>
      <c r="I341" s="4" t="s">
        <v>512</v>
      </c>
      <c r="J341" s="4">
        <v>4.96</v>
      </c>
      <c r="K341" s="4">
        <v>600</v>
      </c>
      <c r="L341" s="4" t="str">
        <f>IF(esraa_powerbi_alexandria_2[[#This Row],[Sales]]&gt;3000,"High","Low")</f>
        <v>Low</v>
      </c>
      <c r="M341" s="4">
        <v>4</v>
      </c>
      <c r="N341" s="4">
        <v>0</v>
      </c>
      <c r="O341" s="4">
        <v>2.3311999999999999</v>
      </c>
      <c r="P341" s="4">
        <v>4.96</v>
      </c>
      <c r="Q341" s="4">
        <v>2.6288</v>
      </c>
      <c r="R341" s="4">
        <v>2.3311999999999999</v>
      </c>
      <c r="S341" s="4" t="s">
        <v>1600</v>
      </c>
      <c r="T341" s="4" t="str">
        <f>VLOOKUP(esraa_powerbi_alexandria_2[[#This Row],[Category]],code[#All],2,FALSE)</f>
        <v>O-102</v>
      </c>
      <c r="U341" s="4"/>
      <c r="V341" s="4"/>
    </row>
    <row r="342" spans="1:22">
      <c r="A342" s="4">
        <v>341</v>
      </c>
      <c r="B342" s="4" t="s">
        <v>52</v>
      </c>
      <c r="C342" s="4" t="s">
        <v>62</v>
      </c>
      <c r="D342" s="4" t="s">
        <v>116</v>
      </c>
      <c r="E342" s="4" t="s">
        <v>117</v>
      </c>
      <c r="F342" s="4" t="s">
        <v>118</v>
      </c>
      <c r="G342" s="4" t="s">
        <v>66</v>
      </c>
      <c r="H342" s="4" t="s">
        <v>78</v>
      </c>
      <c r="I342" s="4" t="s">
        <v>513</v>
      </c>
      <c r="J342" s="4">
        <v>17.856000000000002</v>
      </c>
      <c r="K342" s="4">
        <v>600</v>
      </c>
      <c r="L342" s="4" t="str">
        <f>IF(esraa_powerbi_alexandria_2[[#This Row],[Sales]]&gt;3000,"High","Low")</f>
        <v>Low</v>
      </c>
      <c r="M342" s="4">
        <v>4</v>
      </c>
      <c r="N342" s="4">
        <v>0.2</v>
      </c>
      <c r="O342" s="4">
        <v>1.1159999999999979</v>
      </c>
      <c r="P342" s="4">
        <v>14.284800000000002</v>
      </c>
      <c r="Q342" s="4">
        <v>16.740000000000002</v>
      </c>
      <c r="R342" s="4">
        <v>-2.4551999999999996</v>
      </c>
      <c r="S342" s="4" t="s">
        <v>1600</v>
      </c>
      <c r="T342" s="4" t="str">
        <f>VLOOKUP(esraa_powerbi_alexandria_2[[#This Row],[Category]],code[#All],2,FALSE)</f>
        <v>O-102</v>
      </c>
      <c r="U342" s="4"/>
      <c r="V342" s="4"/>
    </row>
    <row r="343" spans="1:22">
      <c r="A343" s="4">
        <v>342</v>
      </c>
      <c r="B343" s="4" t="s">
        <v>52</v>
      </c>
      <c r="C343" s="4" t="s">
        <v>62</v>
      </c>
      <c r="D343" s="4" t="s">
        <v>116</v>
      </c>
      <c r="E343" s="4" t="s">
        <v>117</v>
      </c>
      <c r="F343" s="4" t="s">
        <v>118</v>
      </c>
      <c r="G343" s="4" t="s">
        <v>66</v>
      </c>
      <c r="H343" s="4" t="s">
        <v>83</v>
      </c>
      <c r="I343" s="4" t="s">
        <v>95</v>
      </c>
      <c r="J343" s="4">
        <v>509.97000000000008</v>
      </c>
      <c r="K343" s="4">
        <v>1500</v>
      </c>
      <c r="L343" s="4" t="str">
        <f>IF(esraa_powerbi_alexandria_2[[#This Row],[Sales]]&gt;3000,"High","Low")</f>
        <v>Low</v>
      </c>
      <c r="M343" s="4">
        <v>10</v>
      </c>
      <c r="N343" s="4">
        <v>0.7</v>
      </c>
      <c r="O343" s="4">
        <v>-407.97599999999989</v>
      </c>
      <c r="P343" s="4">
        <v>152.99100000000004</v>
      </c>
      <c r="Q343" s="4">
        <v>917.94599999999991</v>
      </c>
      <c r="R343" s="4">
        <v>-764.95499999999993</v>
      </c>
      <c r="S343" s="4" t="s">
        <v>1599</v>
      </c>
      <c r="T343" s="4" t="str">
        <f>VLOOKUP(esraa_powerbi_alexandria_2[[#This Row],[Category]],code[#All],2,FALSE)</f>
        <v>O-102</v>
      </c>
      <c r="U343" s="4"/>
      <c r="V343" s="4"/>
    </row>
    <row r="344" spans="1:22">
      <c r="A344" s="4">
        <v>343</v>
      </c>
      <c r="B344" s="4" t="s">
        <v>52</v>
      </c>
      <c r="C344" s="4" t="s">
        <v>62</v>
      </c>
      <c r="D344" s="4" t="s">
        <v>116</v>
      </c>
      <c r="E344" s="4" t="s">
        <v>117</v>
      </c>
      <c r="F344" s="4" t="s">
        <v>118</v>
      </c>
      <c r="G344" s="4" t="s">
        <v>66</v>
      </c>
      <c r="H344" s="4" t="s">
        <v>167</v>
      </c>
      <c r="I344" s="4" t="s">
        <v>275</v>
      </c>
      <c r="J344" s="4">
        <v>30.991999999999997</v>
      </c>
      <c r="K344" s="4">
        <v>1950</v>
      </c>
      <c r="L344" s="4" t="str">
        <f>IF(esraa_powerbi_alexandria_2[[#This Row],[Sales]]&gt;3000,"High","Low")</f>
        <v>Low</v>
      </c>
      <c r="M344" s="4">
        <v>13</v>
      </c>
      <c r="N344" s="4">
        <v>0.2</v>
      </c>
      <c r="O344" s="4">
        <v>10.072399999999996</v>
      </c>
      <c r="P344" s="4">
        <v>24.793599999999998</v>
      </c>
      <c r="Q344" s="4">
        <v>20.919600000000003</v>
      </c>
      <c r="R344" s="4">
        <v>3.8739999999999952</v>
      </c>
      <c r="S344" s="4" t="s">
        <v>1599</v>
      </c>
      <c r="T344" s="4" t="str">
        <f>VLOOKUP(esraa_powerbi_alexandria_2[[#This Row],[Category]],code[#All],2,FALSE)</f>
        <v>O-102</v>
      </c>
      <c r="U344" s="4"/>
      <c r="V344" s="4"/>
    </row>
    <row r="345" spans="1:22">
      <c r="A345" s="4">
        <v>344</v>
      </c>
      <c r="B345" s="4" t="s">
        <v>52</v>
      </c>
      <c r="C345" s="4" t="s">
        <v>62</v>
      </c>
      <c r="D345" s="4" t="s">
        <v>116</v>
      </c>
      <c r="E345" s="4" t="s">
        <v>117</v>
      </c>
      <c r="F345" s="4" t="s">
        <v>118</v>
      </c>
      <c r="G345" s="4" t="s">
        <v>80</v>
      </c>
      <c r="H345" s="4" t="s">
        <v>81</v>
      </c>
      <c r="I345" s="4" t="s">
        <v>514</v>
      </c>
      <c r="J345" s="4">
        <v>71.927999999999997</v>
      </c>
      <c r="K345" s="4">
        <v>1800</v>
      </c>
      <c r="L345" s="4" t="str">
        <f>IF(esraa_powerbi_alexandria_2[[#This Row],[Sales]]&gt;3000,"High","Low")</f>
        <v>Low</v>
      </c>
      <c r="M345" s="4">
        <v>12</v>
      </c>
      <c r="N345" s="4">
        <v>0.4</v>
      </c>
      <c r="O345" s="4">
        <v>8.3915999999999897</v>
      </c>
      <c r="P345" s="4">
        <v>43.156799999999997</v>
      </c>
      <c r="Q345" s="4">
        <v>63.536400000000008</v>
      </c>
      <c r="R345" s="4">
        <v>-20.379600000000011</v>
      </c>
      <c r="S345" s="4" t="s">
        <v>1599</v>
      </c>
      <c r="T345" s="4" t="str">
        <f>VLOOKUP(esraa_powerbi_alexandria_2[[#This Row],[Category]],code[#All],2,FALSE)</f>
        <v>T-103</v>
      </c>
      <c r="U345" s="4"/>
      <c r="V345" s="4"/>
    </row>
    <row r="346" spans="1:22">
      <c r="A346" s="4">
        <v>345</v>
      </c>
      <c r="B346" s="4" t="s">
        <v>69</v>
      </c>
      <c r="C346" s="4" t="s">
        <v>53</v>
      </c>
      <c r="D346" s="4" t="s">
        <v>515</v>
      </c>
      <c r="E346" s="4" t="s">
        <v>98</v>
      </c>
      <c r="F346" s="4" t="s">
        <v>99</v>
      </c>
      <c r="G346" s="4" t="s">
        <v>66</v>
      </c>
      <c r="H346" s="4" t="s">
        <v>74</v>
      </c>
      <c r="I346" s="4" t="s">
        <v>107</v>
      </c>
      <c r="J346" s="4">
        <v>88.800000000000011</v>
      </c>
      <c r="K346" s="4">
        <v>600</v>
      </c>
      <c r="L346" s="4" t="str">
        <f>IF(esraa_powerbi_alexandria_2[[#This Row],[Sales]]&gt;3000,"High","Low")</f>
        <v>Low</v>
      </c>
      <c r="M346" s="4">
        <v>4</v>
      </c>
      <c r="N346" s="4">
        <v>0.2</v>
      </c>
      <c r="O346" s="4">
        <v>-2.2200000000000131</v>
      </c>
      <c r="P346" s="4">
        <v>71.040000000000006</v>
      </c>
      <c r="Q346" s="4">
        <v>91.020000000000024</v>
      </c>
      <c r="R346" s="4">
        <v>-19.980000000000018</v>
      </c>
      <c r="S346" s="4" t="s">
        <v>1600</v>
      </c>
      <c r="T346" s="4" t="str">
        <f>VLOOKUP(esraa_powerbi_alexandria_2[[#This Row],[Category]],code[#All],2,FALSE)</f>
        <v>O-102</v>
      </c>
      <c r="U346" s="4"/>
      <c r="V346" s="4"/>
    </row>
    <row r="347" spans="1:22">
      <c r="A347" s="4">
        <v>346</v>
      </c>
      <c r="B347" s="4" t="s">
        <v>69</v>
      </c>
      <c r="C347" s="4" t="s">
        <v>53</v>
      </c>
      <c r="D347" s="4" t="s">
        <v>108</v>
      </c>
      <c r="E347" s="4" t="s">
        <v>64</v>
      </c>
      <c r="F347" s="4" t="s">
        <v>65</v>
      </c>
      <c r="G347" s="4" t="s">
        <v>80</v>
      </c>
      <c r="H347" s="4" t="s">
        <v>81</v>
      </c>
      <c r="I347" s="4" t="s">
        <v>273</v>
      </c>
      <c r="J347" s="4">
        <v>47.975999999999999</v>
      </c>
      <c r="K347" s="4">
        <v>450</v>
      </c>
      <c r="L347" s="4" t="str">
        <f>IF(esraa_powerbi_alexandria_2[[#This Row],[Sales]]&gt;3000,"High","Low")</f>
        <v>Low</v>
      </c>
      <c r="M347" s="4">
        <v>3</v>
      </c>
      <c r="N347" s="4">
        <v>0.2</v>
      </c>
      <c r="O347" s="4">
        <v>4.7976000000000028</v>
      </c>
      <c r="P347" s="4">
        <v>38.380800000000001</v>
      </c>
      <c r="Q347" s="4">
        <v>43.178399999999996</v>
      </c>
      <c r="R347" s="4">
        <v>-4.7975999999999956</v>
      </c>
      <c r="S347" s="4" t="s">
        <v>1598</v>
      </c>
      <c r="T347" s="4" t="str">
        <f>VLOOKUP(esraa_powerbi_alexandria_2[[#This Row],[Category]],code[#All],2,FALSE)</f>
        <v>T-103</v>
      </c>
      <c r="U347" s="4"/>
      <c r="V347" s="4"/>
    </row>
    <row r="348" spans="1:22">
      <c r="A348" s="4">
        <v>347</v>
      </c>
      <c r="B348" s="4" t="s">
        <v>69</v>
      </c>
      <c r="C348" s="4" t="s">
        <v>53</v>
      </c>
      <c r="D348" s="4" t="s">
        <v>516</v>
      </c>
      <c r="E348" s="4" t="s">
        <v>517</v>
      </c>
      <c r="F348" s="4" t="s">
        <v>118</v>
      </c>
      <c r="G348" s="4" t="s">
        <v>66</v>
      </c>
      <c r="H348" s="4" t="s">
        <v>78</v>
      </c>
      <c r="I348" s="4" t="s">
        <v>353</v>
      </c>
      <c r="J348" s="4">
        <v>7.5600000000000005</v>
      </c>
      <c r="K348" s="4">
        <v>450</v>
      </c>
      <c r="L348" s="4" t="str">
        <f>IF(esraa_powerbi_alexandria_2[[#This Row],[Sales]]&gt;3000,"High","Low")</f>
        <v>Low</v>
      </c>
      <c r="M348" s="4">
        <v>3</v>
      </c>
      <c r="N348" s="4">
        <v>0</v>
      </c>
      <c r="O348" s="4">
        <v>3.0996000000000006</v>
      </c>
      <c r="P348" s="4">
        <v>7.5600000000000005</v>
      </c>
      <c r="Q348" s="4">
        <v>4.4603999999999999</v>
      </c>
      <c r="R348" s="4">
        <v>3.0996000000000006</v>
      </c>
      <c r="S348" s="4" t="s">
        <v>1598</v>
      </c>
      <c r="T348" s="4" t="str">
        <f>VLOOKUP(esraa_powerbi_alexandria_2[[#This Row],[Category]],code[#All],2,FALSE)</f>
        <v>O-102</v>
      </c>
      <c r="U348" s="4"/>
      <c r="V348" s="4"/>
    </row>
    <row r="349" spans="1:22">
      <c r="A349" s="4">
        <v>348</v>
      </c>
      <c r="B349" s="4" t="s">
        <v>69</v>
      </c>
      <c r="C349" s="4" t="s">
        <v>53</v>
      </c>
      <c r="D349" s="4" t="s">
        <v>516</v>
      </c>
      <c r="E349" s="4" t="s">
        <v>517</v>
      </c>
      <c r="F349" s="4" t="s">
        <v>118</v>
      </c>
      <c r="G349" s="4" t="s">
        <v>66</v>
      </c>
      <c r="H349" s="4" t="s">
        <v>91</v>
      </c>
      <c r="I349" s="4" t="s">
        <v>133</v>
      </c>
      <c r="J349" s="4">
        <v>24.56</v>
      </c>
      <c r="K349" s="4">
        <v>300</v>
      </c>
      <c r="L349" s="4" t="str">
        <f>IF(esraa_powerbi_alexandria_2[[#This Row],[Sales]]&gt;3000,"High","Low")</f>
        <v>Low</v>
      </c>
      <c r="M349" s="4">
        <v>2</v>
      </c>
      <c r="N349" s="4">
        <v>0</v>
      </c>
      <c r="O349" s="4">
        <v>11.543199999999999</v>
      </c>
      <c r="P349" s="4">
        <v>24.56</v>
      </c>
      <c r="Q349" s="4">
        <v>13.0168</v>
      </c>
      <c r="R349" s="4">
        <v>11.543199999999999</v>
      </c>
      <c r="S349" s="4" t="s">
        <v>1598</v>
      </c>
      <c r="T349" s="4" t="str">
        <f>VLOOKUP(esraa_powerbi_alexandria_2[[#This Row],[Category]],code[#All],2,FALSE)</f>
        <v>O-102</v>
      </c>
      <c r="U349" s="4"/>
      <c r="V349" s="4"/>
    </row>
    <row r="350" spans="1:22">
      <c r="A350" s="4">
        <v>349</v>
      </c>
      <c r="B350" s="4" t="s">
        <v>69</v>
      </c>
      <c r="C350" s="4" t="s">
        <v>53</v>
      </c>
      <c r="D350" s="4" t="s">
        <v>516</v>
      </c>
      <c r="E350" s="4" t="s">
        <v>517</v>
      </c>
      <c r="F350" s="4" t="s">
        <v>118</v>
      </c>
      <c r="G350" s="4" t="s">
        <v>66</v>
      </c>
      <c r="H350" s="4" t="s">
        <v>78</v>
      </c>
      <c r="I350" s="4" t="s">
        <v>518</v>
      </c>
      <c r="J350" s="4">
        <v>12.96</v>
      </c>
      <c r="K350" s="4">
        <v>300</v>
      </c>
      <c r="L350" s="4" t="str">
        <f>IF(esraa_powerbi_alexandria_2[[#This Row],[Sales]]&gt;3000,"High","Low")</f>
        <v>Low</v>
      </c>
      <c r="M350" s="4">
        <v>2</v>
      </c>
      <c r="N350" s="4">
        <v>0</v>
      </c>
      <c r="O350" s="4">
        <v>4.1471999999999998</v>
      </c>
      <c r="P350" s="4">
        <v>12.96</v>
      </c>
      <c r="Q350" s="4">
        <v>8.8128000000000011</v>
      </c>
      <c r="R350" s="4">
        <v>4.1471999999999998</v>
      </c>
      <c r="S350" s="4" t="s">
        <v>1598</v>
      </c>
      <c r="T350" s="4" t="str">
        <f>VLOOKUP(esraa_powerbi_alexandria_2[[#This Row],[Category]],code[#All],2,FALSE)</f>
        <v>O-102</v>
      </c>
      <c r="U350" s="4"/>
      <c r="V350" s="4"/>
    </row>
    <row r="351" spans="1:22">
      <c r="A351" s="4">
        <v>350</v>
      </c>
      <c r="B351" s="4" t="s">
        <v>134</v>
      </c>
      <c r="C351" s="4" t="s">
        <v>96</v>
      </c>
      <c r="D351" s="4" t="s">
        <v>165</v>
      </c>
      <c r="E351" s="4" t="s">
        <v>166</v>
      </c>
      <c r="F351" s="4" t="s">
        <v>118</v>
      </c>
      <c r="G351" s="4" t="s">
        <v>80</v>
      </c>
      <c r="H351" s="4" t="s">
        <v>122</v>
      </c>
      <c r="I351" s="4" t="s">
        <v>418</v>
      </c>
      <c r="J351" s="4">
        <v>6.79</v>
      </c>
      <c r="K351" s="4">
        <v>150</v>
      </c>
      <c r="L351" s="4" t="str">
        <f>IF(esraa_powerbi_alexandria_2[[#This Row],[Sales]]&gt;3000,"High","Low")</f>
        <v>Low</v>
      </c>
      <c r="M351" s="4">
        <v>1</v>
      </c>
      <c r="N351" s="4">
        <v>0</v>
      </c>
      <c r="O351" s="4">
        <v>2.3086000000000002</v>
      </c>
      <c r="P351" s="4">
        <v>6.79</v>
      </c>
      <c r="Q351" s="4">
        <v>4.4813999999999998</v>
      </c>
      <c r="R351" s="4">
        <v>2.3086000000000002</v>
      </c>
      <c r="S351" s="4" t="s">
        <v>1598</v>
      </c>
      <c r="T351" s="4" t="str">
        <f>VLOOKUP(esraa_powerbi_alexandria_2[[#This Row],[Category]],code[#All],2,FALSE)</f>
        <v>T-103</v>
      </c>
      <c r="U351" s="4"/>
      <c r="V351" s="4"/>
    </row>
    <row r="352" spans="1:22">
      <c r="A352" s="4">
        <v>351</v>
      </c>
      <c r="B352" s="4" t="s">
        <v>134</v>
      </c>
      <c r="C352" s="4" t="s">
        <v>96</v>
      </c>
      <c r="D352" s="4" t="s">
        <v>165</v>
      </c>
      <c r="E352" s="4" t="s">
        <v>166</v>
      </c>
      <c r="F352" s="4" t="s">
        <v>118</v>
      </c>
      <c r="G352" s="4" t="s">
        <v>66</v>
      </c>
      <c r="H352" s="4" t="s">
        <v>91</v>
      </c>
      <c r="I352" s="4" t="s">
        <v>519</v>
      </c>
      <c r="J352" s="4">
        <v>24.56</v>
      </c>
      <c r="K352" s="4">
        <v>300</v>
      </c>
      <c r="L352" s="4" t="str">
        <f>IF(esraa_powerbi_alexandria_2[[#This Row],[Sales]]&gt;3000,"High","Low")</f>
        <v>Low</v>
      </c>
      <c r="M352" s="4">
        <v>2</v>
      </c>
      <c r="N352" s="4">
        <v>0</v>
      </c>
      <c r="O352" s="4">
        <v>11.543199999999999</v>
      </c>
      <c r="P352" s="4">
        <v>24.56</v>
      </c>
      <c r="Q352" s="4">
        <v>13.0168</v>
      </c>
      <c r="R352" s="4">
        <v>11.543199999999999</v>
      </c>
      <c r="S352" s="4" t="s">
        <v>1598</v>
      </c>
      <c r="T352" s="4" t="str">
        <f>VLOOKUP(esraa_powerbi_alexandria_2[[#This Row],[Category]],code[#All],2,FALSE)</f>
        <v>O-102</v>
      </c>
      <c r="U352" s="4"/>
      <c r="V352" s="4"/>
    </row>
    <row r="353" spans="1:22">
      <c r="A353" s="4">
        <v>352</v>
      </c>
      <c r="B353" s="4" t="s">
        <v>134</v>
      </c>
      <c r="C353" s="4" t="s">
        <v>96</v>
      </c>
      <c r="D353" s="4" t="s">
        <v>165</v>
      </c>
      <c r="E353" s="4" t="s">
        <v>166</v>
      </c>
      <c r="F353" s="4" t="s">
        <v>118</v>
      </c>
      <c r="G353" s="4" t="s">
        <v>66</v>
      </c>
      <c r="H353" s="4" t="s">
        <v>83</v>
      </c>
      <c r="I353" s="4" t="s">
        <v>520</v>
      </c>
      <c r="J353" s="4">
        <v>3.048</v>
      </c>
      <c r="K353" s="4">
        <v>150</v>
      </c>
      <c r="L353" s="4" t="str">
        <f>IF(esraa_powerbi_alexandria_2[[#This Row],[Sales]]&gt;3000,"High","Low")</f>
        <v>Low</v>
      </c>
      <c r="M353" s="4">
        <v>1</v>
      </c>
      <c r="N353" s="4">
        <v>0.2</v>
      </c>
      <c r="O353" s="4">
        <v>1.0668</v>
      </c>
      <c r="P353" s="4">
        <v>2.4384000000000001</v>
      </c>
      <c r="Q353" s="4">
        <v>1.9812000000000001</v>
      </c>
      <c r="R353" s="4">
        <v>0.45720000000000005</v>
      </c>
      <c r="S353" s="4" t="s">
        <v>1598</v>
      </c>
      <c r="T353" s="4" t="str">
        <f>VLOOKUP(esraa_powerbi_alexandria_2[[#This Row],[Category]],code[#All],2,FALSE)</f>
        <v>O-102</v>
      </c>
      <c r="U353" s="4"/>
      <c r="V353" s="4"/>
    </row>
    <row r="354" spans="1:22">
      <c r="A354" s="4">
        <v>353</v>
      </c>
      <c r="B354" s="4" t="s">
        <v>134</v>
      </c>
      <c r="C354" s="4" t="s">
        <v>96</v>
      </c>
      <c r="D354" s="4" t="s">
        <v>165</v>
      </c>
      <c r="E354" s="4" t="s">
        <v>166</v>
      </c>
      <c r="F354" s="4" t="s">
        <v>118</v>
      </c>
      <c r="G354" s="4" t="s">
        <v>66</v>
      </c>
      <c r="H354" s="4" t="s">
        <v>91</v>
      </c>
      <c r="I354" s="4" t="s">
        <v>519</v>
      </c>
      <c r="J354" s="4">
        <v>49.12</v>
      </c>
      <c r="K354" s="4">
        <v>600</v>
      </c>
      <c r="L354" s="4" t="str">
        <f>IF(esraa_powerbi_alexandria_2[[#This Row],[Sales]]&gt;3000,"High","Low")</f>
        <v>Low</v>
      </c>
      <c r="M354" s="4">
        <v>4</v>
      </c>
      <c r="N354" s="4">
        <v>0</v>
      </c>
      <c r="O354" s="4">
        <v>23.086399999999998</v>
      </c>
      <c r="P354" s="4">
        <v>49.12</v>
      </c>
      <c r="Q354" s="4">
        <v>26.0336</v>
      </c>
      <c r="R354" s="4">
        <v>23.086399999999998</v>
      </c>
      <c r="S354" s="4" t="s">
        <v>1600</v>
      </c>
      <c r="T354" s="4" t="str">
        <f>VLOOKUP(esraa_powerbi_alexandria_2[[#This Row],[Category]],code[#All],2,FALSE)</f>
        <v>O-102</v>
      </c>
      <c r="U354" s="4"/>
      <c r="V354" s="4"/>
    </row>
    <row r="355" spans="1:22">
      <c r="A355" s="4">
        <v>354</v>
      </c>
      <c r="B355" s="4" t="s">
        <v>134</v>
      </c>
      <c r="C355" s="4" t="s">
        <v>96</v>
      </c>
      <c r="D355" s="4" t="s">
        <v>165</v>
      </c>
      <c r="E355" s="4" t="s">
        <v>166</v>
      </c>
      <c r="F355" s="4" t="s">
        <v>118</v>
      </c>
      <c r="G355" s="4" t="s">
        <v>66</v>
      </c>
      <c r="H355" s="4" t="s">
        <v>83</v>
      </c>
      <c r="I355" s="4" t="s">
        <v>521</v>
      </c>
      <c r="J355" s="4">
        <v>4355.1680000000006</v>
      </c>
      <c r="K355" s="4">
        <v>600</v>
      </c>
      <c r="L355" s="4" t="str">
        <f>IF(esraa_powerbi_alexandria_2[[#This Row],[Sales]]&gt;3000,"High","Low")</f>
        <v>High</v>
      </c>
      <c r="M355" s="4">
        <v>4</v>
      </c>
      <c r="N355" s="4">
        <v>0.2</v>
      </c>
      <c r="O355" s="4">
        <v>1415.4295999999997</v>
      </c>
      <c r="P355" s="4">
        <v>3484.1344000000008</v>
      </c>
      <c r="Q355" s="4">
        <v>2939.7384000000011</v>
      </c>
      <c r="R355" s="4">
        <v>544.39599999999973</v>
      </c>
      <c r="S355" s="4" t="s">
        <v>1600</v>
      </c>
      <c r="T355" s="4" t="str">
        <f>VLOOKUP(esraa_powerbi_alexandria_2[[#This Row],[Category]],code[#All],2,FALSE)</f>
        <v>O-102</v>
      </c>
      <c r="U355" s="4"/>
      <c r="V355" s="4"/>
    </row>
    <row r="356" spans="1:22">
      <c r="A356" s="4">
        <v>355</v>
      </c>
      <c r="B356" s="4" t="s">
        <v>69</v>
      </c>
      <c r="C356" s="4" t="s">
        <v>53</v>
      </c>
      <c r="D356" s="4" t="s">
        <v>165</v>
      </c>
      <c r="E356" s="4" t="s">
        <v>166</v>
      </c>
      <c r="F356" s="4" t="s">
        <v>118</v>
      </c>
      <c r="G356" s="4" t="s">
        <v>57</v>
      </c>
      <c r="H356" s="4" t="s">
        <v>58</v>
      </c>
      <c r="I356" s="4" t="s">
        <v>522</v>
      </c>
      <c r="J356" s="4">
        <v>388.70400000000006</v>
      </c>
      <c r="K356" s="4">
        <v>900</v>
      </c>
      <c r="L356" s="4" t="str">
        <f>IF(esraa_powerbi_alexandria_2[[#This Row],[Sales]]&gt;3000,"High","Low")</f>
        <v>Low</v>
      </c>
      <c r="M356" s="4">
        <v>6</v>
      </c>
      <c r="N356" s="4">
        <v>0.2</v>
      </c>
      <c r="O356" s="4">
        <v>-4.8588000000000022</v>
      </c>
      <c r="P356" s="4">
        <v>310.96320000000009</v>
      </c>
      <c r="Q356" s="4">
        <v>393.56280000000004</v>
      </c>
      <c r="R356" s="4">
        <v>-82.599599999999953</v>
      </c>
      <c r="S356" s="4" t="s">
        <v>1600</v>
      </c>
      <c r="T356" s="4" t="str">
        <f>VLOOKUP(esraa_powerbi_alexandria_2[[#This Row],[Category]],code[#All],2,FALSE)</f>
        <v>F-101</v>
      </c>
      <c r="U356" s="4"/>
      <c r="V356" s="4"/>
    </row>
    <row r="357" spans="1:22">
      <c r="A357" s="4">
        <v>356</v>
      </c>
      <c r="B357" s="4" t="s">
        <v>69</v>
      </c>
      <c r="C357" s="4" t="s">
        <v>53</v>
      </c>
      <c r="D357" s="4" t="s">
        <v>165</v>
      </c>
      <c r="E357" s="4" t="s">
        <v>166</v>
      </c>
      <c r="F357" s="4" t="s">
        <v>118</v>
      </c>
      <c r="G357" s="4" t="s">
        <v>66</v>
      </c>
      <c r="H357" s="4" t="s">
        <v>127</v>
      </c>
      <c r="I357" s="4" t="s">
        <v>523</v>
      </c>
      <c r="J357" s="4">
        <v>8.26</v>
      </c>
      <c r="K357" s="4">
        <v>300</v>
      </c>
      <c r="L357" s="4" t="str">
        <f>IF(esraa_powerbi_alexandria_2[[#This Row],[Sales]]&gt;3000,"High","Low")</f>
        <v>Low</v>
      </c>
      <c r="M357" s="4">
        <v>2</v>
      </c>
      <c r="N357" s="4">
        <v>0</v>
      </c>
      <c r="O357" s="4">
        <v>3.7995999999999999</v>
      </c>
      <c r="P357" s="4">
        <v>8.26</v>
      </c>
      <c r="Q357" s="4">
        <v>4.4603999999999999</v>
      </c>
      <c r="R357" s="4">
        <v>3.7995999999999999</v>
      </c>
      <c r="S357" s="4" t="s">
        <v>1598</v>
      </c>
      <c r="T357" s="4" t="str">
        <f>VLOOKUP(esraa_powerbi_alexandria_2[[#This Row],[Category]],code[#All],2,FALSE)</f>
        <v>O-102</v>
      </c>
      <c r="U357" s="4"/>
      <c r="V357" s="4"/>
    </row>
    <row r="358" spans="1:22">
      <c r="A358" s="4">
        <v>357</v>
      </c>
      <c r="B358" s="4" t="s">
        <v>69</v>
      </c>
      <c r="C358" s="4" t="s">
        <v>53</v>
      </c>
      <c r="D358" s="4" t="s">
        <v>165</v>
      </c>
      <c r="E358" s="4" t="s">
        <v>166</v>
      </c>
      <c r="F358" s="4" t="s">
        <v>118</v>
      </c>
      <c r="G358" s="4" t="s">
        <v>66</v>
      </c>
      <c r="H358" s="4" t="s">
        <v>78</v>
      </c>
      <c r="I358" s="4" t="s">
        <v>524</v>
      </c>
      <c r="J358" s="4">
        <v>17.04</v>
      </c>
      <c r="K358" s="4">
        <v>600</v>
      </c>
      <c r="L358" s="4" t="str">
        <f>IF(esraa_powerbi_alexandria_2[[#This Row],[Sales]]&gt;3000,"High","Low")</f>
        <v>Low</v>
      </c>
      <c r="M358" s="4">
        <v>4</v>
      </c>
      <c r="N358" s="4">
        <v>0</v>
      </c>
      <c r="O358" s="4">
        <v>6.9863999999999997</v>
      </c>
      <c r="P358" s="4">
        <v>17.04</v>
      </c>
      <c r="Q358" s="4">
        <v>10.053599999999999</v>
      </c>
      <c r="R358" s="4">
        <v>6.9863999999999997</v>
      </c>
      <c r="S358" s="4" t="s">
        <v>1600</v>
      </c>
      <c r="T358" s="4" t="str">
        <f>VLOOKUP(esraa_powerbi_alexandria_2[[#This Row],[Category]],code[#All],2,FALSE)</f>
        <v>O-102</v>
      </c>
      <c r="U358" s="4"/>
      <c r="V358" s="4"/>
    </row>
    <row r="359" spans="1:22">
      <c r="A359" s="4">
        <v>358</v>
      </c>
      <c r="B359" s="4" t="s">
        <v>69</v>
      </c>
      <c r="C359" s="4" t="s">
        <v>53</v>
      </c>
      <c r="D359" s="4" t="s">
        <v>165</v>
      </c>
      <c r="E359" s="4" t="s">
        <v>166</v>
      </c>
      <c r="F359" s="4" t="s">
        <v>118</v>
      </c>
      <c r="G359" s="4" t="s">
        <v>66</v>
      </c>
      <c r="H359" s="4" t="s">
        <v>91</v>
      </c>
      <c r="I359" s="4" t="s">
        <v>525</v>
      </c>
      <c r="J359" s="4">
        <v>34.4</v>
      </c>
      <c r="K359" s="4">
        <v>750</v>
      </c>
      <c r="L359" s="4" t="str">
        <f>IF(esraa_powerbi_alexandria_2[[#This Row],[Sales]]&gt;3000,"High","Low")</f>
        <v>Low</v>
      </c>
      <c r="M359" s="4">
        <v>5</v>
      </c>
      <c r="N359" s="4">
        <v>0</v>
      </c>
      <c r="O359" s="4">
        <v>15.823999999999998</v>
      </c>
      <c r="P359" s="4">
        <v>34.4</v>
      </c>
      <c r="Q359" s="4">
        <v>18.576000000000001</v>
      </c>
      <c r="R359" s="4">
        <v>15.823999999999998</v>
      </c>
      <c r="S359" s="4" t="s">
        <v>1600</v>
      </c>
      <c r="T359" s="4" t="str">
        <f>VLOOKUP(esraa_powerbi_alexandria_2[[#This Row],[Category]],code[#All],2,FALSE)</f>
        <v>O-102</v>
      </c>
      <c r="U359" s="4"/>
      <c r="V359" s="4"/>
    </row>
    <row r="360" spans="1:22">
      <c r="A360" s="4">
        <v>359</v>
      </c>
      <c r="B360" s="4" t="s">
        <v>69</v>
      </c>
      <c r="C360" s="4" t="s">
        <v>62</v>
      </c>
      <c r="D360" s="4" t="s">
        <v>240</v>
      </c>
      <c r="E360" s="4" t="s">
        <v>90</v>
      </c>
      <c r="F360" s="4" t="s">
        <v>56</v>
      </c>
      <c r="G360" s="4" t="s">
        <v>66</v>
      </c>
      <c r="H360" s="4" t="s">
        <v>91</v>
      </c>
      <c r="I360" s="4" t="s">
        <v>360</v>
      </c>
      <c r="J360" s="4">
        <v>36.240000000000009</v>
      </c>
      <c r="K360" s="4">
        <v>750</v>
      </c>
      <c r="L360" s="4" t="str">
        <f>IF(esraa_powerbi_alexandria_2[[#This Row],[Sales]]&gt;3000,"High","Low")</f>
        <v>Low</v>
      </c>
      <c r="M360" s="4">
        <v>5</v>
      </c>
      <c r="N360" s="4">
        <v>0.2</v>
      </c>
      <c r="O360" s="4">
        <v>11.324999999999996</v>
      </c>
      <c r="P360" s="4">
        <v>28.992000000000008</v>
      </c>
      <c r="Q360" s="4">
        <v>24.915000000000013</v>
      </c>
      <c r="R360" s="4">
        <v>4.0769999999999946</v>
      </c>
      <c r="S360" s="4" t="s">
        <v>1600</v>
      </c>
      <c r="T360" s="4" t="str">
        <f>VLOOKUP(esraa_powerbi_alexandria_2[[#This Row],[Category]],code[#All],2,FALSE)</f>
        <v>O-102</v>
      </c>
      <c r="U360" s="4"/>
      <c r="V360" s="4"/>
    </row>
    <row r="361" spans="1:22">
      <c r="A361" s="4">
        <v>360</v>
      </c>
      <c r="B361" s="4" t="s">
        <v>134</v>
      </c>
      <c r="C361" s="4" t="s">
        <v>62</v>
      </c>
      <c r="D361" s="4" t="s">
        <v>251</v>
      </c>
      <c r="E361" s="4" t="s">
        <v>526</v>
      </c>
      <c r="F361" s="4" t="s">
        <v>56</v>
      </c>
      <c r="G361" s="4" t="s">
        <v>66</v>
      </c>
      <c r="H361" s="4" t="s">
        <v>85</v>
      </c>
      <c r="I361" s="4" t="s">
        <v>527</v>
      </c>
      <c r="J361" s="4">
        <v>647.84</v>
      </c>
      <c r="K361" s="4">
        <v>1200</v>
      </c>
      <c r="L361" s="4" t="str">
        <f>IF(esraa_powerbi_alexandria_2[[#This Row],[Sales]]&gt;3000,"High","Low")</f>
        <v>Low</v>
      </c>
      <c r="M361" s="4">
        <v>8</v>
      </c>
      <c r="N361" s="4">
        <v>0</v>
      </c>
      <c r="O361" s="4">
        <v>168.4384</v>
      </c>
      <c r="P361" s="4">
        <v>647.84</v>
      </c>
      <c r="Q361" s="4">
        <v>479.40160000000003</v>
      </c>
      <c r="R361" s="4">
        <v>168.4384</v>
      </c>
      <c r="S361" s="4" t="s">
        <v>1599</v>
      </c>
      <c r="T361" s="4" t="str">
        <f>VLOOKUP(esraa_powerbi_alexandria_2[[#This Row],[Category]],code[#All],2,FALSE)</f>
        <v>O-102</v>
      </c>
      <c r="U361" s="4"/>
      <c r="V361" s="4"/>
    </row>
    <row r="362" spans="1:22">
      <c r="A362" s="4">
        <v>361</v>
      </c>
      <c r="B362" s="4" t="s">
        <v>134</v>
      </c>
      <c r="C362" s="4" t="s">
        <v>62</v>
      </c>
      <c r="D362" s="4" t="s">
        <v>251</v>
      </c>
      <c r="E362" s="4" t="s">
        <v>526</v>
      </c>
      <c r="F362" s="4" t="s">
        <v>56</v>
      </c>
      <c r="G362" s="4" t="s">
        <v>66</v>
      </c>
      <c r="H362" s="4" t="s">
        <v>67</v>
      </c>
      <c r="I362" s="4" t="s">
        <v>528</v>
      </c>
      <c r="J362" s="4">
        <v>20.7</v>
      </c>
      <c r="K362" s="4">
        <v>300</v>
      </c>
      <c r="L362" s="4" t="str">
        <f>IF(esraa_powerbi_alexandria_2[[#This Row],[Sales]]&gt;3000,"High","Low")</f>
        <v>Low</v>
      </c>
      <c r="M362" s="4">
        <v>2</v>
      </c>
      <c r="N362" s="4">
        <v>0</v>
      </c>
      <c r="O362" s="4">
        <v>9.9359999999999999</v>
      </c>
      <c r="P362" s="4">
        <v>20.7</v>
      </c>
      <c r="Q362" s="4">
        <v>10.763999999999999</v>
      </c>
      <c r="R362" s="4">
        <v>9.9359999999999999</v>
      </c>
      <c r="S362" s="4" t="s">
        <v>1598</v>
      </c>
      <c r="T362" s="4" t="str">
        <f>VLOOKUP(esraa_powerbi_alexandria_2[[#This Row],[Category]],code[#All],2,FALSE)</f>
        <v>O-102</v>
      </c>
      <c r="U362" s="4"/>
      <c r="V362" s="4"/>
    </row>
    <row r="363" spans="1:22">
      <c r="A363" s="4">
        <v>362</v>
      </c>
      <c r="B363" s="4" t="s">
        <v>69</v>
      </c>
      <c r="C363" s="4" t="s">
        <v>53</v>
      </c>
      <c r="D363" s="4" t="s">
        <v>165</v>
      </c>
      <c r="E363" s="4" t="s">
        <v>166</v>
      </c>
      <c r="F363" s="4" t="s">
        <v>118</v>
      </c>
      <c r="G363" s="4" t="s">
        <v>66</v>
      </c>
      <c r="H363" s="4" t="s">
        <v>67</v>
      </c>
      <c r="I363" s="4" t="s">
        <v>528</v>
      </c>
      <c r="J363" s="4">
        <v>20.7</v>
      </c>
      <c r="K363" s="4">
        <v>300</v>
      </c>
      <c r="L363" s="4" t="str">
        <f>IF(esraa_powerbi_alexandria_2[[#This Row],[Sales]]&gt;3000,"High","Low")</f>
        <v>Low</v>
      </c>
      <c r="M363" s="4">
        <v>2</v>
      </c>
      <c r="N363" s="4">
        <v>0</v>
      </c>
      <c r="O363" s="4">
        <v>9.9359999999999999</v>
      </c>
      <c r="P363" s="4">
        <v>20.7</v>
      </c>
      <c r="Q363" s="4">
        <v>10.763999999999999</v>
      </c>
      <c r="R363" s="4">
        <v>9.9359999999999999</v>
      </c>
      <c r="S363" s="4" t="s">
        <v>1598</v>
      </c>
      <c r="T363" s="4" t="str">
        <f>VLOOKUP(esraa_powerbi_alexandria_2[[#This Row],[Category]],code[#All],2,FALSE)</f>
        <v>O-102</v>
      </c>
      <c r="U363" s="4"/>
      <c r="V363" s="4"/>
    </row>
    <row r="364" spans="1:22">
      <c r="A364" s="4">
        <v>363</v>
      </c>
      <c r="B364" s="4" t="s">
        <v>69</v>
      </c>
      <c r="C364" s="4" t="s">
        <v>53</v>
      </c>
      <c r="D364" s="4" t="s">
        <v>165</v>
      </c>
      <c r="E364" s="4" t="s">
        <v>166</v>
      </c>
      <c r="F364" s="4" t="s">
        <v>118</v>
      </c>
      <c r="G364" s="4" t="s">
        <v>57</v>
      </c>
      <c r="H364" s="4" t="s">
        <v>60</v>
      </c>
      <c r="I364" s="4" t="s">
        <v>529</v>
      </c>
      <c r="J364" s="4">
        <v>488.64600000000002</v>
      </c>
      <c r="K364" s="4">
        <v>450</v>
      </c>
      <c r="L364" s="4" t="str">
        <f>IF(esraa_powerbi_alexandria_2[[#This Row],[Sales]]&gt;3000,"High","Low")</f>
        <v>Low</v>
      </c>
      <c r="M364" s="4">
        <v>3</v>
      </c>
      <c r="N364" s="4">
        <v>0.1</v>
      </c>
      <c r="O364" s="4">
        <v>86.870400000000004</v>
      </c>
      <c r="P364" s="4">
        <v>439.78140000000002</v>
      </c>
      <c r="Q364" s="4">
        <v>401.7756</v>
      </c>
      <c r="R364" s="4">
        <v>38.005800000000022</v>
      </c>
      <c r="S364" s="4" t="s">
        <v>1598</v>
      </c>
      <c r="T364" s="4" t="str">
        <f>VLOOKUP(esraa_powerbi_alexandria_2[[#This Row],[Category]],code[#All],2,FALSE)</f>
        <v>F-101</v>
      </c>
      <c r="U364" s="4"/>
      <c r="V364" s="4"/>
    </row>
    <row r="365" spans="1:22">
      <c r="A365" s="4">
        <v>364</v>
      </c>
      <c r="B365" s="4" t="s">
        <v>69</v>
      </c>
      <c r="C365" s="4" t="s">
        <v>53</v>
      </c>
      <c r="D365" s="4" t="s">
        <v>165</v>
      </c>
      <c r="E365" s="4" t="s">
        <v>166</v>
      </c>
      <c r="F365" s="4" t="s">
        <v>118</v>
      </c>
      <c r="G365" s="4" t="s">
        <v>66</v>
      </c>
      <c r="H365" s="4" t="s">
        <v>78</v>
      </c>
      <c r="I365" s="4" t="s">
        <v>530</v>
      </c>
      <c r="J365" s="4">
        <v>5.56</v>
      </c>
      <c r="K365" s="4">
        <v>300</v>
      </c>
      <c r="L365" s="4" t="str">
        <f>IF(esraa_powerbi_alexandria_2[[#This Row],[Sales]]&gt;3000,"High","Low")</f>
        <v>Low</v>
      </c>
      <c r="M365" s="4">
        <v>2</v>
      </c>
      <c r="N365" s="4">
        <v>0</v>
      </c>
      <c r="O365" s="4">
        <v>1.4455999999999998</v>
      </c>
      <c r="P365" s="4">
        <v>5.56</v>
      </c>
      <c r="Q365" s="4">
        <v>4.1143999999999998</v>
      </c>
      <c r="R365" s="4">
        <v>1.4455999999999998</v>
      </c>
      <c r="S365" s="4" t="s">
        <v>1598</v>
      </c>
      <c r="T365" s="4" t="str">
        <f>VLOOKUP(esraa_powerbi_alexandria_2[[#This Row],[Category]],code[#All],2,FALSE)</f>
        <v>O-102</v>
      </c>
      <c r="U365" s="4"/>
      <c r="V365" s="4"/>
    </row>
    <row r="366" spans="1:22">
      <c r="A366" s="4">
        <v>365</v>
      </c>
      <c r="B366" s="4" t="s">
        <v>69</v>
      </c>
      <c r="C366" s="4" t="s">
        <v>53</v>
      </c>
      <c r="D366" s="4" t="s">
        <v>165</v>
      </c>
      <c r="E366" s="4" t="s">
        <v>166</v>
      </c>
      <c r="F366" s="4" t="s">
        <v>118</v>
      </c>
      <c r="G366" s="4" t="s">
        <v>57</v>
      </c>
      <c r="H366" s="4" t="s">
        <v>76</v>
      </c>
      <c r="I366" s="4" t="s">
        <v>531</v>
      </c>
      <c r="J366" s="4">
        <v>47.12</v>
      </c>
      <c r="K366" s="4">
        <v>1200</v>
      </c>
      <c r="L366" s="4" t="str">
        <f>IF(esraa_powerbi_alexandria_2[[#This Row],[Sales]]&gt;3000,"High","Low")</f>
        <v>Low</v>
      </c>
      <c r="M366" s="4">
        <v>8</v>
      </c>
      <c r="N366" s="4">
        <v>0</v>
      </c>
      <c r="O366" s="4">
        <v>20.732800000000001</v>
      </c>
      <c r="P366" s="4">
        <v>47.12</v>
      </c>
      <c r="Q366" s="4">
        <v>26.387199999999996</v>
      </c>
      <c r="R366" s="4">
        <v>20.732800000000001</v>
      </c>
      <c r="S366" s="4" t="s">
        <v>1599</v>
      </c>
      <c r="T366" s="4" t="str">
        <f>VLOOKUP(esraa_powerbi_alexandria_2[[#This Row],[Category]],code[#All],2,FALSE)</f>
        <v>F-101</v>
      </c>
      <c r="U366" s="4"/>
      <c r="V366" s="4"/>
    </row>
    <row r="367" spans="1:22">
      <c r="A367" s="4">
        <v>366</v>
      </c>
      <c r="B367" s="4" t="s">
        <v>69</v>
      </c>
      <c r="C367" s="4" t="s">
        <v>53</v>
      </c>
      <c r="D367" s="4" t="s">
        <v>108</v>
      </c>
      <c r="E367" s="4" t="s">
        <v>64</v>
      </c>
      <c r="F367" s="4" t="s">
        <v>65</v>
      </c>
      <c r="G367" s="4" t="s">
        <v>66</v>
      </c>
      <c r="H367" s="4" t="s">
        <v>74</v>
      </c>
      <c r="I367" s="4" t="s">
        <v>154</v>
      </c>
      <c r="J367" s="4">
        <v>211.96</v>
      </c>
      <c r="K367" s="4">
        <v>600</v>
      </c>
      <c r="L367" s="4" t="str">
        <f>IF(esraa_powerbi_alexandria_2[[#This Row],[Sales]]&gt;3000,"High","Low")</f>
        <v>Low</v>
      </c>
      <c r="M367" s="4">
        <v>4</v>
      </c>
      <c r="N367" s="4">
        <v>0</v>
      </c>
      <c r="O367" s="4">
        <v>8.4783999999999935</v>
      </c>
      <c r="P367" s="4">
        <v>211.96</v>
      </c>
      <c r="Q367" s="4">
        <v>203.48160000000001</v>
      </c>
      <c r="R367" s="4">
        <v>8.4783999999999935</v>
      </c>
      <c r="S367" s="4" t="s">
        <v>1600</v>
      </c>
      <c r="T367" s="4" t="str">
        <f>VLOOKUP(esraa_powerbi_alexandria_2[[#This Row],[Category]],code[#All],2,FALSE)</f>
        <v>O-102</v>
      </c>
      <c r="U367" s="4"/>
      <c r="V367" s="4"/>
    </row>
    <row r="368" spans="1:22">
      <c r="A368" s="4">
        <v>367</v>
      </c>
      <c r="B368" s="4" t="s">
        <v>532</v>
      </c>
      <c r="C368" s="4" t="s">
        <v>62</v>
      </c>
      <c r="D368" s="4" t="s">
        <v>533</v>
      </c>
      <c r="E368" s="4" t="s">
        <v>341</v>
      </c>
      <c r="F368" s="4" t="s">
        <v>118</v>
      </c>
      <c r="G368" s="4" t="s">
        <v>66</v>
      </c>
      <c r="H368" s="4" t="s">
        <v>83</v>
      </c>
      <c r="I368" s="4" t="s">
        <v>534</v>
      </c>
      <c r="J368" s="4">
        <v>23.2</v>
      </c>
      <c r="K368" s="4">
        <v>600</v>
      </c>
      <c r="L368" s="4" t="str">
        <f>IF(esraa_powerbi_alexandria_2[[#This Row],[Sales]]&gt;3000,"High","Low")</f>
        <v>Low</v>
      </c>
      <c r="M368" s="4">
        <v>4</v>
      </c>
      <c r="N368" s="4">
        <v>0</v>
      </c>
      <c r="O368" s="4">
        <v>10.44</v>
      </c>
      <c r="P368" s="4">
        <v>23.2</v>
      </c>
      <c r="Q368" s="4">
        <v>12.76</v>
      </c>
      <c r="R368" s="4">
        <v>10.44</v>
      </c>
      <c r="S368" s="4" t="s">
        <v>1600</v>
      </c>
      <c r="T368" s="4" t="str">
        <f>VLOOKUP(esraa_powerbi_alexandria_2[[#This Row],[Category]],code[#All],2,FALSE)</f>
        <v>O-102</v>
      </c>
      <c r="U368" s="4"/>
      <c r="V368" s="4"/>
    </row>
    <row r="369" spans="1:22">
      <c r="A369" s="4">
        <v>368</v>
      </c>
      <c r="B369" s="4" t="s">
        <v>532</v>
      </c>
      <c r="C369" s="4" t="s">
        <v>62</v>
      </c>
      <c r="D369" s="4" t="s">
        <v>533</v>
      </c>
      <c r="E369" s="4" t="s">
        <v>341</v>
      </c>
      <c r="F369" s="4" t="s">
        <v>118</v>
      </c>
      <c r="G369" s="4" t="s">
        <v>66</v>
      </c>
      <c r="H369" s="4" t="s">
        <v>282</v>
      </c>
      <c r="I369" s="4" t="s">
        <v>535</v>
      </c>
      <c r="J369" s="4">
        <v>7.36</v>
      </c>
      <c r="K369" s="4">
        <v>300</v>
      </c>
      <c r="L369" s="4" t="str">
        <f>IF(esraa_powerbi_alexandria_2[[#This Row],[Sales]]&gt;3000,"High","Low")</f>
        <v>Low</v>
      </c>
      <c r="M369" s="4">
        <v>2</v>
      </c>
      <c r="N369" s="4">
        <v>0</v>
      </c>
      <c r="O369" s="4">
        <v>0.14719999999999978</v>
      </c>
      <c r="P369" s="4">
        <v>7.36</v>
      </c>
      <c r="Q369" s="4">
        <v>7.2128000000000005</v>
      </c>
      <c r="R369" s="4">
        <v>0.14719999999999978</v>
      </c>
      <c r="S369" s="4" t="s">
        <v>1598</v>
      </c>
      <c r="T369" s="4" t="str">
        <f>VLOOKUP(esraa_powerbi_alexandria_2[[#This Row],[Category]],code[#All],2,FALSE)</f>
        <v>O-102</v>
      </c>
      <c r="U369" s="4"/>
      <c r="V369" s="4"/>
    </row>
    <row r="370" spans="1:22">
      <c r="A370" s="4">
        <v>369</v>
      </c>
      <c r="B370" s="4" t="s">
        <v>532</v>
      </c>
      <c r="C370" s="4" t="s">
        <v>62</v>
      </c>
      <c r="D370" s="4" t="s">
        <v>533</v>
      </c>
      <c r="E370" s="4" t="s">
        <v>341</v>
      </c>
      <c r="F370" s="4" t="s">
        <v>118</v>
      </c>
      <c r="G370" s="4" t="s">
        <v>66</v>
      </c>
      <c r="H370" s="4" t="s">
        <v>74</v>
      </c>
      <c r="I370" s="4" t="s">
        <v>536</v>
      </c>
      <c r="J370" s="4">
        <v>104.79</v>
      </c>
      <c r="K370" s="4">
        <v>1050</v>
      </c>
      <c r="L370" s="4" t="str">
        <f>IF(esraa_powerbi_alexandria_2[[#This Row],[Sales]]&gt;3000,"High","Low")</f>
        <v>Low</v>
      </c>
      <c r="M370" s="4">
        <v>7</v>
      </c>
      <c r="N370" s="4">
        <v>0</v>
      </c>
      <c r="O370" s="4">
        <v>29.341200000000008</v>
      </c>
      <c r="P370" s="4">
        <v>104.79</v>
      </c>
      <c r="Q370" s="4">
        <v>75.448800000000006</v>
      </c>
      <c r="R370" s="4">
        <v>29.341200000000001</v>
      </c>
      <c r="S370" s="4" t="s">
        <v>1599</v>
      </c>
      <c r="T370" s="4" t="str">
        <f>VLOOKUP(esraa_powerbi_alexandria_2[[#This Row],[Category]],code[#All],2,FALSE)</f>
        <v>O-102</v>
      </c>
      <c r="U370" s="4"/>
      <c r="V370" s="4"/>
    </row>
    <row r="371" spans="1:22">
      <c r="A371" s="4">
        <v>370</v>
      </c>
      <c r="B371" s="4" t="s">
        <v>532</v>
      </c>
      <c r="C371" s="4" t="s">
        <v>62</v>
      </c>
      <c r="D371" s="4" t="s">
        <v>533</v>
      </c>
      <c r="E371" s="4" t="s">
        <v>341</v>
      </c>
      <c r="F371" s="4" t="s">
        <v>118</v>
      </c>
      <c r="G371" s="4" t="s">
        <v>57</v>
      </c>
      <c r="H371" s="4" t="s">
        <v>58</v>
      </c>
      <c r="I371" s="4" t="s">
        <v>139</v>
      </c>
      <c r="J371" s="4">
        <v>1043.92</v>
      </c>
      <c r="K371" s="4">
        <v>600</v>
      </c>
      <c r="L371" s="4" t="str">
        <f>IF(esraa_powerbi_alexandria_2[[#This Row],[Sales]]&gt;3000,"High","Low")</f>
        <v>Low</v>
      </c>
      <c r="M371" s="4">
        <v>4</v>
      </c>
      <c r="N371" s="4">
        <v>0</v>
      </c>
      <c r="O371" s="4">
        <v>271.41920000000005</v>
      </c>
      <c r="P371" s="4">
        <v>1043.92</v>
      </c>
      <c r="Q371" s="4">
        <v>772.50080000000003</v>
      </c>
      <c r="R371" s="4">
        <v>271.41920000000005</v>
      </c>
      <c r="S371" s="4" t="s">
        <v>1600</v>
      </c>
      <c r="T371" s="4" t="str">
        <f>VLOOKUP(esraa_powerbi_alexandria_2[[#This Row],[Category]],code[#All],2,FALSE)</f>
        <v>F-101</v>
      </c>
      <c r="U371" s="4"/>
      <c r="V371" s="4"/>
    </row>
    <row r="372" spans="1:22">
      <c r="A372" s="4">
        <v>371</v>
      </c>
      <c r="B372" s="4" t="s">
        <v>69</v>
      </c>
      <c r="C372" s="4" t="s">
        <v>53</v>
      </c>
      <c r="D372" s="4" t="s">
        <v>537</v>
      </c>
      <c r="E372" s="4" t="s">
        <v>98</v>
      </c>
      <c r="F372" s="4" t="s">
        <v>99</v>
      </c>
      <c r="G372" s="4" t="s">
        <v>66</v>
      </c>
      <c r="H372" s="4" t="s">
        <v>91</v>
      </c>
      <c r="I372" s="4" t="s">
        <v>538</v>
      </c>
      <c r="J372" s="4">
        <v>25.920000000000005</v>
      </c>
      <c r="K372" s="4">
        <v>750</v>
      </c>
      <c r="L372" s="4" t="str">
        <f>IF(esraa_powerbi_alexandria_2[[#This Row],[Sales]]&gt;3000,"High","Low")</f>
        <v>Low</v>
      </c>
      <c r="M372" s="4">
        <v>5</v>
      </c>
      <c r="N372" s="4">
        <v>0.2</v>
      </c>
      <c r="O372" s="4">
        <v>9.3960000000000008</v>
      </c>
      <c r="P372" s="4">
        <v>20.736000000000004</v>
      </c>
      <c r="Q372" s="4">
        <v>16.524000000000004</v>
      </c>
      <c r="R372" s="4">
        <v>4.2119999999999997</v>
      </c>
      <c r="S372" s="4" t="s">
        <v>1600</v>
      </c>
      <c r="T372" s="4" t="str">
        <f>VLOOKUP(esraa_powerbi_alexandria_2[[#This Row],[Category]],code[#All],2,FALSE)</f>
        <v>O-102</v>
      </c>
      <c r="U372" s="4"/>
      <c r="V372" s="4"/>
    </row>
    <row r="373" spans="1:22">
      <c r="A373" s="4">
        <v>372</v>
      </c>
      <c r="B373" s="4" t="s">
        <v>69</v>
      </c>
      <c r="C373" s="4" t="s">
        <v>53</v>
      </c>
      <c r="D373" s="4" t="s">
        <v>537</v>
      </c>
      <c r="E373" s="4" t="s">
        <v>98</v>
      </c>
      <c r="F373" s="4" t="s">
        <v>99</v>
      </c>
      <c r="G373" s="4" t="s">
        <v>66</v>
      </c>
      <c r="H373" s="4" t="s">
        <v>74</v>
      </c>
      <c r="I373" s="4" t="s">
        <v>539</v>
      </c>
      <c r="J373" s="4">
        <v>53.424000000000007</v>
      </c>
      <c r="K373" s="4">
        <v>450</v>
      </c>
      <c r="L373" s="4" t="str">
        <f>IF(esraa_powerbi_alexandria_2[[#This Row],[Sales]]&gt;3000,"High","Low")</f>
        <v>Low</v>
      </c>
      <c r="M373" s="4">
        <v>3</v>
      </c>
      <c r="N373" s="4">
        <v>0.2</v>
      </c>
      <c r="O373" s="4">
        <v>4.6746000000000016</v>
      </c>
      <c r="P373" s="4">
        <v>42.739200000000011</v>
      </c>
      <c r="Q373" s="4">
        <v>48.749400000000009</v>
      </c>
      <c r="R373" s="4">
        <v>-6.0101999999999975</v>
      </c>
      <c r="S373" s="4" t="s">
        <v>1598</v>
      </c>
      <c r="T373" s="4" t="str">
        <f>VLOOKUP(esraa_powerbi_alexandria_2[[#This Row],[Category]],code[#All],2,FALSE)</f>
        <v>O-102</v>
      </c>
      <c r="U373" s="4"/>
      <c r="V373" s="4"/>
    </row>
    <row r="374" spans="1:22">
      <c r="A374" s="4">
        <v>373</v>
      </c>
      <c r="B374" s="4" t="s">
        <v>69</v>
      </c>
      <c r="C374" s="4" t="s">
        <v>53</v>
      </c>
      <c r="D374" s="4" t="s">
        <v>540</v>
      </c>
      <c r="E374" s="4" t="s">
        <v>184</v>
      </c>
      <c r="F374" s="4" t="s">
        <v>65</v>
      </c>
      <c r="G374" s="4" t="s">
        <v>66</v>
      </c>
      <c r="H374" s="4" t="s">
        <v>83</v>
      </c>
      <c r="I374" s="4" t="s">
        <v>504</v>
      </c>
      <c r="J374" s="4">
        <v>8.1600000000000019</v>
      </c>
      <c r="K374" s="4">
        <v>750</v>
      </c>
      <c r="L374" s="4" t="str">
        <f>IF(esraa_powerbi_alexandria_2[[#This Row],[Sales]]&gt;3000,"High","Low")</f>
        <v>Low</v>
      </c>
      <c r="M374" s="4">
        <v>5</v>
      </c>
      <c r="N374" s="4">
        <v>0.7</v>
      </c>
      <c r="O374" s="4">
        <v>-5.7119999999999997</v>
      </c>
      <c r="P374" s="4">
        <v>2.4480000000000008</v>
      </c>
      <c r="Q374" s="4">
        <v>13.872000000000002</v>
      </c>
      <c r="R374" s="4">
        <v>-11.424000000000001</v>
      </c>
      <c r="S374" s="4" t="s">
        <v>1600</v>
      </c>
      <c r="T374" s="4" t="str">
        <f>VLOOKUP(esraa_powerbi_alexandria_2[[#This Row],[Category]],code[#All],2,FALSE)</f>
        <v>O-102</v>
      </c>
      <c r="U374" s="4"/>
      <c r="V374" s="4"/>
    </row>
    <row r="375" spans="1:22">
      <c r="A375" s="4">
        <v>374</v>
      </c>
      <c r="B375" s="4" t="s">
        <v>69</v>
      </c>
      <c r="C375" s="4" t="s">
        <v>53</v>
      </c>
      <c r="D375" s="4" t="s">
        <v>540</v>
      </c>
      <c r="E375" s="4" t="s">
        <v>184</v>
      </c>
      <c r="F375" s="4" t="s">
        <v>65</v>
      </c>
      <c r="G375" s="4" t="s">
        <v>80</v>
      </c>
      <c r="H375" s="4" t="s">
        <v>122</v>
      </c>
      <c r="I375" s="4" t="s">
        <v>541</v>
      </c>
      <c r="J375" s="4">
        <v>1023.9360000000001</v>
      </c>
      <c r="K375" s="4">
        <v>1200</v>
      </c>
      <c r="L375" s="4" t="str">
        <f>IF(esraa_powerbi_alexandria_2[[#This Row],[Sales]]&gt;3000,"High","Low")</f>
        <v>Low</v>
      </c>
      <c r="M375" s="4">
        <v>8</v>
      </c>
      <c r="N375" s="4">
        <v>0.2</v>
      </c>
      <c r="O375" s="4">
        <v>179.1887999999999</v>
      </c>
      <c r="P375" s="4">
        <v>819.14880000000016</v>
      </c>
      <c r="Q375" s="4">
        <v>844.74720000000025</v>
      </c>
      <c r="R375" s="4">
        <v>-25.598400000000083</v>
      </c>
      <c r="S375" s="4" t="s">
        <v>1599</v>
      </c>
      <c r="T375" s="4" t="str">
        <f>VLOOKUP(esraa_powerbi_alexandria_2[[#This Row],[Category]],code[#All],2,FALSE)</f>
        <v>T-103</v>
      </c>
      <c r="U375" s="4"/>
      <c r="V375" s="4"/>
    </row>
    <row r="376" spans="1:22">
      <c r="A376" s="4">
        <v>375</v>
      </c>
      <c r="B376" s="4" t="s">
        <v>69</v>
      </c>
      <c r="C376" s="4" t="s">
        <v>53</v>
      </c>
      <c r="D376" s="4" t="s">
        <v>540</v>
      </c>
      <c r="E376" s="4" t="s">
        <v>184</v>
      </c>
      <c r="F376" s="4" t="s">
        <v>65</v>
      </c>
      <c r="G376" s="4" t="s">
        <v>66</v>
      </c>
      <c r="H376" s="4" t="s">
        <v>78</v>
      </c>
      <c r="I376" s="4" t="s">
        <v>542</v>
      </c>
      <c r="J376" s="4">
        <v>9.24</v>
      </c>
      <c r="K376" s="4">
        <v>150</v>
      </c>
      <c r="L376" s="4" t="str">
        <f>IF(esraa_powerbi_alexandria_2[[#This Row],[Sales]]&gt;3000,"High","Low")</f>
        <v>Low</v>
      </c>
      <c r="M376" s="4">
        <v>1</v>
      </c>
      <c r="N376" s="4">
        <v>0.2</v>
      </c>
      <c r="O376" s="4">
        <v>0.92399999999999993</v>
      </c>
      <c r="P376" s="4">
        <v>7.3920000000000003</v>
      </c>
      <c r="Q376" s="4">
        <v>8.3160000000000007</v>
      </c>
      <c r="R376" s="4">
        <v>-0.92400000000000038</v>
      </c>
      <c r="S376" s="4" t="s">
        <v>1598</v>
      </c>
      <c r="T376" s="4" t="str">
        <f>VLOOKUP(esraa_powerbi_alexandria_2[[#This Row],[Category]],code[#All],2,FALSE)</f>
        <v>O-102</v>
      </c>
      <c r="U376" s="4"/>
      <c r="V376" s="4"/>
    </row>
    <row r="377" spans="1:22">
      <c r="A377" s="4">
        <v>376</v>
      </c>
      <c r="B377" s="4" t="s">
        <v>69</v>
      </c>
      <c r="C377" s="4" t="s">
        <v>53</v>
      </c>
      <c r="D377" s="4" t="s">
        <v>540</v>
      </c>
      <c r="E377" s="4" t="s">
        <v>184</v>
      </c>
      <c r="F377" s="4" t="s">
        <v>65</v>
      </c>
      <c r="G377" s="4" t="s">
        <v>80</v>
      </c>
      <c r="H377" s="4" t="s">
        <v>122</v>
      </c>
      <c r="I377" s="4" t="s">
        <v>543</v>
      </c>
      <c r="J377" s="4">
        <v>479.04</v>
      </c>
      <c r="K377" s="4">
        <v>1500</v>
      </c>
      <c r="L377" s="4" t="str">
        <f>IF(esraa_powerbi_alexandria_2[[#This Row],[Sales]]&gt;3000,"High","Low")</f>
        <v>Low</v>
      </c>
      <c r="M377" s="4">
        <v>10</v>
      </c>
      <c r="N377" s="4">
        <v>0.2</v>
      </c>
      <c r="O377" s="4">
        <v>-29.940000000000012</v>
      </c>
      <c r="P377" s="4">
        <v>383.23200000000003</v>
      </c>
      <c r="Q377" s="4">
        <v>508.98</v>
      </c>
      <c r="R377" s="4">
        <v>-125.74799999999999</v>
      </c>
      <c r="S377" s="4" t="s">
        <v>1599</v>
      </c>
      <c r="T377" s="4" t="str">
        <f>VLOOKUP(esraa_powerbi_alexandria_2[[#This Row],[Category]],code[#All],2,FALSE)</f>
        <v>T-103</v>
      </c>
      <c r="U377" s="4"/>
      <c r="V377" s="4"/>
    </row>
    <row r="378" spans="1:22">
      <c r="A378" s="4">
        <v>377</v>
      </c>
      <c r="B378" s="4" t="s">
        <v>134</v>
      </c>
      <c r="C378" s="4" t="s">
        <v>62</v>
      </c>
      <c r="D378" s="4" t="s">
        <v>544</v>
      </c>
      <c r="E378" s="4" t="s">
        <v>143</v>
      </c>
      <c r="F378" s="4" t="s">
        <v>99</v>
      </c>
      <c r="G378" s="4" t="s">
        <v>66</v>
      </c>
      <c r="H378" s="4" t="s">
        <v>91</v>
      </c>
      <c r="I378" s="4" t="s">
        <v>545</v>
      </c>
      <c r="J378" s="4">
        <v>99.13600000000001</v>
      </c>
      <c r="K378" s="4">
        <v>600</v>
      </c>
      <c r="L378" s="4" t="str">
        <f>IF(esraa_powerbi_alexandria_2[[#This Row],[Sales]]&gt;3000,"High","Low")</f>
        <v>Low</v>
      </c>
      <c r="M378" s="4">
        <v>4</v>
      </c>
      <c r="N378" s="4">
        <v>0.2</v>
      </c>
      <c r="O378" s="4">
        <v>30.979999999999993</v>
      </c>
      <c r="P378" s="4">
        <v>79.308800000000019</v>
      </c>
      <c r="Q378" s="4">
        <v>68.15600000000002</v>
      </c>
      <c r="R378" s="4">
        <v>11.152799999999999</v>
      </c>
      <c r="S378" s="4" t="s">
        <v>1600</v>
      </c>
      <c r="T378" s="4" t="str">
        <f>VLOOKUP(esraa_powerbi_alexandria_2[[#This Row],[Category]],code[#All],2,FALSE)</f>
        <v>O-102</v>
      </c>
      <c r="U378" s="4"/>
      <c r="V378" s="4"/>
    </row>
    <row r="379" spans="1:22">
      <c r="A379" s="4">
        <v>378</v>
      </c>
      <c r="B379" s="4" t="s">
        <v>69</v>
      </c>
      <c r="C379" s="4" t="s">
        <v>62</v>
      </c>
      <c r="D379" s="4" t="s">
        <v>293</v>
      </c>
      <c r="E379" s="4" t="s">
        <v>517</v>
      </c>
      <c r="F379" s="4" t="s">
        <v>118</v>
      </c>
      <c r="G379" s="4" t="s">
        <v>57</v>
      </c>
      <c r="H379" s="4" t="s">
        <v>72</v>
      </c>
      <c r="I379" s="4" t="s">
        <v>546</v>
      </c>
      <c r="J379" s="4">
        <v>1488.4239999999998</v>
      </c>
      <c r="K379" s="4">
        <v>1050</v>
      </c>
      <c r="L379" s="4" t="str">
        <f>IF(esraa_powerbi_alexandria_2[[#This Row],[Sales]]&gt;3000,"High","Low")</f>
        <v>Low</v>
      </c>
      <c r="M379" s="4">
        <v>7</v>
      </c>
      <c r="N379" s="4">
        <v>0.3</v>
      </c>
      <c r="O379" s="4">
        <v>-297.68479999999983</v>
      </c>
      <c r="P379" s="4">
        <v>1041.8967999999998</v>
      </c>
      <c r="Q379" s="4">
        <v>1786.1087999999995</v>
      </c>
      <c r="R379" s="4">
        <v>-744.21199999999976</v>
      </c>
      <c r="S379" s="4" t="s">
        <v>1599</v>
      </c>
      <c r="T379" s="4" t="str">
        <f>VLOOKUP(esraa_powerbi_alexandria_2[[#This Row],[Category]],code[#All],2,FALSE)</f>
        <v>F-101</v>
      </c>
      <c r="U379" s="4"/>
      <c r="V379" s="4"/>
    </row>
    <row r="380" spans="1:22">
      <c r="A380" s="4">
        <v>379</v>
      </c>
      <c r="B380" s="4" t="s">
        <v>69</v>
      </c>
      <c r="C380" s="4" t="s">
        <v>53</v>
      </c>
      <c r="D380" s="4" t="s">
        <v>132</v>
      </c>
      <c r="E380" s="4" t="s">
        <v>98</v>
      </c>
      <c r="F380" s="4" t="s">
        <v>99</v>
      </c>
      <c r="G380" s="4" t="s">
        <v>66</v>
      </c>
      <c r="H380" s="4" t="s">
        <v>85</v>
      </c>
      <c r="I380" s="4" t="s">
        <v>547</v>
      </c>
      <c r="J380" s="4">
        <v>8.6519999999999975</v>
      </c>
      <c r="K380" s="4">
        <v>450</v>
      </c>
      <c r="L380" s="4" t="str">
        <f>IF(esraa_powerbi_alexandria_2[[#This Row],[Sales]]&gt;3000,"High","Low")</f>
        <v>Low</v>
      </c>
      <c r="M380" s="4">
        <v>3</v>
      </c>
      <c r="N380" s="4">
        <v>0.8</v>
      </c>
      <c r="O380" s="4">
        <v>-20.332200000000007</v>
      </c>
      <c r="P380" s="4">
        <v>1.7303999999999991</v>
      </c>
      <c r="Q380" s="4">
        <v>28.984200000000005</v>
      </c>
      <c r="R380" s="4">
        <v>-27.253800000000005</v>
      </c>
      <c r="S380" s="4" t="s">
        <v>1598</v>
      </c>
      <c r="T380" s="4" t="str">
        <f>VLOOKUP(esraa_powerbi_alexandria_2[[#This Row],[Category]],code[#All],2,FALSE)</f>
        <v>O-102</v>
      </c>
      <c r="U380" s="4"/>
      <c r="V380" s="4"/>
    </row>
    <row r="381" spans="1:22">
      <c r="A381" s="4">
        <v>380</v>
      </c>
      <c r="B381" s="4" t="s">
        <v>69</v>
      </c>
      <c r="C381" s="4" t="s">
        <v>53</v>
      </c>
      <c r="D381" s="4" t="s">
        <v>132</v>
      </c>
      <c r="E381" s="4" t="s">
        <v>98</v>
      </c>
      <c r="F381" s="4" t="s">
        <v>99</v>
      </c>
      <c r="G381" s="4" t="s">
        <v>66</v>
      </c>
      <c r="H381" s="4" t="s">
        <v>74</v>
      </c>
      <c r="I381" s="4" t="s">
        <v>548</v>
      </c>
      <c r="J381" s="4">
        <v>23.832000000000001</v>
      </c>
      <c r="K381" s="4">
        <v>450</v>
      </c>
      <c r="L381" s="4" t="str">
        <f>IF(esraa_powerbi_alexandria_2[[#This Row],[Sales]]&gt;3000,"High","Low")</f>
        <v>Low</v>
      </c>
      <c r="M381" s="4">
        <v>3</v>
      </c>
      <c r="N381" s="4">
        <v>0.2</v>
      </c>
      <c r="O381" s="4">
        <v>2.6810999999999954</v>
      </c>
      <c r="P381" s="4">
        <v>19.0656</v>
      </c>
      <c r="Q381" s="4">
        <v>21.150900000000007</v>
      </c>
      <c r="R381" s="4">
        <v>-2.0853000000000073</v>
      </c>
      <c r="S381" s="4" t="s">
        <v>1598</v>
      </c>
      <c r="T381" s="4" t="str">
        <f>VLOOKUP(esraa_powerbi_alexandria_2[[#This Row],[Category]],code[#All],2,FALSE)</f>
        <v>O-102</v>
      </c>
      <c r="U381" s="4"/>
      <c r="V381" s="4"/>
    </row>
    <row r="382" spans="1:22">
      <c r="A382" s="4">
        <v>381</v>
      </c>
      <c r="B382" s="4" t="s">
        <v>69</v>
      </c>
      <c r="C382" s="4" t="s">
        <v>53</v>
      </c>
      <c r="D382" s="4" t="s">
        <v>132</v>
      </c>
      <c r="E382" s="4" t="s">
        <v>98</v>
      </c>
      <c r="F382" s="4" t="s">
        <v>99</v>
      </c>
      <c r="G382" s="4" t="s">
        <v>66</v>
      </c>
      <c r="H382" s="4" t="s">
        <v>83</v>
      </c>
      <c r="I382" s="4" t="s">
        <v>549</v>
      </c>
      <c r="J382" s="4">
        <v>12.175999999999998</v>
      </c>
      <c r="K382" s="4">
        <v>600</v>
      </c>
      <c r="L382" s="4" t="str">
        <f>IF(esraa_powerbi_alexandria_2[[#This Row],[Sales]]&gt;3000,"High","Low")</f>
        <v>Low</v>
      </c>
      <c r="M382" s="4">
        <v>4</v>
      </c>
      <c r="N382" s="4">
        <v>0.8</v>
      </c>
      <c r="O382" s="4">
        <v>-18.872800000000009</v>
      </c>
      <c r="P382" s="4">
        <v>2.4351999999999991</v>
      </c>
      <c r="Q382" s="4">
        <v>31.048800000000007</v>
      </c>
      <c r="R382" s="4">
        <v>-28.613600000000009</v>
      </c>
      <c r="S382" s="4" t="s">
        <v>1600</v>
      </c>
      <c r="T382" s="4" t="str">
        <f>VLOOKUP(esraa_powerbi_alexandria_2[[#This Row],[Category]],code[#All],2,FALSE)</f>
        <v>O-102</v>
      </c>
      <c r="U382" s="4"/>
      <c r="V382" s="4"/>
    </row>
    <row r="383" spans="1:22">
      <c r="A383" s="4">
        <v>382</v>
      </c>
      <c r="B383" s="4" t="s">
        <v>134</v>
      </c>
      <c r="C383" s="4" t="s">
        <v>62</v>
      </c>
      <c r="D383" s="4" t="s">
        <v>108</v>
      </c>
      <c r="E383" s="4" t="s">
        <v>64</v>
      </c>
      <c r="F383" s="4" t="s">
        <v>65</v>
      </c>
      <c r="G383" s="4" t="s">
        <v>66</v>
      </c>
      <c r="H383" s="4" t="s">
        <v>91</v>
      </c>
      <c r="I383" s="4" t="s">
        <v>550</v>
      </c>
      <c r="J383" s="4">
        <v>50.96</v>
      </c>
      <c r="K383" s="4">
        <v>1050</v>
      </c>
      <c r="L383" s="4" t="str">
        <f>IF(esraa_powerbi_alexandria_2[[#This Row],[Sales]]&gt;3000,"High","Low")</f>
        <v>Low</v>
      </c>
      <c r="M383" s="4">
        <v>7</v>
      </c>
      <c r="N383" s="4">
        <v>0</v>
      </c>
      <c r="O383" s="4">
        <v>25.48</v>
      </c>
      <c r="P383" s="4">
        <v>50.96</v>
      </c>
      <c r="Q383" s="4">
        <v>25.48</v>
      </c>
      <c r="R383" s="4">
        <v>25.48</v>
      </c>
      <c r="S383" s="4" t="s">
        <v>1599</v>
      </c>
      <c r="T383" s="4" t="str">
        <f>VLOOKUP(esraa_powerbi_alexandria_2[[#This Row],[Category]],code[#All],2,FALSE)</f>
        <v>O-102</v>
      </c>
      <c r="U383" s="4"/>
      <c r="V383" s="4"/>
    </row>
    <row r="384" spans="1:22">
      <c r="A384" s="4">
        <v>383</v>
      </c>
      <c r="B384" s="4" t="s">
        <v>134</v>
      </c>
      <c r="C384" s="4" t="s">
        <v>62</v>
      </c>
      <c r="D384" s="4" t="s">
        <v>108</v>
      </c>
      <c r="E384" s="4" t="s">
        <v>64</v>
      </c>
      <c r="F384" s="4" t="s">
        <v>65</v>
      </c>
      <c r="G384" s="4" t="s">
        <v>66</v>
      </c>
      <c r="H384" s="4" t="s">
        <v>83</v>
      </c>
      <c r="I384" s="4" t="s">
        <v>551</v>
      </c>
      <c r="J384" s="4">
        <v>49.536000000000001</v>
      </c>
      <c r="K384" s="4">
        <v>450</v>
      </c>
      <c r="L384" s="4" t="str">
        <f>IF(esraa_powerbi_alexandria_2[[#This Row],[Sales]]&gt;3000,"High","Low")</f>
        <v>Low</v>
      </c>
      <c r="M384" s="4">
        <v>3</v>
      </c>
      <c r="N384" s="4">
        <v>0.2</v>
      </c>
      <c r="O384" s="4">
        <v>17.337599999999998</v>
      </c>
      <c r="P384" s="4">
        <v>39.628800000000005</v>
      </c>
      <c r="Q384" s="4">
        <v>32.198400000000007</v>
      </c>
      <c r="R384" s="4">
        <v>7.4303999999999988</v>
      </c>
      <c r="S384" s="4" t="s">
        <v>1598</v>
      </c>
      <c r="T384" s="4" t="str">
        <f>VLOOKUP(esraa_powerbi_alexandria_2[[#This Row],[Category]],code[#All],2,FALSE)</f>
        <v>O-102</v>
      </c>
      <c r="U384" s="4"/>
      <c r="V384" s="4"/>
    </row>
    <row r="385" spans="1:22">
      <c r="A385" s="4">
        <v>384</v>
      </c>
      <c r="B385" s="4" t="s">
        <v>52</v>
      </c>
      <c r="C385" s="4" t="s">
        <v>62</v>
      </c>
      <c r="D385" s="4" t="s">
        <v>470</v>
      </c>
      <c r="E385" s="4" t="s">
        <v>153</v>
      </c>
      <c r="F385" s="4" t="s">
        <v>99</v>
      </c>
      <c r="G385" s="4" t="s">
        <v>80</v>
      </c>
      <c r="H385" s="4" t="s">
        <v>122</v>
      </c>
      <c r="I385" s="4" t="s">
        <v>552</v>
      </c>
      <c r="J385" s="4">
        <v>41.9</v>
      </c>
      <c r="K385" s="4">
        <v>300</v>
      </c>
      <c r="L385" s="4" t="str">
        <f>IF(esraa_powerbi_alexandria_2[[#This Row],[Sales]]&gt;3000,"High","Low")</f>
        <v>Low</v>
      </c>
      <c r="M385" s="4">
        <v>2</v>
      </c>
      <c r="N385" s="4">
        <v>0</v>
      </c>
      <c r="O385" s="4">
        <v>8.7989999999999995</v>
      </c>
      <c r="P385" s="4">
        <v>41.9</v>
      </c>
      <c r="Q385" s="4">
        <v>33.100999999999999</v>
      </c>
      <c r="R385" s="4">
        <v>8.7989999999999995</v>
      </c>
      <c r="S385" s="4" t="s">
        <v>1598</v>
      </c>
      <c r="T385" s="4" t="str">
        <f>VLOOKUP(esraa_powerbi_alexandria_2[[#This Row],[Category]],code[#All],2,FALSE)</f>
        <v>T-103</v>
      </c>
      <c r="U385" s="4"/>
      <c r="V385" s="4"/>
    </row>
    <row r="386" spans="1:22">
      <c r="A386" s="4">
        <v>385</v>
      </c>
      <c r="B386" s="4" t="s">
        <v>69</v>
      </c>
      <c r="C386" s="4" t="s">
        <v>53</v>
      </c>
      <c r="D386" s="4" t="s">
        <v>553</v>
      </c>
      <c r="E386" s="4" t="s">
        <v>71</v>
      </c>
      <c r="F386" s="4" t="s">
        <v>56</v>
      </c>
      <c r="G386" s="4" t="s">
        <v>57</v>
      </c>
      <c r="H386" s="4" t="s">
        <v>72</v>
      </c>
      <c r="I386" s="4" t="s">
        <v>554</v>
      </c>
      <c r="J386" s="4">
        <v>375.45750000000004</v>
      </c>
      <c r="K386" s="4">
        <v>450</v>
      </c>
      <c r="L386" s="4" t="str">
        <f>IF(esraa_powerbi_alexandria_2[[#This Row],[Sales]]&gt;3000,"High","Low")</f>
        <v>Low</v>
      </c>
      <c r="M386" s="4">
        <v>3</v>
      </c>
      <c r="N386" s="4">
        <v>0.45</v>
      </c>
      <c r="O386" s="4">
        <v>-157.00949999999997</v>
      </c>
      <c r="P386" s="4">
        <v>206.50162500000005</v>
      </c>
      <c r="Q386" s="4">
        <v>532.46699999999998</v>
      </c>
      <c r="R386" s="4">
        <v>-325.96537499999994</v>
      </c>
      <c r="S386" s="4" t="s">
        <v>1598</v>
      </c>
      <c r="T386" s="4" t="str">
        <f>VLOOKUP(esraa_powerbi_alexandria_2[[#This Row],[Category]],code[#All],2,FALSE)</f>
        <v>F-101</v>
      </c>
      <c r="U386" s="4"/>
      <c r="V386" s="4"/>
    </row>
    <row r="387" spans="1:22">
      <c r="A387" s="4">
        <v>386</v>
      </c>
      <c r="B387" s="4" t="s">
        <v>69</v>
      </c>
      <c r="C387" s="4" t="s">
        <v>53</v>
      </c>
      <c r="D387" s="4" t="s">
        <v>553</v>
      </c>
      <c r="E387" s="4" t="s">
        <v>71</v>
      </c>
      <c r="F387" s="4" t="s">
        <v>56</v>
      </c>
      <c r="G387" s="4" t="s">
        <v>80</v>
      </c>
      <c r="H387" s="4" t="s">
        <v>122</v>
      </c>
      <c r="I387" s="4" t="s">
        <v>555</v>
      </c>
      <c r="J387" s="4">
        <v>83.976000000000013</v>
      </c>
      <c r="K387" s="4">
        <v>450</v>
      </c>
      <c r="L387" s="4" t="str">
        <f>IF(esraa_powerbi_alexandria_2[[#This Row],[Sales]]&gt;3000,"High","Low")</f>
        <v>Low</v>
      </c>
      <c r="M387" s="4">
        <v>3</v>
      </c>
      <c r="N387" s="4">
        <v>0.2</v>
      </c>
      <c r="O387" s="4">
        <v>-1.049700000000005</v>
      </c>
      <c r="P387" s="4">
        <v>67.180800000000019</v>
      </c>
      <c r="Q387" s="4">
        <v>85.025700000000015</v>
      </c>
      <c r="R387" s="4">
        <v>-17.844899999999996</v>
      </c>
      <c r="S387" s="4" t="s">
        <v>1598</v>
      </c>
      <c r="T387" s="4" t="str">
        <f>VLOOKUP(esraa_powerbi_alexandria_2[[#This Row],[Category]],code[#All],2,FALSE)</f>
        <v>T-103</v>
      </c>
      <c r="U387" s="4"/>
      <c r="V387" s="4"/>
    </row>
    <row r="388" spans="1:22">
      <c r="A388" s="4">
        <v>387</v>
      </c>
      <c r="B388" s="4" t="s">
        <v>69</v>
      </c>
      <c r="C388" s="4" t="s">
        <v>62</v>
      </c>
      <c r="D388" s="4" t="s">
        <v>116</v>
      </c>
      <c r="E388" s="4" t="s">
        <v>117</v>
      </c>
      <c r="F388" s="4" t="s">
        <v>118</v>
      </c>
      <c r="G388" s="4" t="s">
        <v>80</v>
      </c>
      <c r="H388" s="4" t="s">
        <v>317</v>
      </c>
      <c r="I388" s="4" t="s">
        <v>556</v>
      </c>
      <c r="J388" s="4">
        <v>482.34000000000003</v>
      </c>
      <c r="K388" s="4">
        <v>600</v>
      </c>
      <c r="L388" s="4" t="str">
        <f>IF(esraa_powerbi_alexandria_2[[#This Row],[Sales]]&gt;3000,"High","Low")</f>
        <v>Low</v>
      </c>
      <c r="M388" s="4">
        <v>4</v>
      </c>
      <c r="N388" s="4">
        <v>0.7</v>
      </c>
      <c r="O388" s="4">
        <v>-337.63799999999981</v>
      </c>
      <c r="P388" s="4">
        <v>144.70200000000003</v>
      </c>
      <c r="Q388" s="4">
        <v>819.97799999999984</v>
      </c>
      <c r="R388" s="4">
        <v>-675.27599999999984</v>
      </c>
      <c r="S388" s="4" t="s">
        <v>1600</v>
      </c>
      <c r="T388" s="4" t="str">
        <f>VLOOKUP(esraa_powerbi_alexandria_2[[#This Row],[Category]],code[#All],2,FALSE)</f>
        <v>T-103</v>
      </c>
      <c r="U388" s="4"/>
      <c r="V388" s="4"/>
    </row>
    <row r="389" spans="1:22">
      <c r="A389" s="4">
        <v>388</v>
      </c>
      <c r="B389" s="4" t="s">
        <v>69</v>
      </c>
      <c r="C389" s="4" t="s">
        <v>62</v>
      </c>
      <c r="D389" s="4" t="s">
        <v>116</v>
      </c>
      <c r="E389" s="4" t="s">
        <v>117</v>
      </c>
      <c r="F389" s="4" t="s">
        <v>118</v>
      </c>
      <c r="G389" s="4" t="s">
        <v>57</v>
      </c>
      <c r="H389" s="4" t="s">
        <v>76</v>
      </c>
      <c r="I389" s="4" t="s">
        <v>557</v>
      </c>
      <c r="J389" s="4">
        <v>2.9600000000000004</v>
      </c>
      <c r="K389" s="4">
        <v>150</v>
      </c>
      <c r="L389" s="4" t="str">
        <f>IF(esraa_powerbi_alexandria_2[[#This Row],[Sales]]&gt;3000,"High","Low")</f>
        <v>Low</v>
      </c>
      <c r="M389" s="4">
        <v>1</v>
      </c>
      <c r="N389" s="4">
        <v>0.2</v>
      </c>
      <c r="O389" s="4">
        <v>0.77700000000000025</v>
      </c>
      <c r="P389" s="4">
        <v>2.3680000000000003</v>
      </c>
      <c r="Q389" s="4">
        <v>2.1830000000000003</v>
      </c>
      <c r="R389" s="4">
        <v>0.18500000000000005</v>
      </c>
      <c r="S389" s="4" t="s">
        <v>1598</v>
      </c>
      <c r="T389" s="4" t="str">
        <f>VLOOKUP(esraa_powerbi_alexandria_2[[#This Row],[Category]],code[#All],2,FALSE)</f>
        <v>F-101</v>
      </c>
      <c r="U389" s="4"/>
      <c r="V389" s="4"/>
    </row>
    <row r="390" spans="1:22">
      <c r="A390" s="4">
        <v>389</v>
      </c>
      <c r="B390" s="4" t="s">
        <v>134</v>
      </c>
      <c r="C390" s="4" t="s">
        <v>53</v>
      </c>
      <c r="D390" s="4" t="s">
        <v>430</v>
      </c>
      <c r="E390" s="4" t="s">
        <v>252</v>
      </c>
      <c r="F390" s="4" t="s">
        <v>118</v>
      </c>
      <c r="G390" s="4" t="s">
        <v>66</v>
      </c>
      <c r="H390" s="4" t="s">
        <v>78</v>
      </c>
      <c r="I390" s="4" t="s">
        <v>558</v>
      </c>
      <c r="J390" s="4">
        <v>2.6240000000000001</v>
      </c>
      <c r="K390" s="4">
        <v>150</v>
      </c>
      <c r="L390" s="4" t="str">
        <f>IF(esraa_powerbi_alexandria_2[[#This Row],[Sales]]&gt;3000,"High","Low")</f>
        <v>Low</v>
      </c>
      <c r="M390" s="4">
        <v>1</v>
      </c>
      <c r="N390" s="4">
        <v>0.2</v>
      </c>
      <c r="O390" s="4">
        <v>0.42639999999999978</v>
      </c>
      <c r="P390" s="4">
        <v>2.0992000000000002</v>
      </c>
      <c r="Q390" s="4">
        <v>2.1976000000000004</v>
      </c>
      <c r="R390" s="4">
        <v>-9.8400000000000265E-2</v>
      </c>
      <c r="S390" s="4" t="s">
        <v>1598</v>
      </c>
      <c r="T390" s="4" t="str">
        <f>VLOOKUP(esraa_powerbi_alexandria_2[[#This Row],[Category]],code[#All],2,FALSE)</f>
        <v>O-102</v>
      </c>
      <c r="U390" s="4"/>
      <c r="V390" s="4"/>
    </row>
    <row r="391" spans="1:22">
      <c r="A391" s="4">
        <v>390</v>
      </c>
      <c r="B391" s="4" t="s">
        <v>69</v>
      </c>
      <c r="C391" s="4" t="s">
        <v>53</v>
      </c>
      <c r="D391" s="4" t="s">
        <v>165</v>
      </c>
      <c r="E391" s="4" t="s">
        <v>166</v>
      </c>
      <c r="F391" s="4" t="s">
        <v>118</v>
      </c>
      <c r="G391" s="4" t="s">
        <v>66</v>
      </c>
      <c r="H391" s="4" t="s">
        <v>83</v>
      </c>
      <c r="I391" s="4" t="s">
        <v>559</v>
      </c>
      <c r="J391" s="4">
        <v>23.36</v>
      </c>
      <c r="K391" s="4">
        <v>600</v>
      </c>
      <c r="L391" s="4" t="str">
        <f>IF(esraa_powerbi_alexandria_2[[#This Row],[Sales]]&gt;3000,"High","Low")</f>
        <v>Low</v>
      </c>
      <c r="M391" s="4">
        <v>4</v>
      </c>
      <c r="N391" s="4">
        <v>0.2</v>
      </c>
      <c r="O391" s="4">
        <v>7.8839999999999986</v>
      </c>
      <c r="P391" s="4">
        <v>18.687999999999999</v>
      </c>
      <c r="Q391" s="4">
        <v>15.476000000000001</v>
      </c>
      <c r="R391" s="4">
        <v>3.211999999999998</v>
      </c>
      <c r="S391" s="4" t="s">
        <v>1600</v>
      </c>
      <c r="T391" s="4" t="str">
        <f>VLOOKUP(esraa_powerbi_alexandria_2[[#This Row],[Category]],code[#All],2,FALSE)</f>
        <v>O-102</v>
      </c>
      <c r="U391" s="4"/>
      <c r="V391" s="4"/>
    </row>
    <row r="392" spans="1:22">
      <c r="A392" s="4">
        <v>391</v>
      </c>
      <c r="B392" s="4" t="s">
        <v>69</v>
      </c>
      <c r="C392" s="4" t="s">
        <v>53</v>
      </c>
      <c r="D392" s="4" t="s">
        <v>165</v>
      </c>
      <c r="E392" s="4" t="s">
        <v>166</v>
      </c>
      <c r="F392" s="4" t="s">
        <v>118</v>
      </c>
      <c r="G392" s="4" t="s">
        <v>80</v>
      </c>
      <c r="H392" s="4" t="s">
        <v>122</v>
      </c>
      <c r="I392" s="4" t="s">
        <v>215</v>
      </c>
      <c r="J392" s="4">
        <v>39.979999999999997</v>
      </c>
      <c r="K392" s="4">
        <v>300</v>
      </c>
      <c r="L392" s="4" t="str">
        <f>IF(esraa_powerbi_alexandria_2[[#This Row],[Sales]]&gt;3000,"High","Low")</f>
        <v>Low</v>
      </c>
      <c r="M392" s="4">
        <v>2</v>
      </c>
      <c r="N392" s="4">
        <v>0</v>
      </c>
      <c r="O392" s="4">
        <v>13.593199999999996</v>
      </c>
      <c r="P392" s="4">
        <v>39.979999999999997</v>
      </c>
      <c r="Q392" s="4">
        <v>26.386800000000001</v>
      </c>
      <c r="R392" s="4">
        <v>13.593199999999996</v>
      </c>
      <c r="S392" s="4" t="s">
        <v>1598</v>
      </c>
      <c r="T392" s="4" t="str">
        <f>VLOOKUP(esraa_powerbi_alexandria_2[[#This Row],[Category]],code[#All],2,FALSE)</f>
        <v>T-103</v>
      </c>
      <c r="U392" s="4"/>
      <c r="V392" s="4"/>
    </row>
    <row r="393" spans="1:22">
      <c r="A393" s="4">
        <v>392</v>
      </c>
      <c r="B393" s="4" t="s">
        <v>52</v>
      </c>
      <c r="C393" s="4" t="s">
        <v>53</v>
      </c>
      <c r="D393" s="4" t="s">
        <v>560</v>
      </c>
      <c r="E393" s="4" t="s">
        <v>94</v>
      </c>
      <c r="F393" s="4" t="s">
        <v>65</v>
      </c>
      <c r="G393" s="4" t="s">
        <v>80</v>
      </c>
      <c r="H393" s="4" t="s">
        <v>81</v>
      </c>
      <c r="I393" s="4" t="s">
        <v>561</v>
      </c>
      <c r="J393" s="4">
        <v>246.38400000000001</v>
      </c>
      <c r="K393" s="4">
        <v>300</v>
      </c>
      <c r="L393" s="4" t="str">
        <f>IF(esraa_powerbi_alexandria_2[[#This Row],[Sales]]&gt;3000,"High","Low")</f>
        <v>Low</v>
      </c>
      <c r="M393" s="4">
        <v>2</v>
      </c>
      <c r="N393" s="4">
        <v>0.2</v>
      </c>
      <c r="O393" s="4">
        <v>27.718199999999968</v>
      </c>
      <c r="P393" s="4">
        <v>197.10720000000003</v>
      </c>
      <c r="Q393" s="4">
        <v>218.66580000000005</v>
      </c>
      <c r="R393" s="4">
        <v>-21.558600000000013</v>
      </c>
      <c r="S393" s="4" t="s">
        <v>1598</v>
      </c>
      <c r="T393" s="4" t="str">
        <f>VLOOKUP(esraa_powerbi_alexandria_2[[#This Row],[Category]],code[#All],2,FALSE)</f>
        <v>T-103</v>
      </c>
      <c r="U393" s="4"/>
      <c r="V393" s="4"/>
    </row>
    <row r="394" spans="1:22">
      <c r="A394" s="4">
        <v>393</v>
      </c>
      <c r="B394" s="4" t="s">
        <v>52</v>
      </c>
      <c r="C394" s="4" t="s">
        <v>53</v>
      </c>
      <c r="D394" s="4" t="s">
        <v>560</v>
      </c>
      <c r="E394" s="4" t="s">
        <v>94</v>
      </c>
      <c r="F394" s="4" t="s">
        <v>65</v>
      </c>
      <c r="G394" s="4" t="s">
        <v>80</v>
      </c>
      <c r="H394" s="4" t="s">
        <v>506</v>
      </c>
      <c r="I394" s="4" t="s">
        <v>562</v>
      </c>
      <c r="J394" s="4">
        <v>1799.97</v>
      </c>
      <c r="K394" s="4">
        <v>450</v>
      </c>
      <c r="L394" s="4" t="str">
        <f>IF(esraa_powerbi_alexandria_2[[#This Row],[Sales]]&gt;3000,"High","Low")</f>
        <v>Low</v>
      </c>
      <c r="M394" s="4">
        <v>3</v>
      </c>
      <c r="N394" s="4">
        <v>0</v>
      </c>
      <c r="O394" s="4">
        <v>701.98829999999998</v>
      </c>
      <c r="P394" s="4">
        <v>1799.97</v>
      </c>
      <c r="Q394" s="4">
        <v>1097.9817</v>
      </c>
      <c r="R394" s="4">
        <v>701.98829999999998</v>
      </c>
      <c r="S394" s="4" t="s">
        <v>1598</v>
      </c>
      <c r="T394" s="4" t="str">
        <f>VLOOKUP(esraa_powerbi_alexandria_2[[#This Row],[Category]],code[#All],2,FALSE)</f>
        <v>T-103</v>
      </c>
      <c r="U394" s="4"/>
      <c r="V394" s="4"/>
    </row>
    <row r="395" spans="1:22">
      <c r="A395" s="4">
        <v>394</v>
      </c>
      <c r="B395" s="4" t="s">
        <v>52</v>
      </c>
      <c r="C395" s="4" t="s">
        <v>62</v>
      </c>
      <c r="D395" s="4" t="s">
        <v>563</v>
      </c>
      <c r="E395" s="4" t="s">
        <v>143</v>
      </c>
      <c r="F395" s="4" t="s">
        <v>99</v>
      </c>
      <c r="G395" s="4" t="s">
        <v>66</v>
      </c>
      <c r="H395" s="4" t="s">
        <v>83</v>
      </c>
      <c r="I395" s="4" t="s">
        <v>564</v>
      </c>
      <c r="J395" s="4">
        <v>12.461999999999996</v>
      </c>
      <c r="K395" s="4">
        <v>450</v>
      </c>
      <c r="L395" s="4" t="str">
        <f>IF(esraa_powerbi_alexandria_2[[#This Row],[Sales]]&gt;3000,"High","Low")</f>
        <v>Low</v>
      </c>
      <c r="M395" s="4">
        <v>3</v>
      </c>
      <c r="N395" s="4">
        <v>0.8</v>
      </c>
      <c r="O395" s="4">
        <v>-20.5623</v>
      </c>
      <c r="P395" s="4">
        <v>2.4923999999999986</v>
      </c>
      <c r="Q395" s="4">
        <v>33.024299999999997</v>
      </c>
      <c r="R395" s="4">
        <v>-30.531899999999997</v>
      </c>
      <c r="S395" s="4" t="s">
        <v>1598</v>
      </c>
      <c r="T395" s="4" t="str">
        <f>VLOOKUP(esraa_powerbi_alexandria_2[[#This Row],[Category]],code[#All],2,FALSE)</f>
        <v>O-102</v>
      </c>
      <c r="U395" s="4"/>
      <c r="V395" s="4"/>
    </row>
    <row r="396" spans="1:22">
      <c r="A396" s="4">
        <v>395</v>
      </c>
      <c r="B396" s="4" t="s">
        <v>69</v>
      </c>
      <c r="C396" s="4" t="s">
        <v>96</v>
      </c>
      <c r="D396" s="4" t="s">
        <v>565</v>
      </c>
      <c r="E396" s="4" t="s">
        <v>566</v>
      </c>
      <c r="F396" s="4" t="s">
        <v>65</v>
      </c>
      <c r="G396" s="4" t="s">
        <v>66</v>
      </c>
      <c r="H396" s="4" t="s">
        <v>83</v>
      </c>
      <c r="I396" s="4" t="s">
        <v>567</v>
      </c>
      <c r="J396" s="4">
        <v>75.792000000000002</v>
      </c>
      <c r="K396" s="4">
        <v>450</v>
      </c>
      <c r="L396" s="4" t="str">
        <f>IF(esraa_powerbi_alexandria_2[[#This Row],[Sales]]&gt;3000,"High","Low")</f>
        <v>Low</v>
      </c>
      <c r="M396" s="4">
        <v>3</v>
      </c>
      <c r="N396" s="4">
        <v>0.2</v>
      </c>
      <c r="O396" s="4">
        <v>25.579799999999992</v>
      </c>
      <c r="P396" s="4">
        <v>60.633600000000001</v>
      </c>
      <c r="Q396" s="4">
        <v>50.21220000000001</v>
      </c>
      <c r="R396" s="4">
        <v>10.421399999999991</v>
      </c>
      <c r="S396" s="4" t="s">
        <v>1598</v>
      </c>
      <c r="T396" s="4" t="str">
        <f>VLOOKUP(esraa_powerbi_alexandria_2[[#This Row],[Category]],code[#All],2,FALSE)</f>
        <v>O-102</v>
      </c>
      <c r="U396" s="4"/>
      <c r="V396" s="4"/>
    </row>
    <row r="397" spans="1:22">
      <c r="A397" s="4">
        <v>396</v>
      </c>
      <c r="B397" s="4" t="s">
        <v>52</v>
      </c>
      <c r="C397" s="4" t="s">
        <v>62</v>
      </c>
      <c r="D397" s="4" t="s">
        <v>568</v>
      </c>
      <c r="E397" s="4" t="s">
        <v>569</v>
      </c>
      <c r="F397" s="4" t="s">
        <v>118</v>
      </c>
      <c r="G397" s="4" t="s">
        <v>66</v>
      </c>
      <c r="H397" s="4" t="s">
        <v>74</v>
      </c>
      <c r="I397" s="4" t="s">
        <v>570</v>
      </c>
      <c r="J397" s="4">
        <v>49.96</v>
      </c>
      <c r="K397" s="4">
        <v>300</v>
      </c>
      <c r="L397" s="4" t="str">
        <f>IF(esraa_powerbi_alexandria_2[[#This Row],[Sales]]&gt;3000,"High","Low")</f>
        <v>Low</v>
      </c>
      <c r="M397" s="4">
        <v>2</v>
      </c>
      <c r="N397" s="4">
        <v>0</v>
      </c>
      <c r="O397" s="4">
        <v>9.4923999999999964</v>
      </c>
      <c r="P397" s="4">
        <v>49.96</v>
      </c>
      <c r="Q397" s="4">
        <v>40.467600000000004</v>
      </c>
      <c r="R397" s="4">
        <v>9.4923999999999964</v>
      </c>
      <c r="S397" s="4" t="s">
        <v>1598</v>
      </c>
      <c r="T397" s="4" t="str">
        <f>VLOOKUP(esraa_powerbi_alexandria_2[[#This Row],[Category]],code[#All],2,FALSE)</f>
        <v>O-102</v>
      </c>
      <c r="U397" s="4"/>
      <c r="V397" s="4"/>
    </row>
    <row r="398" spans="1:22">
      <c r="A398" s="4">
        <v>397</v>
      </c>
      <c r="B398" s="4" t="s">
        <v>52</v>
      </c>
      <c r="C398" s="4" t="s">
        <v>62</v>
      </c>
      <c r="D398" s="4" t="s">
        <v>568</v>
      </c>
      <c r="E398" s="4" t="s">
        <v>569</v>
      </c>
      <c r="F398" s="4" t="s">
        <v>118</v>
      </c>
      <c r="G398" s="4" t="s">
        <v>66</v>
      </c>
      <c r="H398" s="4" t="s">
        <v>91</v>
      </c>
      <c r="I398" s="4" t="s">
        <v>571</v>
      </c>
      <c r="J398" s="4">
        <v>12.96</v>
      </c>
      <c r="K398" s="4">
        <v>300</v>
      </c>
      <c r="L398" s="4" t="str">
        <f>IF(esraa_powerbi_alexandria_2[[#This Row],[Sales]]&gt;3000,"High","Low")</f>
        <v>Low</v>
      </c>
      <c r="M398" s="4">
        <v>2</v>
      </c>
      <c r="N398" s="4">
        <v>0</v>
      </c>
      <c r="O398" s="4">
        <v>6.2208000000000006</v>
      </c>
      <c r="P398" s="4">
        <v>12.96</v>
      </c>
      <c r="Q398" s="4">
        <v>6.7392000000000003</v>
      </c>
      <c r="R398" s="4">
        <v>6.2208000000000006</v>
      </c>
      <c r="S398" s="4" t="s">
        <v>1598</v>
      </c>
      <c r="T398" s="4" t="str">
        <f>VLOOKUP(esraa_powerbi_alexandria_2[[#This Row],[Category]],code[#All],2,FALSE)</f>
        <v>O-102</v>
      </c>
      <c r="U398" s="4"/>
      <c r="V398" s="4"/>
    </row>
    <row r="399" spans="1:22">
      <c r="A399" s="4">
        <v>398</v>
      </c>
      <c r="B399" s="4" t="s">
        <v>69</v>
      </c>
      <c r="C399" s="4" t="s">
        <v>96</v>
      </c>
      <c r="D399" s="4" t="s">
        <v>191</v>
      </c>
      <c r="E399" s="4" t="s">
        <v>153</v>
      </c>
      <c r="F399" s="4" t="s">
        <v>99</v>
      </c>
      <c r="G399" s="4" t="s">
        <v>66</v>
      </c>
      <c r="H399" s="4" t="s">
        <v>282</v>
      </c>
      <c r="I399" s="4" t="s">
        <v>572</v>
      </c>
      <c r="J399" s="4">
        <v>70.12</v>
      </c>
      <c r="K399" s="4">
        <v>600</v>
      </c>
      <c r="L399" s="4" t="str">
        <f>IF(esraa_powerbi_alexandria_2[[#This Row],[Sales]]&gt;3000,"High","Low")</f>
        <v>Low</v>
      </c>
      <c r="M399" s="4">
        <v>4</v>
      </c>
      <c r="N399" s="4">
        <v>0</v>
      </c>
      <c r="O399" s="4">
        <v>21.035999999999994</v>
      </c>
      <c r="P399" s="4">
        <v>70.12</v>
      </c>
      <c r="Q399" s="4">
        <v>49.08400000000001</v>
      </c>
      <c r="R399" s="4">
        <v>21.035999999999994</v>
      </c>
      <c r="S399" s="4" t="s">
        <v>1600</v>
      </c>
      <c r="T399" s="4" t="str">
        <f>VLOOKUP(esraa_powerbi_alexandria_2[[#This Row],[Category]],code[#All],2,FALSE)</f>
        <v>O-102</v>
      </c>
      <c r="U399" s="4"/>
      <c r="V399" s="4"/>
    </row>
    <row r="400" spans="1:22">
      <c r="A400" s="4">
        <v>399</v>
      </c>
      <c r="B400" s="4" t="s">
        <v>52</v>
      </c>
      <c r="C400" s="4" t="s">
        <v>53</v>
      </c>
      <c r="D400" s="4" t="s">
        <v>132</v>
      </c>
      <c r="E400" s="4" t="s">
        <v>98</v>
      </c>
      <c r="F400" s="4" t="s">
        <v>99</v>
      </c>
      <c r="G400" s="4" t="s">
        <v>66</v>
      </c>
      <c r="H400" s="4" t="s">
        <v>74</v>
      </c>
      <c r="I400" s="4" t="s">
        <v>573</v>
      </c>
      <c r="J400" s="4">
        <v>35.952000000000005</v>
      </c>
      <c r="K400" s="4">
        <v>450</v>
      </c>
      <c r="L400" s="4" t="str">
        <f>IF(esraa_powerbi_alexandria_2[[#This Row],[Sales]]&gt;3000,"High","Low")</f>
        <v>Low</v>
      </c>
      <c r="M400" s="4">
        <v>3</v>
      </c>
      <c r="N400" s="4">
        <v>0.2</v>
      </c>
      <c r="O400" s="4">
        <v>3.5951999999999984</v>
      </c>
      <c r="P400" s="4">
        <v>28.761600000000005</v>
      </c>
      <c r="Q400" s="4">
        <v>32.356800000000007</v>
      </c>
      <c r="R400" s="4">
        <v>-3.5952000000000019</v>
      </c>
      <c r="S400" s="4" t="s">
        <v>1598</v>
      </c>
      <c r="T400" s="4" t="str">
        <f>VLOOKUP(esraa_powerbi_alexandria_2[[#This Row],[Category]],code[#All],2,FALSE)</f>
        <v>O-102</v>
      </c>
      <c r="U400" s="4"/>
      <c r="V400" s="4"/>
    </row>
    <row r="401" spans="1:22">
      <c r="A401" s="4">
        <v>400</v>
      </c>
      <c r="B401" s="4" t="s">
        <v>52</v>
      </c>
      <c r="C401" s="4" t="s">
        <v>53</v>
      </c>
      <c r="D401" s="4" t="s">
        <v>132</v>
      </c>
      <c r="E401" s="4" t="s">
        <v>98</v>
      </c>
      <c r="F401" s="4" t="s">
        <v>99</v>
      </c>
      <c r="G401" s="4" t="s">
        <v>57</v>
      </c>
      <c r="H401" s="4" t="s">
        <v>58</v>
      </c>
      <c r="I401" s="4" t="s">
        <v>124</v>
      </c>
      <c r="J401" s="4">
        <v>2396.2655999999997</v>
      </c>
      <c r="K401" s="4">
        <v>600</v>
      </c>
      <c r="L401" s="4" t="str">
        <f>IF(esraa_powerbi_alexandria_2[[#This Row],[Sales]]&gt;3000,"High","Low")</f>
        <v>Low</v>
      </c>
      <c r="M401" s="4">
        <v>4</v>
      </c>
      <c r="N401" s="4">
        <v>0.32</v>
      </c>
      <c r="O401" s="4">
        <v>-317.15280000000007</v>
      </c>
      <c r="P401" s="4">
        <v>1629.4606079999996</v>
      </c>
      <c r="Q401" s="4">
        <v>2713.4183999999996</v>
      </c>
      <c r="R401" s="4">
        <v>-1083.9577919999999</v>
      </c>
      <c r="S401" s="4" t="s">
        <v>1600</v>
      </c>
      <c r="T401" s="4" t="str">
        <f>VLOOKUP(esraa_powerbi_alexandria_2[[#This Row],[Category]],code[#All],2,FALSE)</f>
        <v>F-101</v>
      </c>
      <c r="U401" s="4"/>
      <c r="V401" s="4"/>
    </row>
    <row r="402" spans="1:22">
      <c r="A402" s="4">
        <v>401</v>
      </c>
      <c r="B402" s="4" t="s">
        <v>52</v>
      </c>
      <c r="C402" s="4" t="s">
        <v>53</v>
      </c>
      <c r="D402" s="4" t="s">
        <v>132</v>
      </c>
      <c r="E402" s="4" t="s">
        <v>98</v>
      </c>
      <c r="F402" s="4" t="s">
        <v>99</v>
      </c>
      <c r="G402" s="4" t="s">
        <v>66</v>
      </c>
      <c r="H402" s="4" t="s">
        <v>74</v>
      </c>
      <c r="I402" s="4" t="s">
        <v>574</v>
      </c>
      <c r="J402" s="4">
        <v>131.136</v>
      </c>
      <c r="K402" s="4">
        <v>600</v>
      </c>
      <c r="L402" s="4" t="str">
        <f>IF(esraa_powerbi_alexandria_2[[#This Row],[Sales]]&gt;3000,"High","Low")</f>
        <v>Low</v>
      </c>
      <c r="M402" s="4">
        <v>4</v>
      </c>
      <c r="N402" s="4">
        <v>0.2</v>
      </c>
      <c r="O402" s="4">
        <v>-32.783999999999999</v>
      </c>
      <c r="P402" s="4">
        <v>104.9088</v>
      </c>
      <c r="Q402" s="4">
        <v>163.92</v>
      </c>
      <c r="R402" s="4">
        <v>-59.011199999999988</v>
      </c>
      <c r="S402" s="4" t="s">
        <v>1600</v>
      </c>
      <c r="T402" s="4" t="str">
        <f>VLOOKUP(esraa_powerbi_alexandria_2[[#This Row],[Category]],code[#All],2,FALSE)</f>
        <v>O-102</v>
      </c>
      <c r="U402" s="4"/>
      <c r="V402" s="4"/>
    </row>
    <row r="403" spans="1:22">
      <c r="A403" s="4">
        <v>402</v>
      </c>
      <c r="B403" s="4" t="s">
        <v>52</v>
      </c>
      <c r="C403" s="4" t="s">
        <v>53</v>
      </c>
      <c r="D403" s="4" t="s">
        <v>132</v>
      </c>
      <c r="E403" s="4" t="s">
        <v>98</v>
      </c>
      <c r="F403" s="4" t="s">
        <v>99</v>
      </c>
      <c r="G403" s="4" t="s">
        <v>80</v>
      </c>
      <c r="H403" s="4" t="s">
        <v>122</v>
      </c>
      <c r="I403" s="4" t="s">
        <v>575</v>
      </c>
      <c r="J403" s="4">
        <v>57.584000000000003</v>
      </c>
      <c r="K403" s="4">
        <v>300</v>
      </c>
      <c r="L403" s="4" t="str">
        <f>IF(esraa_powerbi_alexandria_2[[#This Row],[Sales]]&gt;3000,"High","Low")</f>
        <v>Low</v>
      </c>
      <c r="M403" s="4">
        <v>2</v>
      </c>
      <c r="N403" s="4">
        <v>0.2</v>
      </c>
      <c r="O403" s="4">
        <v>0.71979999999999933</v>
      </c>
      <c r="P403" s="4">
        <v>46.067200000000007</v>
      </c>
      <c r="Q403" s="4">
        <v>56.864200000000004</v>
      </c>
      <c r="R403" s="4">
        <v>-10.796999999999997</v>
      </c>
      <c r="S403" s="4" t="s">
        <v>1598</v>
      </c>
      <c r="T403" s="4" t="str">
        <f>VLOOKUP(esraa_powerbi_alexandria_2[[#This Row],[Category]],code[#All],2,FALSE)</f>
        <v>T-103</v>
      </c>
      <c r="U403" s="4"/>
      <c r="V403" s="4"/>
    </row>
    <row r="404" spans="1:22">
      <c r="A404" s="4">
        <v>403</v>
      </c>
      <c r="B404" s="4" t="s">
        <v>134</v>
      </c>
      <c r="C404" s="4" t="s">
        <v>53</v>
      </c>
      <c r="D404" s="4" t="s">
        <v>576</v>
      </c>
      <c r="E404" s="4" t="s">
        <v>71</v>
      </c>
      <c r="F404" s="4" t="s">
        <v>56</v>
      </c>
      <c r="G404" s="4" t="s">
        <v>66</v>
      </c>
      <c r="H404" s="4" t="s">
        <v>91</v>
      </c>
      <c r="I404" s="4" t="s">
        <v>577</v>
      </c>
      <c r="J404" s="4">
        <v>9.5680000000000014</v>
      </c>
      <c r="K404" s="4">
        <v>300</v>
      </c>
      <c r="L404" s="4" t="str">
        <f>IF(esraa_powerbi_alexandria_2[[#This Row],[Sales]]&gt;3000,"High","Low")</f>
        <v>Low</v>
      </c>
      <c r="M404" s="4">
        <v>2</v>
      </c>
      <c r="N404" s="4">
        <v>0.2</v>
      </c>
      <c r="O404" s="4">
        <v>3.4683999999999999</v>
      </c>
      <c r="P404" s="4">
        <v>7.6544000000000016</v>
      </c>
      <c r="Q404" s="4">
        <v>6.0996000000000015</v>
      </c>
      <c r="R404" s="4">
        <v>1.5548000000000002</v>
      </c>
      <c r="S404" s="4" t="s">
        <v>1598</v>
      </c>
      <c r="T404" s="4" t="str">
        <f>VLOOKUP(esraa_powerbi_alexandria_2[[#This Row],[Category]],code[#All],2,FALSE)</f>
        <v>O-102</v>
      </c>
      <c r="U404" s="4"/>
      <c r="V404" s="4"/>
    </row>
    <row r="405" spans="1:22">
      <c r="A405" s="4">
        <v>404</v>
      </c>
      <c r="B405" s="4" t="s">
        <v>69</v>
      </c>
      <c r="C405" s="4" t="s">
        <v>62</v>
      </c>
      <c r="D405" s="4" t="s">
        <v>260</v>
      </c>
      <c r="E405" s="4" t="s">
        <v>90</v>
      </c>
      <c r="F405" s="4" t="s">
        <v>56</v>
      </c>
      <c r="G405" s="4" t="s">
        <v>66</v>
      </c>
      <c r="H405" s="4" t="s">
        <v>78</v>
      </c>
      <c r="I405" s="4" t="s">
        <v>578</v>
      </c>
      <c r="J405" s="4">
        <v>39.072000000000003</v>
      </c>
      <c r="K405" s="4">
        <v>900</v>
      </c>
      <c r="L405" s="4" t="str">
        <f>IF(esraa_powerbi_alexandria_2[[#This Row],[Sales]]&gt;3000,"High","Low")</f>
        <v>Low</v>
      </c>
      <c r="M405" s="4">
        <v>6</v>
      </c>
      <c r="N405" s="4">
        <v>0.2</v>
      </c>
      <c r="O405" s="4">
        <v>9.7680000000000007</v>
      </c>
      <c r="P405" s="4">
        <v>31.257600000000004</v>
      </c>
      <c r="Q405" s="4">
        <v>29.304000000000002</v>
      </c>
      <c r="R405" s="4">
        <v>1.9536000000000016</v>
      </c>
      <c r="S405" s="4" t="s">
        <v>1600</v>
      </c>
      <c r="T405" s="4" t="str">
        <f>VLOOKUP(esraa_powerbi_alexandria_2[[#This Row],[Category]],code[#All],2,FALSE)</f>
        <v>O-102</v>
      </c>
      <c r="U405" s="4"/>
      <c r="V405" s="4"/>
    </row>
    <row r="406" spans="1:22">
      <c r="A406" s="4">
        <v>405</v>
      </c>
      <c r="B406" s="4" t="s">
        <v>69</v>
      </c>
      <c r="C406" s="4" t="s">
        <v>53</v>
      </c>
      <c r="D406" s="4" t="s">
        <v>165</v>
      </c>
      <c r="E406" s="4" t="s">
        <v>166</v>
      </c>
      <c r="F406" s="4" t="s">
        <v>118</v>
      </c>
      <c r="G406" s="4" t="s">
        <v>66</v>
      </c>
      <c r="H406" s="4" t="s">
        <v>85</v>
      </c>
      <c r="I406" s="4" t="s">
        <v>579</v>
      </c>
      <c r="J406" s="4">
        <v>35.910000000000004</v>
      </c>
      <c r="K406" s="4">
        <v>450</v>
      </c>
      <c r="L406" s="4" t="str">
        <f>IF(esraa_powerbi_alexandria_2[[#This Row],[Sales]]&gt;3000,"High","Low")</f>
        <v>Low</v>
      </c>
      <c r="M406" s="4">
        <v>3</v>
      </c>
      <c r="N406" s="4">
        <v>0</v>
      </c>
      <c r="O406" s="4">
        <v>9.6956999999999987</v>
      </c>
      <c r="P406" s="4">
        <v>35.910000000000004</v>
      </c>
      <c r="Q406" s="4">
        <v>26.214300000000005</v>
      </c>
      <c r="R406" s="4">
        <v>9.6956999999999987</v>
      </c>
      <c r="S406" s="4" t="s">
        <v>1598</v>
      </c>
      <c r="T406" s="4" t="str">
        <f>VLOOKUP(esraa_powerbi_alexandria_2[[#This Row],[Category]],code[#All],2,FALSE)</f>
        <v>O-102</v>
      </c>
      <c r="U406" s="4"/>
      <c r="V406" s="4"/>
    </row>
    <row r="407" spans="1:22">
      <c r="A407" s="4">
        <v>406</v>
      </c>
      <c r="B407" s="4" t="s">
        <v>69</v>
      </c>
      <c r="C407" s="4" t="s">
        <v>53</v>
      </c>
      <c r="D407" s="4" t="s">
        <v>108</v>
      </c>
      <c r="E407" s="4" t="s">
        <v>64</v>
      </c>
      <c r="F407" s="4" t="s">
        <v>65</v>
      </c>
      <c r="G407" s="4" t="s">
        <v>80</v>
      </c>
      <c r="H407" s="4" t="s">
        <v>122</v>
      </c>
      <c r="I407" s="4" t="s">
        <v>575</v>
      </c>
      <c r="J407" s="4">
        <v>179.95000000000002</v>
      </c>
      <c r="K407" s="4">
        <v>750</v>
      </c>
      <c r="L407" s="4" t="str">
        <f>IF(esraa_powerbi_alexandria_2[[#This Row],[Sales]]&gt;3000,"High","Low")</f>
        <v>Low</v>
      </c>
      <c r="M407" s="4">
        <v>5</v>
      </c>
      <c r="N407" s="4">
        <v>0</v>
      </c>
      <c r="O407" s="4">
        <v>37.789500000000004</v>
      </c>
      <c r="P407" s="4">
        <v>179.95000000000002</v>
      </c>
      <c r="Q407" s="4">
        <v>142.16050000000001</v>
      </c>
      <c r="R407" s="4">
        <v>37.789500000000004</v>
      </c>
      <c r="S407" s="4" t="s">
        <v>1600</v>
      </c>
      <c r="T407" s="4" t="str">
        <f>VLOOKUP(esraa_powerbi_alexandria_2[[#This Row],[Category]],code[#All],2,FALSE)</f>
        <v>T-103</v>
      </c>
      <c r="U407" s="4"/>
      <c r="V407" s="4"/>
    </row>
    <row r="408" spans="1:22">
      <c r="A408" s="4">
        <v>407</v>
      </c>
      <c r="B408" s="4" t="s">
        <v>69</v>
      </c>
      <c r="C408" s="4" t="s">
        <v>53</v>
      </c>
      <c r="D408" s="4" t="s">
        <v>108</v>
      </c>
      <c r="E408" s="4" t="s">
        <v>64</v>
      </c>
      <c r="F408" s="4" t="s">
        <v>65</v>
      </c>
      <c r="G408" s="4" t="s">
        <v>80</v>
      </c>
      <c r="H408" s="4" t="s">
        <v>506</v>
      </c>
      <c r="I408" s="4" t="s">
        <v>580</v>
      </c>
      <c r="J408" s="4">
        <v>1199.9760000000001</v>
      </c>
      <c r="K408" s="4">
        <v>450</v>
      </c>
      <c r="L408" s="4" t="str">
        <f>IF(esraa_powerbi_alexandria_2[[#This Row],[Sales]]&gt;3000,"High","Low")</f>
        <v>Low</v>
      </c>
      <c r="M408" s="4">
        <v>3</v>
      </c>
      <c r="N408" s="4">
        <v>0.2</v>
      </c>
      <c r="O408" s="4">
        <v>434.99130000000002</v>
      </c>
      <c r="P408" s="4">
        <v>959.98080000000016</v>
      </c>
      <c r="Q408" s="4">
        <v>764.98470000000009</v>
      </c>
      <c r="R408" s="4">
        <v>194.99610000000007</v>
      </c>
      <c r="S408" s="4" t="s">
        <v>1598</v>
      </c>
      <c r="T408" s="4" t="str">
        <f>VLOOKUP(esraa_powerbi_alexandria_2[[#This Row],[Category]],code[#All],2,FALSE)</f>
        <v>T-103</v>
      </c>
      <c r="U408" s="4"/>
      <c r="V408" s="4"/>
    </row>
    <row r="409" spans="1:22">
      <c r="A409" s="4">
        <v>408</v>
      </c>
      <c r="B409" s="4" t="s">
        <v>69</v>
      </c>
      <c r="C409" s="4" t="s">
        <v>53</v>
      </c>
      <c r="D409" s="4" t="s">
        <v>108</v>
      </c>
      <c r="E409" s="4" t="s">
        <v>64</v>
      </c>
      <c r="F409" s="4" t="s">
        <v>65</v>
      </c>
      <c r="G409" s="4" t="s">
        <v>66</v>
      </c>
      <c r="H409" s="4" t="s">
        <v>91</v>
      </c>
      <c r="I409" s="4" t="s">
        <v>581</v>
      </c>
      <c r="J409" s="4">
        <v>27.15</v>
      </c>
      <c r="K409" s="4">
        <v>750</v>
      </c>
      <c r="L409" s="4" t="str">
        <f>IF(esraa_powerbi_alexandria_2[[#This Row],[Sales]]&gt;3000,"High","Low")</f>
        <v>Low</v>
      </c>
      <c r="M409" s="4">
        <v>5</v>
      </c>
      <c r="N409" s="4">
        <v>0</v>
      </c>
      <c r="O409" s="4">
        <v>13.3035</v>
      </c>
      <c r="P409" s="4">
        <v>27.15</v>
      </c>
      <c r="Q409" s="4">
        <v>13.846499999999999</v>
      </c>
      <c r="R409" s="4">
        <v>13.3035</v>
      </c>
      <c r="S409" s="4" t="s">
        <v>1600</v>
      </c>
      <c r="T409" s="4" t="str">
        <f>VLOOKUP(esraa_powerbi_alexandria_2[[#This Row],[Category]],code[#All],2,FALSE)</f>
        <v>O-102</v>
      </c>
      <c r="U409" s="4"/>
      <c r="V409" s="4"/>
    </row>
    <row r="410" spans="1:22">
      <c r="A410" s="4">
        <v>409</v>
      </c>
      <c r="B410" s="4" t="s">
        <v>69</v>
      </c>
      <c r="C410" s="4" t="s">
        <v>53</v>
      </c>
      <c r="D410" s="4" t="s">
        <v>108</v>
      </c>
      <c r="E410" s="4" t="s">
        <v>64</v>
      </c>
      <c r="F410" s="4" t="s">
        <v>65</v>
      </c>
      <c r="G410" s="4" t="s">
        <v>57</v>
      </c>
      <c r="H410" s="4" t="s">
        <v>72</v>
      </c>
      <c r="I410" s="4" t="s">
        <v>582</v>
      </c>
      <c r="J410" s="4">
        <v>1004.0239999999999</v>
      </c>
      <c r="K410" s="4">
        <v>1050</v>
      </c>
      <c r="L410" s="4" t="str">
        <f>IF(esraa_powerbi_alexandria_2[[#This Row],[Sales]]&gt;3000,"High","Low")</f>
        <v>Low</v>
      </c>
      <c r="M410" s="4">
        <v>7</v>
      </c>
      <c r="N410" s="4">
        <v>0.2</v>
      </c>
      <c r="O410" s="4">
        <v>-112.95269999999994</v>
      </c>
      <c r="P410" s="4">
        <v>803.2192</v>
      </c>
      <c r="Q410" s="4">
        <v>1116.9766999999997</v>
      </c>
      <c r="R410" s="4">
        <v>-313.75749999999971</v>
      </c>
      <c r="S410" s="4" t="s">
        <v>1599</v>
      </c>
      <c r="T410" s="4" t="str">
        <f>VLOOKUP(esraa_powerbi_alexandria_2[[#This Row],[Category]],code[#All],2,FALSE)</f>
        <v>F-101</v>
      </c>
      <c r="U410" s="4"/>
      <c r="V410" s="4"/>
    </row>
    <row r="411" spans="1:22">
      <c r="A411" s="4">
        <v>410</v>
      </c>
      <c r="B411" s="4" t="s">
        <v>69</v>
      </c>
      <c r="C411" s="4" t="s">
        <v>53</v>
      </c>
      <c r="D411" s="4" t="s">
        <v>108</v>
      </c>
      <c r="E411" s="4" t="s">
        <v>64</v>
      </c>
      <c r="F411" s="4" t="s">
        <v>65</v>
      </c>
      <c r="G411" s="4" t="s">
        <v>66</v>
      </c>
      <c r="H411" s="4" t="s">
        <v>91</v>
      </c>
      <c r="I411" s="4" t="s">
        <v>583</v>
      </c>
      <c r="J411" s="4">
        <v>9.68</v>
      </c>
      <c r="K411" s="4">
        <v>150</v>
      </c>
      <c r="L411" s="4" t="str">
        <f>IF(esraa_powerbi_alexandria_2[[#This Row],[Sales]]&gt;3000,"High","Low")</f>
        <v>Low</v>
      </c>
      <c r="M411" s="4">
        <v>1</v>
      </c>
      <c r="N411" s="4">
        <v>0</v>
      </c>
      <c r="O411" s="4">
        <v>4.6463999999999999</v>
      </c>
      <c r="P411" s="4">
        <v>9.68</v>
      </c>
      <c r="Q411" s="4">
        <v>5.0335999999999999</v>
      </c>
      <c r="R411" s="4">
        <v>4.6463999999999999</v>
      </c>
      <c r="S411" s="4" t="s">
        <v>1598</v>
      </c>
      <c r="T411" s="4" t="str">
        <f>VLOOKUP(esraa_powerbi_alexandria_2[[#This Row],[Category]],code[#All],2,FALSE)</f>
        <v>O-102</v>
      </c>
      <c r="U411" s="4"/>
      <c r="V411" s="4"/>
    </row>
    <row r="412" spans="1:22">
      <c r="A412" s="4">
        <v>411</v>
      </c>
      <c r="B412" s="4" t="s">
        <v>69</v>
      </c>
      <c r="C412" s="4" t="s">
        <v>53</v>
      </c>
      <c r="D412" s="4" t="s">
        <v>108</v>
      </c>
      <c r="E412" s="4" t="s">
        <v>64</v>
      </c>
      <c r="F412" s="4" t="s">
        <v>65</v>
      </c>
      <c r="G412" s="4" t="s">
        <v>66</v>
      </c>
      <c r="H412" s="4" t="s">
        <v>67</v>
      </c>
      <c r="I412" s="4" t="s">
        <v>584</v>
      </c>
      <c r="J412" s="4">
        <v>28.349999999999998</v>
      </c>
      <c r="K412" s="4">
        <v>1350</v>
      </c>
      <c r="L412" s="4" t="str">
        <f>IF(esraa_powerbi_alexandria_2[[#This Row],[Sales]]&gt;3000,"High","Low")</f>
        <v>Low</v>
      </c>
      <c r="M412" s="4">
        <v>9</v>
      </c>
      <c r="N412" s="4">
        <v>0</v>
      </c>
      <c r="O412" s="4">
        <v>13.608000000000001</v>
      </c>
      <c r="P412" s="4">
        <v>28.349999999999998</v>
      </c>
      <c r="Q412" s="4">
        <v>14.741999999999997</v>
      </c>
      <c r="R412" s="4">
        <v>13.608000000000001</v>
      </c>
      <c r="S412" s="4" t="s">
        <v>1599</v>
      </c>
      <c r="T412" s="4" t="str">
        <f>VLOOKUP(esraa_powerbi_alexandria_2[[#This Row],[Category]],code[#All],2,FALSE)</f>
        <v>O-102</v>
      </c>
      <c r="U412" s="4"/>
      <c r="V412" s="4"/>
    </row>
    <row r="413" spans="1:22">
      <c r="A413" s="4">
        <v>412</v>
      </c>
      <c r="B413" s="4" t="s">
        <v>69</v>
      </c>
      <c r="C413" s="4" t="s">
        <v>53</v>
      </c>
      <c r="D413" s="4" t="s">
        <v>108</v>
      </c>
      <c r="E413" s="4" t="s">
        <v>64</v>
      </c>
      <c r="F413" s="4" t="s">
        <v>65</v>
      </c>
      <c r="G413" s="4" t="s">
        <v>66</v>
      </c>
      <c r="H413" s="4" t="s">
        <v>91</v>
      </c>
      <c r="I413" s="4" t="s">
        <v>585</v>
      </c>
      <c r="J413" s="4">
        <v>55.98</v>
      </c>
      <c r="K413" s="4">
        <v>150</v>
      </c>
      <c r="L413" s="4" t="str">
        <f>IF(esraa_powerbi_alexandria_2[[#This Row],[Sales]]&gt;3000,"High","Low")</f>
        <v>Low</v>
      </c>
      <c r="M413" s="4">
        <v>1</v>
      </c>
      <c r="N413" s="4">
        <v>0</v>
      </c>
      <c r="O413" s="4">
        <v>27.430199999999999</v>
      </c>
      <c r="P413" s="4">
        <v>55.98</v>
      </c>
      <c r="Q413" s="4">
        <v>28.549799999999998</v>
      </c>
      <c r="R413" s="4">
        <v>27.430199999999999</v>
      </c>
      <c r="S413" s="4" t="s">
        <v>1598</v>
      </c>
      <c r="T413" s="4" t="str">
        <f>VLOOKUP(esraa_powerbi_alexandria_2[[#This Row],[Category]],code[#All],2,FALSE)</f>
        <v>O-102</v>
      </c>
      <c r="U413" s="4"/>
      <c r="V413" s="4"/>
    </row>
    <row r="414" spans="1:22">
      <c r="A414" s="4">
        <v>413</v>
      </c>
      <c r="B414" s="4" t="s">
        <v>69</v>
      </c>
      <c r="C414" s="4" t="s">
        <v>53</v>
      </c>
      <c r="D414" s="4" t="s">
        <v>108</v>
      </c>
      <c r="E414" s="4" t="s">
        <v>64</v>
      </c>
      <c r="F414" s="4" t="s">
        <v>65</v>
      </c>
      <c r="G414" s="4" t="s">
        <v>57</v>
      </c>
      <c r="H414" s="4" t="s">
        <v>58</v>
      </c>
      <c r="I414" s="4" t="s">
        <v>586</v>
      </c>
      <c r="J414" s="4">
        <v>1336.829</v>
      </c>
      <c r="K414" s="4">
        <v>1950</v>
      </c>
      <c r="L414" s="4" t="str">
        <f>IF(esraa_powerbi_alexandria_2[[#This Row],[Sales]]&gt;3000,"High","Low")</f>
        <v>Low</v>
      </c>
      <c r="M414" s="4">
        <v>13</v>
      </c>
      <c r="N414" s="4">
        <v>0.15</v>
      </c>
      <c r="O414" s="4">
        <v>31.454799999999949</v>
      </c>
      <c r="P414" s="4">
        <v>1136.30465</v>
      </c>
      <c r="Q414" s="4">
        <v>1305.3742</v>
      </c>
      <c r="R414" s="4">
        <v>-169.06954999999994</v>
      </c>
      <c r="S414" s="4" t="s">
        <v>1599</v>
      </c>
      <c r="T414" s="4" t="str">
        <f>VLOOKUP(esraa_powerbi_alexandria_2[[#This Row],[Category]],code[#All],2,FALSE)</f>
        <v>F-101</v>
      </c>
      <c r="U414" s="4"/>
      <c r="V414" s="4"/>
    </row>
    <row r="415" spans="1:22">
      <c r="A415" s="4">
        <v>414</v>
      </c>
      <c r="B415" s="4" t="s">
        <v>69</v>
      </c>
      <c r="C415" s="4" t="s">
        <v>53</v>
      </c>
      <c r="D415" s="4" t="s">
        <v>108</v>
      </c>
      <c r="E415" s="4" t="s">
        <v>64</v>
      </c>
      <c r="F415" s="4" t="s">
        <v>65</v>
      </c>
      <c r="G415" s="4" t="s">
        <v>57</v>
      </c>
      <c r="H415" s="4" t="s">
        <v>60</v>
      </c>
      <c r="I415" s="4" t="s">
        <v>587</v>
      </c>
      <c r="J415" s="4">
        <v>113.56800000000001</v>
      </c>
      <c r="K415" s="4">
        <v>300</v>
      </c>
      <c r="L415" s="4" t="str">
        <f>IF(esraa_powerbi_alexandria_2[[#This Row],[Sales]]&gt;3000,"High","Low")</f>
        <v>Low</v>
      </c>
      <c r="M415" s="4">
        <v>2</v>
      </c>
      <c r="N415" s="4">
        <v>0.2</v>
      </c>
      <c r="O415" s="4">
        <v>-18.454800000000013</v>
      </c>
      <c r="P415" s="4">
        <v>90.854400000000012</v>
      </c>
      <c r="Q415" s="4">
        <v>132.02280000000002</v>
      </c>
      <c r="R415" s="4">
        <v>-41.168400000000005</v>
      </c>
      <c r="S415" s="4" t="s">
        <v>1598</v>
      </c>
      <c r="T415" s="4" t="str">
        <f>VLOOKUP(esraa_powerbi_alexandria_2[[#This Row],[Category]],code[#All],2,FALSE)</f>
        <v>F-101</v>
      </c>
      <c r="U415" s="4"/>
      <c r="V415" s="4"/>
    </row>
    <row r="416" spans="1:22">
      <c r="A416" s="4">
        <v>415</v>
      </c>
      <c r="B416" s="4" t="s">
        <v>69</v>
      </c>
      <c r="C416" s="4" t="s">
        <v>62</v>
      </c>
      <c r="D416" s="4" t="s">
        <v>93</v>
      </c>
      <c r="E416" s="4" t="s">
        <v>94</v>
      </c>
      <c r="F416" s="4" t="s">
        <v>65</v>
      </c>
      <c r="G416" s="4" t="s">
        <v>66</v>
      </c>
      <c r="H416" s="4" t="s">
        <v>91</v>
      </c>
      <c r="I416" s="4" t="s">
        <v>588</v>
      </c>
      <c r="J416" s="4">
        <v>139.86000000000001</v>
      </c>
      <c r="K416" s="4">
        <v>1050</v>
      </c>
      <c r="L416" s="4" t="str">
        <f>IF(esraa_powerbi_alexandria_2[[#This Row],[Sales]]&gt;3000,"High","Low")</f>
        <v>Low</v>
      </c>
      <c r="M416" s="4">
        <v>7</v>
      </c>
      <c r="N416" s="4">
        <v>0</v>
      </c>
      <c r="O416" s="4">
        <v>65.734199999999987</v>
      </c>
      <c r="P416" s="4">
        <v>139.86000000000001</v>
      </c>
      <c r="Q416" s="4">
        <v>74.125800000000027</v>
      </c>
      <c r="R416" s="4">
        <v>65.734199999999987</v>
      </c>
      <c r="S416" s="4" t="s">
        <v>1599</v>
      </c>
      <c r="T416" s="4" t="str">
        <f>VLOOKUP(esraa_powerbi_alexandria_2[[#This Row],[Category]],code[#All],2,FALSE)</f>
        <v>O-102</v>
      </c>
      <c r="U416" s="4"/>
      <c r="V416" s="4"/>
    </row>
    <row r="417" spans="1:22">
      <c r="A417" s="4">
        <v>416</v>
      </c>
      <c r="B417" s="4" t="s">
        <v>69</v>
      </c>
      <c r="C417" s="4" t="s">
        <v>62</v>
      </c>
      <c r="D417" s="4" t="s">
        <v>93</v>
      </c>
      <c r="E417" s="4" t="s">
        <v>94</v>
      </c>
      <c r="F417" s="4" t="s">
        <v>65</v>
      </c>
      <c r="G417" s="4" t="s">
        <v>57</v>
      </c>
      <c r="H417" s="4" t="s">
        <v>60</v>
      </c>
      <c r="I417" s="4" t="s">
        <v>458</v>
      </c>
      <c r="J417" s="4">
        <v>307.13600000000002</v>
      </c>
      <c r="K417" s="4">
        <v>600</v>
      </c>
      <c r="L417" s="4" t="str">
        <f>IF(esraa_powerbi_alexandria_2[[#This Row],[Sales]]&gt;3000,"High","Low")</f>
        <v>Low</v>
      </c>
      <c r="M417" s="4">
        <v>4</v>
      </c>
      <c r="N417" s="4">
        <v>0.2</v>
      </c>
      <c r="O417" s="4">
        <v>26.874400000000023</v>
      </c>
      <c r="P417" s="4">
        <v>245.70880000000002</v>
      </c>
      <c r="Q417" s="4">
        <v>280.26159999999999</v>
      </c>
      <c r="R417" s="4">
        <v>-34.552799999999962</v>
      </c>
      <c r="S417" s="4" t="s">
        <v>1600</v>
      </c>
      <c r="T417" s="4" t="str">
        <f>VLOOKUP(esraa_powerbi_alexandria_2[[#This Row],[Category]],code[#All],2,FALSE)</f>
        <v>F-101</v>
      </c>
      <c r="U417" s="4"/>
      <c r="V417" s="4"/>
    </row>
    <row r="418" spans="1:22">
      <c r="A418" s="4">
        <v>417</v>
      </c>
      <c r="B418" s="4" t="s">
        <v>69</v>
      </c>
      <c r="C418" s="4" t="s">
        <v>53</v>
      </c>
      <c r="D418" s="4" t="s">
        <v>589</v>
      </c>
      <c r="E418" s="4" t="s">
        <v>64</v>
      </c>
      <c r="F418" s="4" t="s">
        <v>65</v>
      </c>
      <c r="G418" s="4" t="s">
        <v>66</v>
      </c>
      <c r="H418" s="4" t="s">
        <v>78</v>
      </c>
      <c r="I418" s="4" t="s">
        <v>590</v>
      </c>
      <c r="J418" s="4">
        <v>95.92</v>
      </c>
      <c r="K418" s="4">
        <v>1200</v>
      </c>
      <c r="L418" s="4" t="str">
        <f>IF(esraa_powerbi_alexandria_2[[#This Row],[Sales]]&gt;3000,"High","Low")</f>
        <v>Low</v>
      </c>
      <c r="M418" s="4">
        <v>8</v>
      </c>
      <c r="N418" s="4">
        <v>0</v>
      </c>
      <c r="O418" s="4">
        <v>25.898399999999995</v>
      </c>
      <c r="P418" s="4">
        <v>95.92</v>
      </c>
      <c r="Q418" s="4">
        <v>70.021600000000007</v>
      </c>
      <c r="R418" s="4">
        <v>25.898399999999995</v>
      </c>
      <c r="S418" s="4" t="s">
        <v>1599</v>
      </c>
      <c r="T418" s="4" t="str">
        <f>VLOOKUP(esraa_powerbi_alexandria_2[[#This Row],[Category]],code[#All],2,FALSE)</f>
        <v>O-102</v>
      </c>
      <c r="U418" s="4"/>
      <c r="V418" s="4"/>
    </row>
    <row r="419" spans="1:22">
      <c r="A419" s="4">
        <v>418</v>
      </c>
      <c r="B419" s="4" t="s">
        <v>69</v>
      </c>
      <c r="C419" s="4" t="s">
        <v>53</v>
      </c>
      <c r="D419" s="4" t="s">
        <v>63</v>
      </c>
      <c r="E419" s="4" t="s">
        <v>64</v>
      </c>
      <c r="F419" s="4" t="s">
        <v>65</v>
      </c>
      <c r="G419" s="4" t="s">
        <v>57</v>
      </c>
      <c r="H419" s="4" t="s">
        <v>60</v>
      </c>
      <c r="I419" s="4" t="s">
        <v>591</v>
      </c>
      <c r="J419" s="4">
        <v>383.8</v>
      </c>
      <c r="K419" s="4">
        <v>750</v>
      </c>
      <c r="L419" s="4" t="str">
        <f>IF(esraa_powerbi_alexandria_2[[#This Row],[Sales]]&gt;3000,"High","Low")</f>
        <v>Low</v>
      </c>
      <c r="M419" s="4">
        <v>5</v>
      </c>
      <c r="N419" s="4">
        <v>0.2</v>
      </c>
      <c r="O419" s="4">
        <v>38.379999999999981</v>
      </c>
      <c r="P419" s="4">
        <v>307.04000000000002</v>
      </c>
      <c r="Q419" s="4">
        <v>345.42</v>
      </c>
      <c r="R419" s="4">
        <v>-38.379999999999995</v>
      </c>
      <c r="S419" s="4" t="s">
        <v>1600</v>
      </c>
      <c r="T419" s="4" t="str">
        <f>VLOOKUP(esraa_powerbi_alexandria_2[[#This Row],[Category]],code[#All],2,FALSE)</f>
        <v>F-101</v>
      </c>
      <c r="U419" s="4"/>
      <c r="V419" s="4"/>
    </row>
    <row r="420" spans="1:22">
      <c r="A420" s="4">
        <v>419</v>
      </c>
      <c r="B420" s="4" t="s">
        <v>69</v>
      </c>
      <c r="C420" s="4" t="s">
        <v>62</v>
      </c>
      <c r="D420" s="4" t="s">
        <v>592</v>
      </c>
      <c r="E420" s="4" t="s">
        <v>55</v>
      </c>
      <c r="F420" s="4" t="s">
        <v>56</v>
      </c>
      <c r="G420" s="4" t="s">
        <v>66</v>
      </c>
      <c r="H420" s="4" t="s">
        <v>91</v>
      </c>
      <c r="I420" s="4" t="s">
        <v>593</v>
      </c>
      <c r="J420" s="4">
        <v>5.78</v>
      </c>
      <c r="K420" s="4">
        <v>150</v>
      </c>
      <c r="L420" s="4" t="str">
        <f>IF(esraa_powerbi_alexandria_2[[#This Row],[Sales]]&gt;3000,"High","Low")</f>
        <v>Low</v>
      </c>
      <c r="M420" s="4">
        <v>1</v>
      </c>
      <c r="N420" s="4">
        <v>0</v>
      </c>
      <c r="O420" s="4">
        <v>2.8322000000000003</v>
      </c>
      <c r="P420" s="4">
        <v>5.78</v>
      </c>
      <c r="Q420" s="4">
        <v>2.9478</v>
      </c>
      <c r="R420" s="4">
        <v>2.8322000000000003</v>
      </c>
      <c r="S420" s="4" t="s">
        <v>1598</v>
      </c>
      <c r="T420" s="4" t="str">
        <f>VLOOKUP(esraa_powerbi_alexandria_2[[#This Row],[Category]],code[#All],2,FALSE)</f>
        <v>O-102</v>
      </c>
      <c r="U420" s="4"/>
      <c r="V420" s="4"/>
    </row>
    <row r="421" spans="1:22">
      <c r="A421" s="4">
        <v>420</v>
      </c>
      <c r="B421" s="4" t="s">
        <v>69</v>
      </c>
      <c r="C421" s="4" t="s">
        <v>62</v>
      </c>
      <c r="D421" s="4" t="s">
        <v>63</v>
      </c>
      <c r="E421" s="4" t="s">
        <v>64</v>
      </c>
      <c r="F421" s="4" t="s">
        <v>65</v>
      </c>
      <c r="G421" s="4" t="s">
        <v>66</v>
      </c>
      <c r="H421" s="4" t="s">
        <v>78</v>
      </c>
      <c r="I421" s="4" t="s">
        <v>594</v>
      </c>
      <c r="J421" s="4">
        <v>9.32</v>
      </c>
      <c r="K421" s="4">
        <v>600</v>
      </c>
      <c r="L421" s="4" t="str">
        <f>IF(esraa_powerbi_alexandria_2[[#This Row],[Sales]]&gt;3000,"High","Low")</f>
        <v>Low</v>
      </c>
      <c r="M421" s="4">
        <v>4</v>
      </c>
      <c r="N421" s="4">
        <v>0</v>
      </c>
      <c r="O421" s="4">
        <v>2.702799999999999</v>
      </c>
      <c r="P421" s="4">
        <v>9.32</v>
      </c>
      <c r="Q421" s="4">
        <v>6.6172000000000013</v>
      </c>
      <c r="R421" s="4">
        <v>2.702799999999999</v>
      </c>
      <c r="S421" s="4" t="s">
        <v>1600</v>
      </c>
      <c r="T421" s="4" t="str">
        <f>VLOOKUP(esraa_powerbi_alexandria_2[[#This Row],[Category]],code[#All],2,FALSE)</f>
        <v>O-102</v>
      </c>
      <c r="U421" s="4"/>
      <c r="V421" s="4"/>
    </row>
    <row r="422" spans="1:22">
      <c r="A422" s="4">
        <v>421</v>
      </c>
      <c r="B422" s="4" t="s">
        <v>69</v>
      </c>
      <c r="C422" s="4" t="s">
        <v>62</v>
      </c>
      <c r="D422" s="4" t="s">
        <v>63</v>
      </c>
      <c r="E422" s="4" t="s">
        <v>64</v>
      </c>
      <c r="F422" s="4" t="s">
        <v>65</v>
      </c>
      <c r="G422" s="4" t="s">
        <v>66</v>
      </c>
      <c r="H422" s="4" t="s">
        <v>127</v>
      </c>
      <c r="I422" s="4" t="s">
        <v>595</v>
      </c>
      <c r="J422" s="4">
        <v>15.25</v>
      </c>
      <c r="K422" s="4">
        <v>150</v>
      </c>
      <c r="L422" s="4" t="str">
        <f>IF(esraa_powerbi_alexandria_2[[#This Row],[Sales]]&gt;3000,"High","Low")</f>
        <v>Low</v>
      </c>
      <c r="M422" s="4">
        <v>1</v>
      </c>
      <c r="N422" s="4">
        <v>0</v>
      </c>
      <c r="O422" s="4">
        <v>7.0149999999999988</v>
      </c>
      <c r="P422" s="4">
        <v>15.25</v>
      </c>
      <c r="Q422" s="4">
        <v>8.2350000000000012</v>
      </c>
      <c r="R422" s="4">
        <v>7.0149999999999988</v>
      </c>
      <c r="S422" s="4" t="s">
        <v>1598</v>
      </c>
      <c r="T422" s="4" t="str">
        <f>VLOOKUP(esraa_powerbi_alexandria_2[[#This Row],[Category]],code[#All],2,FALSE)</f>
        <v>O-102</v>
      </c>
      <c r="U422" s="4"/>
      <c r="V422" s="4"/>
    </row>
    <row r="423" spans="1:22">
      <c r="A423" s="4">
        <v>422</v>
      </c>
      <c r="B423" s="4" t="s">
        <v>134</v>
      </c>
      <c r="C423" s="4" t="s">
        <v>53</v>
      </c>
      <c r="D423" s="4" t="s">
        <v>596</v>
      </c>
      <c r="E423" s="4" t="s">
        <v>236</v>
      </c>
      <c r="F423" s="4" t="s">
        <v>65</v>
      </c>
      <c r="G423" s="4" t="s">
        <v>80</v>
      </c>
      <c r="H423" s="4" t="s">
        <v>122</v>
      </c>
      <c r="I423" s="4" t="s">
        <v>597</v>
      </c>
      <c r="J423" s="4">
        <v>196.75200000000001</v>
      </c>
      <c r="K423" s="4">
        <v>900</v>
      </c>
      <c r="L423" s="4" t="str">
        <f>IF(esraa_powerbi_alexandria_2[[#This Row],[Sales]]&gt;3000,"High","Low")</f>
        <v>Low</v>
      </c>
      <c r="M423" s="4">
        <v>6</v>
      </c>
      <c r="N423" s="4">
        <v>0.2</v>
      </c>
      <c r="O423" s="4">
        <v>56.566200000000009</v>
      </c>
      <c r="P423" s="4">
        <v>157.40160000000003</v>
      </c>
      <c r="Q423" s="4">
        <v>140.1858</v>
      </c>
      <c r="R423" s="4">
        <v>17.21580000000003</v>
      </c>
      <c r="S423" s="4" t="s">
        <v>1600</v>
      </c>
      <c r="T423" s="4" t="str">
        <f>VLOOKUP(esraa_powerbi_alexandria_2[[#This Row],[Category]],code[#All],2,FALSE)</f>
        <v>T-103</v>
      </c>
      <c r="U423" s="4"/>
      <c r="V423" s="4"/>
    </row>
    <row r="424" spans="1:22">
      <c r="A424" s="4">
        <v>423</v>
      </c>
      <c r="B424" s="4" t="s">
        <v>69</v>
      </c>
      <c r="C424" s="4" t="s">
        <v>62</v>
      </c>
      <c r="D424" s="4" t="s">
        <v>598</v>
      </c>
      <c r="E424" s="4" t="s">
        <v>517</v>
      </c>
      <c r="F424" s="4" t="s">
        <v>118</v>
      </c>
      <c r="G424" s="4" t="s">
        <v>57</v>
      </c>
      <c r="H424" s="4" t="s">
        <v>76</v>
      </c>
      <c r="I424" s="4" t="s">
        <v>599</v>
      </c>
      <c r="J424" s="4">
        <v>56.56</v>
      </c>
      <c r="K424" s="4">
        <v>600</v>
      </c>
      <c r="L424" s="4" t="str">
        <f>IF(esraa_powerbi_alexandria_2[[#This Row],[Sales]]&gt;3000,"High","Low")</f>
        <v>Low</v>
      </c>
      <c r="M424" s="4">
        <v>4</v>
      </c>
      <c r="N424" s="4">
        <v>0</v>
      </c>
      <c r="O424" s="4">
        <v>14.705600000000004</v>
      </c>
      <c r="P424" s="4">
        <v>56.56</v>
      </c>
      <c r="Q424" s="4">
        <v>41.854399999999998</v>
      </c>
      <c r="R424" s="4">
        <v>14.705600000000004</v>
      </c>
      <c r="S424" s="4" t="s">
        <v>1600</v>
      </c>
      <c r="T424" s="4" t="str">
        <f>VLOOKUP(esraa_powerbi_alexandria_2[[#This Row],[Category]],code[#All],2,FALSE)</f>
        <v>F-101</v>
      </c>
      <c r="U424" s="4"/>
      <c r="V424" s="4"/>
    </row>
    <row r="425" spans="1:22">
      <c r="A425" s="4">
        <v>424</v>
      </c>
      <c r="B425" s="4" t="s">
        <v>69</v>
      </c>
      <c r="C425" s="4" t="s">
        <v>62</v>
      </c>
      <c r="D425" s="4" t="s">
        <v>598</v>
      </c>
      <c r="E425" s="4" t="s">
        <v>517</v>
      </c>
      <c r="F425" s="4" t="s">
        <v>118</v>
      </c>
      <c r="G425" s="4" t="s">
        <v>66</v>
      </c>
      <c r="H425" s="4" t="s">
        <v>74</v>
      </c>
      <c r="I425" s="4" t="s">
        <v>600</v>
      </c>
      <c r="J425" s="4">
        <v>32.700000000000003</v>
      </c>
      <c r="K425" s="4">
        <v>450</v>
      </c>
      <c r="L425" s="4" t="str">
        <f>IF(esraa_powerbi_alexandria_2[[#This Row],[Sales]]&gt;3000,"High","Low")</f>
        <v>Low</v>
      </c>
      <c r="M425" s="4">
        <v>3</v>
      </c>
      <c r="N425" s="4">
        <v>0</v>
      </c>
      <c r="O425" s="4">
        <v>8.5019999999999989</v>
      </c>
      <c r="P425" s="4">
        <v>32.700000000000003</v>
      </c>
      <c r="Q425" s="4">
        <v>24.198000000000004</v>
      </c>
      <c r="R425" s="4">
        <v>8.5019999999999989</v>
      </c>
      <c r="S425" s="4" t="s">
        <v>1598</v>
      </c>
      <c r="T425" s="4" t="str">
        <f>VLOOKUP(esraa_powerbi_alexandria_2[[#This Row],[Category]],code[#All],2,FALSE)</f>
        <v>O-102</v>
      </c>
      <c r="U425" s="4"/>
      <c r="V425" s="4"/>
    </row>
    <row r="426" spans="1:22">
      <c r="A426" s="4">
        <v>425</v>
      </c>
      <c r="B426" s="4" t="s">
        <v>52</v>
      </c>
      <c r="C426" s="4" t="s">
        <v>53</v>
      </c>
      <c r="D426" s="4" t="s">
        <v>191</v>
      </c>
      <c r="E426" s="4" t="s">
        <v>601</v>
      </c>
      <c r="F426" s="4" t="s">
        <v>56</v>
      </c>
      <c r="G426" s="4" t="s">
        <v>57</v>
      </c>
      <c r="H426" s="4" t="s">
        <v>60</v>
      </c>
      <c r="I426" s="4" t="s">
        <v>602</v>
      </c>
      <c r="J426" s="4">
        <v>866.4</v>
      </c>
      <c r="K426" s="4">
        <v>600</v>
      </c>
      <c r="L426" s="4" t="str">
        <f>IF(esraa_powerbi_alexandria_2[[#This Row],[Sales]]&gt;3000,"High","Low")</f>
        <v>Low</v>
      </c>
      <c r="M426" s="4">
        <v>4</v>
      </c>
      <c r="N426" s="4">
        <v>0</v>
      </c>
      <c r="O426" s="4">
        <v>225.26400000000001</v>
      </c>
      <c r="P426" s="4">
        <v>866.4</v>
      </c>
      <c r="Q426" s="4">
        <v>641.13599999999997</v>
      </c>
      <c r="R426" s="4">
        <v>225.26400000000001</v>
      </c>
      <c r="S426" s="4" t="s">
        <v>1600</v>
      </c>
      <c r="T426" s="4" t="str">
        <f>VLOOKUP(esraa_powerbi_alexandria_2[[#This Row],[Category]],code[#All],2,FALSE)</f>
        <v>F-101</v>
      </c>
      <c r="U426" s="4"/>
      <c r="V426" s="4"/>
    </row>
    <row r="427" spans="1:22">
      <c r="A427" s="4">
        <v>426</v>
      </c>
      <c r="B427" s="4" t="s">
        <v>52</v>
      </c>
      <c r="C427" s="4" t="s">
        <v>62</v>
      </c>
      <c r="D427" s="4" t="s">
        <v>603</v>
      </c>
      <c r="E427" s="4" t="s">
        <v>153</v>
      </c>
      <c r="F427" s="4" t="s">
        <v>99</v>
      </c>
      <c r="G427" s="4" t="s">
        <v>57</v>
      </c>
      <c r="H427" s="4" t="s">
        <v>76</v>
      </c>
      <c r="I427" s="4" t="s">
        <v>604</v>
      </c>
      <c r="J427" s="4">
        <v>28.4</v>
      </c>
      <c r="K427" s="4">
        <v>300</v>
      </c>
      <c r="L427" s="4" t="str">
        <f>IF(esraa_powerbi_alexandria_2[[#This Row],[Sales]]&gt;3000,"High","Low")</f>
        <v>Low</v>
      </c>
      <c r="M427" s="4">
        <v>2</v>
      </c>
      <c r="N427" s="4">
        <v>0</v>
      </c>
      <c r="O427" s="4">
        <v>11.076000000000001</v>
      </c>
      <c r="P427" s="4">
        <v>28.4</v>
      </c>
      <c r="Q427" s="4">
        <v>17.323999999999998</v>
      </c>
      <c r="R427" s="4">
        <v>11.076000000000001</v>
      </c>
      <c r="S427" s="4" t="s">
        <v>1598</v>
      </c>
      <c r="T427" s="4" t="str">
        <f>VLOOKUP(esraa_powerbi_alexandria_2[[#This Row],[Category]],code[#All],2,FALSE)</f>
        <v>F-101</v>
      </c>
      <c r="U427" s="4"/>
      <c r="V427" s="4"/>
    </row>
    <row r="428" spans="1:22">
      <c r="A428" s="4">
        <v>427</v>
      </c>
      <c r="B428" s="4" t="s">
        <v>52</v>
      </c>
      <c r="C428" s="4" t="s">
        <v>62</v>
      </c>
      <c r="D428" s="4" t="s">
        <v>603</v>
      </c>
      <c r="E428" s="4" t="s">
        <v>153</v>
      </c>
      <c r="F428" s="4" t="s">
        <v>99</v>
      </c>
      <c r="G428" s="4" t="s">
        <v>66</v>
      </c>
      <c r="H428" s="4" t="s">
        <v>83</v>
      </c>
      <c r="I428" s="4" t="s">
        <v>605</v>
      </c>
      <c r="J428" s="4">
        <v>287.92</v>
      </c>
      <c r="K428" s="4">
        <v>1200</v>
      </c>
      <c r="L428" s="4" t="str">
        <f>IF(esraa_powerbi_alexandria_2[[#This Row],[Sales]]&gt;3000,"High","Low")</f>
        <v>Low</v>
      </c>
      <c r="M428" s="4">
        <v>8</v>
      </c>
      <c r="N428" s="4">
        <v>0</v>
      </c>
      <c r="O428" s="4">
        <v>138.20160000000001</v>
      </c>
      <c r="P428" s="4">
        <v>287.92</v>
      </c>
      <c r="Q428" s="4">
        <v>149.7184</v>
      </c>
      <c r="R428" s="4">
        <v>138.20160000000001</v>
      </c>
      <c r="S428" s="4" t="s">
        <v>1599</v>
      </c>
      <c r="T428" s="4" t="str">
        <f>VLOOKUP(esraa_powerbi_alexandria_2[[#This Row],[Category]],code[#All],2,FALSE)</f>
        <v>O-102</v>
      </c>
      <c r="U428" s="4"/>
      <c r="V428" s="4"/>
    </row>
    <row r="429" spans="1:22">
      <c r="A429" s="4">
        <v>428</v>
      </c>
      <c r="B429" s="4" t="s">
        <v>134</v>
      </c>
      <c r="C429" s="4" t="s">
        <v>96</v>
      </c>
      <c r="D429" s="4" t="s">
        <v>606</v>
      </c>
      <c r="E429" s="4" t="s">
        <v>166</v>
      </c>
      <c r="F429" s="4" t="s">
        <v>118</v>
      </c>
      <c r="G429" s="4" t="s">
        <v>80</v>
      </c>
      <c r="H429" s="4" t="s">
        <v>317</v>
      </c>
      <c r="I429" s="4" t="s">
        <v>607</v>
      </c>
      <c r="J429" s="4">
        <v>69.989999999999995</v>
      </c>
      <c r="K429" s="4">
        <v>150</v>
      </c>
      <c r="L429" s="4" t="str">
        <f>IF(esraa_powerbi_alexandria_2[[#This Row],[Sales]]&gt;3000,"High","Low")</f>
        <v>Low</v>
      </c>
      <c r="M429" s="4">
        <v>1</v>
      </c>
      <c r="N429" s="4">
        <v>0</v>
      </c>
      <c r="O429" s="4">
        <v>30.095700000000001</v>
      </c>
      <c r="P429" s="4">
        <v>69.989999999999995</v>
      </c>
      <c r="Q429" s="4">
        <v>39.894299999999994</v>
      </c>
      <c r="R429" s="4">
        <v>30.095700000000001</v>
      </c>
      <c r="S429" s="4" t="s">
        <v>1598</v>
      </c>
      <c r="T429" s="4" t="str">
        <f>VLOOKUP(esraa_powerbi_alexandria_2[[#This Row],[Category]],code[#All],2,FALSE)</f>
        <v>T-103</v>
      </c>
      <c r="U429" s="4"/>
      <c r="V429" s="4"/>
    </row>
    <row r="430" spans="1:22">
      <c r="A430" s="4">
        <v>429</v>
      </c>
      <c r="B430" s="4" t="s">
        <v>69</v>
      </c>
      <c r="C430" s="4" t="s">
        <v>62</v>
      </c>
      <c r="D430" s="4" t="s">
        <v>315</v>
      </c>
      <c r="E430" s="4" t="s">
        <v>98</v>
      </c>
      <c r="F430" s="4" t="s">
        <v>99</v>
      </c>
      <c r="G430" s="4" t="s">
        <v>66</v>
      </c>
      <c r="H430" s="4" t="s">
        <v>78</v>
      </c>
      <c r="I430" s="4" t="s">
        <v>608</v>
      </c>
      <c r="J430" s="4">
        <v>6.6719999999999988</v>
      </c>
      <c r="K430" s="4">
        <v>900</v>
      </c>
      <c r="L430" s="4" t="str">
        <f>IF(esraa_powerbi_alexandria_2[[#This Row],[Sales]]&gt;3000,"High","Low")</f>
        <v>Low</v>
      </c>
      <c r="M430" s="4">
        <v>6</v>
      </c>
      <c r="N430" s="4">
        <v>0.2</v>
      </c>
      <c r="O430" s="4">
        <v>0.50039999999999996</v>
      </c>
      <c r="P430" s="4">
        <v>5.3375999999999992</v>
      </c>
      <c r="Q430" s="4">
        <v>6.1715999999999989</v>
      </c>
      <c r="R430" s="4">
        <v>-0.83399999999999963</v>
      </c>
      <c r="S430" s="4" t="s">
        <v>1600</v>
      </c>
      <c r="T430" s="4" t="str">
        <f>VLOOKUP(esraa_powerbi_alexandria_2[[#This Row],[Category]],code[#All],2,FALSE)</f>
        <v>O-102</v>
      </c>
      <c r="U430" s="4"/>
      <c r="V430" s="4"/>
    </row>
    <row r="431" spans="1:22">
      <c r="A431" s="4">
        <v>430</v>
      </c>
      <c r="B431" s="4" t="s">
        <v>69</v>
      </c>
      <c r="C431" s="4" t="s">
        <v>96</v>
      </c>
      <c r="D431" s="4" t="s">
        <v>609</v>
      </c>
      <c r="E431" s="4" t="s">
        <v>90</v>
      </c>
      <c r="F431" s="4" t="s">
        <v>56</v>
      </c>
      <c r="G431" s="4" t="s">
        <v>66</v>
      </c>
      <c r="H431" s="4" t="s">
        <v>83</v>
      </c>
      <c r="I431" s="4" t="s">
        <v>610</v>
      </c>
      <c r="J431" s="4">
        <v>189.58800000000005</v>
      </c>
      <c r="K431" s="4">
        <v>300</v>
      </c>
      <c r="L431" s="4" t="str">
        <f>IF(esraa_powerbi_alexandria_2[[#This Row],[Sales]]&gt;3000,"High","Low")</f>
        <v>Low</v>
      </c>
      <c r="M431" s="4">
        <v>2</v>
      </c>
      <c r="N431" s="4">
        <v>0.7</v>
      </c>
      <c r="O431" s="4">
        <v>-145.35079999999999</v>
      </c>
      <c r="P431" s="4">
        <v>56.876400000000025</v>
      </c>
      <c r="Q431" s="4">
        <v>334.93880000000001</v>
      </c>
      <c r="R431" s="4">
        <v>-278.06239999999997</v>
      </c>
      <c r="S431" s="4" t="s">
        <v>1598</v>
      </c>
      <c r="T431" s="4" t="str">
        <f>VLOOKUP(esraa_powerbi_alexandria_2[[#This Row],[Category]],code[#All],2,FALSE)</f>
        <v>O-102</v>
      </c>
      <c r="U431" s="4"/>
      <c r="V431" s="4"/>
    </row>
    <row r="432" spans="1:22">
      <c r="A432" s="4">
        <v>431</v>
      </c>
      <c r="B432" s="4" t="s">
        <v>69</v>
      </c>
      <c r="C432" s="4" t="s">
        <v>96</v>
      </c>
      <c r="D432" s="4" t="s">
        <v>609</v>
      </c>
      <c r="E432" s="4" t="s">
        <v>90</v>
      </c>
      <c r="F432" s="4" t="s">
        <v>56</v>
      </c>
      <c r="G432" s="4" t="s">
        <v>80</v>
      </c>
      <c r="H432" s="4" t="s">
        <v>122</v>
      </c>
      <c r="I432" s="4" t="s">
        <v>334</v>
      </c>
      <c r="J432" s="4">
        <v>408.74399999999997</v>
      </c>
      <c r="K432" s="4">
        <v>1050</v>
      </c>
      <c r="L432" s="4" t="str">
        <f>IF(esraa_powerbi_alexandria_2[[#This Row],[Sales]]&gt;3000,"High","Low")</f>
        <v>Low</v>
      </c>
      <c r="M432" s="4">
        <v>7</v>
      </c>
      <c r="N432" s="4">
        <v>0.2</v>
      </c>
      <c r="O432" s="4">
        <v>76.639499999999984</v>
      </c>
      <c r="P432" s="4">
        <v>326.99520000000001</v>
      </c>
      <c r="Q432" s="4">
        <v>332.10449999999997</v>
      </c>
      <c r="R432" s="4">
        <v>-5.109299999999962</v>
      </c>
      <c r="S432" s="4" t="s">
        <v>1599</v>
      </c>
      <c r="T432" s="4" t="str">
        <f>VLOOKUP(esraa_powerbi_alexandria_2[[#This Row],[Category]],code[#All],2,FALSE)</f>
        <v>T-103</v>
      </c>
      <c r="U432" s="4"/>
      <c r="V432" s="4"/>
    </row>
    <row r="433" spans="1:22">
      <c r="A433" s="4">
        <v>432</v>
      </c>
      <c r="B433" s="4" t="s">
        <v>69</v>
      </c>
      <c r="C433" s="4" t="s">
        <v>96</v>
      </c>
      <c r="D433" s="4" t="s">
        <v>609</v>
      </c>
      <c r="E433" s="4" t="s">
        <v>90</v>
      </c>
      <c r="F433" s="4" t="s">
        <v>56</v>
      </c>
      <c r="G433" s="4" t="s">
        <v>80</v>
      </c>
      <c r="H433" s="4" t="s">
        <v>122</v>
      </c>
      <c r="I433" s="4" t="s">
        <v>334</v>
      </c>
      <c r="J433" s="4">
        <v>291.95999999999998</v>
      </c>
      <c r="K433" s="4">
        <v>750</v>
      </c>
      <c r="L433" s="4" t="str">
        <f>IF(esraa_powerbi_alexandria_2[[#This Row],[Sales]]&gt;3000,"High","Low")</f>
        <v>Low</v>
      </c>
      <c r="M433" s="4">
        <v>5</v>
      </c>
      <c r="N433" s="4">
        <v>0.2</v>
      </c>
      <c r="O433" s="4">
        <v>54.742499999999978</v>
      </c>
      <c r="P433" s="4">
        <v>233.56799999999998</v>
      </c>
      <c r="Q433" s="4">
        <v>237.2175</v>
      </c>
      <c r="R433" s="4">
        <v>-3.6495000000000175</v>
      </c>
      <c r="S433" s="4" t="s">
        <v>1600</v>
      </c>
      <c r="T433" s="4" t="str">
        <f>VLOOKUP(esraa_powerbi_alexandria_2[[#This Row],[Category]],code[#All],2,FALSE)</f>
        <v>T-103</v>
      </c>
      <c r="U433" s="4"/>
      <c r="V433" s="4"/>
    </row>
    <row r="434" spans="1:22">
      <c r="A434" s="4">
        <v>433</v>
      </c>
      <c r="B434" s="4" t="s">
        <v>69</v>
      </c>
      <c r="C434" s="4" t="s">
        <v>96</v>
      </c>
      <c r="D434" s="4" t="s">
        <v>609</v>
      </c>
      <c r="E434" s="4" t="s">
        <v>90</v>
      </c>
      <c r="F434" s="4" t="s">
        <v>56</v>
      </c>
      <c r="G434" s="4" t="s">
        <v>66</v>
      </c>
      <c r="H434" s="4" t="s">
        <v>74</v>
      </c>
      <c r="I434" s="4" t="s">
        <v>611</v>
      </c>
      <c r="J434" s="4">
        <v>4.7679999999999998</v>
      </c>
      <c r="K434" s="4">
        <v>300</v>
      </c>
      <c r="L434" s="4" t="str">
        <f>IF(esraa_powerbi_alexandria_2[[#This Row],[Sales]]&gt;3000,"High","Low")</f>
        <v>Low</v>
      </c>
      <c r="M434" s="4">
        <v>2</v>
      </c>
      <c r="N434" s="4">
        <v>0.2</v>
      </c>
      <c r="O434" s="4">
        <v>-0.7748000000000006</v>
      </c>
      <c r="P434" s="4">
        <v>3.8144</v>
      </c>
      <c r="Q434" s="4">
        <v>5.5428000000000006</v>
      </c>
      <c r="R434" s="4">
        <v>-1.7284000000000006</v>
      </c>
      <c r="S434" s="4" t="s">
        <v>1598</v>
      </c>
      <c r="T434" s="4" t="str">
        <f>VLOOKUP(esraa_powerbi_alexandria_2[[#This Row],[Category]],code[#All],2,FALSE)</f>
        <v>O-102</v>
      </c>
      <c r="U434" s="4"/>
      <c r="V434" s="4"/>
    </row>
    <row r="435" spans="1:22">
      <c r="A435" s="4">
        <v>434</v>
      </c>
      <c r="B435" s="4" t="s">
        <v>134</v>
      </c>
      <c r="C435" s="4" t="s">
        <v>53</v>
      </c>
      <c r="D435" s="4" t="s">
        <v>516</v>
      </c>
      <c r="E435" s="4" t="s">
        <v>517</v>
      </c>
      <c r="F435" s="4" t="s">
        <v>118</v>
      </c>
      <c r="G435" s="4" t="s">
        <v>66</v>
      </c>
      <c r="H435" s="4" t="s">
        <v>74</v>
      </c>
      <c r="I435" s="4" t="s">
        <v>612</v>
      </c>
      <c r="J435" s="4">
        <v>714.30000000000007</v>
      </c>
      <c r="K435" s="4">
        <v>750</v>
      </c>
      <c r="L435" s="4" t="str">
        <f>IF(esraa_powerbi_alexandria_2[[#This Row],[Sales]]&gt;3000,"High","Low")</f>
        <v>Low</v>
      </c>
      <c r="M435" s="4">
        <v>5</v>
      </c>
      <c r="N435" s="4">
        <v>0</v>
      </c>
      <c r="O435" s="4">
        <v>207.14699999999993</v>
      </c>
      <c r="P435" s="4">
        <v>714.30000000000007</v>
      </c>
      <c r="Q435" s="4">
        <v>507.15300000000013</v>
      </c>
      <c r="R435" s="4">
        <v>207.14699999999993</v>
      </c>
      <c r="S435" s="4" t="s">
        <v>1600</v>
      </c>
      <c r="T435" s="4" t="str">
        <f>VLOOKUP(esraa_powerbi_alexandria_2[[#This Row],[Category]],code[#All],2,FALSE)</f>
        <v>O-102</v>
      </c>
      <c r="U435" s="4"/>
      <c r="V435" s="4"/>
    </row>
    <row r="436" spans="1:22">
      <c r="A436" s="4">
        <v>435</v>
      </c>
      <c r="B436" s="4" t="s">
        <v>69</v>
      </c>
      <c r="C436" s="4" t="s">
        <v>53</v>
      </c>
      <c r="D436" s="4" t="s">
        <v>613</v>
      </c>
      <c r="E436" s="4" t="s">
        <v>71</v>
      </c>
      <c r="F436" s="4" t="s">
        <v>56</v>
      </c>
      <c r="G436" s="4" t="s">
        <v>66</v>
      </c>
      <c r="H436" s="4" t="s">
        <v>83</v>
      </c>
      <c r="I436" s="4" t="s">
        <v>614</v>
      </c>
      <c r="J436" s="4">
        <v>4.8120000000000003</v>
      </c>
      <c r="K436" s="4">
        <v>300</v>
      </c>
      <c r="L436" s="4" t="str">
        <f>IF(esraa_powerbi_alexandria_2[[#This Row],[Sales]]&gt;3000,"High","Low")</f>
        <v>Low</v>
      </c>
      <c r="M436" s="4">
        <v>2</v>
      </c>
      <c r="N436" s="4">
        <v>0.7</v>
      </c>
      <c r="O436" s="4">
        <v>-3.6891999999999996</v>
      </c>
      <c r="P436" s="4">
        <v>1.4436000000000002</v>
      </c>
      <c r="Q436" s="4">
        <v>8.5012000000000008</v>
      </c>
      <c r="R436" s="4">
        <v>-7.0576000000000008</v>
      </c>
      <c r="S436" s="4" t="s">
        <v>1598</v>
      </c>
      <c r="T436" s="4" t="str">
        <f>VLOOKUP(esraa_powerbi_alexandria_2[[#This Row],[Category]],code[#All],2,FALSE)</f>
        <v>O-102</v>
      </c>
      <c r="U436" s="4"/>
      <c r="V436" s="4"/>
    </row>
    <row r="437" spans="1:22">
      <c r="A437" s="4">
        <v>436</v>
      </c>
      <c r="B437" s="4" t="s">
        <v>69</v>
      </c>
      <c r="C437" s="4" t="s">
        <v>53</v>
      </c>
      <c r="D437" s="4" t="s">
        <v>613</v>
      </c>
      <c r="E437" s="4" t="s">
        <v>71</v>
      </c>
      <c r="F437" s="4" t="s">
        <v>56</v>
      </c>
      <c r="G437" s="4" t="s">
        <v>80</v>
      </c>
      <c r="H437" s="4" t="s">
        <v>122</v>
      </c>
      <c r="I437" s="4" t="s">
        <v>615</v>
      </c>
      <c r="J437" s="4">
        <v>247.8</v>
      </c>
      <c r="K437" s="4">
        <v>750</v>
      </c>
      <c r="L437" s="4" t="str">
        <f>IF(esraa_powerbi_alexandria_2[[#This Row],[Sales]]&gt;3000,"High","Low")</f>
        <v>Low</v>
      </c>
      <c r="M437" s="4">
        <v>5</v>
      </c>
      <c r="N437" s="4">
        <v>0.2</v>
      </c>
      <c r="O437" s="4">
        <v>-18.584999999999994</v>
      </c>
      <c r="P437" s="4">
        <v>198.24</v>
      </c>
      <c r="Q437" s="4">
        <v>266.38499999999999</v>
      </c>
      <c r="R437" s="4">
        <v>-68.144999999999982</v>
      </c>
      <c r="S437" s="4" t="s">
        <v>1600</v>
      </c>
      <c r="T437" s="4" t="str">
        <f>VLOOKUP(esraa_powerbi_alexandria_2[[#This Row],[Category]],code[#All],2,FALSE)</f>
        <v>T-103</v>
      </c>
      <c r="U437" s="4"/>
      <c r="V437" s="4"/>
    </row>
    <row r="438" spans="1:22">
      <c r="A438" s="4">
        <v>437</v>
      </c>
      <c r="B438" s="4" t="s">
        <v>52</v>
      </c>
      <c r="C438" s="4" t="s">
        <v>96</v>
      </c>
      <c r="D438" s="4" t="s">
        <v>181</v>
      </c>
      <c r="E438" s="4" t="s">
        <v>143</v>
      </c>
      <c r="F438" s="4" t="s">
        <v>99</v>
      </c>
      <c r="G438" s="4" t="s">
        <v>80</v>
      </c>
      <c r="H438" s="4" t="s">
        <v>317</v>
      </c>
      <c r="I438" s="4" t="s">
        <v>616</v>
      </c>
      <c r="J438" s="4">
        <v>1007.979</v>
      </c>
      <c r="K438" s="4">
        <v>450</v>
      </c>
      <c r="L438" s="4" t="str">
        <f>IF(esraa_powerbi_alexandria_2[[#This Row],[Sales]]&gt;3000,"High","Low")</f>
        <v>Low</v>
      </c>
      <c r="M438" s="4">
        <v>3</v>
      </c>
      <c r="N438" s="4">
        <v>0.3</v>
      </c>
      <c r="O438" s="4">
        <v>43.199100000000044</v>
      </c>
      <c r="P438" s="4">
        <v>705.58529999999996</v>
      </c>
      <c r="Q438" s="4">
        <v>964.7799</v>
      </c>
      <c r="R438" s="4">
        <v>-259.19460000000004</v>
      </c>
      <c r="S438" s="4" t="s">
        <v>1598</v>
      </c>
      <c r="T438" s="4" t="str">
        <f>VLOOKUP(esraa_powerbi_alexandria_2[[#This Row],[Category]],code[#All],2,FALSE)</f>
        <v>T-103</v>
      </c>
      <c r="U438" s="4"/>
      <c r="V438" s="4"/>
    </row>
    <row r="439" spans="1:22">
      <c r="A439" s="4">
        <v>438</v>
      </c>
      <c r="B439" s="4" t="s">
        <v>52</v>
      </c>
      <c r="C439" s="4" t="s">
        <v>96</v>
      </c>
      <c r="D439" s="4" t="s">
        <v>181</v>
      </c>
      <c r="E439" s="4" t="s">
        <v>143</v>
      </c>
      <c r="F439" s="4" t="s">
        <v>99</v>
      </c>
      <c r="G439" s="4" t="s">
        <v>66</v>
      </c>
      <c r="H439" s="4" t="s">
        <v>91</v>
      </c>
      <c r="I439" s="4" t="s">
        <v>585</v>
      </c>
      <c r="J439" s="4">
        <v>313.488</v>
      </c>
      <c r="K439" s="4">
        <v>1050</v>
      </c>
      <c r="L439" s="4" t="str">
        <f>IF(esraa_powerbi_alexandria_2[[#This Row],[Sales]]&gt;3000,"High","Low")</f>
        <v>Low</v>
      </c>
      <c r="M439" s="4">
        <v>7</v>
      </c>
      <c r="N439" s="4">
        <v>0.2</v>
      </c>
      <c r="O439" s="4">
        <v>113.63939999999998</v>
      </c>
      <c r="P439" s="4">
        <v>250.79040000000001</v>
      </c>
      <c r="Q439" s="4">
        <v>199.84860000000003</v>
      </c>
      <c r="R439" s="4">
        <v>50.941799999999972</v>
      </c>
      <c r="S439" s="4" t="s">
        <v>1599</v>
      </c>
      <c r="T439" s="4" t="str">
        <f>VLOOKUP(esraa_powerbi_alexandria_2[[#This Row],[Category]],code[#All],2,FALSE)</f>
        <v>O-102</v>
      </c>
      <c r="U439" s="4"/>
      <c r="V439" s="4"/>
    </row>
    <row r="440" spans="1:22">
      <c r="A440" s="4">
        <v>439</v>
      </c>
      <c r="B440" s="4" t="s">
        <v>69</v>
      </c>
      <c r="C440" s="4" t="s">
        <v>62</v>
      </c>
      <c r="D440" s="4" t="s">
        <v>132</v>
      </c>
      <c r="E440" s="4" t="s">
        <v>98</v>
      </c>
      <c r="F440" s="4" t="s">
        <v>99</v>
      </c>
      <c r="G440" s="4" t="s">
        <v>66</v>
      </c>
      <c r="H440" s="4" t="s">
        <v>91</v>
      </c>
      <c r="I440" s="4" t="s">
        <v>617</v>
      </c>
      <c r="J440" s="4">
        <v>31.872000000000003</v>
      </c>
      <c r="K440" s="4">
        <v>1200</v>
      </c>
      <c r="L440" s="4" t="str">
        <f>IF(esraa_powerbi_alexandria_2[[#This Row],[Sales]]&gt;3000,"High","Low")</f>
        <v>Low</v>
      </c>
      <c r="M440" s="4">
        <v>8</v>
      </c>
      <c r="N440" s="4">
        <v>0.2</v>
      </c>
      <c r="O440" s="4">
        <v>11.553600000000003</v>
      </c>
      <c r="P440" s="4">
        <v>25.497600000000006</v>
      </c>
      <c r="Q440" s="4">
        <v>20.3184</v>
      </c>
      <c r="R440" s="4">
        <v>5.1792000000000051</v>
      </c>
      <c r="S440" s="4" t="s">
        <v>1599</v>
      </c>
      <c r="T440" s="4" t="str">
        <f>VLOOKUP(esraa_powerbi_alexandria_2[[#This Row],[Category]],code[#All],2,FALSE)</f>
        <v>O-102</v>
      </c>
      <c r="U440" s="4"/>
      <c r="V440" s="4"/>
    </row>
    <row r="441" spans="1:22">
      <c r="A441" s="4">
        <v>440</v>
      </c>
      <c r="B441" s="4" t="s">
        <v>52</v>
      </c>
      <c r="C441" s="4" t="s">
        <v>62</v>
      </c>
      <c r="D441" s="4" t="s">
        <v>165</v>
      </c>
      <c r="E441" s="4" t="s">
        <v>166</v>
      </c>
      <c r="F441" s="4" t="s">
        <v>118</v>
      </c>
      <c r="G441" s="4" t="s">
        <v>57</v>
      </c>
      <c r="H441" s="4" t="s">
        <v>60</v>
      </c>
      <c r="I441" s="4" t="s">
        <v>618</v>
      </c>
      <c r="J441" s="4">
        <v>207.84600000000003</v>
      </c>
      <c r="K441" s="4">
        <v>450</v>
      </c>
      <c r="L441" s="4" t="str">
        <f>IF(esraa_powerbi_alexandria_2[[#This Row],[Sales]]&gt;3000,"High","Low")</f>
        <v>Low</v>
      </c>
      <c r="M441" s="4">
        <v>3</v>
      </c>
      <c r="N441" s="4">
        <v>0.1</v>
      </c>
      <c r="O441" s="4">
        <v>2.3093999999999895</v>
      </c>
      <c r="P441" s="4">
        <v>187.06140000000002</v>
      </c>
      <c r="Q441" s="4">
        <v>205.53660000000005</v>
      </c>
      <c r="R441" s="4">
        <v>-18.475200000000029</v>
      </c>
      <c r="S441" s="4" t="s">
        <v>1598</v>
      </c>
      <c r="T441" s="4" t="str">
        <f>VLOOKUP(esraa_powerbi_alexandria_2[[#This Row],[Category]],code[#All],2,FALSE)</f>
        <v>F-101</v>
      </c>
      <c r="U441" s="4"/>
      <c r="V441" s="4"/>
    </row>
    <row r="442" spans="1:22">
      <c r="A442" s="4">
        <v>441</v>
      </c>
      <c r="B442" s="4" t="s">
        <v>52</v>
      </c>
      <c r="C442" s="4" t="s">
        <v>53</v>
      </c>
      <c r="D442" s="4" t="s">
        <v>387</v>
      </c>
      <c r="E442" s="4" t="s">
        <v>153</v>
      </c>
      <c r="F442" s="4" t="s">
        <v>99</v>
      </c>
      <c r="G442" s="4" t="s">
        <v>57</v>
      </c>
      <c r="H442" s="4" t="s">
        <v>76</v>
      </c>
      <c r="I442" s="4" t="s">
        <v>619</v>
      </c>
      <c r="J442" s="4">
        <v>12.22</v>
      </c>
      <c r="K442" s="4">
        <v>150</v>
      </c>
      <c r="L442" s="4" t="str">
        <f>IF(esraa_powerbi_alexandria_2[[#This Row],[Sales]]&gt;3000,"High","Low")</f>
        <v>Low</v>
      </c>
      <c r="M442" s="4">
        <v>1</v>
      </c>
      <c r="N442" s="4">
        <v>0</v>
      </c>
      <c r="O442" s="4">
        <v>3.6659999999999986</v>
      </c>
      <c r="P442" s="4">
        <v>12.22</v>
      </c>
      <c r="Q442" s="4">
        <v>8.554000000000002</v>
      </c>
      <c r="R442" s="4">
        <v>3.6659999999999986</v>
      </c>
      <c r="S442" s="4" t="s">
        <v>1598</v>
      </c>
      <c r="T442" s="4" t="str">
        <f>VLOOKUP(esraa_powerbi_alexandria_2[[#This Row],[Category]],code[#All],2,FALSE)</f>
        <v>F-101</v>
      </c>
      <c r="U442" s="4"/>
      <c r="V442" s="4"/>
    </row>
    <row r="443" spans="1:22">
      <c r="A443" s="4">
        <v>442</v>
      </c>
      <c r="B443" s="4" t="s">
        <v>52</v>
      </c>
      <c r="C443" s="4" t="s">
        <v>53</v>
      </c>
      <c r="D443" s="4" t="s">
        <v>387</v>
      </c>
      <c r="E443" s="4" t="s">
        <v>153</v>
      </c>
      <c r="F443" s="4" t="s">
        <v>99</v>
      </c>
      <c r="G443" s="4" t="s">
        <v>66</v>
      </c>
      <c r="H443" s="4" t="s">
        <v>74</v>
      </c>
      <c r="I443" s="4" t="s">
        <v>620</v>
      </c>
      <c r="J443" s="4">
        <v>194.94</v>
      </c>
      <c r="K443" s="4">
        <v>450</v>
      </c>
      <c r="L443" s="4" t="str">
        <f>IF(esraa_powerbi_alexandria_2[[#This Row],[Sales]]&gt;3000,"High","Low")</f>
        <v>Low</v>
      </c>
      <c r="M443" s="4">
        <v>3</v>
      </c>
      <c r="N443" s="4">
        <v>0</v>
      </c>
      <c r="O443" s="4">
        <v>23.392800000000008</v>
      </c>
      <c r="P443" s="4">
        <v>194.94</v>
      </c>
      <c r="Q443" s="4">
        <v>171.54719999999998</v>
      </c>
      <c r="R443" s="4">
        <v>23.392800000000022</v>
      </c>
      <c r="S443" s="4" t="s">
        <v>1598</v>
      </c>
      <c r="T443" s="4" t="str">
        <f>VLOOKUP(esraa_powerbi_alexandria_2[[#This Row],[Category]],code[#All],2,FALSE)</f>
        <v>O-102</v>
      </c>
      <c r="U443" s="4"/>
      <c r="V443" s="4"/>
    </row>
    <row r="444" spans="1:22">
      <c r="A444" s="4">
        <v>443</v>
      </c>
      <c r="B444" s="4" t="s">
        <v>52</v>
      </c>
      <c r="C444" s="4" t="s">
        <v>53</v>
      </c>
      <c r="D444" s="4" t="s">
        <v>387</v>
      </c>
      <c r="E444" s="4" t="s">
        <v>153</v>
      </c>
      <c r="F444" s="4" t="s">
        <v>99</v>
      </c>
      <c r="G444" s="4" t="s">
        <v>66</v>
      </c>
      <c r="H444" s="4" t="s">
        <v>74</v>
      </c>
      <c r="I444" s="4" t="s">
        <v>621</v>
      </c>
      <c r="J444" s="4">
        <v>70.949999999999989</v>
      </c>
      <c r="K444" s="4">
        <v>450</v>
      </c>
      <c r="L444" s="4" t="str">
        <f>IF(esraa_powerbi_alexandria_2[[#This Row],[Sales]]&gt;3000,"High","Low")</f>
        <v>Low</v>
      </c>
      <c r="M444" s="4">
        <v>3</v>
      </c>
      <c r="N444" s="4">
        <v>0</v>
      </c>
      <c r="O444" s="4">
        <v>20.575499999999998</v>
      </c>
      <c r="P444" s="4">
        <v>70.949999999999989</v>
      </c>
      <c r="Q444" s="4">
        <v>50.374499999999991</v>
      </c>
      <c r="R444" s="4">
        <v>20.575499999999998</v>
      </c>
      <c r="S444" s="4" t="s">
        <v>1598</v>
      </c>
      <c r="T444" s="4" t="str">
        <f>VLOOKUP(esraa_powerbi_alexandria_2[[#This Row],[Category]],code[#All],2,FALSE)</f>
        <v>O-102</v>
      </c>
      <c r="U444" s="4"/>
      <c r="V444" s="4"/>
    </row>
    <row r="445" spans="1:22">
      <c r="A445" s="4">
        <v>444</v>
      </c>
      <c r="B445" s="4" t="s">
        <v>52</v>
      </c>
      <c r="C445" s="4" t="s">
        <v>53</v>
      </c>
      <c r="D445" s="4" t="s">
        <v>387</v>
      </c>
      <c r="E445" s="4" t="s">
        <v>153</v>
      </c>
      <c r="F445" s="4" t="s">
        <v>99</v>
      </c>
      <c r="G445" s="4" t="s">
        <v>66</v>
      </c>
      <c r="H445" s="4" t="s">
        <v>91</v>
      </c>
      <c r="I445" s="4" t="s">
        <v>622</v>
      </c>
      <c r="J445" s="4">
        <v>91.36</v>
      </c>
      <c r="K445" s="4">
        <v>600</v>
      </c>
      <c r="L445" s="4" t="str">
        <f>IF(esraa_powerbi_alexandria_2[[#This Row],[Sales]]&gt;3000,"High","Low")</f>
        <v>Low</v>
      </c>
      <c r="M445" s="4">
        <v>4</v>
      </c>
      <c r="N445" s="4">
        <v>0</v>
      </c>
      <c r="O445" s="4">
        <v>42.025599999999997</v>
      </c>
      <c r="P445" s="4">
        <v>91.36</v>
      </c>
      <c r="Q445" s="4">
        <v>49.334400000000002</v>
      </c>
      <c r="R445" s="4">
        <v>42.025599999999997</v>
      </c>
      <c r="S445" s="4" t="s">
        <v>1600</v>
      </c>
      <c r="T445" s="4" t="str">
        <f>VLOOKUP(esraa_powerbi_alexandria_2[[#This Row],[Category]],code[#All],2,FALSE)</f>
        <v>O-102</v>
      </c>
      <c r="U445" s="4"/>
      <c r="V445" s="4"/>
    </row>
    <row r="446" spans="1:22">
      <c r="A446" s="4">
        <v>445</v>
      </c>
      <c r="B446" s="4" t="s">
        <v>52</v>
      </c>
      <c r="C446" s="4" t="s">
        <v>53</v>
      </c>
      <c r="D446" s="4" t="s">
        <v>387</v>
      </c>
      <c r="E446" s="4" t="s">
        <v>153</v>
      </c>
      <c r="F446" s="4" t="s">
        <v>99</v>
      </c>
      <c r="G446" s="4" t="s">
        <v>57</v>
      </c>
      <c r="H446" s="4" t="s">
        <v>60</v>
      </c>
      <c r="I446" s="4" t="s">
        <v>623</v>
      </c>
      <c r="J446" s="4">
        <v>242.94</v>
      </c>
      <c r="K446" s="4">
        <v>450</v>
      </c>
      <c r="L446" s="4" t="str">
        <f>IF(esraa_powerbi_alexandria_2[[#This Row],[Sales]]&gt;3000,"High","Low")</f>
        <v>Low</v>
      </c>
      <c r="M446" s="4">
        <v>3</v>
      </c>
      <c r="N446" s="4">
        <v>0</v>
      </c>
      <c r="O446" s="4">
        <v>29.152800000000013</v>
      </c>
      <c r="P446" s="4">
        <v>242.94</v>
      </c>
      <c r="Q446" s="4">
        <v>213.78719999999998</v>
      </c>
      <c r="R446" s="4">
        <v>29.152800000000013</v>
      </c>
      <c r="S446" s="4" t="s">
        <v>1598</v>
      </c>
      <c r="T446" s="4" t="str">
        <f>VLOOKUP(esraa_powerbi_alexandria_2[[#This Row],[Category]],code[#All],2,FALSE)</f>
        <v>F-101</v>
      </c>
      <c r="U446" s="4"/>
      <c r="V446" s="4"/>
    </row>
    <row r="447" spans="1:22">
      <c r="A447" s="4">
        <v>446</v>
      </c>
      <c r="B447" s="4" t="s">
        <v>52</v>
      </c>
      <c r="C447" s="4" t="s">
        <v>53</v>
      </c>
      <c r="D447" s="4" t="s">
        <v>387</v>
      </c>
      <c r="E447" s="4" t="s">
        <v>153</v>
      </c>
      <c r="F447" s="4" t="s">
        <v>99</v>
      </c>
      <c r="G447" s="4" t="s">
        <v>66</v>
      </c>
      <c r="H447" s="4" t="s">
        <v>67</v>
      </c>
      <c r="I447" s="4" t="s">
        <v>624</v>
      </c>
      <c r="J447" s="4">
        <v>22.05</v>
      </c>
      <c r="K447" s="4">
        <v>1050</v>
      </c>
      <c r="L447" s="4" t="str">
        <f>IF(esraa_powerbi_alexandria_2[[#This Row],[Sales]]&gt;3000,"High","Low")</f>
        <v>Low</v>
      </c>
      <c r="M447" s="4">
        <v>7</v>
      </c>
      <c r="N447" s="4">
        <v>0</v>
      </c>
      <c r="O447" s="4">
        <v>10.584</v>
      </c>
      <c r="P447" s="4">
        <v>22.05</v>
      </c>
      <c r="Q447" s="4">
        <v>11.466000000000001</v>
      </c>
      <c r="R447" s="4">
        <v>10.584</v>
      </c>
      <c r="S447" s="4" t="s">
        <v>1599</v>
      </c>
      <c r="T447" s="4" t="str">
        <f>VLOOKUP(esraa_powerbi_alexandria_2[[#This Row],[Category]],code[#All],2,FALSE)</f>
        <v>O-102</v>
      </c>
      <c r="U447" s="4"/>
      <c r="V447" s="4"/>
    </row>
    <row r="448" spans="1:22">
      <c r="A448" s="4">
        <v>447</v>
      </c>
      <c r="B448" s="4" t="s">
        <v>52</v>
      </c>
      <c r="C448" s="4" t="s">
        <v>53</v>
      </c>
      <c r="D448" s="4" t="s">
        <v>251</v>
      </c>
      <c r="E448" s="4" t="s">
        <v>160</v>
      </c>
      <c r="F448" s="4" t="s">
        <v>99</v>
      </c>
      <c r="G448" s="4" t="s">
        <v>57</v>
      </c>
      <c r="H448" s="4" t="s">
        <v>76</v>
      </c>
      <c r="I448" s="4" t="s">
        <v>625</v>
      </c>
      <c r="J448" s="4">
        <v>2.91</v>
      </c>
      <c r="K448" s="4">
        <v>150</v>
      </c>
      <c r="L448" s="4" t="str">
        <f>IF(esraa_powerbi_alexandria_2[[#This Row],[Sales]]&gt;3000,"High","Low")</f>
        <v>Low</v>
      </c>
      <c r="M448" s="4">
        <v>1</v>
      </c>
      <c r="N448" s="4">
        <v>0</v>
      </c>
      <c r="O448" s="4">
        <v>1.3676999999999999</v>
      </c>
      <c r="P448" s="4">
        <v>2.91</v>
      </c>
      <c r="Q448" s="4">
        <v>1.5423000000000002</v>
      </c>
      <c r="R448" s="4">
        <v>1.3676999999999999</v>
      </c>
      <c r="S448" s="4" t="s">
        <v>1598</v>
      </c>
      <c r="T448" s="4" t="str">
        <f>VLOOKUP(esraa_powerbi_alexandria_2[[#This Row],[Category]],code[#All],2,FALSE)</f>
        <v>F-101</v>
      </c>
      <c r="U448" s="4"/>
      <c r="V448" s="4"/>
    </row>
    <row r="449" spans="1:22">
      <c r="A449" s="4">
        <v>448</v>
      </c>
      <c r="B449" s="4" t="s">
        <v>52</v>
      </c>
      <c r="C449" s="4" t="s">
        <v>53</v>
      </c>
      <c r="D449" s="4" t="s">
        <v>626</v>
      </c>
      <c r="E449" s="4" t="s">
        <v>166</v>
      </c>
      <c r="F449" s="4" t="s">
        <v>118</v>
      </c>
      <c r="G449" s="4" t="s">
        <v>66</v>
      </c>
      <c r="H449" s="4" t="s">
        <v>78</v>
      </c>
      <c r="I449" s="4" t="s">
        <v>627</v>
      </c>
      <c r="J449" s="4">
        <v>59.519999999999996</v>
      </c>
      <c r="K449" s="4">
        <v>450</v>
      </c>
      <c r="L449" s="4" t="str">
        <f>IF(esraa_powerbi_alexandria_2[[#This Row],[Sales]]&gt;3000,"High","Low")</f>
        <v>Low</v>
      </c>
      <c r="M449" s="4">
        <v>3</v>
      </c>
      <c r="N449" s="4">
        <v>0</v>
      </c>
      <c r="O449" s="4">
        <v>15.475200000000001</v>
      </c>
      <c r="P449" s="4">
        <v>59.519999999999996</v>
      </c>
      <c r="Q449" s="4">
        <v>44.044799999999995</v>
      </c>
      <c r="R449" s="4">
        <v>15.475200000000001</v>
      </c>
      <c r="S449" s="4" t="s">
        <v>1598</v>
      </c>
      <c r="T449" s="4" t="str">
        <f>VLOOKUP(esraa_powerbi_alexandria_2[[#This Row],[Category]],code[#All],2,FALSE)</f>
        <v>O-102</v>
      </c>
      <c r="U449" s="4"/>
      <c r="V449" s="4"/>
    </row>
    <row r="450" spans="1:22">
      <c r="A450" s="4">
        <v>449</v>
      </c>
      <c r="B450" s="4" t="s">
        <v>52</v>
      </c>
      <c r="C450" s="4" t="s">
        <v>53</v>
      </c>
      <c r="D450" s="4" t="s">
        <v>626</v>
      </c>
      <c r="E450" s="4" t="s">
        <v>166</v>
      </c>
      <c r="F450" s="4" t="s">
        <v>118</v>
      </c>
      <c r="G450" s="4" t="s">
        <v>66</v>
      </c>
      <c r="H450" s="4" t="s">
        <v>74</v>
      </c>
      <c r="I450" s="4" t="s">
        <v>628</v>
      </c>
      <c r="J450" s="4">
        <v>161.94</v>
      </c>
      <c r="K450" s="4">
        <v>450</v>
      </c>
      <c r="L450" s="4" t="str">
        <f>IF(esraa_powerbi_alexandria_2[[#This Row],[Sales]]&gt;3000,"High","Low")</f>
        <v>Low</v>
      </c>
      <c r="M450" s="4">
        <v>3</v>
      </c>
      <c r="N450" s="4">
        <v>0</v>
      </c>
      <c r="O450" s="4">
        <v>9.716399999999993</v>
      </c>
      <c r="P450" s="4">
        <v>161.94</v>
      </c>
      <c r="Q450" s="4">
        <v>152.2236</v>
      </c>
      <c r="R450" s="4">
        <v>9.716399999999993</v>
      </c>
      <c r="S450" s="4" t="s">
        <v>1598</v>
      </c>
      <c r="T450" s="4" t="str">
        <f>VLOOKUP(esraa_powerbi_alexandria_2[[#This Row],[Category]],code[#All],2,FALSE)</f>
        <v>O-102</v>
      </c>
      <c r="U450" s="4"/>
      <c r="V450" s="4"/>
    </row>
    <row r="451" spans="1:22">
      <c r="A451" s="4">
        <v>450</v>
      </c>
      <c r="B451" s="4" t="s">
        <v>52</v>
      </c>
      <c r="C451" s="4" t="s">
        <v>53</v>
      </c>
      <c r="D451" s="4" t="s">
        <v>626</v>
      </c>
      <c r="E451" s="4" t="s">
        <v>166</v>
      </c>
      <c r="F451" s="4" t="s">
        <v>118</v>
      </c>
      <c r="G451" s="4" t="s">
        <v>66</v>
      </c>
      <c r="H451" s="4" t="s">
        <v>78</v>
      </c>
      <c r="I451" s="4" t="s">
        <v>629</v>
      </c>
      <c r="J451" s="4">
        <v>263.88</v>
      </c>
      <c r="K451" s="4">
        <v>900</v>
      </c>
      <c r="L451" s="4" t="str">
        <f>IF(esraa_powerbi_alexandria_2[[#This Row],[Sales]]&gt;3000,"High","Low")</f>
        <v>Low</v>
      </c>
      <c r="M451" s="4">
        <v>6</v>
      </c>
      <c r="N451" s="4">
        <v>0</v>
      </c>
      <c r="O451" s="4">
        <v>71.247600000000006</v>
      </c>
      <c r="P451" s="4">
        <v>263.88</v>
      </c>
      <c r="Q451" s="4">
        <v>192.63239999999999</v>
      </c>
      <c r="R451" s="4">
        <v>71.247600000000006</v>
      </c>
      <c r="S451" s="4" t="s">
        <v>1600</v>
      </c>
      <c r="T451" s="4" t="str">
        <f>VLOOKUP(esraa_powerbi_alexandria_2[[#This Row],[Category]],code[#All],2,FALSE)</f>
        <v>O-102</v>
      </c>
      <c r="U451" s="4"/>
      <c r="V451" s="4"/>
    </row>
    <row r="452" spans="1:22">
      <c r="A452" s="4">
        <v>451</v>
      </c>
      <c r="B452" s="4" t="s">
        <v>52</v>
      </c>
      <c r="C452" s="4" t="s">
        <v>53</v>
      </c>
      <c r="D452" s="4" t="s">
        <v>626</v>
      </c>
      <c r="E452" s="4" t="s">
        <v>166</v>
      </c>
      <c r="F452" s="4" t="s">
        <v>118</v>
      </c>
      <c r="G452" s="4" t="s">
        <v>66</v>
      </c>
      <c r="H452" s="4" t="s">
        <v>78</v>
      </c>
      <c r="I452" s="4" t="s">
        <v>630</v>
      </c>
      <c r="J452" s="4">
        <v>30.48</v>
      </c>
      <c r="K452" s="4">
        <v>450</v>
      </c>
      <c r="L452" s="4" t="str">
        <f>IF(esraa_powerbi_alexandria_2[[#This Row],[Sales]]&gt;3000,"High","Low")</f>
        <v>Low</v>
      </c>
      <c r="M452" s="4">
        <v>3</v>
      </c>
      <c r="N452" s="4">
        <v>0</v>
      </c>
      <c r="O452" s="4">
        <v>7.9248000000000012</v>
      </c>
      <c r="P452" s="4">
        <v>30.48</v>
      </c>
      <c r="Q452" s="4">
        <v>22.555199999999999</v>
      </c>
      <c r="R452" s="4">
        <v>7.9248000000000012</v>
      </c>
      <c r="S452" s="4" t="s">
        <v>1598</v>
      </c>
      <c r="T452" s="4" t="str">
        <f>VLOOKUP(esraa_powerbi_alexandria_2[[#This Row],[Category]],code[#All],2,FALSE)</f>
        <v>O-102</v>
      </c>
      <c r="U452" s="4"/>
      <c r="V452" s="4"/>
    </row>
    <row r="453" spans="1:22">
      <c r="A453" s="4">
        <v>452</v>
      </c>
      <c r="B453" s="4" t="s">
        <v>52</v>
      </c>
      <c r="C453" s="4" t="s">
        <v>53</v>
      </c>
      <c r="D453" s="4" t="s">
        <v>626</v>
      </c>
      <c r="E453" s="4" t="s">
        <v>166</v>
      </c>
      <c r="F453" s="4" t="s">
        <v>118</v>
      </c>
      <c r="G453" s="4" t="s">
        <v>66</v>
      </c>
      <c r="H453" s="4" t="s">
        <v>78</v>
      </c>
      <c r="I453" s="4" t="s">
        <v>631</v>
      </c>
      <c r="J453" s="4">
        <v>9.84</v>
      </c>
      <c r="K453" s="4">
        <v>450</v>
      </c>
      <c r="L453" s="4" t="str">
        <f>IF(esraa_powerbi_alexandria_2[[#This Row],[Sales]]&gt;3000,"High","Low")</f>
        <v>Low</v>
      </c>
      <c r="M453" s="4">
        <v>3</v>
      </c>
      <c r="N453" s="4">
        <v>0</v>
      </c>
      <c r="O453" s="4">
        <v>2.8535999999999988</v>
      </c>
      <c r="P453" s="4">
        <v>9.84</v>
      </c>
      <c r="Q453" s="4">
        <v>6.9864000000000015</v>
      </c>
      <c r="R453" s="4">
        <v>2.8535999999999984</v>
      </c>
      <c r="S453" s="4" t="s">
        <v>1598</v>
      </c>
      <c r="T453" s="4" t="str">
        <f>VLOOKUP(esraa_powerbi_alexandria_2[[#This Row],[Category]],code[#All],2,FALSE)</f>
        <v>O-102</v>
      </c>
      <c r="U453" s="4"/>
      <c r="V453" s="4"/>
    </row>
    <row r="454" spans="1:22">
      <c r="A454" s="4">
        <v>453</v>
      </c>
      <c r="B454" s="4" t="s">
        <v>52</v>
      </c>
      <c r="C454" s="4" t="s">
        <v>53</v>
      </c>
      <c r="D454" s="4" t="s">
        <v>626</v>
      </c>
      <c r="E454" s="4" t="s">
        <v>166</v>
      </c>
      <c r="F454" s="4" t="s">
        <v>118</v>
      </c>
      <c r="G454" s="4" t="s">
        <v>80</v>
      </c>
      <c r="H454" s="4" t="s">
        <v>81</v>
      </c>
      <c r="I454" s="4" t="s">
        <v>632</v>
      </c>
      <c r="J454" s="4">
        <v>35.119999999999997</v>
      </c>
      <c r="K454" s="4">
        <v>600</v>
      </c>
      <c r="L454" s="4" t="str">
        <f>IF(esraa_powerbi_alexandria_2[[#This Row],[Sales]]&gt;3000,"High","Low")</f>
        <v>Low</v>
      </c>
      <c r="M454" s="4">
        <v>4</v>
      </c>
      <c r="N454" s="4">
        <v>0</v>
      </c>
      <c r="O454" s="4">
        <v>9.1311999999999998</v>
      </c>
      <c r="P454" s="4">
        <v>35.119999999999997</v>
      </c>
      <c r="Q454" s="4">
        <v>25.988799999999998</v>
      </c>
      <c r="R454" s="4">
        <v>9.1311999999999998</v>
      </c>
      <c r="S454" s="4" t="s">
        <v>1600</v>
      </c>
      <c r="T454" s="4" t="str">
        <f>VLOOKUP(esraa_powerbi_alexandria_2[[#This Row],[Category]],code[#All],2,FALSE)</f>
        <v>T-103</v>
      </c>
      <c r="U454" s="4"/>
      <c r="V454" s="4"/>
    </row>
    <row r="455" spans="1:22">
      <c r="A455" s="4">
        <v>454</v>
      </c>
      <c r="B455" s="4" t="s">
        <v>69</v>
      </c>
      <c r="C455" s="4" t="s">
        <v>62</v>
      </c>
      <c r="D455" s="4" t="s">
        <v>359</v>
      </c>
      <c r="E455" s="4" t="s">
        <v>252</v>
      </c>
      <c r="F455" s="4" t="s">
        <v>118</v>
      </c>
      <c r="G455" s="4" t="s">
        <v>57</v>
      </c>
      <c r="H455" s="4" t="s">
        <v>72</v>
      </c>
      <c r="I455" s="4" t="s">
        <v>87</v>
      </c>
      <c r="J455" s="4">
        <v>284.36399999999998</v>
      </c>
      <c r="K455" s="4">
        <v>300</v>
      </c>
      <c r="L455" s="4" t="str">
        <f>IF(esraa_powerbi_alexandria_2[[#This Row],[Sales]]&gt;3000,"High","Low")</f>
        <v>Low</v>
      </c>
      <c r="M455" s="4">
        <v>2</v>
      </c>
      <c r="N455" s="4">
        <v>0.4</v>
      </c>
      <c r="O455" s="4">
        <v>-75.830400000000054</v>
      </c>
      <c r="P455" s="4">
        <v>170.61839999999998</v>
      </c>
      <c r="Q455" s="4">
        <v>360.19440000000003</v>
      </c>
      <c r="R455" s="4">
        <v>-189.57600000000005</v>
      </c>
      <c r="S455" s="4" t="s">
        <v>1598</v>
      </c>
      <c r="T455" s="4" t="str">
        <f>VLOOKUP(esraa_powerbi_alexandria_2[[#This Row],[Category]],code[#All],2,FALSE)</f>
        <v>F-101</v>
      </c>
      <c r="U455" s="4"/>
      <c r="V455" s="4"/>
    </row>
    <row r="456" spans="1:22">
      <c r="A456" s="4">
        <v>455</v>
      </c>
      <c r="B456" s="4" t="s">
        <v>69</v>
      </c>
      <c r="C456" s="4" t="s">
        <v>62</v>
      </c>
      <c r="D456" s="4" t="s">
        <v>359</v>
      </c>
      <c r="E456" s="4" t="s">
        <v>252</v>
      </c>
      <c r="F456" s="4" t="s">
        <v>118</v>
      </c>
      <c r="G456" s="4" t="s">
        <v>66</v>
      </c>
      <c r="H456" s="4" t="s">
        <v>74</v>
      </c>
      <c r="I456" s="4" t="s">
        <v>633</v>
      </c>
      <c r="J456" s="4">
        <v>665.40800000000002</v>
      </c>
      <c r="K456" s="4">
        <v>300</v>
      </c>
      <c r="L456" s="4" t="str">
        <f>IF(esraa_powerbi_alexandria_2[[#This Row],[Sales]]&gt;3000,"High","Low")</f>
        <v>Low</v>
      </c>
      <c r="M456" s="4">
        <v>2</v>
      </c>
      <c r="N456" s="4">
        <v>0.2</v>
      </c>
      <c r="O456" s="4">
        <v>66.540799999999962</v>
      </c>
      <c r="P456" s="4">
        <v>532.32640000000004</v>
      </c>
      <c r="Q456" s="4">
        <v>598.86720000000003</v>
      </c>
      <c r="R456" s="4">
        <v>-66.54079999999999</v>
      </c>
      <c r="S456" s="4" t="s">
        <v>1598</v>
      </c>
      <c r="T456" s="4" t="str">
        <f>VLOOKUP(esraa_powerbi_alexandria_2[[#This Row],[Category]],code[#All],2,FALSE)</f>
        <v>O-102</v>
      </c>
      <c r="U456" s="4"/>
      <c r="V456" s="4"/>
    </row>
    <row r="457" spans="1:22">
      <c r="A457" s="4">
        <v>456</v>
      </c>
      <c r="B457" s="4" t="s">
        <v>69</v>
      </c>
      <c r="C457" s="4" t="s">
        <v>62</v>
      </c>
      <c r="D457" s="4" t="s">
        <v>634</v>
      </c>
      <c r="E457" s="4" t="s">
        <v>306</v>
      </c>
      <c r="F457" s="4" t="s">
        <v>99</v>
      </c>
      <c r="G457" s="4" t="s">
        <v>80</v>
      </c>
      <c r="H457" s="4" t="s">
        <v>122</v>
      </c>
      <c r="I457" s="4" t="s">
        <v>635</v>
      </c>
      <c r="J457" s="4">
        <v>63.88</v>
      </c>
      <c r="K457" s="4">
        <v>600</v>
      </c>
      <c r="L457" s="4" t="str">
        <f>IF(esraa_powerbi_alexandria_2[[#This Row],[Sales]]&gt;3000,"High","Low")</f>
        <v>Low</v>
      </c>
      <c r="M457" s="4">
        <v>4</v>
      </c>
      <c r="N457" s="4">
        <v>0</v>
      </c>
      <c r="O457" s="4">
        <v>24.913200000000003</v>
      </c>
      <c r="P457" s="4">
        <v>63.88</v>
      </c>
      <c r="Q457" s="4">
        <v>38.966799999999999</v>
      </c>
      <c r="R457" s="4">
        <v>24.913200000000003</v>
      </c>
      <c r="S457" s="4" t="s">
        <v>1600</v>
      </c>
      <c r="T457" s="4" t="str">
        <f>VLOOKUP(esraa_powerbi_alexandria_2[[#This Row],[Category]],code[#All],2,FALSE)</f>
        <v>T-103</v>
      </c>
      <c r="U457" s="4"/>
      <c r="V457" s="4"/>
    </row>
    <row r="458" spans="1:22">
      <c r="A458" s="4">
        <v>457</v>
      </c>
      <c r="B458" s="4" t="s">
        <v>69</v>
      </c>
      <c r="C458" s="4" t="s">
        <v>53</v>
      </c>
      <c r="D458" s="4" t="s">
        <v>89</v>
      </c>
      <c r="E458" s="4" t="s">
        <v>64</v>
      </c>
      <c r="F458" s="4" t="s">
        <v>65</v>
      </c>
      <c r="G458" s="4" t="s">
        <v>57</v>
      </c>
      <c r="H458" s="4" t="s">
        <v>60</v>
      </c>
      <c r="I458" s="4" t="s">
        <v>636</v>
      </c>
      <c r="J458" s="4">
        <v>129.56800000000001</v>
      </c>
      <c r="K458" s="4">
        <v>300</v>
      </c>
      <c r="L458" s="4" t="str">
        <f>IF(esraa_powerbi_alexandria_2[[#This Row],[Sales]]&gt;3000,"High","Low")</f>
        <v>Low</v>
      </c>
      <c r="M458" s="4">
        <v>2</v>
      </c>
      <c r="N458" s="4">
        <v>0.2</v>
      </c>
      <c r="O458" s="4">
        <v>-24.294000000000018</v>
      </c>
      <c r="P458" s="4">
        <v>103.65440000000001</v>
      </c>
      <c r="Q458" s="4">
        <v>153.86200000000002</v>
      </c>
      <c r="R458" s="4">
        <v>-50.207600000000014</v>
      </c>
      <c r="S458" s="4" t="s">
        <v>1598</v>
      </c>
      <c r="T458" s="4" t="str">
        <f>VLOOKUP(esraa_powerbi_alexandria_2[[#This Row],[Category]],code[#All],2,FALSE)</f>
        <v>F-101</v>
      </c>
      <c r="U458" s="4"/>
      <c r="V458" s="4"/>
    </row>
    <row r="459" spans="1:22">
      <c r="A459" s="4">
        <v>458</v>
      </c>
      <c r="B459" s="4" t="s">
        <v>69</v>
      </c>
      <c r="C459" s="4" t="s">
        <v>53</v>
      </c>
      <c r="D459" s="4" t="s">
        <v>202</v>
      </c>
      <c r="E459" s="4" t="s">
        <v>143</v>
      </c>
      <c r="F459" s="4" t="s">
        <v>99</v>
      </c>
      <c r="G459" s="4" t="s">
        <v>57</v>
      </c>
      <c r="H459" s="4" t="s">
        <v>60</v>
      </c>
      <c r="I459" s="4" t="s">
        <v>637</v>
      </c>
      <c r="J459" s="4">
        <v>747.55799999999999</v>
      </c>
      <c r="K459" s="4">
        <v>450</v>
      </c>
      <c r="L459" s="4" t="str">
        <f>IF(esraa_powerbi_alexandria_2[[#This Row],[Sales]]&gt;3000,"High","Low")</f>
        <v>Low</v>
      </c>
      <c r="M459" s="4">
        <v>3</v>
      </c>
      <c r="N459" s="4">
        <v>0.3</v>
      </c>
      <c r="O459" s="4">
        <v>-96.11460000000011</v>
      </c>
      <c r="P459" s="4">
        <v>523.29059999999993</v>
      </c>
      <c r="Q459" s="4">
        <v>843.6726000000001</v>
      </c>
      <c r="R459" s="4">
        <v>-320.38200000000018</v>
      </c>
      <c r="S459" s="4" t="s">
        <v>1598</v>
      </c>
      <c r="T459" s="4" t="str">
        <f>VLOOKUP(esraa_powerbi_alexandria_2[[#This Row],[Category]],code[#All],2,FALSE)</f>
        <v>F-101</v>
      </c>
      <c r="U459" s="4"/>
      <c r="V459" s="4"/>
    </row>
    <row r="460" spans="1:22">
      <c r="A460" s="4">
        <v>459</v>
      </c>
      <c r="B460" s="4" t="s">
        <v>69</v>
      </c>
      <c r="C460" s="4" t="s">
        <v>53</v>
      </c>
      <c r="D460" s="4" t="s">
        <v>202</v>
      </c>
      <c r="E460" s="4" t="s">
        <v>143</v>
      </c>
      <c r="F460" s="4" t="s">
        <v>99</v>
      </c>
      <c r="G460" s="4" t="s">
        <v>66</v>
      </c>
      <c r="H460" s="4" t="s">
        <v>127</v>
      </c>
      <c r="I460" s="4" t="s">
        <v>313</v>
      </c>
      <c r="J460" s="4">
        <v>8.9280000000000008</v>
      </c>
      <c r="K460" s="4">
        <v>300</v>
      </c>
      <c r="L460" s="4" t="str">
        <f>IF(esraa_powerbi_alexandria_2[[#This Row],[Sales]]&gt;3000,"High","Low")</f>
        <v>Low</v>
      </c>
      <c r="M460" s="4">
        <v>2</v>
      </c>
      <c r="N460" s="4">
        <v>0.2</v>
      </c>
      <c r="O460" s="4">
        <v>3.3479999999999999</v>
      </c>
      <c r="P460" s="4">
        <v>7.1424000000000012</v>
      </c>
      <c r="Q460" s="4">
        <v>5.580000000000001</v>
      </c>
      <c r="R460" s="4">
        <v>1.5624000000000002</v>
      </c>
      <c r="S460" s="4" t="s">
        <v>1598</v>
      </c>
      <c r="T460" s="4" t="str">
        <f>VLOOKUP(esraa_powerbi_alexandria_2[[#This Row],[Category]],code[#All],2,FALSE)</f>
        <v>O-102</v>
      </c>
      <c r="U460" s="4"/>
      <c r="V460" s="4"/>
    </row>
    <row r="461" spans="1:22">
      <c r="A461" s="4">
        <v>460</v>
      </c>
      <c r="B461" s="4" t="s">
        <v>69</v>
      </c>
      <c r="C461" s="4" t="s">
        <v>53</v>
      </c>
      <c r="D461" s="4" t="s">
        <v>93</v>
      </c>
      <c r="E461" s="4" t="s">
        <v>94</v>
      </c>
      <c r="F461" s="4" t="s">
        <v>65</v>
      </c>
      <c r="G461" s="4" t="s">
        <v>66</v>
      </c>
      <c r="H461" s="4" t="s">
        <v>85</v>
      </c>
      <c r="I461" s="4" t="s">
        <v>638</v>
      </c>
      <c r="J461" s="4">
        <v>103.92</v>
      </c>
      <c r="K461" s="4">
        <v>600</v>
      </c>
      <c r="L461" s="4" t="str">
        <f>IF(esraa_powerbi_alexandria_2[[#This Row],[Sales]]&gt;3000,"High","Low")</f>
        <v>Low</v>
      </c>
      <c r="M461" s="4">
        <v>4</v>
      </c>
      <c r="N461" s="4">
        <v>0</v>
      </c>
      <c r="O461" s="4">
        <v>36.372</v>
      </c>
      <c r="P461" s="4">
        <v>103.92</v>
      </c>
      <c r="Q461" s="4">
        <v>67.548000000000002</v>
      </c>
      <c r="R461" s="4">
        <v>36.372</v>
      </c>
      <c r="S461" s="4" t="s">
        <v>1600</v>
      </c>
      <c r="T461" s="4" t="str">
        <f>VLOOKUP(esraa_powerbi_alexandria_2[[#This Row],[Category]],code[#All],2,FALSE)</f>
        <v>O-102</v>
      </c>
      <c r="U461" s="4"/>
      <c r="V461" s="4"/>
    </row>
    <row r="462" spans="1:22">
      <c r="A462" s="4">
        <v>461</v>
      </c>
      <c r="B462" s="4" t="s">
        <v>69</v>
      </c>
      <c r="C462" s="4" t="s">
        <v>53</v>
      </c>
      <c r="D462" s="4" t="s">
        <v>93</v>
      </c>
      <c r="E462" s="4" t="s">
        <v>94</v>
      </c>
      <c r="F462" s="4" t="s">
        <v>65</v>
      </c>
      <c r="G462" s="4" t="s">
        <v>80</v>
      </c>
      <c r="H462" s="4" t="s">
        <v>122</v>
      </c>
      <c r="I462" s="4" t="s">
        <v>639</v>
      </c>
      <c r="J462" s="4">
        <v>899.91</v>
      </c>
      <c r="K462" s="4">
        <v>1350</v>
      </c>
      <c r="L462" s="4" t="str">
        <f>IF(esraa_powerbi_alexandria_2[[#This Row],[Sales]]&gt;3000,"High","Low")</f>
        <v>Low</v>
      </c>
      <c r="M462" s="4">
        <v>9</v>
      </c>
      <c r="N462" s="4">
        <v>0</v>
      </c>
      <c r="O462" s="4">
        <v>377.96220000000005</v>
      </c>
      <c r="P462" s="4">
        <v>899.91</v>
      </c>
      <c r="Q462" s="4">
        <v>521.94779999999992</v>
      </c>
      <c r="R462" s="4">
        <v>377.96220000000005</v>
      </c>
      <c r="S462" s="4" t="s">
        <v>1599</v>
      </c>
      <c r="T462" s="4" t="str">
        <f>VLOOKUP(esraa_powerbi_alexandria_2[[#This Row],[Category]],code[#All],2,FALSE)</f>
        <v>T-103</v>
      </c>
      <c r="U462" s="4"/>
      <c r="V462" s="4"/>
    </row>
    <row r="463" spans="1:22">
      <c r="A463" s="4">
        <v>462</v>
      </c>
      <c r="B463" s="4" t="s">
        <v>69</v>
      </c>
      <c r="C463" s="4" t="s">
        <v>53</v>
      </c>
      <c r="D463" s="4" t="s">
        <v>93</v>
      </c>
      <c r="E463" s="4" t="s">
        <v>94</v>
      </c>
      <c r="F463" s="4" t="s">
        <v>65</v>
      </c>
      <c r="G463" s="4" t="s">
        <v>66</v>
      </c>
      <c r="H463" s="4" t="s">
        <v>83</v>
      </c>
      <c r="I463" s="4" t="s">
        <v>640</v>
      </c>
      <c r="J463" s="4">
        <v>51.311999999999998</v>
      </c>
      <c r="K463" s="4">
        <v>450</v>
      </c>
      <c r="L463" s="4" t="str">
        <f>IF(esraa_powerbi_alexandria_2[[#This Row],[Sales]]&gt;3000,"High","Low")</f>
        <v>Low</v>
      </c>
      <c r="M463" s="4">
        <v>3</v>
      </c>
      <c r="N463" s="4">
        <v>0.2</v>
      </c>
      <c r="O463" s="4">
        <v>18.600599999999996</v>
      </c>
      <c r="P463" s="4">
        <v>41.049599999999998</v>
      </c>
      <c r="Q463" s="4">
        <v>32.711399999999998</v>
      </c>
      <c r="R463" s="4">
        <v>8.3382000000000005</v>
      </c>
      <c r="S463" s="4" t="s">
        <v>1598</v>
      </c>
      <c r="T463" s="4" t="str">
        <f>VLOOKUP(esraa_powerbi_alexandria_2[[#This Row],[Category]],code[#All],2,FALSE)</f>
        <v>O-102</v>
      </c>
      <c r="U463" s="4"/>
      <c r="V463" s="4"/>
    </row>
    <row r="464" spans="1:22">
      <c r="A464" s="4">
        <v>463</v>
      </c>
      <c r="B464" s="4" t="s">
        <v>69</v>
      </c>
      <c r="C464" s="4" t="s">
        <v>96</v>
      </c>
      <c r="D464" s="4" t="s">
        <v>268</v>
      </c>
      <c r="E464" s="4" t="s">
        <v>184</v>
      </c>
      <c r="F464" s="4" t="s">
        <v>65</v>
      </c>
      <c r="G464" s="4" t="s">
        <v>57</v>
      </c>
      <c r="H464" s="4" t="s">
        <v>76</v>
      </c>
      <c r="I464" s="4" t="s">
        <v>531</v>
      </c>
      <c r="J464" s="4">
        <v>23.56</v>
      </c>
      <c r="K464" s="4">
        <v>750</v>
      </c>
      <c r="L464" s="4" t="str">
        <f>IF(esraa_powerbi_alexandria_2[[#This Row],[Sales]]&gt;3000,"High","Low")</f>
        <v>Low</v>
      </c>
      <c r="M464" s="4">
        <v>5</v>
      </c>
      <c r="N464" s="4">
        <v>0.2</v>
      </c>
      <c r="O464" s="4">
        <v>7.0680000000000005</v>
      </c>
      <c r="P464" s="4">
        <v>18.847999999999999</v>
      </c>
      <c r="Q464" s="4">
        <v>16.491999999999997</v>
      </c>
      <c r="R464" s="4">
        <v>2.3560000000000016</v>
      </c>
      <c r="S464" s="4" t="s">
        <v>1600</v>
      </c>
      <c r="T464" s="4" t="str">
        <f>VLOOKUP(esraa_powerbi_alexandria_2[[#This Row],[Category]],code[#All],2,FALSE)</f>
        <v>F-101</v>
      </c>
      <c r="U464" s="4"/>
      <c r="V464" s="4"/>
    </row>
    <row r="465" spans="1:22">
      <c r="A465" s="4">
        <v>464</v>
      </c>
      <c r="B465" s="4" t="s">
        <v>69</v>
      </c>
      <c r="C465" s="4" t="s">
        <v>96</v>
      </c>
      <c r="D465" s="4" t="s">
        <v>268</v>
      </c>
      <c r="E465" s="4" t="s">
        <v>184</v>
      </c>
      <c r="F465" s="4" t="s">
        <v>65</v>
      </c>
      <c r="G465" s="4" t="s">
        <v>57</v>
      </c>
      <c r="H465" s="4" t="s">
        <v>72</v>
      </c>
      <c r="I465" s="4" t="s">
        <v>641</v>
      </c>
      <c r="J465" s="4">
        <v>1272.6299999999999</v>
      </c>
      <c r="K465" s="4">
        <v>900</v>
      </c>
      <c r="L465" s="4" t="str">
        <f>IF(esraa_powerbi_alexandria_2[[#This Row],[Sales]]&gt;3000,"High","Low")</f>
        <v>Low</v>
      </c>
      <c r="M465" s="4">
        <v>6</v>
      </c>
      <c r="N465" s="4">
        <v>0.5</v>
      </c>
      <c r="O465" s="4">
        <v>-814.4831999999999</v>
      </c>
      <c r="P465" s="4">
        <v>636.31499999999994</v>
      </c>
      <c r="Q465" s="4">
        <v>2087.1131999999998</v>
      </c>
      <c r="R465" s="4">
        <v>-1450.7981999999997</v>
      </c>
      <c r="S465" s="4" t="s">
        <v>1600</v>
      </c>
      <c r="T465" s="4" t="str">
        <f>VLOOKUP(esraa_powerbi_alexandria_2[[#This Row],[Category]],code[#All],2,FALSE)</f>
        <v>F-101</v>
      </c>
      <c r="U465" s="4"/>
      <c r="V465" s="4"/>
    </row>
    <row r="466" spans="1:22">
      <c r="A466" s="4">
        <v>465</v>
      </c>
      <c r="B466" s="4" t="s">
        <v>69</v>
      </c>
      <c r="C466" s="4" t="s">
        <v>96</v>
      </c>
      <c r="D466" s="4" t="s">
        <v>268</v>
      </c>
      <c r="E466" s="4" t="s">
        <v>184</v>
      </c>
      <c r="F466" s="4" t="s">
        <v>65</v>
      </c>
      <c r="G466" s="4" t="s">
        <v>66</v>
      </c>
      <c r="H466" s="4" t="s">
        <v>83</v>
      </c>
      <c r="I466" s="4" t="s">
        <v>642</v>
      </c>
      <c r="J466" s="4">
        <v>28.484999999999999</v>
      </c>
      <c r="K466" s="4">
        <v>750</v>
      </c>
      <c r="L466" s="4" t="str">
        <f>IF(esraa_powerbi_alexandria_2[[#This Row],[Sales]]&gt;3000,"High","Low")</f>
        <v>Low</v>
      </c>
      <c r="M466" s="4">
        <v>5</v>
      </c>
      <c r="N466" s="4">
        <v>0.7</v>
      </c>
      <c r="O466" s="4">
        <v>-20.888999999999989</v>
      </c>
      <c r="P466" s="4">
        <v>8.5455000000000005</v>
      </c>
      <c r="Q466" s="4">
        <v>49.373999999999988</v>
      </c>
      <c r="R466" s="4">
        <v>-40.828499999999991</v>
      </c>
      <c r="S466" s="4" t="s">
        <v>1600</v>
      </c>
      <c r="T466" s="4" t="str">
        <f>VLOOKUP(esraa_powerbi_alexandria_2[[#This Row],[Category]],code[#All],2,FALSE)</f>
        <v>O-102</v>
      </c>
      <c r="U466" s="4"/>
      <c r="V466" s="4"/>
    </row>
    <row r="467" spans="1:22">
      <c r="A467" s="4">
        <v>466</v>
      </c>
      <c r="B467" s="4" t="s">
        <v>69</v>
      </c>
      <c r="C467" s="4" t="s">
        <v>96</v>
      </c>
      <c r="D467" s="4" t="s">
        <v>268</v>
      </c>
      <c r="E467" s="4" t="s">
        <v>184</v>
      </c>
      <c r="F467" s="4" t="s">
        <v>65</v>
      </c>
      <c r="G467" s="4" t="s">
        <v>66</v>
      </c>
      <c r="H467" s="4" t="s">
        <v>282</v>
      </c>
      <c r="I467" s="4" t="s">
        <v>643</v>
      </c>
      <c r="J467" s="4">
        <v>185.376</v>
      </c>
      <c r="K467" s="4">
        <v>300</v>
      </c>
      <c r="L467" s="4" t="str">
        <f>IF(esraa_powerbi_alexandria_2[[#This Row],[Sales]]&gt;3000,"High","Low")</f>
        <v>Low</v>
      </c>
      <c r="M467" s="4">
        <v>2</v>
      </c>
      <c r="N467" s="4">
        <v>0.2</v>
      </c>
      <c r="O467" s="4">
        <v>-34.758000000000017</v>
      </c>
      <c r="P467" s="4">
        <v>148.30080000000001</v>
      </c>
      <c r="Q467" s="4">
        <v>220.13400000000001</v>
      </c>
      <c r="R467" s="4">
        <v>-71.833200000000005</v>
      </c>
      <c r="S467" s="4" t="s">
        <v>1598</v>
      </c>
      <c r="T467" s="4" t="str">
        <f>VLOOKUP(esraa_powerbi_alexandria_2[[#This Row],[Category]],code[#All],2,FALSE)</f>
        <v>O-102</v>
      </c>
      <c r="U467" s="4"/>
      <c r="V467" s="4"/>
    </row>
    <row r="468" spans="1:22">
      <c r="A468" s="4">
        <v>467</v>
      </c>
      <c r="B468" s="4" t="s">
        <v>69</v>
      </c>
      <c r="C468" s="4" t="s">
        <v>96</v>
      </c>
      <c r="D468" s="4" t="s">
        <v>268</v>
      </c>
      <c r="E468" s="4" t="s">
        <v>184</v>
      </c>
      <c r="F468" s="4" t="s">
        <v>65</v>
      </c>
      <c r="G468" s="4" t="s">
        <v>66</v>
      </c>
      <c r="H468" s="4" t="s">
        <v>85</v>
      </c>
      <c r="I468" s="4" t="s">
        <v>644</v>
      </c>
      <c r="J468" s="4">
        <v>78.272000000000006</v>
      </c>
      <c r="K468" s="4">
        <v>300</v>
      </c>
      <c r="L468" s="4" t="str">
        <f>IF(esraa_powerbi_alexandria_2[[#This Row],[Sales]]&gt;3000,"High","Low")</f>
        <v>Low</v>
      </c>
      <c r="M468" s="4">
        <v>2</v>
      </c>
      <c r="N468" s="4">
        <v>0.2</v>
      </c>
      <c r="O468" s="4">
        <v>5.8704000000000001</v>
      </c>
      <c r="P468" s="4">
        <v>62.61760000000001</v>
      </c>
      <c r="Q468" s="4">
        <v>72.401600000000002</v>
      </c>
      <c r="R468" s="4">
        <v>-9.7839999999999918</v>
      </c>
      <c r="S468" s="4" t="s">
        <v>1598</v>
      </c>
      <c r="T468" s="4" t="str">
        <f>VLOOKUP(esraa_powerbi_alexandria_2[[#This Row],[Category]],code[#All],2,FALSE)</f>
        <v>O-102</v>
      </c>
      <c r="U468" s="4"/>
      <c r="V468" s="4"/>
    </row>
    <row r="469" spans="1:22">
      <c r="A469" s="4">
        <v>468</v>
      </c>
      <c r="B469" s="4" t="s">
        <v>69</v>
      </c>
      <c r="C469" s="4" t="s">
        <v>96</v>
      </c>
      <c r="D469" s="4" t="s">
        <v>645</v>
      </c>
      <c r="E469" s="4" t="s">
        <v>143</v>
      </c>
      <c r="F469" s="4" t="s">
        <v>99</v>
      </c>
      <c r="G469" s="4" t="s">
        <v>57</v>
      </c>
      <c r="H469" s="4" t="s">
        <v>76</v>
      </c>
      <c r="I469" s="4" t="s">
        <v>459</v>
      </c>
      <c r="J469" s="4">
        <v>254.74400000000003</v>
      </c>
      <c r="K469" s="4">
        <v>1050</v>
      </c>
      <c r="L469" s="4" t="str">
        <f>IF(esraa_powerbi_alexandria_2[[#This Row],[Sales]]&gt;3000,"High","Low")</f>
        <v>Low</v>
      </c>
      <c r="M469" s="4">
        <v>7</v>
      </c>
      <c r="N469" s="4">
        <v>0.6</v>
      </c>
      <c r="O469" s="4">
        <v>-312.06139999999994</v>
      </c>
      <c r="P469" s="4">
        <v>101.89760000000001</v>
      </c>
      <c r="Q469" s="4">
        <v>566.80539999999996</v>
      </c>
      <c r="R469" s="4">
        <v>-464.90779999999995</v>
      </c>
      <c r="S469" s="4" t="s">
        <v>1599</v>
      </c>
      <c r="T469" s="4" t="str">
        <f>VLOOKUP(esraa_powerbi_alexandria_2[[#This Row],[Category]],code[#All],2,FALSE)</f>
        <v>F-101</v>
      </c>
      <c r="U469" s="4"/>
      <c r="V469" s="4"/>
    </row>
    <row r="470" spans="1:22">
      <c r="A470" s="4">
        <v>469</v>
      </c>
      <c r="B470" s="4" t="s">
        <v>69</v>
      </c>
      <c r="C470" s="4" t="s">
        <v>62</v>
      </c>
      <c r="D470" s="4" t="s">
        <v>646</v>
      </c>
      <c r="E470" s="4" t="s">
        <v>98</v>
      </c>
      <c r="F470" s="4" t="s">
        <v>99</v>
      </c>
      <c r="G470" s="4" t="s">
        <v>57</v>
      </c>
      <c r="H470" s="4" t="s">
        <v>58</v>
      </c>
      <c r="I470" s="4" t="s">
        <v>647</v>
      </c>
      <c r="J470" s="4">
        <v>205.33279999999996</v>
      </c>
      <c r="K470" s="4">
        <v>300</v>
      </c>
      <c r="L470" s="4" t="str">
        <f>IF(esraa_powerbi_alexandria_2[[#This Row],[Sales]]&gt;3000,"High","Low")</f>
        <v>Low</v>
      </c>
      <c r="M470" s="4">
        <v>2</v>
      </c>
      <c r="N470" s="4">
        <v>0.32</v>
      </c>
      <c r="O470" s="4">
        <v>-36.235200000000006</v>
      </c>
      <c r="P470" s="4">
        <v>139.62630399999998</v>
      </c>
      <c r="Q470" s="4">
        <v>241.56799999999998</v>
      </c>
      <c r="R470" s="4">
        <v>-101.94169600000001</v>
      </c>
      <c r="S470" s="4" t="s">
        <v>1598</v>
      </c>
      <c r="T470" s="4" t="str">
        <f>VLOOKUP(esraa_powerbi_alexandria_2[[#This Row],[Category]],code[#All],2,FALSE)</f>
        <v>F-101</v>
      </c>
      <c r="U470" s="4"/>
      <c r="V470" s="4"/>
    </row>
    <row r="471" spans="1:22">
      <c r="A471" s="4">
        <v>470</v>
      </c>
      <c r="B471" s="4" t="s">
        <v>52</v>
      </c>
      <c r="C471" s="4" t="s">
        <v>53</v>
      </c>
      <c r="D471" s="4" t="s">
        <v>181</v>
      </c>
      <c r="E471" s="4" t="s">
        <v>143</v>
      </c>
      <c r="F471" s="4" t="s">
        <v>99</v>
      </c>
      <c r="G471" s="4" t="s">
        <v>66</v>
      </c>
      <c r="H471" s="4" t="s">
        <v>83</v>
      </c>
      <c r="I471" s="4" t="s">
        <v>648</v>
      </c>
      <c r="J471" s="4">
        <v>4.7879999999999985</v>
      </c>
      <c r="K471" s="4">
        <v>450</v>
      </c>
      <c r="L471" s="4" t="str">
        <f>IF(esraa_powerbi_alexandria_2[[#This Row],[Sales]]&gt;3000,"High","Low")</f>
        <v>Low</v>
      </c>
      <c r="M471" s="4">
        <v>3</v>
      </c>
      <c r="N471" s="4">
        <v>0.8</v>
      </c>
      <c r="O471" s="4">
        <v>-7.9001999999999999</v>
      </c>
      <c r="P471" s="4">
        <v>0.95759999999999945</v>
      </c>
      <c r="Q471" s="4">
        <v>12.688199999999998</v>
      </c>
      <c r="R471" s="4">
        <v>-11.730599999999999</v>
      </c>
      <c r="S471" s="4" t="s">
        <v>1598</v>
      </c>
      <c r="T471" s="4" t="str">
        <f>VLOOKUP(esraa_powerbi_alexandria_2[[#This Row],[Category]],code[#All],2,FALSE)</f>
        <v>O-102</v>
      </c>
      <c r="U471" s="4"/>
      <c r="V471" s="4"/>
    </row>
    <row r="472" spans="1:22">
      <c r="A472" s="4">
        <v>471</v>
      </c>
      <c r="B472" s="4" t="s">
        <v>69</v>
      </c>
      <c r="C472" s="4" t="s">
        <v>62</v>
      </c>
      <c r="D472" s="4" t="s">
        <v>649</v>
      </c>
      <c r="E472" s="4" t="s">
        <v>166</v>
      </c>
      <c r="F472" s="4" t="s">
        <v>118</v>
      </c>
      <c r="G472" s="4" t="s">
        <v>66</v>
      </c>
      <c r="H472" s="4" t="s">
        <v>91</v>
      </c>
      <c r="I472" s="4" t="s">
        <v>650</v>
      </c>
      <c r="J472" s="4">
        <v>55.48</v>
      </c>
      <c r="K472" s="4">
        <v>150</v>
      </c>
      <c r="L472" s="4" t="str">
        <f>IF(esraa_powerbi_alexandria_2[[#This Row],[Sales]]&gt;3000,"High","Low")</f>
        <v>Low</v>
      </c>
      <c r="M472" s="4">
        <v>1</v>
      </c>
      <c r="N472" s="4">
        <v>0</v>
      </c>
      <c r="O472" s="4">
        <v>26.630399999999998</v>
      </c>
      <c r="P472" s="4">
        <v>55.48</v>
      </c>
      <c r="Q472" s="4">
        <v>28.849599999999999</v>
      </c>
      <c r="R472" s="4">
        <v>26.630399999999998</v>
      </c>
      <c r="S472" s="4" t="s">
        <v>1598</v>
      </c>
      <c r="T472" s="4" t="str">
        <f>VLOOKUP(esraa_powerbi_alexandria_2[[#This Row],[Category]],code[#All],2,FALSE)</f>
        <v>O-102</v>
      </c>
      <c r="U472" s="4"/>
      <c r="V472" s="4"/>
    </row>
    <row r="473" spans="1:22">
      <c r="A473" s="4">
        <v>472</v>
      </c>
      <c r="B473" s="4" t="s">
        <v>52</v>
      </c>
      <c r="C473" s="4" t="s">
        <v>53</v>
      </c>
      <c r="D473" s="4" t="s">
        <v>108</v>
      </c>
      <c r="E473" s="4" t="s">
        <v>64</v>
      </c>
      <c r="F473" s="4" t="s">
        <v>65</v>
      </c>
      <c r="G473" s="4" t="s">
        <v>66</v>
      </c>
      <c r="H473" s="4" t="s">
        <v>74</v>
      </c>
      <c r="I473" s="4" t="s">
        <v>651</v>
      </c>
      <c r="J473" s="4">
        <v>340.92</v>
      </c>
      <c r="K473" s="4">
        <v>450</v>
      </c>
      <c r="L473" s="4" t="str">
        <f>IF(esraa_powerbi_alexandria_2[[#This Row],[Sales]]&gt;3000,"High","Low")</f>
        <v>Low</v>
      </c>
      <c r="M473" s="4">
        <v>3</v>
      </c>
      <c r="N473" s="4">
        <v>0</v>
      </c>
      <c r="O473" s="4">
        <v>3.4091999999999842</v>
      </c>
      <c r="P473" s="4">
        <v>340.92</v>
      </c>
      <c r="Q473" s="4">
        <v>337.51080000000002</v>
      </c>
      <c r="R473" s="4">
        <v>3.4091999999999985</v>
      </c>
      <c r="S473" s="4" t="s">
        <v>1598</v>
      </c>
      <c r="T473" s="4" t="str">
        <f>VLOOKUP(esraa_powerbi_alexandria_2[[#This Row],[Category]],code[#All],2,FALSE)</f>
        <v>O-102</v>
      </c>
      <c r="U473" s="4"/>
      <c r="V473" s="4"/>
    </row>
    <row r="474" spans="1:22">
      <c r="A474" s="4">
        <v>473</v>
      </c>
      <c r="B474" s="4" t="s">
        <v>52</v>
      </c>
      <c r="C474" s="4" t="s">
        <v>53</v>
      </c>
      <c r="D474" s="4" t="s">
        <v>108</v>
      </c>
      <c r="E474" s="4" t="s">
        <v>64</v>
      </c>
      <c r="F474" s="4" t="s">
        <v>65</v>
      </c>
      <c r="G474" s="4" t="s">
        <v>57</v>
      </c>
      <c r="H474" s="4" t="s">
        <v>58</v>
      </c>
      <c r="I474" s="4" t="s">
        <v>652</v>
      </c>
      <c r="J474" s="4">
        <v>222.66599999999997</v>
      </c>
      <c r="K474" s="4">
        <v>300</v>
      </c>
      <c r="L474" s="4" t="str">
        <f>IF(esraa_powerbi_alexandria_2[[#This Row],[Sales]]&gt;3000,"High","Low")</f>
        <v>Low</v>
      </c>
      <c r="M474" s="4">
        <v>2</v>
      </c>
      <c r="N474" s="4">
        <v>0.15</v>
      </c>
      <c r="O474" s="4">
        <v>10.478399999999979</v>
      </c>
      <c r="P474" s="4">
        <v>189.26609999999997</v>
      </c>
      <c r="Q474" s="4">
        <v>212.18759999999997</v>
      </c>
      <c r="R474" s="4">
        <v>-22.921500000000009</v>
      </c>
      <c r="S474" s="4" t="s">
        <v>1598</v>
      </c>
      <c r="T474" s="4" t="str">
        <f>VLOOKUP(esraa_powerbi_alexandria_2[[#This Row],[Category]],code[#All],2,FALSE)</f>
        <v>F-101</v>
      </c>
      <c r="U474" s="4"/>
      <c r="V474" s="4"/>
    </row>
    <row r="475" spans="1:22">
      <c r="A475" s="4">
        <v>474</v>
      </c>
      <c r="B475" s="4" t="s">
        <v>52</v>
      </c>
      <c r="C475" s="4" t="s">
        <v>53</v>
      </c>
      <c r="D475" s="4" t="s">
        <v>108</v>
      </c>
      <c r="E475" s="4" t="s">
        <v>64</v>
      </c>
      <c r="F475" s="4" t="s">
        <v>65</v>
      </c>
      <c r="G475" s="4" t="s">
        <v>80</v>
      </c>
      <c r="H475" s="4" t="s">
        <v>81</v>
      </c>
      <c r="I475" s="4" t="s">
        <v>653</v>
      </c>
      <c r="J475" s="4">
        <v>703.96800000000007</v>
      </c>
      <c r="K475" s="4">
        <v>600</v>
      </c>
      <c r="L475" s="4" t="str">
        <f>IF(esraa_powerbi_alexandria_2[[#This Row],[Sales]]&gt;3000,"High","Low")</f>
        <v>Low</v>
      </c>
      <c r="M475" s="4">
        <v>4</v>
      </c>
      <c r="N475" s="4">
        <v>0.2</v>
      </c>
      <c r="O475" s="4">
        <v>87.995999999999924</v>
      </c>
      <c r="P475" s="4">
        <v>563.17440000000011</v>
      </c>
      <c r="Q475" s="4">
        <v>615.97200000000021</v>
      </c>
      <c r="R475" s="4">
        <v>-52.797600000000102</v>
      </c>
      <c r="S475" s="4" t="s">
        <v>1600</v>
      </c>
      <c r="T475" s="4" t="str">
        <f>VLOOKUP(esraa_powerbi_alexandria_2[[#This Row],[Category]],code[#All],2,FALSE)</f>
        <v>T-103</v>
      </c>
      <c r="U475" s="4"/>
      <c r="V475" s="4"/>
    </row>
    <row r="476" spans="1:22">
      <c r="A476" s="4">
        <v>475</v>
      </c>
      <c r="B476" s="4" t="s">
        <v>52</v>
      </c>
      <c r="C476" s="4" t="s">
        <v>53</v>
      </c>
      <c r="D476" s="4" t="s">
        <v>108</v>
      </c>
      <c r="E476" s="4" t="s">
        <v>64</v>
      </c>
      <c r="F476" s="4" t="s">
        <v>65</v>
      </c>
      <c r="G476" s="4" t="s">
        <v>66</v>
      </c>
      <c r="H476" s="4" t="s">
        <v>74</v>
      </c>
      <c r="I476" s="4" t="s">
        <v>654</v>
      </c>
      <c r="J476" s="4">
        <v>92.52</v>
      </c>
      <c r="K476" s="4">
        <v>900</v>
      </c>
      <c r="L476" s="4" t="str">
        <f>IF(esraa_powerbi_alexandria_2[[#This Row],[Sales]]&gt;3000,"High","Low")</f>
        <v>Low</v>
      </c>
      <c r="M476" s="4">
        <v>6</v>
      </c>
      <c r="N476" s="4">
        <v>0</v>
      </c>
      <c r="O476" s="4">
        <v>24.980400000000007</v>
      </c>
      <c r="P476" s="4">
        <v>92.52</v>
      </c>
      <c r="Q476" s="4">
        <v>67.539599999999993</v>
      </c>
      <c r="R476" s="4">
        <v>24.980400000000003</v>
      </c>
      <c r="S476" s="4" t="s">
        <v>1600</v>
      </c>
      <c r="T476" s="4" t="str">
        <f>VLOOKUP(esraa_powerbi_alexandria_2[[#This Row],[Category]],code[#All],2,FALSE)</f>
        <v>O-102</v>
      </c>
      <c r="U476" s="4"/>
      <c r="V476" s="4"/>
    </row>
    <row r="477" spans="1:22">
      <c r="A477" s="4">
        <v>476</v>
      </c>
      <c r="B477" s="4" t="s">
        <v>52</v>
      </c>
      <c r="C477" s="4" t="s">
        <v>53</v>
      </c>
      <c r="D477" s="4" t="s">
        <v>108</v>
      </c>
      <c r="E477" s="4" t="s">
        <v>64</v>
      </c>
      <c r="F477" s="4" t="s">
        <v>65</v>
      </c>
      <c r="G477" s="4" t="s">
        <v>66</v>
      </c>
      <c r="H477" s="4" t="s">
        <v>91</v>
      </c>
      <c r="I477" s="4" t="s">
        <v>655</v>
      </c>
      <c r="J477" s="4">
        <v>62.649999999999991</v>
      </c>
      <c r="K477" s="4">
        <v>1050</v>
      </c>
      <c r="L477" s="4" t="str">
        <f>IF(esraa_powerbi_alexandria_2[[#This Row],[Sales]]&gt;3000,"High","Low")</f>
        <v>Low</v>
      </c>
      <c r="M477" s="4">
        <v>7</v>
      </c>
      <c r="N477" s="4">
        <v>0</v>
      </c>
      <c r="O477" s="4">
        <v>28.818999999999996</v>
      </c>
      <c r="P477" s="4">
        <v>62.649999999999991</v>
      </c>
      <c r="Q477" s="4">
        <v>33.830999999999996</v>
      </c>
      <c r="R477" s="4">
        <v>28.818999999999996</v>
      </c>
      <c r="S477" s="4" t="s">
        <v>1599</v>
      </c>
      <c r="T477" s="4" t="str">
        <f>VLOOKUP(esraa_powerbi_alexandria_2[[#This Row],[Category]],code[#All],2,FALSE)</f>
        <v>O-102</v>
      </c>
      <c r="U477" s="4"/>
      <c r="V477" s="4"/>
    </row>
    <row r="478" spans="1:22">
      <c r="A478" s="4">
        <v>477</v>
      </c>
      <c r="B478" s="4" t="s">
        <v>52</v>
      </c>
      <c r="C478" s="4" t="s">
        <v>53</v>
      </c>
      <c r="D478" s="4" t="s">
        <v>108</v>
      </c>
      <c r="E478" s="4" t="s">
        <v>64</v>
      </c>
      <c r="F478" s="4" t="s">
        <v>65</v>
      </c>
      <c r="G478" s="4" t="s">
        <v>66</v>
      </c>
      <c r="H478" s="4" t="s">
        <v>91</v>
      </c>
      <c r="I478" s="4" t="s">
        <v>656</v>
      </c>
      <c r="J478" s="4">
        <v>94.85</v>
      </c>
      <c r="K478" s="4">
        <v>750</v>
      </c>
      <c r="L478" s="4" t="str">
        <f>IF(esraa_powerbi_alexandria_2[[#This Row],[Sales]]&gt;3000,"High","Low")</f>
        <v>Low</v>
      </c>
      <c r="M478" s="4">
        <v>5</v>
      </c>
      <c r="N478" s="4">
        <v>0</v>
      </c>
      <c r="O478" s="4">
        <v>45.527999999999992</v>
      </c>
      <c r="P478" s="4">
        <v>94.85</v>
      </c>
      <c r="Q478" s="4">
        <v>49.322000000000003</v>
      </c>
      <c r="R478" s="4">
        <v>45.527999999999992</v>
      </c>
      <c r="S478" s="4" t="s">
        <v>1600</v>
      </c>
      <c r="T478" s="4" t="str">
        <f>VLOOKUP(esraa_powerbi_alexandria_2[[#This Row],[Category]],code[#All],2,FALSE)</f>
        <v>O-102</v>
      </c>
      <c r="U478" s="4"/>
      <c r="V478" s="4"/>
    </row>
    <row r="479" spans="1:22">
      <c r="A479" s="4">
        <v>478</v>
      </c>
      <c r="B479" s="4" t="s">
        <v>69</v>
      </c>
      <c r="C479" s="4" t="s">
        <v>62</v>
      </c>
      <c r="D479" s="4" t="s">
        <v>63</v>
      </c>
      <c r="E479" s="4" t="s">
        <v>64</v>
      </c>
      <c r="F479" s="4" t="s">
        <v>65</v>
      </c>
      <c r="G479" s="4" t="s">
        <v>80</v>
      </c>
      <c r="H479" s="4" t="s">
        <v>81</v>
      </c>
      <c r="I479" s="4" t="s">
        <v>657</v>
      </c>
      <c r="J479" s="4">
        <v>95.76</v>
      </c>
      <c r="K479" s="4">
        <v>900</v>
      </c>
      <c r="L479" s="4" t="str">
        <f>IF(esraa_powerbi_alexandria_2[[#This Row],[Sales]]&gt;3000,"High","Low")</f>
        <v>Low</v>
      </c>
      <c r="M479" s="4">
        <v>6</v>
      </c>
      <c r="N479" s="4">
        <v>0.2</v>
      </c>
      <c r="O479" s="4">
        <v>7.1819999999999951</v>
      </c>
      <c r="P479" s="4">
        <v>76.608000000000004</v>
      </c>
      <c r="Q479" s="4">
        <v>88.578000000000003</v>
      </c>
      <c r="R479" s="4">
        <v>-11.969999999999999</v>
      </c>
      <c r="S479" s="4" t="s">
        <v>1600</v>
      </c>
      <c r="T479" s="4" t="str">
        <f>VLOOKUP(esraa_powerbi_alexandria_2[[#This Row],[Category]],code[#All],2,FALSE)</f>
        <v>T-103</v>
      </c>
      <c r="U479" s="4"/>
      <c r="V479" s="4"/>
    </row>
    <row r="480" spans="1:22">
      <c r="A480" s="4">
        <v>479</v>
      </c>
      <c r="B480" s="4" t="s">
        <v>69</v>
      </c>
      <c r="C480" s="4" t="s">
        <v>53</v>
      </c>
      <c r="D480" s="4" t="s">
        <v>170</v>
      </c>
      <c r="E480" s="4" t="s">
        <v>166</v>
      </c>
      <c r="F480" s="4" t="s">
        <v>118</v>
      </c>
      <c r="G480" s="4" t="s">
        <v>57</v>
      </c>
      <c r="H480" s="4" t="s">
        <v>76</v>
      </c>
      <c r="I480" s="4" t="s">
        <v>469</v>
      </c>
      <c r="J480" s="4">
        <v>40.200000000000003</v>
      </c>
      <c r="K480" s="4">
        <v>450</v>
      </c>
      <c r="L480" s="4" t="str">
        <f>IF(esraa_powerbi_alexandria_2[[#This Row],[Sales]]&gt;3000,"High","Low")</f>
        <v>Low</v>
      </c>
      <c r="M480" s="4">
        <v>3</v>
      </c>
      <c r="N480" s="4">
        <v>0</v>
      </c>
      <c r="O480" s="4">
        <v>19.295999999999999</v>
      </c>
      <c r="P480" s="4">
        <v>40.200000000000003</v>
      </c>
      <c r="Q480" s="4">
        <v>20.904000000000003</v>
      </c>
      <c r="R480" s="4">
        <v>19.295999999999999</v>
      </c>
      <c r="S480" s="4" t="s">
        <v>1598</v>
      </c>
      <c r="T480" s="4" t="str">
        <f>VLOOKUP(esraa_powerbi_alexandria_2[[#This Row],[Category]],code[#All],2,FALSE)</f>
        <v>F-101</v>
      </c>
      <c r="U480" s="4"/>
      <c r="V480" s="4"/>
    </row>
    <row r="481" spans="1:22">
      <c r="A481" s="4">
        <v>480</v>
      </c>
      <c r="B481" s="4" t="s">
        <v>69</v>
      </c>
      <c r="C481" s="4" t="s">
        <v>62</v>
      </c>
      <c r="D481" s="4" t="s">
        <v>165</v>
      </c>
      <c r="E481" s="4" t="s">
        <v>166</v>
      </c>
      <c r="F481" s="4" t="s">
        <v>118</v>
      </c>
      <c r="G481" s="4" t="s">
        <v>66</v>
      </c>
      <c r="H481" s="4" t="s">
        <v>78</v>
      </c>
      <c r="I481" s="4" t="s">
        <v>658</v>
      </c>
      <c r="J481" s="4">
        <v>14.7</v>
      </c>
      <c r="K481" s="4">
        <v>750</v>
      </c>
      <c r="L481" s="4" t="str">
        <f>IF(esraa_powerbi_alexandria_2[[#This Row],[Sales]]&gt;3000,"High","Low")</f>
        <v>Low</v>
      </c>
      <c r="M481" s="4">
        <v>5</v>
      </c>
      <c r="N481" s="4">
        <v>0</v>
      </c>
      <c r="O481" s="4">
        <v>6.6150000000000002</v>
      </c>
      <c r="P481" s="4">
        <v>14.7</v>
      </c>
      <c r="Q481" s="4">
        <v>8.0849999999999991</v>
      </c>
      <c r="R481" s="4">
        <v>6.6150000000000002</v>
      </c>
      <c r="S481" s="4" t="s">
        <v>1600</v>
      </c>
      <c r="T481" s="4" t="str">
        <f>VLOOKUP(esraa_powerbi_alexandria_2[[#This Row],[Category]],code[#All],2,FALSE)</f>
        <v>O-102</v>
      </c>
      <c r="U481" s="4"/>
      <c r="V481" s="4"/>
    </row>
    <row r="482" spans="1:22">
      <c r="A482" s="4">
        <v>481</v>
      </c>
      <c r="B482" s="4" t="s">
        <v>69</v>
      </c>
      <c r="C482" s="4" t="s">
        <v>62</v>
      </c>
      <c r="D482" s="4" t="s">
        <v>165</v>
      </c>
      <c r="E482" s="4" t="s">
        <v>166</v>
      </c>
      <c r="F482" s="4" t="s">
        <v>118</v>
      </c>
      <c r="G482" s="4" t="s">
        <v>66</v>
      </c>
      <c r="H482" s="4" t="s">
        <v>74</v>
      </c>
      <c r="I482" s="4" t="s">
        <v>659</v>
      </c>
      <c r="J482" s="4">
        <v>704.25</v>
      </c>
      <c r="K482" s="4">
        <v>750</v>
      </c>
      <c r="L482" s="4" t="str">
        <f>IF(esraa_powerbi_alexandria_2[[#This Row],[Sales]]&gt;3000,"High","Low")</f>
        <v>Low</v>
      </c>
      <c r="M482" s="4">
        <v>5</v>
      </c>
      <c r="N482" s="4">
        <v>0</v>
      </c>
      <c r="O482" s="4">
        <v>84.51</v>
      </c>
      <c r="P482" s="4">
        <v>704.25</v>
      </c>
      <c r="Q482" s="4">
        <v>619.74</v>
      </c>
      <c r="R482" s="4">
        <v>84.509999999999991</v>
      </c>
      <c r="S482" s="4" t="s">
        <v>1600</v>
      </c>
      <c r="T482" s="4" t="str">
        <f>VLOOKUP(esraa_powerbi_alexandria_2[[#This Row],[Category]],code[#All],2,FALSE)</f>
        <v>O-102</v>
      </c>
      <c r="U482" s="4"/>
      <c r="V482" s="4"/>
    </row>
    <row r="483" spans="1:22">
      <c r="A483" s="4">
        <v>482</v>
      </c>
      <c r="B483" s="4" t="s">
        <v>69</v>
      </c>
      <c r="C483" s="4" t="s">
        <v>53</v>
      </c>
      <c r="D483" s="4" t="s">
        <v>412</v>
      </c>
      <c r="E483" s="4" t="s">
        <v>64</v>
      </c>
      <c r="F483" s="4" t="s">
        <v>65</v>
      </c>
      <c r="G483" s="4" t="s">
        <v>80</v>
      </c>
      <c r="H483" s="4" t="s">
        <v>122</v>
      </c>
      <c r="I483" s="4" t="s">
        <v>660</v>
      </c>
      <c r="J483" s="4">
        <v>9.09</v>
      </c>
      <c r="K483" s="4">
        <v>450</v>
      </c>
      <c r="L483" s="4" t="str">
        <f>IF(esraa_powerbi_alexandria_2[[#This Row],[Sales]]&gt;3000,"High","Low")</f>
        <v>Low</v>
      </c>
      <c r="M483" s="4">
        <v>3</v>
      </c>
      <c r="N483" s="4">
        <v>0</v>
      </c>
      <c r="O483" s="4">
        <v>1.9088999999999996</v>
      </c>
      <c r="P483" s="4">
        <v>9.09</v>
      </c>
      <c r="Q483" s="4">
        <v>7.1811000000000007</v>
      </c>
      <c r="R483" s="4">
        <v>1.9088999999999992</v>
      </c>
      <c r="S483" s="4" t="s">
        <v>1598</v>
      </c>
      <c r="T483" s="4" t="str">
        <f>VLOOKUP(esraa_powerbi_alexandria_2[[#This Row],[Category]],code[#All],2,FALSE)</f>
        <v>T-103</v>
      </c>
      <c r="U483" s="4"/>
      <c r="V483" s="4"/>
    </row>
    <row r="484" spans="1:22">
      <c r="A484" s="4">
        <v>483</v>
      </c>
      <c r="B484" s="4" t="s">
        <v>69</v>
      </c>
      <c r="C484" s="4" t="s">
        <v>53</v>
      </c>
      <c r="D484" s="4" t="s">
        <v>165</v>
      </c>
      <c r="E484" s="4" t="s">
        <v>166</v>
      </c>
      <c r="F484" s="4" t="s">
        <v>118</v>
      </c>
      <c r="G484" s="4" t="s">
        <v>66</v>
      </c>
      <c r="H484" s="4" t="s">
        <v>78</v>
      </c>
      <c r="I484" s="4" t="s">
        <v>206</v>
      </c>
      <c r="J484" s="4">
        <v>5.96</v>
      </c>
      <c r="K484" s="4">
        <v>300</v>
      </c>
      <c r="L484" s="4" t="str">
        <f>IF(esraa_powerbi_alexandria_2[[#This Row],[Sales]]&gt;3000,"High","Low")</f>
        <v>Low</v>
      </c>
      <c r="M484" s="4">
        <v>2</v>
      </c>
      <c r="N484" s="4">
        <v>0</v>
      </c>
      <c r="O484" s="4">
        <v>1.6688000000000001</v>
      </c>
      <c r="P484" s="4">
        <v>5.96</v>
      </c>
      <c r="Q484" s="4">
        <v>4.2911999999999999</v>
      </c>
      <c r="R484" s="4">
        <v>1.6688000000000001</v>
      </c>
      <c r="S484" s="4" t="s">
        <v>1598</v>
      </c>
      <c r="T484" s="4" t="str">
        <f>VLOOKUP(esraa_powerbi_alexandria_2[[#This Row],[Category]],code[#All],2,FALSE)</f>
        <v>O-102</v>
      </c>
      <c r="U484" s="4"/>
      <c r="V484" s="4"/>
    </row>
    <row r="485" spans="1:22">
      <c r="A485" s="4">
        <v>484</v>
      </c>
      <c r="B485" s="4" t="s">
        <v>69</v>
      </c>
      <c r="C485" s="4" t="s">
        <v>53</v>
      </c>
      <c r="D485" s="4" t="s">
        <v>165</v>
      </c>
      <c r="E485" s="4" t="s">
        <v>166</v>
      </c>
      <c r="F485" s="4" t="s">
        <v>118</v>
      </c>
      <c r="G485" s="4" t="s">
        <v>80</v>
      </c>
      <c r="H485" s="4" t="s">
        <v>122</v>
      </c>
      <c r="I485" s="4" t="s">
        <v>661</v>
      </c>
      <c r="J485" s="4">
        <v>159.97999999999999</v>
      </c>
      <c r="K485" s="4">
        <v>300</v>
      </c>
      <c r="L485" s="4" t="str">
        <f>IF(esraa_powerbi_alexandria_2[[#This Row],[Sales]]&gt;3000,"High","Low")</f>
        <v>Low</v>
      </c>
      <c r="M485" s="4">
        <v>2</v>
      </c>
      <c r="N485" s="4">
        <v>0</v>
      </c>
      <c r="O485" s="4">
        <v>57.592799999999997</v>
      </c>
      <c r="P485" s="4">
        <v>159.97999999999999</v>
      </c>
      <c r="Q485" s="4">
        <v>102.38719999999999</v>
      </c>
      <c r="R485" s="4">
        <v>57.592799999999997</v>
      </c>
      <c r="S485" s="4" t="s">
        <v>1598</v>
      </c>
      <c r="T485" s="4" t="str">
        <f>VLOOKUP(esraa_powerbi_alexandria_2[[#This Row],[Category]],code[#All],2,FALSE)</f>
        <v>T-103</v>
      </c>
      <c r="U485" s="4"/>
      <c r="V485" s="4"/>
    </row>
    <row r="486" spans="1:22">
      <c r="A486" s="4">
        <v>485</v>
      </c>
      <c r="B486" s="4" t="s">
        <v>134</v>
      </c>
      <c r="C486" s="4" t="s">
        <v>96</v>
      </c>
      <c r="D486" s="4" t="s">
        <v>63</v>
      </c>
      <c r="E486" s="4" t="s">
        <v>64</v>
      </c>
      <c r="F486" s="4" t="s">
        <v>65</v>
      </c>
      <c r="G486" s="4" t="s">
        <v>66</v>
      </c>
      <c r="H486" s="4" t="s">
        <v>67</v>
      </c>
      <c r="I486" s="4" t="s">
        <v>662</v>
      </c>
      <c r="J486" s="4">
        <v>29.6</v>
      </c>
      <c r="K486" s="4">
        <v>300</v>
      </c>
      <c r="L486" s="4" t="str">
        <f>IF(esraa_powerbi_alexandria_2[[#This Row],[Sales]]&gt;3000,"High","Low")</f>
        <v>Low</v>
      </c>
      <c r="M486" s="4">
        <v>2</v>
      </c>
      <c r="N486" s="4">
        <v>0</v>
      </c>
      <c r="O486" s="4">
        <v>14.8</v>
      </c>
      <c r="P486" s="4">
        <v>29.6</v>
      </c>
      <c r="Q486" s="4">
        <v>14.8</v>
      </c>
      <c r="R486" s="4">
        <v>14.8</v>
      </c>
      <c r="S486" s="4" t="s">
        <v>1598</v>
      </c>
      <c r="T486" s="4" t="str">
        <f>VLOOKUP(esraa_powerbi_alexandria_2[[#This Row],[Category]],code[#All],2,FALSE)</f>
        <v>O-102</v>
      </c>
      <c r="U486" s="4"/>
      <c r="V486" s="4"/>
    </row>
    <row r="487" spans="1:22">
      <c r="A487" s="4">
        <v>486</v>
      </c>
      <c r="B487" s="4" t="s">
        <v>134</v>
      </c>
      <c r="C487" s="4" t="s">
        <v>96</v>
      </c>
      <c r="D487" s="4" t="s">
        <v>63</v>
      </c>
      <c r="E487" s="4" t="s">
        <v>64</v>
      </c>
      <c r="F487" s="4" t="s">
        <v>65</v>
      </c>
      <c r="G487" s="4" t="s">
        <v>57</v>
      </c>
      <c r="H487" s="4" t="s">
        <v>58</v>
      </c>
      <c r="I487" s="4" t="s">
        <v>663</v>
      </c>
      <c r="J487" s="4">
        <v>514.16499999999996</v>
      </c>
      <c r="K487" s="4">
        <v>750</v>
      </c>
      <c r="L487" s="4" t="str">
        <f>IF(esraa_powerbi_alexandria_2[[#This Row],[Sales]]&gt;3000,"High","Low")</f>
        <v>Low</v>
      </c>
      <c r="M487" s="4">
        <v>5</v>
      </c>
      <c r="N487" s="4">
        <v>0.15</v>
      </c>
      <c r="O487" s="4">
        <v>-30.24499999999999</v>
      </c>
      <c r="P487" s="4">
        <v>437.04024999999996</v>
      </c>
      <c r="Q487" s="4">
        <v>544.41</v>
      </c>
      <c r="R487" s="4">
        <v>-107.36975000000001</v>
      </c>
      <c r="S487" s="4" t="s">
        <v>1600</v>
      </c>
      <c r="T487" s="4" t="str">
        <f>VLOOKUP(esraa_powerbi_alexandria_2[[#This Row],[Category]],code[#All],2,FALSE)</f>
        <v>F-101</v>
      </c>
      <c r="U487" s="4"/>
      <c r="V487" s="4"/>
    </row>
    <row r="488" spans="1:22">
      <c r="A488" s="4">
        <v>487</v>
      </c>
      <c r="B488" s="4" t="s">
        <v>134</v>
      </c>
      <c r="C488" s="4" t="s">
        <v>96</v>
      </c>
      <c r="D488" s="4" t="s">
        <v>63</v>
      </c>
      <c r="E488" s="4" t="s">
        <v>64</v>
      </c>
      <c r="F488" s="4" t="s">
        <v>65</v>
      </c>
      <c r="G488" s="4" t="s">
        <v>80</v>
      </c>
      <c r="H488" s="4" t="s">
        <v>81</v>
      </c>
      <c r="I488" s="4" t="s">
        <v>664</v>
      </c>
      <c r="J488" s="4">
        <v>279.95999999999998</v>
      </c>
      <c r="K488" s="4">
        <v>750</v>
      </c>
      <c r="L488" s="4" t="str">
        <f>IF(esraa_powerbi_alexandria_2[[#This Row],[Sales]]&gt;3000,"High","Low")</f>
        <v>Low</v>
      </c>
      <c r="M488" s="4">
        <v>5</v>
      </c>
      <c r="N488" s="4">
        <v>0.2</v>
      </c>
      <c r="O488" s="4">
        <v>17.497500000000016</v>
      </c>
      <c r="P488" s="4">
        <v>223.96799999999999</v>
      </c>
      <c r="Q488" s="4">
        <v>262.46249999999998</v>
      </c>
      <c r="R488" s="4">
        <v>-38.494499999999988</v>
      </c>
      <c r="S488" s="4" t="s">
        <v>1600</v>
      </c>
      <c r="T488" s="4" t="str">
        <f>VLOOKUP(esraa_powerbi_alexandria_2[[#This Row],[Category]],code[#All],2,FALSE)</f>
        <v>T-103</v>
      </c>
      <c r="U488" s="4"/>
      <c r="V488" s="4"/>
    </row>
    <row r="489" spans="1:22">
      <c r="A489" s="4">
        <v>488</v>
      </c>
      <c r="B489" s="4" t="s">
        <v>134</v>
      </c>
      <c r="C489" s="4" t="s">
        <v>53</v>
      </c>
      <c r="D489" s="4" t="s">
        <v>181</v>
      </c>
      <c r="E489" s="4" t="s">
        <v>143</v>
      </c>
      <c r="F489" s="4" t="s">
        <v>99</v>
      </c>
      <c r="G489" s="4" t="s">
        <v>80</v>
      </c>
      <c r="H489" s="4" t="s">
        <v>81</v>
      </c>
      <c r="I489" s="4" t="s">
        <v>665</v>
      </c>
      <c r="J489" s="4">
        <v>2735.9520000000002</v>
      </c>
      <c r="K489" s="4">
        <v>900</v>
      </c>
      <c r="L489" s="4" t="str">
        <f>IF(esraa_powerbi_alexandria_2[[#This Row],[Sales]]&gt;3000,"High","Low")</f>
        <v>Low</v>
      </c>
      <c r="M489" s="4">
        <v>6</v>
      </c>
      <c r="N489" s="4">
        <v>0.2</v>
      </c>
      <c r="O489" s="4">
        <v>341.99399999999969</v>
      </c>
      <c r="P489" s="4">
        <v>2188.7616000000003</v>
      </c>
      <c r="Q489" s="4">
        <v>2393.9580000000005</v>
      </c>
      <c r="R489" s="4">
        <v>-205.19640000000027</v>
      </c>
      <c r="S489" s="4" t="s">
        <v>1600</v>
      </c>
      <c r="T489" s="4" t="str">
        <f>VLOOKUP(esraa_powerbi_alexandria_2[[#This Row],[Category]],code[#All],2,FALSE)</f>
        <v>T-103</v>
      </c>
      <c r="U489" s="4"/>
      <c r="V489" s="4"/>
    </row>
    <row r="490" spans="1:22">
      <c r="A490" s="4">
        <v>489</v>
      </c>
      <c r="B490" s="4" t="s">
        <v>52</v>
      </c>
      <c r="C490" s="4" t="s">
        <v>96</v>
      </c>
      <c r="D490" s="4" t="s">
        <v>666</v>
      </c>
      <c r="E490" s="4" t="s">
        <v>98</v>
      </c>
      <c r="F490" s="4" t="s">
        <v>99</v>
      </c>
      <c r="G490" s="4" t="s">
        <v>80</v>
      </c>
      <c r="H490" s="4" t="s">
        <v>81</v>
      </c>
      <c r="I490" s="4" t="s">
        <v>667</v>
      </c>
      <c r="J490" s="4">
        <v>7.9920000000000009</v>
      </c>
      <c r="K490" s="4">
        <v>150</v>
      </c>
      <c r="L490" s="4" t="str">
        <f>IF(esraa_powerbi_alexandria_2[[#This Row],[Sales]]&gt;3000,"High","Low")</f>
        <v>Low</v>
      </c>
      <c r="M490" s="4">
        <v>1</v>
      </c>
      <c r="N490" s="4">
        <v>0.2</v>
      </c>
      <c r="O490" s="4">
        <v>0.59940000000000015</v>
      </c>
      <c r="P490" s="4">
        <v>6.3936000000000011</v>
      </c>
      <c r="Q490" s="4">
        <v>7.3926000000000007</v>
      </c>
      <c r="R490" s="4">
        <v>-0.99899999999999967</v>
      </c>
      <c r="S490" s="4" t="s">
        <v>1598</v>
      </c>
      <c r="T490" s="4" t="str">
        <f>VLOOKUP(esraa_powerbi_alexandria_2[[#This Row],[Category]],code[#All],2,FALSE)</f>
        <v>T-103</v>
      </c>
      <c r="U490" s="4"/>
      <c r="V490" s="4"/>
    </row>
    <row r="491" spans="1:22">
      <c r="A491" s="4">
        <v>490</v>
      </c>
      <c r="B491" s="4" t="s">
        <v>52</v>
      </c>
      <c r="C491" s="4" t="s">
        <v>96</v>
      </c>
      <c r="D491" s="4" t="s">
        <v>666</v>
      </c>
      <c r="E491" s="4" t="s">
        <v>98</v>
      </c>
      <c r="F491" s="4" t="s">
        <v>99</v>
      </c>
      <c r="G491" s="4" t="s">
        <v>80</v>
      </c>
      <c r="H491" s="4" t="s">
        <v>122</v>
      </c>
      <c r="I491" s="4" t="s">
        <v>668</v>
      </c>
      <c r="J491" s="4">
        <v>63.984000000000009</v>
      </c>
      <c r="K491" s="4">
        <v>300</v>
      </c>
      <c r="L491" s="4" t="str">
        <f>IF(esraa_powerbi_alexandria_2[[#This Row],[Sales]]&gt;3000,"High","Low")</f>
        <v>Low</v>
      </c>
      <c r="M491" s="4">
        <v>2</v>
      </c>
      <c r="N491" s="4">
        <v>0.2</v>
      </c>
      <c r="O491" s="4">
        <v>10.397399999999998</v>
      </c>
      <c r="P491" s="4">
        <v>51.187200000000011</v>
      </c>
      <c r="Q491" s="4">
        <v>53.586600000000011</v>
      </c>
      <c r="R491" s="4">
        <v>-2.3994</v>
      </c>
      <c r="S491" s="4" t="s">
        <v>1598</v>
      </c>
      <c r="T491" s="4" t="str">
        <f>VLOOKUP(esraa_powerbi_alexandria_2[[#This Row],[Category]],code[#All],2,FALSE)</f>
        <v>T-103</v>
      </c>
      <c r="U491" s="4"/>
      <c r="V491" s="4"/>
    </row>
    <row r="492" spans="1:22">
      <c r="A492" s="4">
        <v>491</v>
      </c>
      <c r="B492" s="4" t="s">
        <v>52</v>
      </c>
      <c r="C492" s="4" t="s">
        <v>96</v>
      </c>
      <c r="D492" s="4" t="s">
        <v>666</v>
      </c>
      <c r="E492" s="4" t="s">
        <v>98</v>
      </c>
      <c r="F492" s="4" t="s">
        <v>99</v>
      </c>
      <c r="G492" s="4" t="s">
        <v>66</v>
      </c>
      <c r="H492" s="4" t="s">
        <v>78</v>
      </c>
      <c r="I492" s="4" t="s">
        <v>629</v>
      </c>
      <c r="J492" s="4">
        <v>70.367999999999995</v>
      </c>
      <c r="K492" s="4">
        <v>300</v>
      </c>
      <c r="L492" s="4" t="str">
        <f>IF(esraa_powerbi_alexandria_2[[#This Row],[Sales]]&gt;3000,"High","Low")</f>
        <v>Low</v>
      </c>
      <c r="M492" s="4">
        <v>2</v>
      </c>
      <c r="N492" s="4">
        <v>0.2</v>
      </c>
      <c r="O492" s="4">
        <v>6.1572000000000031</v>
      </c>
      <c r="P492" s="4">
        <v>56.294399999999996</v>
      </c>
      <c r="Q492" s="4">
        <v>64.210799999999992</v>
      </c>
      <c r="R492" s="4">
        <v>-7.9163999999999959</v>
      </c>
      <c r="S492" s="4" t="s">
        <v>1598</v>
      </c>
      <c r="T492" s="4" t="str">
        <f>VLOOKUP(esraa_powerbi_alexandria_2[[#This Row],[Category]],code[#All],2,FALSE)</f>
        <v>O-102</v>
      </c>
      <c r="U492" s="4"/>
      <c r="V492" s="4"/>
    </row>
    <row r="493" spans="1:22">
      <c r="A493" s="4">
        <v>492</v>
      </c>
      <c r="B493" s="4" t="s">
        <v>69</v>
      </c>
      <c r="C493" s="4" t="s">
        <v>53</v>
      </c>
      <c r="D493" s="4" t="s">
        <v>214</v>
      </c>
      <c r="E493" s="4" t="s">
        <v>166</v>
      </c>
      <c r="F493" s="4" t="s">
        <v>118</v>
      </c>
      <c r="G493" s="4" t="s">
        <v>66</v>
      </c>
      <c r="H493" s="4" t="s">
        <v>74</v>
      </c>
      <c r="I493" s="4" t="s">
        <v>669</v>
      </c>
      <c r="J493" s="4">
        <v>449.15</v>
      </c>
      <c r="K493" s="4">
        <v>750</v>
      </c>
      <c r="L493" s="4" t="str">
        <f>IF(esraa_powerbi_alexandria_2[[#This Row],[Sales]]&gt;3000,"High","Low")</f>
        <v>Low</v>
      </c>
      <c r="M493" s="4">
        <v>5</v>
      </c>
      <c r="N493" s="4">
        <v>0</v>
      </c>
      <c r="O493" s="4">
        <v>8.9829999999999899</v>
      </c>
      <c r="P493" s="4">
        <v>449.15</v>
      </c>
      <c r="Q493" s="4">
        <v>440.16699999999997</v>
      </c>
      <c r="R493" s="4">
        <v>8.9830000000000041</v>
      </c>
      <c r="S493" s="4" t="s">
        <v>1600</v>
      </c>
      <c r="T493" s="4" t="str">
        <f>VLOOKUP(esraa_powerbi_alexandria_2[[#This Row],[Category]],code[#All],2,FALSE)</f>
        <v>O-102</v>
      </c>
      <c r="U493" s="4"/>
      <c r="V493" s="4"/>
    </row>
    <row r="494" spans="1:22">
      <c r="A494" s="4">
        <v>493</v>
      </c>
      <c r="B494" s="4" t="s">
        <v>69</v>
      </c>
      <c r="C494" s="4" t="s">
        <v>53</v>
      </c>
      <c r="D494" s="4" t="s">
        <v>214</v>
      </c>
      <c r="E494" s="4" t="s">
        <v>166</v>
      </c>
      <c r="F494" s="4" t="s">
        <v>118</v>
      </c>
      <c r="G494" s="4" t="s">
        <v>66</v>
      </c>
      <c r="H494" s="4" t="s">
        <v>127</v>
      </c>
      <c r="I494" s="4" t="s">
        <v>670</v>
      </c>
      <c r="J494" s="4">
        <v>11.07</v>
      </c>
      <c r="K494" s="4">
        <v>450</v>
      </c>
      <c r="L494" s="4" t="str">
        <f>IF(esraa_powerbi_alexandria_2[[#This Row],[Sales]]&gt;3000,"High","Low")</f>
        <v>Low</v>
      </c>
      <c r="M494" s="4">
        <v>3</v>
      </c>
      <c r="N494" s="4">
        <v>0</v>
      </c>
      <c r="O494" s="4">
        <v>5.0921999999999992</v>
      </c>
      <c r="P494" s="4">
        <v>11.07</v>
      </c>
      <c r="Q494" s="4">
        <v>5.9778000000000011</v>
      </c>
      <c r="R494" s="4">
        <v>5.0921999999999992</v>
      </c>
      <c r="S494" s="4" t="s">
        <v>1598</v>
      </c>
      <c r="T494" s="4" t="str">
        <f>VLOOKUP(esraa_powerbi_alexandria_2[[#This Row],[Category]],code[#All],2,FALSE)</f>
        <v>O-102</v>
      </c>
      <c r="U494" s="4"/>
      <c r="V494" s="4"/>
    </row>
    <row r="495" spans="1:22">
      <c r="A495" s="4">
        <v>494</v>
      </c>
      <c r="B495" s="4" t="s">
        <v>69</v>
      </c>
      <c r="C495" s="4" t="s">
        <v>53</v>
      </c>
      <c r="D495" s="4" t="s">
        <v>93</v>
      </c>
      <c r="E495" s="4" t="s">
        <v>94</v>
      </c>
      <c r="F495" s="4" t="s">
        <v>65</v>
      </c>
      <c r="G495" s="4" t="s">
        <v>80</v>
      </c>
      <c r="H495" s="4" t="s">
        <v>122</v>
      </c>
      <c r="I495" s="4" t="s">
        <v>671</v>
      </c>
      <c r="J495" s="4">
        <v>93.98</v>
      </c>
      <c r="K495" s="4">
        <v>300</v>
      </c>
      <c r="L495" s="4" t="str">
        <f>IF(esraa_powerbi_alexandria_2[[#This Row],[Sales]]&gt;3000,"High","Low")</f>
        <v>Low</v>
      </c>
      <c r="M495" s="4">
        <v>2</v>
      </c>
      <c r="N495" s="4">
        <v>0</v>
      </c>
      <c r="O495" s="4">
        <v>13.157200000000003</v>
      </c>
      <c r="P495" s="4">
        <v>93.98</v>
      </c>
      <c r="Q495" s="4">
        <v>80.822800000000001</v>
      </c>
      <c r="R495" s="4">
        <v>13.157200000000003</v>
      </c>
      <c r="S495" s="4" t="s">
        <v>1598</v>
      </c>
      <c r="T495" s="4" t="str">
        <f>VLOOKUP(esraa_powerbi_alexandria_2[[#This Row],[Category]],code[#All],2,FALSE)</f>
        <v>T-103</v>
      </c>
      <c r="U495" s="4"/>
      <c r="V495" s="4"/>
    </row>
    <row r="496" spans="1:22">
      <c r="A496" s="4">
        <v>495</v>
      </c>
      <c r="B496" s="4" t="s">
        <v>52</v>
      </c>
      <c r="C496" s="4" t="s">
        <v>53</v>
      </c>
      <c r="D496" s="4" t="s">
        <v>193</v>
      </c>
      <c r="E496" s="4" t="s">
        <v>194</v>
      </c>
      <c r="F496" s="4" t="s">
        <v>56</v>
      </c>
      <c r="G496" s="4" t="s">
        <v>57</v>
      </c>
      <c r="H496" s="4" t="s">
        <v>72</v>
      </c>
      <c r="I496" s="4" t="s">
        <v>672</v>
      </c>
      <c r="J496" s="4">
        <v>189.88200000000001</v>
      </c>
      <c r="K496" s="4">
        <v>450</v>
      </c>
      <c r="L496" s="4" t="str">
        <f>IF(esraa_powerbi_alexandria_2[[#This Row],[Sales]]&gt;3000,"High","Low")</f>
        <v>Low</v>
      </c>
      <c r="M496" s="4">
        <v>3</v>
      </c>
      <c r="N496" s="4">
        <v>0.4</v>
      </c>
      <c r="O496" s="4">
        <v>-94.941000000000017</v>
      </c>
      <c r="P496" s="4">
        <v>113.92919999999999</v>
      </c>
      <c r="Q496" s="4">
        <v>284.82300000000004</v>
      </c>
      <c r="R496" s="4">
        <v>-170.89380000000006</v>
      </c>
      <c r="S496" s="4" t="s">
        <v>1598</v>
      </c>
      <c r="T496" s="4" t="str">
        <f>VLOOKUP(esraa_powerbi_alexandria_2[[#This Row],[Category]],code[#All],2,FALSE)</f>
        <v>F-101</v>
      </c>
      <c r="U496" s="4"/>
      <c r="V496" s="4"/>
    </row>
    <row r="497" spans="1:22">
      <c r="A497" s="4">
        <v>496</v>
      </c>
      <c r="B497" s="4" t="s">
        <v>69</v>
      </c>
      <c r="C497" s="4" t="s">
        <v>53</v>
      </c>
      <c r="D497" s="4" t="s">
        <v>673</v>
      </c>
      <c r="E497" s="4" t="s">
        <v>674</v>
      </c>
      <c r="F497" s="4" t="s">
        <v>56</v>
      </c>
      <c r="G497" s="4" t="s">
        <v>66</v>
      </c>
      <c r="H497" s="4" t="s">
        <v>127</v>
      </c>
      <c r="I497" s="4" t="s">
        <v>675</v>
      </c>
      <c r="J497" s="4">
        <v>105.42</v>
      </c>
      <c r="K497" s="4">
        <v>300</v>
      </c>
      <c r="L497" s="4" t="str">
        <f>IF(esraa_powerbi_alexandria_2[[#This Row],[Sales]]&gt;3000,"High","Low")</f>
        <v>Low</v>
      </c>
      <c r="M497" s="4">
        <v>2</v>
      </c>
      <c r="N497" s="4">
        <v>0</v>
      </c>
      <c r="O497" s="4">
        <v>51.655799999999999</v>
      </c>
      <c r="P497" s="4">
        <v>105.42</v>
      </c>
      <c r="Q497" s="4">
        <v>53.764200000000002</v>
      </c>
      <c r="R497" s="4">
        <v>51.655799999999999</v>
      </c>
      <c r="S497" s="4" t="s">
        <v>1598</v>
      </c>
      <c r="T497" s="4" t="str">
        <f>VLOOKUP(esraa_powerbi_alexandria_2[[#This Row],[Category]],code[#All],2,FALSE)</f>
        <v>O-102</v>
      </c>
      <c r="U497" s="4"/>
      <c r="V497" s="4"/>
    </row>
    <row r="498" spans="1:22">
      <c r="A498" s="4">
        <v>497</v>
      </c>
      <c r="B498" s="4" t="s">
        <v>69</v>
      </c>
      <c r="C498" s="4" t="s">
        <v>53</v>
      </c>
      <c r="D498" s="4" t="s">
        <v>676</v>
      </c>
      <c r="E498" s="4" t="s">
        <v>64</v>
      </c>
      <c r="F498" s="4" t="s">
        <v>65</v>
      </c>
      <c r="G498" s="4" t="s">
        <v>66</v>
      </c>
      <c r="H498" s="4" t="s">
        <v>83</v>
      </c>
      <c r="I498" s="4" t="s">
        <v>677</v>
      </c>
      <c r="J498" s="4">
        <v>119.61600000000001</v>
      </c>
      <c r="K498" s="4">
        <v>1200</v>
      </c>
      <c r="L498" s="4" t="str">
        <f>IF(esraa_powerbi_alexandria_2[[#This Row],[Sales]]&gt;3000,"High","Low")</f>
        <v>Low</v>
      </c>
      <c r="M498" s="4">
        <v>8</v>
      </c>
      <c r="N498" s="4">
        <v>0.2</v>
      </c>
      <c r="O498" s="4">
        <v>40.370399999999997</v>
      </c>
      <c r="P498" s="4">
        <v>95.69280000000002</v>
      </c>
      <c r="Q498" s="4">
        <v>79.245600000000024</v>
      </c>
      <c r="R498" s="4">
        <v>16.447199999999995</v>
      </c>
      <c r="S498" s="4" t="s">
        <v>1599</v>
      </c>
      <c r="T498" s="4" t="str">
        <f>VLOOKUP(esraa_powerbi_alexandria_2[[#This Row],[Category]],code[#All],2,FALSE)</f>
        <v>O-102</v>
      </c>
      <c r="U498" s="4"/>
      <c r="V498" s="4"/>
    </row>
    <row r="499" spans="1:22">
      <c r="A499" s="4">
        <v>498</v>
      </c>
      <c r="B499" s="4" t="s">
        <v>69</v>
      </c>
      <c r="C499" s="4" t="s">
        <v>53</v>
      </c>
      <c r="D499" s="4" t="s">
        <v>676</v>
      </c>
      <c r="E499" s="4" t="s">
        <v>64</v>
      </c>
      <c r="F499" s="4" t="s">
        <v>65</v>
      </c>
      <c r="G499" s="4" t="s">
        <v>57</v>
      </c>
      <c r="H499" s="4" t="s">
        <v>76</v>
      </c>
      <c r="I499" s="4" t="s">
        <v>678</v>
      </c>
      <c r="J499" s="4">
        <v>255.76</v>
      </c>
      <c r="K499" s="4">
        <v>600</v>
      </c>
      <c r="L499" s="4" t="str">
        <f>IF(esraa_powerbi_alexandria_2[[#This Row],[Sales]]&gt;3000,"High","Low")</f>
        <v>Low</v>
      </c>
      <c r="M499" s="4">
        <v>4</v>
      </c>
      <c r="N499" s="4">
        <v>0</v>
      </c>
      <c r="O499" s="4">
        <v>81.843199999999996</v>
      </c>
      <c r="P499" s="4">
        <v>255.76</v>
      </c>
      <c r="Q499" s="4">
        <v>173.91679999999999</v>
      </c>
      <c r="R499" s="4">
        <v>81.843199999999996</v>
      </c>
      <c r="S499" s="4" t="s">
        <v>1600</v>
      </c>
      <c r="T499" s="4" t="str">
        <f>VLOOKUP(esraa_powerbi_alexandria_2[[#This Row],[Category]],code[#All],2,FALSE)</f>
        <v>F-101</v>
      </c>
      <c r="U499" s="4"/>
      <c r="V499" s="4"/>
    </row>
    <row r="500" spans="1:22">
      <c r="A500" s="4">
        <v>499</v>
      </c>
      <c r="B500" s="4" t="s">
        <v>69</v>
      </c>
      <c r="C500" s="4" t="s">
        <v>53</v>
      </c>
      <c r="D500" s="4" t="s">
        <v>676</v>
      </c>
      <c r="E500" s="4" t="s">
        <v>64</v>
      </c>
      <c r="F500" s="4" t="s">
        <v>65</v>
      </c>
      <c r="G500" s="4" t="s">
        <v>57</v>
      </c>
      <c r="H500" s="4" t="s">
        <v>60</v>
      </c>
      <c r="I500" s="4" t="s">
        <v>488</v>
      </c>
      <c r="J500" s="4">
        <v>241.56799999999998</v>
      </c>
      <c r="K500" s="4">
        <v>300</v>
      </c>
      <c r="L500" s="4" t="str">
        <f>IF(esraa_powerbi_alexandria_2[[#This Row],[Sales]]&gt;3000,"High","Low")</f>
        <v>Low</v>
      </c>
      <c r="M500" s="4">
        <v>2</v>
      </c>
      <c r="N500" s="4">
        <v>0.2</v>
      </c>
      <c r="O500" s="4">
        <v>18.11760000000001</v>
      </c>
      <c r="P500" s="4">
        <v>193.2544</v>
      </c>
      <c r="Q500" s="4">
        <v>223.45039999999997</v>
      </c>
      <c r="R500" s="4">
        <v>-30.19599999999997</v>
      </c>
      <c r="S500" s="4" t="s">
        <v>1598</v>
      </c>
      <c r="T500" s="4" t="str">
        <f>VLOOKUP(esraa_powerbi_alexandria_2[[#This Row],[Category]],code[#All],2,FALSE)</f>
        <v>F-101</v>
      </c>
      <c r="U500" s="4"/>
      <c r="V500" s="4"/>
    </row>
    <row r="501" spans="1:22">
      <c r="A501" s="4">
        <v>500</v>
      </c>
      <c r="B501" s="4" t="s">
        <v>69</v>
      </c>
      <c r="C501" s="4" t="s">
        <v>53</v>
      </c>
      <c r="D501" s="4" t="s">
        <v>676</v>
      </c>
      <c r="E501" s="4" t="s">
        <v>64</v>
      </c>
      <c r="F501" s="4" t="s">
        <v>65</v>
      </c>
      <c r="G501" s="4" t="s">
        <v>57</v>
      </c>
      <c r="H501" s="4" t="s">
        <v>76</v>
      </c>
      <c r="I501" s="4" t="s">
        <v>679</v>
      </c>
      <c r="J501" s="4">
        <v>69.3</v>
      </c>
      <c r="K501" s="4">
        <v>1350</v>
      </c>
      <c r="L501" s="4" t="str">
        <f>IF(esraa_powerbi_alexandria_2[[#This Row],[Sales]]&gt;3000,"High","Low")</f>
        <v>Low</v>
      </c>
      <c r="M501" s="4">
        <v>9</v>
      </c>
      <c r="N501" s="4">
        <v>0</v>
      </c>
      <c r="O501" s="4">
        <v>22.868999999999996</v>
      </c>
      <c r="P501" s="4">
        <v>69.3</v>
      </c>
      <c r="Q501" s="4">
        <v>46.430999999999997</v>
      </c>
      <c r="R501" s="4">
        <v>22.869</v>
      </c>
      <c r="S501" s="4" t="s">
        <v>1599</v>
      </c>
      <c r="T501" s="4" t="str">
        <f>VLOOKUP(esraa_powerbi_alexandria_2[[#This Row],[Category]],code[#All],2,FALSE)</f>
        <v>F-101</v>
      </c>
      <c r="U501" s="4"/>
      <c r="V501" s="4"/>
    </row>
    <row r="502" spans="1:22">
      <c r="A502" s="4">
        <v>501</v>
      </c>
      <c r="B502" s="4" t="s">
        <v>69</v>
      </c>
      <c r="C502" s="4" t="s">
        <v>62</v>
      </c>
      <c r="D502" s="4" t="s">
        <v>680</v>
      </c>
      <c r="E502" s="4" t="s">
        <v>236</v>
      </c>
      <c r="F502" s="4" t="s">
        <v>65</v>
      </c>
      <c r="G502" s="4" t="s">
        <v>66</v>
      </c>
      <c r="H502" s="4" t="s">
        <v>83</v>
      </c>
      <c r="I502" s="4" t="s">
        <v>681</v>
      </c>
      <c r="J502" s="4">
        <v>22.620000000000005</v>
      </c>
      <c r="K502" s="4">
        <v>300</v>
      </c>
      <c r="L502" s="4" t="str">
        <f>IF(esraa_powerbi_alexandria_2[[#This Row],[Sales]]&gt;3000,"High","Low")</f>
        <v>Low</v>
      </c>
      <c r="M502" s="4">
        <v>2</v>
      </c>
      <c r="N502" s="4">
        <v>0.7</v>
      </c>
      <c r="O502" s="4">
        <v>-15.079999999999998</v>
      </c>
      <c r="P502" s="4">
        <v>6.7860000000000023</v>
      </c>
      <c r="Q502" s="4">
        <v>37.700000000000003</v>
      </c>
      <c r="R502" s="4">
        <v>-30.914000000000001</v>
      </c>
      <c r="S502" s="4" t="s">
        <v>1598</v>
      </c>
      <c r="T502" s="4" t="str">
        <f>VLOOKUP(esraa_powerbi_alexandria_2[[#This Row],[Category]],code[#All],2,FALSE)</f>
        <v>O-102</v>
      </c>
      <c r="U502" s="4"/>
      <c r="V502" s="4"/>
    </row>
    <row r="503" spans="1:22">
      <c r="A503" s="4">
        <v>502</v>
      </c>
      <c r="B503" s="4" t="s">
        <v>69</v>
      </c>
      <c r="C503" s="4" t="s">
        <v>62</v>
      </c>
      <c r="D503" s="4" t="s">
        <v>680</v>
      </c>
      <c r="E503" s="4" t="s">
        <v>236</v>
      </c>
      <c r="F503" s="4" t="s">
        <v>65</v>
      </c>
      <c r="G503" s="4" t="s">
        <v>66</v>
      </c>
      <c r="H503" s="4" t="s">
        <v>83</v>
      </c>
      <c r="I503" s="4" t="s">
        <v>682</v>
      </c>
      <c r="J503" s="4">
        <v>14.952000000000004</v>
      </c>
      <c r="K503" s="4">
        <v>300</v>
      </c>
      <c r="L503" s="4" t="str">
        <f>IF(esraa_powerbi_alexandria_2[[#This Row],[Sales]]&gt;3000,"High","Low")</f>
        <v>Low</v>
      </c>
      <c r="M503" s="4">
        <v>2</v>
      </c>
      <c r="N503" s="4">
        <v>0.7</v>
      </c>
      <c r="O503" s="4">
        <v>-11.961599999999997</v>
      </c>
      <c r="P503" s="4">
        <v>4.4856000000000016</v>
      </c>
      <c r="Q503" s="4">
        <v>26.913600000000002</v>
      </c>
      <c r="R503" s="4">
        <v>-22.428000000000001</v>
      </c>
      <c r="S503" s="4" t="s">
        <v>1598</v>
      </c>
      <c r="T503" s="4" t="str">
        <f>VLOOKUP(esraa_powerbi_alexandria_2[[#This Row],[Category]],code[#All],2,FALSE)</f>
        <v>O-102</v>
      </c>
      <c r="U503" s="4"/>
      <c r="V503" s="4"/>
    </row>
    <row r="504" spans="1:22">
      <c r="A504" s="4">
        <v>503</v>
      </c>
      <c r="B504" s="4" t="s">
        <v>69</v>
      </c>
      <c r="C504" s="4" t="s">
        <v>62</v>
      </c>
      <c r="D504" s="4" t="s">
        <v>680</v>
      </c>
      <c r="E504" s="4" t="s">
        <v>236</v>
      </c>
      <c r="F504" s="4" t="s">
        <v>65</v>
      </c>
      <c r="G504" s="4" t="s">
        <v>57</v>
      </c>
      <c r="H504" s="4" t="s">
        <v>60</v>
      </c>
      <c r="I504" s="4" t="s">
        <v>683</v>
      </c>
      <c r="J504" s="4">
        <v>801.5680000000001</v>
      </c>
      <c r="K504" s="4">
        <v>300</v>
      </c>
      <c r="L504" s="4" t="str">
        <f>IF(esraa_powerbi_alexandria_2[[#This Row],[Sales]]&gt;3000,"High","Low")</f>
        <v>Low</v>
      </c>
      <c r="M504" s="4">
        <v>2</v>
      </c>
      <c r="N504" s="4">
        <v>0.2</v>
      </c>
      <c r="O504" s="4">
        <v>50.097999999999985</v>
      </c>
      <c r="P504" s="4">
        <v>641.25440000000015</v>
      </c>
      <c r="Q504" s="4">
        <v>751.47000000000014</v>
      </c>
      <c r="R504" s="4">
        <v>-110.21559999999999</v>
      </c>
      <c r="S504" s="4" t="s">
        <v>1598</v>
      </c>
      <c r="T504" s="4" t="str">
        <f>VLOOKUP(esraa_powerbi_alexandria_2[[#This Row],[Category]],code[#All],2,FALSE)</f>
        <v>F-101</v>
      </c>
      <c r="U504" s="4"/>
      <c r="V504" s="4"/>
    </row>
    <row r="505" spans="1:22">
      <c r="A505" s="4">
        <v>504</v>
      </c>
      <c r="B505" s="4" t="s">
        <v>69</v>
      </c>
      <c r="C505" s="4" t="s">
        <v>62</v>
      </c>
      <c r="D505" s="4" t="s">
        <v>680</v>
      </c>
      <c r="E505" s="4" t="s">
        <v>236</v>
      </c>
      <c r="F505" s="4" t="s">
        <v>65</v>
      </c>
      <c r="G505" s="4" t="s">
        <v>66</v>
      </c>
      <c r="H505" s="4" t="s">
        <v>83</v>
      </c>
      <c r="I505" s="4" t="s">
        <v>684</v>
      </c>
      <c r="J505" s="4">
        <v>2.3760000000000003</v>
      </c>
      <c r="K505" s="4">
        <v>450</v>
      </c>
      <c r="L505" s="4" t="str">
        <f>IF(esraa_powerbi_alexandria_2[[#This Row],[Sales]]&gt;3000,"High","Low")</f>
        <v>Low</v>
      </c>
      <c r="M505" s="4">
        <v>3</v>
      </c>
      <c r="N505" s="4">
        <v>0.7</v>
      </c>
      <c r="O505" s="4">
        <v>-1.9007999999999998</v>
      </c>
      <c r="P505" s="4">
        <v>0.71280000000000021</v>
      </c>
      <c r="Q505" s="4">
        <v>4.2767999999999997</v>
      </c>
      <c r="R505" s="4">
        <v>-3.5639999999999996</v>
      </c>
      <c r="S505" s="4" t="s">
        <v>1598</v>
      </c>
      <c r="T505" s="4" t="str">
        <f>VLOOKUP(esraa_powerbi_alexandria_2[[#This Row],[Category]],code[#All],2,FALSE)</f>
        <v>O-102</v>
      </c>
      <c r="U505" s="4"/>
      <c r="V505" s="4"/>
    </row>
    <row r="506" spans="1:22">
      <c r="A506" s="4">
        <v>505</v>
      </c>
      <c r="B506" s="4" t="s">
        <v>69</v>
      </c>
      <c r="C506" s="4" t="s">
        <v>62</v>
      </c>
      <c r="D506" s="4" t="s">
        <v>680</v>
      </c>
      <c r="E506" s="4" t="s">
        <v>236</v>
      </c>
      <c r="F506" s="4" t="s">
        <v>65</v>
      </c>
      <c r="G506" s="4" t="s">
        <v>66</v>
      </c>
      <c r="H506" s="4" t="s">
        <v>91</v>
      </c>
      <c r="I506" s="4" t="s">
        <v>685</v>
      </c>
      <c r="J506" s="4">
        <v>32.792000000000002</v>
      </c>
      <c r="K506" s="4">
        <v>150</v>
      </c>
      <c r="L506" s="4" t="str">
        <f>IF(esraa_powerbi_alexandria_2[[#This Row],[Sales]]&gt;3000,"High","Low")</f>
        <v>Low</v>
      </c>
      <c r="M506" s="4">
        <v>1</v>
      </c>
      <c r="N506" s="4">
        <v>0.2</v>
      </c>
      <c r="O506" s="4">
        <v>11.8871</v>
      </c>
      <c r="P506" s="4">
        <v>26.233600000000003</v>
      </c>
      <c r="Q506" s="4">
        <v>20.904900000000001</v>
      </c>
      <c r="R506" s="4">
        <v>5.3287000000000013</v>
      </c>
      <c r="S506" s="4" t="s">
        <v>1598</v>
      </c>
      <c r="T506" s="4" t="str">
        <f>VLOOKUP(esraa_powerbi_alexandria_2[[#This Row],[Category]],code[#All],2,FALSE)</f>
        <v>O-102</v>
      </c>
      <c r="U506" s="4"/>
      <c r="V506" s="4"/>
    </row>
    <row r="507" spans="1:22">
      <c r="A507" s="4">
        <v>506</v>
      </c>
      <c r="B507" s="4" t="s">
        <v>52</v>
      </c>
      <c r="C507" s="4" t="s">
        <v>62</v>
      </c>
      <c r="D507" s="4" t="s">
        <v>165</v>
      </c>
      <c r="E507" s="4" t="s">
        <v>166</v>
      </c>
      <c r="F507" s="4" t="s">
        <v>118</v>
      </c>
      <c r="G507" s="4" t="s">
        <v>66</v>
      </c>
      <c r="H507" s="4" t="s">
        <v>83</v>
      </c>
      <c r="I507" s="4" t="s">
        <v>269</v>
      </c>
      <c r="J507" s="4">
        <v>15.920000000000002</v>
      </c>
      <c r="K507" s="4">
        <v>750</v>
      </c>
      <c r="L507" s="4" t="str">
        <f>IF(esraa_powerbi_alexandria_2[[#This Row],[Sales]]&gt;3000,"High","Low")</f>
        <v>Low</v>
      </c>
      <c r="M507" s="4">
        <v>5</v>
      </c>
      <c r="N507" s="4">
        <v>0.2</v>
      </c>
      <c r="O507" s="4">
        <v>5.3729999999999993</v>
      </c>
      <c r="P507" s="4">
        <v>12.736000000000002</v>
      </c>
      <c r="Q507" s="4">
        <v>10.547000000000002</v>
      </c>
      <c r="R507" s="4">
        <v>2.1890000000000001</v>
      </c>
      <c r="S507" s="4" t="s">
        <v>1600</v>
      </c>
      <c r="T507" s="4" t="str">
        <f>VLOOKUP(esraa_powerbi_alexandria_2[[#This Row],[Category]],code[#All],2,FALSE)</f>
        <v>O-102</v>
      </c>
      <c r="U507" s="4"/>
      <c r="V507" s="4"/>
    </row>
    <row r="508" spans="1:22">
      <c r="A508" s="4">
        <v>507</v>
      </c>
      <c r="B508" s="4" t="s">
        <v>69</v>
      </c>
      <c r="C508" s="4" t="s">
        <v>53</v>
      </c>
      <c r="D508" s="4" t="s">
        <v>686</v>
      </c>
      <c r="E508" s="4" t="s">
        <v>526</v>
      </c>
      <c r="F508" s="4" t="s">
        <v>56</v>
      </c>
      <c r="G508" s="4" t="s">
        <v>66</v>
      </c>
      <c r="H508" s="4" t="s">
        <v>78</v>
      </c>
      <c r="I508" s="4" t="s">
        <v>687</v>
      </c>
      <c r="J508" s="4">
        <v>2.74</v>
      </c>
      <c r="K508" s="4">
        <v>150</v>
      </c>
      <c r="L508" s="4" t="str">
        <f>IF(esraa_powerbi_alexandria_2[[#This Row],[Sales]]&gt;3000,"High","Low")</f>
        <v>Low</v>
      </c>
      <c r="M508" s="4">
        <v>1</v>
      </c>
      <c r="N508" s="4">
        <v>0</v>
      </c>
      <c r="O508" s="4">
        <v>0.73980000000000024</v>
      </c>
      <c r="P508" s="4">
        <v>2.74</v>
      </c>
      <c r="Q508" s="4">
        <v>2.0002</v>
      </c>
      <c r="R508" s="4">
        <v>0.73980000000000024</v>
      </c>
      <c r="S508" s="4" t="s">
        <v>1598</v>
      </c>
      <c r="T508" s="4" t="str">
        <f>VLOOKUP(esraa_powerbi_alexandria_2[[#This Row],[Category]],code[#All],2,FALSE)</f>
        <v>O-102</v>
      </c>
      <c r="U508" s="4"/>
      <c r="V508" s="4"/>
    </row>
    <row r="509" spans="1:22">
      <c r="A509" s="4">
        <v>508</v>
      </c>
      <c r="B509" s="4" t="s">
        <v>69</v>
      </c>
      <c r="C509" s="4" t="s">
        <v>53</v>
      </c>
      <c r="D509" s="4" t="s">
        <v>686</v>
      </c>
      <c r="E509" s="4" t="s">
        <v>526</v>
      </c>
      <c r="F509" s="4" t="s">
        <v>56</v>
      </c>
      <c r="G509" s="4" t="s">
        <v>66</v>
      </c>
      <c r="H509" s="4" t="s">
        <v>78</v>
      </c>
      <c r="I509" s="4" t="s">
        <v>688</v>
      </c>
      <c r="J509" s="4">
        <v>8.34</v>
      </c>
      <c r="K509" s="4">
        <v>450</v>
      </c>
      <c r="L509" s="4" t="str">
        <f>IF(esraa_powerbi_alexandria_2[[#This Row],[Sales]]&gt;3000,"High","Low")</f>
        <v>Low</v>
      </c>
      <c r="M509" s="4">
        <v>3</v>
      </c>
      <c r="N509" s="4">
        <v>0</v>
      </c>
      <c r="O509" s="4">
        <v>2.1683999999999997</v>
      </c>
      <c r="P509" s="4">
        <v>8.34</v>
      </c>
      <c r="Q509" s="4">
        <v>6.1715999999999998</v>
      </c>
      <c r="R509" s="4">
        <v>2.1684000000000001</v>
      </c>
      <c r="S509" s="4" t="s">
        <v>1598</v>
      </c>
      <c r="T509" s="4" t="str">
        <f>VLOOKUP(esraa_powerbi_alexandria_2[[#This Row],[Category]],code[#All],2,FALSE)</f>
        <v>O-102</v>
      </c>
      <c r="U509" s="4"/>
      <c r="V509" s="4"/>
    </row>
    <row r="510" spans="1:22">
      <c r="A510" s="4">
        <v>509</v>
      </c>
      <c r="B510" s="4" t="s">
        <v>69</v>
      </c>
      <c r="C510" s="4" t="s">
        <v>53</v>
      </c>
      <c r="D510" s="4" t="s">
        <v>686</v>
      </c>
      <c r="E510" s="4" t="s">
        <v>526</v>
      </c>
      <c r="F510" s="4" t="s">
        <v>56</v>
      </c>
      <c r="G510" s="4" t="s">
        <v>66</v>
      </c>
      <c r="H510" s="4" t="s">
        <v>74</v>
      </c>
      <c r="I510" s="4" t="s">
        <v>689</v>
      </c>
      <c r="J510" s="4">
        <v>46.74</v>
      </c>
      <c r="K510" s="4">
        <v>450</v>
      </c>
      <c r="L510" s="4" t="str">
        <f>IF(esraa_powerbi_alexandria_2[[#This Row],[Sales]]&gt;3000,"High","Low")</f>
        <v>Low</v>
      </c>
      <c r="M510" s="4">
        <v>3</v>
      </c>
      <c r="N510" s="4">
        <v>0</v>
      </c>
      <c r="O510" s="4">
        <v>11.684999999999999</v>
      </c>
      <c r="P510" s="4">
        <v>46.74</v>
      </c>
      <c r="Q510" s="4">
        <v>35.055000000000007</v>
      </c>
      <c r="R510" s="4">
        <v>11.684999999999995</v>
      </c>
      <c r="S510" s="4" t="s">
        <v>1598</v>
      </c>
      <c r="T510" s="4" t="str">
        <f>VLOOKUP(esraa_powerbi_alexandria_2[[#This Row],[Category]],code[#All],2,FALSE)</f>
        <v>O-102</v>
      </c>
      <c r="U510" s="4"/>
      <c r="V510" s="4"/>
    </row>
    <row r="511" spans="1:22">
      <c r="A511" s="4">
        <v>510</v>
      </c>
      <c r="B511" s="4" t="s">
        <v>69</v>
      </c>
      <c r="C511" s="4" t="s">
        <v>53</v>
      </c>
      <c r="D511" s="4" t="s">
        <v>686</v>
      </c>
      <c r="E511" s="4" t="s">
        <v>526</v>
      </c>
      <c r="F511" s="4" t="s">
        <v>56</v>
      </c>
      <c r="G511" s="4" t="s">
        <v>66</v>
      </c>
      <c r="H511" s="4" t="s">
        <v>83</v>
      </c>
      <c r="I511" s="4" t="s">
        <v>690</v>
      </c>
      <c r="J511" s="4">
        <v>6354.95</v>
      </c>
      <c r="K511" s="4">
        <v>750</v>
      </c>
      <c r="L511" s="4" t="str">
        <f>IF(esraa_powerbi_alexandria_2[[#This Row],[Sales]]&gt;3000,"High","Low")</f>
        <v>High</v>
      </c>
      <c r="M511" s="4">
        <v>5</v>
      </c>
      <c r="N511" s="4">
        <v>0</v>
      </c>
      <c r="O511" s="4">
        <v>3177.4749999999999</v>
      </c>
      <c r="P511" s="4">
        <v>6354.95</v>
      </c>
      <c r="Q511" s="4">
        <v>3177.4749999999999</v>
      </c>
      <c r="R511" s="4">
        <v>3177.4749999999999</v>
      </c>
      <c r="S511" s="4" t="s">
        <v>1600</v>
      </c>
      <c r="T511" s="4" t="str">
        <f>VLOOKUP(esraa_powerbi_alexandria_2[[#This Row],[Category]],code[#All],2,FALSE)</f>
        <v>O-102</v>
      </c>
      <c r="U511" s="4"/>
      <c r="V511" s="4"/>
    </row>
    <row r="512" spans="1:22">
      <c r="A512" s="4">
        <v>511</v>
      </c>
      <c r="B512" s="4" t="s">
        <v>134</v>
      </c>
      <c r="C512" s="4" t="s">
        <v>53</v>
      </c>
      <c r="D512" s="4" t="s">
        <v>691</v>
      </c>
      <c r="E512" s="4" t="s">
        <v>288</v>
      </c>
      <c r="F512" s="4" t="s">
        <v>99</v>
      </c>
      <c r="G512" s="4" t="s">
        <v>57</v>
      </c>
      <c r="H512" s="4" t="s">
        <v>76</v>
      </c>
      <c r="I512" s="4" t="s">
        <v>692</v>
      </c>
      <c r="J512" s="4">
        <v>126.30000000000001</v>
      </c>
      <c r="K512" s="4">
        <v>450</v>
      </c>
      <c r="L512" s="4" t="str">
        <f>IF(esraa_powerbi_alexandria_2[[#This Row],[Sales]]&gt;3000,"High","Low")</f>
        <v>Low</v>
      </c>
      <c r="M512" s="4">
        <v>3</v>
      </c>
      <c r="N512" s="4">
        <v>0</v>
      </c>
      <c r="O512" s="4">
        <v>40.415999999999997</v>
      </c>
      <c r="P512" s="4">
        <v>126.30000000000001</v>
      </c>
      <c r="Q512" s="4">
        <v>85.884000000000015</v>
      </c>
      <c r="R512" s="4">
        <v>40.415999999999997</v>
      </c>
      <c r="S512" s="4" t="s">
        <v>1598</v>
      </c>
      <c r="T512" s="4" t="str">
        <f>VLOOKUP(esraa_powerbi_alexandria_2[[#This Row],[Category]],code[#All],2,FALSE)</f>
        <v>F-101</v>
      </c>
      <c r="U512" s="4"/>
      <c r="V512" s="4"/>
    </row>
    <row r="513" spans="1:22">
      <c r="A513" s="4">
        <v>512</v>
      </c>
      <c r="B513" s="4" t="s">
        <v>134</v>
      </c>
      <c r="C513" s="4" t="s">
        <v>53</v>
      </c>
      <c r="D513" s="4" t="s">
        <v>691</v>
      </c>
      <c r="E513" s="4" t="s">
        <v>288</v>
      </c>
      <c r="F513" s="4" t="s">
        <v>99</v>
      </c>
      <c r="G513" s="4" t="s">
        <v>80</v>
      </c>
      <c r="H513" s="4" t="s">
        <v>122</v>
      </c>
      <c r="I513" s="4" t="s">
        <v>693</v>
      </c>
      <c r="J513" s="4">
        <v>38.04</v>
      </c>
      <c r="K513" s="4">
        <v>300</v>
      </c>
      <c r="L513" s="4" t="str">
        <f>IF(esraa_powerbi_alexandria_2[[#This Row],[Sales]]&gt;3000,"High","Low")</f>
        <v>Low</v>
      </c>
      <c r="M513" s="4">
        <v>2</v>
      </c>
      <c r="N513" s="4">
        <v>0</v>
      </c>
      <c r="O513" s="4">
        <v>12.172799999999999</v>
      </c>
      <c r="P513" s="4">
        <v>38.04</v>
      </c>
      <c r="Q513" s="4">
        <v>25.8672</v>
      </c>
      <c r="R513" s="4">
        <v>12.172799999999999</v>
      </c>
      <c r="S513" s="4" t="s">
        <v>1598</v>
      </c>
      <c r="T513" s="4" t="str">
        <f>VLOOKUP(esraa_powerbi_alexandria_2[[#This Row],[Category]],code[#All],2,FALSE)</f>
        <v>T-103</v>
      </c>
      <c r="U513" s="4"/>
      <c r="V513" s="4"/>
    </row>
    <row r="514" spans="1:22">
      <c r="A514" s="4">
        <v>513</v>
      </c>
      <c r="B514" s="4" t="s">
        <v>134</v>
      </c>
      <c r="C514" s="4" t="s">
        <v>53</v>
      </c>
      <c r="D514" s="4" t="s">
        <v>291</v>
      </c>
      <c r="E514" s="4" t="s">
        <v>252</v>
      </c>
      <c r="F514" s="4" t="s">
        <v>118</v>
      </c>
      <c r="G514" s="4" t="s">
        <v>66</v>
      </c>
      <c r="H514" s="4" t="s">
        <v>78</v>
      </c>
      <c r="I514" s="4" t="s">
        <v>206</v>
      </c>
      <c r="J514" s="4">
        <v>7.1519999999999992</v>
      </c>
      <c r="K514" s="4">
        <v>450</v>
      </c>
      <c r="L514" s="4" t="str">
        <f>IF(esraa_powerbi_alexandria_2[[#This Row],[Sales]]&gt;3000,"High","Low")</f>
        <v>Low</v>
      </c>
      <c r="M514" s="4">
        <v>3</v>
      </c>
      <c r="N514" s="4">
        <v>0.2</v>
      </c>
      <c r="O514" s="4">
        <v>0.71520000000000028</v>
      </c>
      <c r="P514" s="4">
        <v>5.7215999999999996</v>
      </c>
      <c r="Q514" s="4">
        <v>6.436799999999999</v>
      </c>
      <c r="R514" s="4">
        <v>-0.71519999999999939</v>
      </c>
      <c r="S514" s="4" t="s">
        <v>1598</v>
      </c>
      <c r="T514" s="4" t="str">
        <f>VLOOKUP(esraa_powerbi_alexandria_2[[#This Row],[Category]],code[#All],2,FALSE)</f>
        <v>O-102</v>
      </c>
      <c r="U514" s="4"/>
      <c r="V514" s="4"/>
    </row>
    <row r="515" spans="1:22">
      <c r="A515" s="4">
        <v>514</v>
      </c>
      <c r="B515" s="4" t="s">
        <v>69</v>
      </c>
      <c r="C515" s="4" t="s">
        <v>53</v>
      </c>
      <c r="D515" s="4" t="s">
        <v>63</v>
      </c>
      <c r="E515" s="4" t="s">
        <v>64</v>
      </c>
      <c r="F515" s="4" t="s">
        <v>65</v>
      </c>
      <c r="G515" s="4" t="s">
        <v>66</v>
      </c>
      <c r="H515" s="4" t="s">
        <v>78</v>
      </c>
      <c r="I515" s="4" t="s">
        <v>694</v>
      </c>
      <c r="J515" s="4">
        <v>6.63</v>
      </c>
      <c r="K515" s="4">
        <v>450</v>
      </c>
      <c r="L515" s="4" t="str">
        <f>IF(esraa_powerbi_alexandria_2[[#This Row],[Sales]]&gt;3000,"High","Low")</f>
        <v>Low</v>
      </c>
      <c r="M515" s="4">
        <v>3</v>
      </c>
      <c r="N515" s="4">
        <v>0</v>
      </c>
      <c r="O515" s="4">
        <v>1.7901</v>
      </c>
      <c r="P515" s="4">
        <v>6.63</v>
      </c>
      <c r="Q515" s="4">
        <v>4.8399000000000001</v>
      </c>
      <c r="R515" s="4">
        <v>1.7900999999999998</v>
      </c>
      <c r="S515" s="4" t="s">
        <v>1598</v>
      </c>
      <c r="T515" s="4" t="str">
        <f>VLOOKUP(esraa_powerbi_alexandria_2[[#This Row],[Category]],code[#All],2,FALSE)</f>
        <v>O-102</v>
      </c>
      <c r="U515" s="4"/>
      <c r="V515" s="4"/>
    </row>
    <row r="516" spans="1:22">
      <c r="A516" s="4">
        <v>515</v>
      </c>
      <c r="B516" s="4" t="s">
        <v>69</v>
      </c>
      <c r="C516" s="4" t="s">
        <v>53</v>
      </c>
      <c r="D516" s="4" t="s">
        <v>63</v>
      </c>
      <c r="E516" s="4" t="s">
        <v>64</v>
      </c>
      <c r="F516" s="4" t="s">
        <v>65</v>
      </c>
      <c r="G516" s="4" t="s">
        <v>66</v>
      </c>
      <c r="H516" s="4" t="s">
        <v>78</v>
      </c>
      <c r="I516" s="4" t="s">
        <v>695</v>
      </c>
      <c r="J516" s="4">
        <v>5.88</v>
      </c>
      <c r="K516" s="4">
        <v>300</v>
      </c>
      <c r="L516" s="4" t="str">
        <f>IF(esraa_powerbi_alexandria_2[[#This Row],[Sales]]&gt;3000,"High","Low")</f>
        <v>Low</v>
      </c>
      <c r="M516" s="4">
        <v>2</v>
      </c>
      <c r="N516" s="4">
        <v>0</v>
      </c>
      <c r="O516" s="4">
        <v>1.7051999999999996</v>
      </c>
      <c r="P516" s="4">
        <v>5.88</v>
      </c>
      <c r="Q516" s="4">
        <v>4.1748000000000003</v>
      </c>
      <c r="R516" s="4">
        <v>1.7051999999999996</v>
      </c>
      <c r="S516" s="4" t="s">
        <v>1598</v>
      </c>
      <c r="T516" s="4" t="str">
        <f>VLOOKUP(esraa_powerbi_alexandria_2[[#This Row],[Category]],code[#All],2,FALSE)</f>
        <v>O-102</v>
      </c>
      <c r="U516" s="4"/>
      <c r="V516" s="4"/>
    </row>
    <row r="517" spans="1:22">
      <c r="A517" s="4">
        <v>516</v>
      </c>
      <c r="B517" s="4" t="s">
        <v>69</v>
      </c>
      <c r="C517" s="4" t="s">
        <v>96</v>
      </c>
      <c r="D517" s="4" t="s">
        <v>696</v>
      </c>
      <c r="E517" s="4" t="s">
        <v>697</v>
      </c>
      <c r="F517" s="4" t="s">
        <v>65</v>
      </c>
      <c r="G517" s="4" t="s">
        <v>80</v>
      </c>
      <c r="H517" s="4" t="s">
        <v>506</v>
      </c>
      <c r="I517" s="4" t="s">
        <v>698</v>
      </c>
      <c r="J517" s="4">
        <v>2999.95</v>
      </c>
      <c r="K517" s="4">
        <v>750</v>
      </c>
      <c r="L517" s="4" t="str">
        <f>IF(esraa_powerbi_alexandria_2[[#This Row],[Sales]]&gt;3000,"High","Low")</f>
        <v>Low</v>
      </c>
      <c r="M517" s="4">
        <v>5</v>
      </c>
      <c r="N517" s="4">
        <v>0</v>
      </c>
      <c r="O517" s="4">
        <v>1379.9769999999999</v>
      </c>
      <c r="P517" s="4">
        <v>2999.95</v>
      </c>
      <c r="Q517" s="4">
        <v>1619.973</v>
      </c>
      <c r="R517" s="4">
        <v>1379.9769999999999</v>
      </c>
      <c r="S517" s="4" t="s">
        <v>1600</v>
      </c>
      <c r="T517" s="4" t="str">
        <f>VLOOKUP(esraa_powerbi_alexandria_2[[#This Row],[Category]],code[#All],2,FALSE)</f>
        <v>T-103</v>
      </c>
      <c r="U517" s="4"/>
      <c r="V517" s="4"/>
    </row>
    <row r="518" spans="1:22">
      <c r="A518" s="4">
        <v>517</v>
      </c>
      <c r="B518" s="4" t="s">
        <v>69</v>
      </c>
      <c r="C518" s="4" t="s">
        <v>96</v>
      </c>
      <c r="D518" s="4" t="s">
        <v>696</v>
      </c>
      <c r="E518" s="4" t="s">
        <v>697</v>
      </c>
      <c r="F518" s="4" t="s">
        <v>65</v>
      </c>
      <c r="G518" s="4" t="s">
        <v>66</v>
      </c>
      <c r="H518" s="4" t="s">
        <v>74</v>
      </c>
      <c r="I518" s="4" t="s">
        <v>699</v>
      </c>
      <c r="J518" s="4">
        <v>51.449999999999996</v>
      </c>
      <c r="K518" s="4">
        <v>450</v>
      </c>
      <c r="L518" s="4" t="str">
        <f>IF(esraa_powerbi_alexandria_2[[#This Row],[Sales]]&gt;3000,"High","Low")</f>
        <v>Low</v>
      </c>
      <c r="M518" s="4">
        <v>3</v>
      </c>
      <c r="N518" s="4">
        <v>0</v>
      </c>
      <c r="O518" s="4">
        <v>13.891499999999999</v>
      </c>
      <c r="P518" s="4">
        <v>51.449999999999996</v>
      </c>
      <c r="Q518" s="4">
        <v>37.558499999999995</v>
      </c>
      <c r="R518" s="4">
        <v>13.891500000000001</v>
      </c>
      <c r="S518" s="4" t="s">
        <v>1598</v>
      </c>
      <c r="T518" s="4" t="str">
        <f>VLOOKUP(esraa_powerbi_alexandria_2[[#This Row],[Category]],code[#All],2,FALSE)</f>
        <v>O-102</v>
      </c>
      <c r="U518" s="4"/>
      <c r="V518" s="4"/>
    </row>
    <row r="519" spans="1:22">
      <c r="A519" s="4">
        <v>518</v>
      </c>
      <c r="B519" s="4" t="s">
        <v>69</v>
      </c>
      <c r="C519" s="4" t="s">
        <v>96</v>
      </c>
      <c r="D519" s="4" t="s">
        <v>696</v>
      </c>
      <c r="E519" s="4" t="s">
        <v>697</v>
      </c>
      <c r="F519" s="4" t="s">
        <v>65</v>
      </c>
      <c r="G519" s="4" t="s">
        <v>66</v>
      </c>
      <c r="H519" s="4" t="s">
        <v>91</v>
      </c>
      <c r="I519" s="4" t="s">
        <v>700</v>
      </c>
      <c r="J519" s="4">
        <v>11.96</v>
      </c>
      <c r="K519" s="4">
        <v>300</v>
      </c>
      <c r="L519" s="4" t="str">
        <f>IF(esraa_powerbi_alexandria_2[[#This Row],[Sales]]&gt;3000,"High","Low")</f>
        <v>Low</v>
      </c>
      <c r="M519" s="4">
        <v>2</v>
      </c>
      <c r="N519" s="4">
        <v>0</v>
      </c>
      <c r="O519" s="4">
        <v>5.3819999999999997</v>
      </c>
      <c r="P519" s="4">
        <v>11.96</v>
      </c>
      <c r="Q519" s="4">
        <v>6.5780000000000012</v>
      </c>
      <c r="R519" s="4">
        <v>5.3819999999999997</v>
      </c>
      <c r="S519" s="4" t="s">
        <v>1598</v>
      </c>
      <c r="T519" s="4" t="str">
        <f>VLOOKUP(esraa_powerbi_alexandria_2[[#This Row],[Category]],code[#All],2,FALSE)</f>
        <v>O-102</v>
      </c>
      <c r="U519" s="4"/>
      <c r="V519" s="4"/>
    </row>
    <row r="520" spans="1:22">
      <c r="A520" s="4">
        <v>519</v>
      </c>
      <c r="B520" s="4" t="s">
        <v>69</v>
      </c>
      <c r="C520" s="4" t="s">
        <v>96</v>
      </c>
      <c r="D520" s="4" t="s">
        <v>696</v>
      </c>
      <c r="E520" s="4" t="s">
        <v>697</v>
      </c>
      <c r="F520" s="4" t="s">
        <v>65</v>
      </c>
      <c r="G520" s="4" t="s">
        <v>66</v>
      </c>
      <c r="H520" s="4" t="s">
        <v>74</v>
      </c>
      <c r="I520" s="4" t="s">
        <v>701</v>
      </c>
      <c r="J520" s="4">
        <v>1126.02</v>
      </c>
      <c r="K520" s="4">
        <v>450</v>
      </c>
      <c r="L520" s="4" t="str">
        <f>IF(esraa_powerbi_alexandria_2[[#This Row],[Sales]]&gt;3000,"High","Low")</f>
        <v>Low</v>
      </c>
      <c r="M520" s="4">
        <v>3</v>
      </c>
      <c r="N520" s="4">
        <v>0</v>
      </c>
      <c r="O520" s="4">
        <v>56.300999999999988</v>
      </c>
      <c r="P520" s="4">
        <v>1126.02</v>
      </c>
      <c r="Q520" s="4">
        <v>1069.7190000000001</v>
      </c>
      <c r="R520" s="4">
        <v>56.300999999999931</v>
      </c>
      <c r="S520" s="4" t="s">
        <v>1598</v>
      </c>
      <c r="T520" s="4" t="str">
        <f>VLOOKUP(esraa_powerbi_alexandria_2[[#This Row],[Category]],code[#All],2,FALSE)</f>
        <v>O-102</v>
      </c>
      <c r="U520" s="4"/>
      <c r="V520" s="4"/>
    </row>
    <row r="521" spans="1:22">
      <c r="A521" s="4">
        <v>520</v>
      </c>
      <c r="B521" s="4" t="s">
        <v>69</v>
      </c>
      <c r="C521" s="4" t="s">
        <v>53</v>
      </c>
      <c r="D521" s="4" t="s">
        <v>132</v>
      </c>
      <c r="E521" s="4" t="s">
        <v>98</v>
      </c>
      <c r="F521" s="4" t="s">
        <v>99</v>
      </c>
      <c r="G521" s="4" t="s">
        <v>80</v>
      </c>
      <c r="H521" s="4" t="s">
        <v>122</v>
      </c>
      <c r="I521" s="4" t="s">
        <v>150</v>
      </c>
      <c r="J521" s="4">
        <v>18.391999999999999</v>
      </c>
      <c r="K521" s="4">
        <v>150</v>
      </c>
      <c r="L521" s="4" t="str">
        <f>IF(esraa_powerbi_alexandria_2[[#This Row],[Sales]]&gt;3000,"High","Low")</f>
        <v>Low</v>
      </c>
      <c r="M521" s="4">
        <v>1</v>
      </c>
      <c r="N521" s="4">
        <v>0.2</v>
      </c>
      <c r="O521" s="4">
        <v>5.2877000000000001</v>
      </c>
      <c r="P521" s="4">
        <v>14.7136</v>
      </c>
      <c r="Q521" s="4">
        <v>13.104299999999999</v>
      </c>
      <c r="R521" s="4">
        <v>1.6093000000000011</v>
      </c>
      <c r="S521" s="4" t="s">
        <v>1598</v>
      </c>
      <c r="T521" s="4" t="str">
        <f>VLOOKUP(esraa_powerbi_alexandria_2[[#This Row],[Category]],code[#All],2,FALSE)</f>
        <v>T-103</v>
      </c>
      <c r="U521" s="4"/>
      <c r="V521" s="4"/>
    </row>
    <row r="522" spans="1:22">
      <c r="A522" s="4">
        <v>521</v>
      </c>
      <c r="B522" s="4" t="s">
        <v>69</v>
      </c>
      <c r="C522" s="4" t="s">
        <v>53</v>
      </c>
      <c r="D522" s="4" t="s">
        <v>132</v>
      </c>
      <c r="E522" s="4" t="s">
        <v>98</v>
      </c>
      <c r="F522" s="4" t="s">
        <v>99</v>
      </c>
      <c r="G522" s="4" t="s">
        <v>66</v>
      </c>
      <c r="H522" s="4" t="s">
        <v>74</v>
      </c>
      <c r="I522" s="4" t="s">
        <v>702</v>
      </c>
      <c r="J522" s="4">
        <v>129.56800000000001</v>
      </c>
      <c r="K522" s="4">
        <v>300</v>
      </c>
      <c r="L522" s="4" t="str">
        <f>IF(esraa_powerbi_alexandria_2[[#This Row],[Sales]]&gt;3000,"High","Low")</f>
        <v>Low</v>
      </c>
      <c r="M522" s="4">
        <v>2</v>
      </c>
      <c r="N522" s="4">
        <v>0.2</v>
      </c>
      <c r="O522" s="4">
        <v>-25.91360000000001</v>
      </c>
      <c r="P522" s="4">
        <v>103.65440000000001</v>
      </c>
      <c r="Q522" s="4">
        <v>155.48160000000001</v>
      </c>
      <c r="R522" s="4">
        <v>-51.827200000000005</v>
      </c>
      <c r="S522" s="4" t="s">
        <v>1598</v>
      </c>
      <c r="T522" s="4" t="str">
        <f>VLOOKUP(esraa_powerbi_alexandria_2[[#This Row],[Category]],code[#All],2,FALSE)</f>
        <v>O-102</v>
      </c>
      <c r="U522" s="4"/>
      <c r="V522" s="4"/>
    </row>
    <row r="523" spans="1:22">
      <c r="A523" s="4">
        <v>522</v>
      </c>
      <c r="B523" s="4" t="s">
        <v>69</v>
      </c>
      <c r="C523" s="4" t="s">
        <v>53</v>
      </c>
      <c r="D523" s="4" t="s">
        <v>132</v>
      </c>
      <c r="E523" s="4" t="s">
        <v>98</v>
      </c>
      <c r="F523" s="4" t="s">
        <v>99</v>
      </c>
      <c r="G523" s="4" t="s">
        <v>66</v>
      </c>
      <c r="H523" s="4" t="s">
        <v>83</v>
      </c>
      <c r="I523" s="4" t="s">
        <v>703</v>
      </c>
      <c r="J523" s="4">
        <v>14.111999999999997</v>
      </c>
      <c r="K523" s="4">
        <v>1350</v>
      </c>
      <c r="L523" s="4" t="str">
        <f>IF(esraa_powerbi_alexandria_2[[#This Row],[Sales]]&gt;3000,"High","Low")</f>
        <v>Low</v>
      </c>
      <c r="M523" s="4">
        <v>9</v>
      </c>
      <c r="N523" s="4">
        <v>0.8</v>
      </c>
      <c r="O523" s="4">
        <v>-21.167999999999999</v>
      </c>
      <c r="P523" s="4">
        <v>2.8223999999999987</v>
      </c>
      <c r="Q523" s="4">
        <v>35.279999999999994</v>
      </c>
      <c r="R523" s="4">
        <v>-32.457599999999992</v>
      </c>
      <c r="S523" s="4" t="s">
        <v>1599</v>
      </c>
      <c r="T523" s="4" t="str">
        <f>VLOOKUP(esraa_powerbi_alexandria_2[[#This Row],[Category]],code[#All],2,FALSE)</f>
        <v>O-102</v>
      </c>
      <c r="U523" s="4"/>
      <c r="V523" s="4"/>
    </row>
    <row r="524" spans="1:22">
      <c r="A524" s="4">
        <v>523</v>
      </c>
      <c r="B524" s="4" t="s">
        <v>134</v>
      </c>
      <c r="C524" s="4" t="s">
        <v>62</v>
      </c>
      <c r="D524" s="4" t="s">
        <v>387</v>
      </c>
      <c r="E524" s="4" t="s">
        <v>153</v>
      </c>
      <c r="F524" s="4" t="s">
        <v>99</v>
      </c>
      <c r="G524" s="4" t="s">
        <v>57</v>
      </c>
      <c r="H524" s="4" t="s">
        <v>72</v>
      </c>
      <c r="I524" s="4" t="s">
        <v>672</v>
      </c>
      <c r="J524" s="4">
        <v>210.98</v>
      </c>
      <c r="K524" s="4">
        <v>300</v>
      </c>
      <c r="L524" s="4" t="str">
        <f>IF(esraa_powerbi_alexandria_2[[#This Row],[Sales]]&gt;3000,"High","Low")</f>
        <v>Low</v>
      </c>
      <c r="M524" s="4">
        <v>2</v>
      </c>
      <c r="N524" s="4">
        <v>0</v>
      </c>
      <c r="O524" s="4">
        <v>21.097999999999985</v>
      </c>
      <c r="P524" s="4">
        <v>210.98</v>
      </c>
      <c r="Q524" s="4">
        <v>189.88200000000001</v>
      </c>
      <c r="R524" s="4">
        <v>21.097999999999985</v>
      </c>
      <c r="S524" s="4" t="s">
        <v>1598</v>
      </c>
      <c r="T524" s="4" t="str">
        <f>VLOOKUP(esraa_powerbi_alexandria_2[[#This Row],[Category]],code[#All],2,FALSE)</f>
        <v>F-101</v>
      </c>
      <c r="U524" s="4"/>
      <c r="V524" s="4"/>
    </row>
    <row r="525" spans="1:22">
      <c r="A525" s="4">
        <v>524</v>
      </c>
      <c r="B525" s="4" t="s">
        <v>134</v>
      </c>
      <c r="C525" s="4" t="s">
        <v>53</v>
      </c>
      <c r="D525" s="4" t="s">
        <v>63</v>
      </c>
      <c r="E525" s="4" t="s">
        <v>64</v>
      </c>
      <c r="F525" s="4" t="s">
        <v>65</v>
      </c>
      <c r="G525" s="4" t="s">
        <v>80</v>
      </c>
      <c r="H525" s="4" t="s">
        <v>81</v>
      </c>
      <c r="I525" s="4" t="s">
        <v>704</v>
      </c>
      <c r="J525" s="4">
        <v>55.176000000000002</v>
      </c>
      <c r="K525" s="4">
        <v>450</v>
      </c>
      <c r="L525" s="4" t="str">
        <f>IF(esraa_powerbi_alexandria_2[[#This Row],[Sales]]&gt;3000,"High","Low")</f>
        <v>Low</v>
      </c>
      <c r="M525" s="4">
        <v>3</v>
      </c>
      <c r="N525" s="4">
        <v>0.2</v>
      </c>
      <c r="O525" s="4">
        <v>-12.414599999999997</v>
      </c>
      <c r="P525" s="4">
        <v>44.140800000000006</v>
      </c>
      <c r="Q525" s="4">
        <v>67.590599999999995</v>
      </c>
      <c r="R525" s="4">
        <v>-23.449799999999989</v>
      </c>
      <c r="S525" s="4" t="s">
        <v>1598</v>
      </c>
      <c r="T525" s="4" t="str">
        <f>VLOOKUP(esraa_powerbi_alexandria_2[[#This Row],[Category]],code[#All],2,FALSE)</f>
        <v>T-103</v>
      </c>
      <c r="U525" s="4"/>
      <c r="V525" s="4"/>
    </row>
    <row r="526" spans="1:22">
      <c r="A526" s="4">
        <v>525</v>
      </c>
      <c r="B526" s="4" t="s">
        <v>134</v>
      </c>
      <c r="C526" s="4" t="s">
        <v>53</v>
      </c>
      <c r="D526" s="4" t="s">
        <v>63</v>
      </c>
      <c r="E526" s="4" t="s">
        <v>64</v>
      </c>
      <c r="F526" s="4" t="s">
        <v>65</v>
      </c>
      <c r="G526" s="4" t="s">
        <v>80</v>
      </c>
      <c r="H526" s="4" t="s">
        <v>122</v>
      </c>
      <c r="I526" s="4" t="s">
        <v>705</v>
      </c>
      <c r="J526" s="4">
        <v>66.260000000000005</v>
      </c>
      <c r="K526" s="4">
        <v>300</v>
      </c>
      <c r="L526" s="4" t="str">
        <f>IF(esraa_powerbi_alexandria_2[[#This Row],[Sales]]&gt;3000,"High","Low")</f>
        <v>Low</v>
      </c>
      <c r="M526" s="4">
        <v>2</v>
      </c>
      <c r="N526" s="4">
        <v>0</v>
      </c>
      <c r="O526" s="4">
        <v>27.166600000000003</v>
      </c>
      <c r="P526" s="4">
        <v>66.260000000000005</v>
      </c>
      <c r="Q526" s="4">
        <v>39.093400000000003</v>
      </c>
      <c r="R526" s="4">
        <v>27.166600000000003</v>
      </c>
      <c r="S526" s="4" t="s">
        <v>1598</v>
      </c>
      <c r="T526" s="4" t="str">
        <f>VLOOKUP(esraa_powerbi_alexandria_2[[#This Row],[Category]],code[#All],2,FALSE)</f>
        <v>T-103</v>
      </c>
      <c r="U526" s="4"/>
      <c r="V526" s="4"/>
    </row>
    <row r="527" spans="1:22">
      <c r="A527" s="4">
        <v>526</v>
      </c>
      <c r="B527" s="4" t="s">
        <v>69</v>
      </c>
      <c r="C527" s="4" t="s">
        <v>53</v>
      </c>
      <c r="D527" s="4" t="s">
        <v>598</v>
      </c>
      <c r="E527" s="4" t="s">
        <v>517</v>
      </c>
      <c r="F527" s="4" t="s">
        <v>118</v>
      </c>
      <c r="G527" s="4" t="s">
        <v>66</v>
      </c>
      <c r="H527" s="4" t="s">
        <v>167</v>
      </c>
      <c r="I527" s="4" t="s">
        <v>275</v>
      </c>
      <c r="J527" s="4">
        <v>22.200000000000003</v>
      </c>
      <c r="K527" s="4">
        <v>750</v>
      </c>
      <c r="L527" s="4" t="str">
        <f>IF(esraa_powerbi_alexandria_2[[#This Row],[Sales]]&gt;3000,"High","Low")</f>
        <v>Low</v>
      </c>
      <c r="M527" s="4">
        <v>5</v>
      </c>
      <c r="N527" s="4">
        <v>0</v>
      </c>
      <c r="O527" s="4">
        <v>10.434000000000001</v>
      </c>
      <c r="P527" s="4">
        <v>22.200000000000003</v>
      </c>
      <c r="Q527" s="4">
        <v>11.766000000000002</v>
      </c>
      <c r="R527" s="4">
        <v>10.434000000000001</v>
      </c>
      <c r="S527" s="4" t="s">
        <v>1600</v>
      </c>
      <c r="T527" s="4" t="str">
        <f>VLOOKUP(esraa_powerbi_alexandria_2[[#This Row],[Category]],code[#All],2,FALSE)</f>
        <v>O-102</v>
      </c>
      <c r="U527" s="4"/>
      <c r="V527" s="4"/>
    </row>
    <row r="528" spans="1:22">
      <c r="A528" s="4">
        <v>527</v>
      </c>
      <c r="B528" s="4" t="s">
        <v>69</v>
      </c>
      <c r="C528" s="4" t="s">
        <v>96</v>
      </c>
      <c r="D528" s="4" t="s">
        <v>706</v>
      </c>
      <c r="E528" s="4" t="s">
        <v>71</v>
      </c>
      <c r="F528" s="4" t="s">
        <v>56</v>
      </c>
      <c r="G528" s="4" t="s">
        <v>57</v>
      </c>
      <c r="H528" s="4" t="s">
        <v>60</v>
      </c>
      <c r="I528" s="4" t="s">
        <v>707</v>
      </c>
      <c r="J528" s="4">
        <v>683.95200000000011</v>
      </c>
      <c r="K528" s="4">
        <v>450</v>
      </c>
      <c r="L528" s="4" t="str">
        <f>IF(esraa_powerbi_alexandria_2[[#This Row],[Sales]]&gt;3000,"High","Low")</f>
        <v>Low</v>
      </c>
      <c r="M528" s="4">
        <v>3</v>
      </c>
      <c r="N528" s="4">
        <v>0.2</v>
      </c>
      <c r="O528" s="4">
        <v>42.746999999999986</v>
      </c>
      <c r="P528" s="4">
        <v>547.16160000000013</v>
      </c>
      <c r="Q528" s="4">
        <v>641.20500000000015</v>
      </c>
      <c r="R528" s="4">
        <v>-94.04340000000002</v>
      </c>
      <c r="S528" s="4" t="s">
        <v>1598</v>
      </c>
      <c r="T528" s="4" t="str">
        <f>VLOOKUP(esraa_powerbi_alexandria_2[[#This Row],[Category]],code[#All],2,FALSE)</f>
        <v>F-101</v>
      </c>
      <c r="U528" s="4"/>
      <c r="V528" s="4"/>
    </row>
    <row r="529" spans="1:22">
      <c r="A529" s="4">
        <v>528</v>
      </c>
      <c r="B529" s="4" t="s">
        <v>69</v>
      </c>
      <c r="C529" s="4" t="s">
        <v>96</v>
      </c>
      <c r="D529" s="4" t="s">
        <v>706</v>
      </c>
      <c r="E529" s="4" t="s">
        <v>71</v>
      </c>
      <c r="F529" s="4" t="s">
        <v>56</v>
      </c>
      <c r="G529" s="4" t="s">
        <v>57</v>
      </c>
      <c r="H529" s="4" t="s">
        <v>76</v>
      </c>
      <c r="I529" s="4" t="s">
        <v>480</v>
      </c>
      <c r="J529" s="4">
        <v>45.695999999999998</v>
      </c>
      <c r="K529" s="4">
        <v>450</v>
      </c>
      <c r="L529" s="4" t="str">
        <f>IF(esraa_powerbi_alexandria_2[[#This Row],[Sales]]&gt;3000,"High","Low")</f>
        <v>Low</v>
      </c>
      <c r="M529" s="4">
        <v>3</v>
      </c>
      <c r="N529" s="4">
        <v>0.2</v>
      </c>
      <c r="O529" s="4">
        <v>5.1407999999999916</v>
      </c>
      <c r="P529" s="4">
        <v>36.556800000000003</v>
      </c>
      <c r="Q529" s="4">
        <v>40.555200000000006</v>
      </c>
      <c r="R529" s="4">
        <v>-3.9984000000000037</v>
      </c>
      <c r="S529" s="4" t="s">
        <v>1598</v>
      </c>
      <c r="T529" s="4" t="str">
        <f>VLOOKUP(esraa_powerbi_alexandria_2[[#This Row],[Category]],code[#All],2,FALSE)</f>
        <v>F-101</v>
      </c>
      <c r="U529" s="4"/>
      <c r="V529" s="4"/>
    </row>
    <row r="530" spans="1:22">
      <c r="A530" s="4">
        <v>529</v>
      </c>
      <c r="B530" s="4" t="s">
        <v>69</v>
      </c>
      <c r="C530" s="4" t="s">
        <v>53</v>
      </c>
      <c r="D530" s="4" t="s">
        <v>116</v>
      </c>
      <c r="E530" s="4" t="s">
        <v>117</v>
      </c>
      <c r="F530" s="4" t="s">
        <v>118</v>
      </c>
      <c r="G530" s="4" t="s">
        <v>66</v>
      </c>
      <c r="H530" s="4" t="s">
        <v>74</v>
      </c>
      <c r="I530" s="4" t="s">
        <v>708</v>
      </c>
      <c r="J530" s="4">
        <v>36.336000000000006</v>
      </c>
      <c r="K530" s="4">
        <v>450</v>
      </c>
      <c r="L530" s="4" t="str">
        <f>IF(esraa_powerbi_alexandria_2[[#This Row],[Sales]]&gt;3000,"High","Low")</f>
        <v>Low</v>
      </c>
      <c r="M530" s="4">
        <v>3</v>
      </c>
      <c r="N530" s="4">
        <v>0.2</v>
      </c>
      <c r="O530" s="4">
        <v>-7.2672000000000043</v>
      </c>
      <c r="P530" s="4">
        <v>29.068800000000007</v>
      </c>
      <c r="Q530" s="4">
        <v>43.603200000000008</v>
      </c>
      <c r="R530" s="4">
        <v>-14.534400000000002</v>
      </c>
      <c r="S530" s="4" t="s">
        <v>1598</v>
      </c>
      <c r="T530" s="4" t="str">
        <f>VLOOKUP(esraa_powerbi_alexandria_2[[#This Row],[Category]],code[#All],2,FALSE)</f>
        <v>O-102</v>
      </c>
      <c r="U530" s="4"/>
      <c r="V530" s="4"/>
    </row>
    <row r="531" spans="1:22">
      <c r="A531" s="4">
        <v>530</v>
      </c>
      <c r="B531" s="4" t="s">
        <v>69</v>
      </c>
      <c r="C531" s="4" t="s">
        <v>53</v>
      </c>
      <c r="D531" s="4" t="s">
        <v>116</v>
      </c>
      <c r="E531" s="4" t="s">
        <v>117</v>
      </c>
      <c r="F531" s="4" t="s">
        <v>118</v>
      </c>
      <c r="G531" s="4" t="s">
        <v>66</v>
      </c>
      <c r="H531" s="4" t="s">
        <v>282</v>
      </c>
      <c r="I531" s="4" t="s">
        <v>709</v>
      </c>
      <c r="J531" s="4">
        <v>666.24800000000005</v>
      </c>
      <c r="K531" s="4">
        <v>150</v>
      </c>
      <c r="L531" s="4" t="str">
        <f>IF(esraa_powerbi_alexandria_2[[#This Row],[Sales]]&gt;3000,"High","Low")</f>
        <v>Low</v>
      </c>
      <c r="M531" s="4">
        <v>1</v>
      </c>
      <c r="N531" s="4">
        <v>0.2</v>
      </c>
      <c r="O531" s="4">
        <v>-149.9058</v>
      </c>
      <c r="P531" s="4">
        <v>532.99840000000006</v>
      </c>
      <c r="Q531" s="4">
        <v>816.15380000000005</v>
      </c>
      <c r="R531" s="4">
        <v>-283.15539999999999</v>
      </c>
      <c r="S531" s="4" t="s">
        <v>1598</v>
      </c>
      <c r="T531" s="4" t="str">
        <f>VLOOKUP(esraa_powerbi_alexandria_2[[#This Row],[Category]],code[#All],2,FALSE)</f>
        <v>O-102</v>
      </c>
      <c r="U531" s="4"/>
      <c r="V531" s="4"/>
    </row>
    <row r="532" spans="1:22">
      <c r="A532" s="4">
        <v>531</v>
      </c>
      <c r="B532" s="4" t="s">
        <v>69</v>
      </c>
      <c r="C532" s="4" t="s">
        <v>53</v>
      </c>
      <c r="D532" s="4" t="s">
        <v>116</v>
      </c>
      <c r="E532" s="4" t="s">
        <v>117</v>
      </c>
      <c r="F532" s="4" t="s">
        <v>118</v>
      </c>
      <c r="G532" s="4" t="s">
        <v>66</v>
      </c>
      <c r="H532" s="4" t="s">
        <v>127</v>
      </c>
      <c r="I532" s="4" t="s">
        <v>710</v>
      </c>
      <c r="J532" s="4">
        <v>52.512</v>
      </c>
      <c r="K532" s="4">
        <v>900</v>
      </c>
      <c r="L532" s="4" t="str">
        <f>IF(esraa_powerbi_alexandria_2[[#This Row],[Sales]]&gt;3000,"High","Low")</f>
        <v>Low</v>
      </c>
      <c r="M532" s="4">
        <v>6</v>
      </c>
      <c r="N532" s="4">
        <v>0.2</v>
      </c>
      <c r="O532" s="4">
        <v>19.692</v>
      </c>
      <c r="P532" s="4">
        <v>42.009600000000006</v>
      </c>
      <c r="Q532" s="4">
        <v>32.82</v>
      </c>
      <c r="R532" s="4">
        <v>9.1896000000000058</v>
      </c>
      <c r="S532" s="4" t="s">
        <v>1600</v>
      </c>
      <c r="T532" s="4" t="str">
        <f>VLOOKUP(esraa_powerbi_alexandria_2[[#This Row],[Category]],code[#All],2,FALSE)</f>
        <v>O-102</v>
      </c>
      <c r="U532" s="4"/>
      <c r="V532" s="4"/>
    </row>
    <row r="533" spans="1:22">
      <c r="A533" s="4">
        <v>532</v>
      </c>
      <c r="B533" s="4" t="s">
        <v>52</v>
      </c>
      <c r="C533" s="4" t="s">
        <v>62</v>
      </c>
      <c r="D533" s="4" t="s">
        <v>63</v>
      </c>
      <c r="E533" s="4" t="s">
        <v>64</v>
      </c>
      <c r="F533" s="4" t="s">
        <v>65</v>
      </c>
      <c r="G533" s="4" t="s">
        <v>57</v>
      </c>
      <c r="H533" s="4" t="s">
        <v>60</v>
      </c>
      <c r="I533" s="4" t="s">
        <v>711</v>
      </c>
      <c r="J533" s="4">
        <v>190.72000000000003</v>
      </c>
      <c r="K533" s="4">
        <v>150</v>
      </c>
      <c r="L533" s="4" t="str">
        <f>IF(esraa_powerbi_alexandria_2[[#This Row],[Sales]]&gt;3000,"High","Low")</f>
        <v>Low</v>
      </c>
      <c r="M533" s="4">
        <v>1</v>
      </c>
      <c r="N533" s="4">
        <v>0.2</v>
      </c>
      <c r="O533" s="4">
        <v>11.919999999999987</v>
      </c>
      <c r="P533" s="4">
        <v>152.57600000000002</v>
      </c>
      <c r="Q533" s="4">
        <v>178.80000000000004</v>
      </c>
      <c r="R533" s="4">
        <v>-26.224000000000018</v>
      </c>
      <c r="S533" s="4" t="s">
        <v>1598</v>
      </c>
      <c r="T533" s="4" t="str">
        <f>VLOOKUP(esraa_powerbi_alexandria_2[[#This Row],[Category]],code[#All],2,FALSE)</f>
        <v>F-101</v>
      </c>
      <c r="U533" s="4"/>
      <c r="V533" s="4"/>
    </row>
    <row r="534" spans="1:22">
      <c r="A534" s="4">
        <v>533</v>
      </c>
      <c r="B534" s="4" t="s">
        <v>69</v>
      </c>
      <c r="C534" s="4" t="s">
        <v>53</v>
      </c>
      <c r="D534" s="4" t="s">
        <v>63</v>
      </c>
      <c r="E534" s="4" t="s">
        <v>64</v>
      </c>
      <c r="F534" s="4" t="s">
        <v>65</v>
      </c>
      <c r="G534" s="4" t="s">
        <v>57</v>
      </c>
      <c r="H534" s="4" t="s">
        <v>76</v>
      </c>
      <c r="I534" s="4" t="s">
        <v>712</v>
      </c>
      <c r="J534" s="4">
        <v>47.94</v>
      </c>
      <c r="K534" s="4">
        <v>450</v>
      </c>
      <c r="L534" s="4" t="str">
        <f>IF(esraa_powerbi_alexandria_2[[#This Row],[Sales]]&gt;3000,"High","Low")</f>
        <v>Low</v>
      </c>
      <c r="M534" s="4">
        <v>3</v>
      </c>
      <c r="N534" s="4">
        <v>0</v>
      </c>
      <c r="O534" s="4">
        <v>2.3969999999999985</v>
      </c>
      <c r="P534" s="4">
        <v>47.94</v>
      </c>
      <c r="Q534" s="4">
        <v>45.542999999999999</v>
      </c>
      <c r="R534" s="4">
        <v>2.3969999999999985</v>
      </c>
      <c r="S534" s="4" t="s">
        <v>1598</v>
      </c>
      <c r="T534" s="4" t="str">
        <f>VLOOKUP(esraa_powerbi_alexandria_2[[#This Row],[Category]],code[#All],2,FALSE)</f>
        <v>F-101</v>
      </c>
      <c r="U534" s="4"/>
      <c r="V534" s="4"/>
    </row>
    <row r="535" spans="1:22">
      <c r="A535" s="4">
        <v>534</v>
      </c>
      <c r="B535" s="4" t="s">
        <v>52</v>
      </c>
      <c r="C535" s="4" t="s">
        <v>53</v>
      </c>
      <c r="D535" s="4" t="s">
        <v>713</v>
      </c>
      <c r="E535" s="4" t="s">
        <v>203</v>
      </c>
      <c r="F535" s="4" t="s">
        <v>56</v>
      </c>
      <c r="G535" s="4" t="s">
        <v>80</v>
      </c>
      <c r="H535" s="4" t="s">
        <v>81</v>
      </c>
      <c r="I535" s="4" t="s">
        <v>714</v>
      </c>
      <c r="J535" s="4">
        <v>979.95</v>
      </c>
      <c r="K535" s="4">
        <v>750</v>
      </c>
      <c r="L535" s="4" t="str">
        <f>IF(esraa_powerbi_alexandria_2[[#This Row],[Sales]]&gt;3000,"High","Low")</f>
        <v>Low</v>
      </c>
      <c r="M535" s="4">
        <v>5</v>
      </c>
      <c r="N535" s="4">
        <v>0</v>
      </c>
      <c r="O535" s="4">
        <v>274.38600000000008</v>
      </c>
      <c r="P535" s="4">
        <v>979.95</v>
      </c>
      <c r="Q535" s="4">
        <v>705.56399999999996</v>
      </c>
      <c r="R535" s="4">
        <v>274.38600000000008</v>
      </c>
      <c r="S535" s="4" t="s">
        <v>1600</v>
      </c>
      <c r="T535" s="4" t="str">
        <f>VLOOKUP(esraa_powerbi_alexandria_2[[#This Row],[Category]],code[#All],2,FALSE)</f>
        <v>T-103</v>
      </c>
      <c r="U535" s="4"/>
      <c r="V535" s="4"/>
    </row>
    <row r="536" spans="1:22">
      <c r="A536" s="4">
        <v>535</v>
      </c>
      <c r="B536" s="4" t="s">
        <v>52</v>
      </c>
      <c r="C536" s="4" t="s">
        <v>53</v>
      </c>
      <c r="D536" s="4" t="s">
        <v>713</v>
      </c>
      <c r="E536" s="4" t="s">
        <v>203</v>
      </c>
      <c r="F536" s="4" t="s">
        <v>56</v>
      </c>
      <c r="G536" s="4" t="s">
        <v>66</v>
      </c>
      <c r="H536" s="4" t="s">
        <v>83</v>
      </c>
      <c r="I536" s="4" t="s">
        <v>436</v>
      </c>
      <c r="J536" s="4">
        <v>22.75</v>
      </c>
      <c r="K536" s="4">
        <v>750</v>
      </c>
      <c r="L536" s="4" t="str">
        <f>IF(esraa_powerbi_alexandria_2[[#This Row],[Sales]]&gt;3000,"High","Low")</f>
        <v>Low</v>
      </c>
      <c r="M536" s="4">
        <v>5</v>
      </c>
      <c r="N536" s="4">
        <v>0</v>
      </c>
      <c r="O536" s="4">
        <v>11.375</v>
      </c>
      <c r="P536" s="4">
        <v>22.75</v>
      </c>
      <c r="Q536" s="4">
        <v>11.375</v>
      </c>
      <c r="R536" s="4">
        <v>11.375</v>
      </c>
      <c r="S536" s="4" t="s">
        <v>1600</v>
      </c>
      <c r="T536" s="4" t="str">
        <f>VLOOKUP(esraa_powerbi_alexandria_2[[#This Row],[Category]],code[#All],2,FALSE)</f>
        <v>O-102</v>
      </c>
      <c r="U536" s="4"/>
      <c r="V536" s="4"/>
    </row>
    <row r="537" spans="1:22">
      <c r="A537" s="4">
        <v>536</v>
      </c>
      <c r="B537" s="4" t="s">
        <v>69</v>
      </c>
      <c r="C537" s="4" t="s">
        <v>53</v>
      </c>
      <c r="D537" s="4" t="s">
        <v>715</v>
      </c>
      <c r="E537" s="4" t="s">
        <v>184</v>
      </c>
      <c r="F537" s="4" t="s">
        <v>65</v>
      </c>
      <c r="G537" s="4" t="s">
        <v>66</v>
      </c>
      <c r="H537" s="4" t="s">
        <v>74</v>
      </c>
      <c r="I537" s="4" t="s">
        <v>716</v>
      </c>
      <c r="J537" s="4">
        <v>16.768000000000001</v>
      </c>
      <c r="K537" s="4">
        <v>300</v>
      </c>
      <c r="L537" s="4" t="str">
        <f>IF(esraa_powerbi_alexandria_2[[#This Row],[Sales]]&gt;3000,"High","Low")</f>
        <v>Low</v>
      </c>
      <c r="M537" s="4">
        <v>2</v>
      </c>
      <c r="N537" s="4">
        <v>0.2</v>
      </c>
      <c r="O537" s="4">
        <v>1.4672000000000001</v>
      </c>
      <c r="P537" s="4">
        <v>13.414400000000001</v>
      </c>
      <c r="Q537" s="4">
        <v>15.300800000000001</v>
      </c>
      <c r="R537" s="4">
        <v>-1.8864000000000001</v>
      </c>
      <c r="S537" s="4" t="s">
        <v>1598</v>
      </c>
      <c r="T537" s="4" t="str">
        <f>VLOOKUP(esraa_powerbi_alexandria_2[[#This Row],[Category]],code[#All],2,FALSE)</f>
        <v>O-102</v>
      </c>
      <c r="U537" s="4"/>
      <c r="V537" s="4"/>
    </row>
    <row r="538" spans="1:22">
      <c r="A538" s="4">
        <v>537</v>
      </c>
      <c r="B538" s="4" t="s">
        <v>52</v>
      </c>
      <c r="C538" s="4" t="s">
        <v>53</v>
      </c>
      <c r="D538" s="4" t="s">
        <v>181</v>
      </c>
      <c r="E538" s="4" t="s">
        <v>143</v>
      </c>
      <c r="F538" s="4" t="s">
        <v>99</v>
      </c>
      <c r="G538" s="4" t="s">
        <v>66</v>
      </c>
      <c r="H538" s="4" t="s">
        <v>83</v>
      </c>
      <c r="I538" s="4" t="s">
        <v>717</v>
      </c>
      <c r="J538" s="4">
        <v>42.615999999999993</v>
      </c>
      <c r="K538" s="4">
        <v>1050</v>
      </c>
      <c r="L538" s="4" t="str">
        <f>IF(esraa_powerbi_alexandria_2[[#This Row],[Sales]]&gt;3000,"High","Low")</f>
        <v>Low</v>
      </c>
      <c r="M538" s="4">
        <v>7</v>
      </c>
      <c r="N538" s="4">
        <v>0.8</v>
      </c>
      <c r="O538" s="4">
        <v>-68.185600000000022</v>
      </c>
      <c r="P538" s="4">
        <v>8.5231999999999974</v>
      </c>
      <c r="Q538" s="4">
        <v>110.80160000000001</v>
      </c>
      <c r="R538" s="4">
        <v>-102.2784</v>
      </c>
      <c r="S538" s="4" t="s">
        <v>1599</v>
      </c>
      <c r="T538" s="4" t="str">
        <f>VLOOKUP(esraa_powerbi_alexandria_2[[#This Row],[Category]],code[#All],2,FALSE)</f>
        <v>O-102</v>
      </c>
      <c r="U538" s="4"/>
      <c r="V538" s="4"/>
    </row>
    <row r="539" spans="1:22">
      <c r="A539" s="4">
        <v>538</v>
      </c>
      <c r="B539" s="4" t="s">
        <v>69</v>
      </c>
      <c r="C539" s="4" t="s">
        <v>96</v>
      </c>
      <c r="D539" s="4" t="s">
        <v>165</v>
      </c>
      <c r="E539" s="4" t="s">
        <v>166</v>
      </c>
      <c r="F539" s="4" t="s">
        <v>118</v>
      </c>
      <c r="G539" s="4" t="s">
        <v>66</v>
      </c>
      <c r="H539" s="4" t="s">
        <v>83</v>
      </c>
      <c r="I539" s="4" t="s">
        <v>718</v>
      </c>
      <c r="J539" s="4">
        <v>10.752000000000001</v>
      </c>
      <c r="K539" s="4">
        <v>600</v>
      </c>
      <c r="L539" s="4" t="str">
        <f>IF(esraa_powerbi_alexandria_2[[#This Row],[Sales]]&gt;3000,"High","Low")</f>
        <v>Low</v>
      </c>
      <c r="M539" s="4">
        <v>4</v>
      </c>
      <c r="N539" s="4">
        <v>0.2</v>
      </c>
      <c r="O539" s="4">
        <v>3.359999999999999</v>
      </c>
      <c r="P539" s="4">
        <v>8.6016000000000012</v>
      </c>
      <c r="Q539" s="4">
        <v>7.3920000000000012</v>
      </c>
      <c r="R539" s="4">
        <v>1.2096</v>
      </c>
      <c r="S539" s="4" t="s">
        <v>1600</v>
      </c>
      <c r="T539" s="4" t="str">
        <f>VLOOKUP(esraa_powerbi_alexandria_2[[#This Row],[Category]],code[#All],2,FALSE)</f>
        <v>O-102</v>
      </c>
      <c r="U539" s="4"/>
      <c r="V539" s="4"/>
    </row>
    <row r="540" spans="1:22">
      <c r="A540" s="4">
        <v>539</v>
      </c>
      <c r="B540" s="4" t="s">
        <v>69</v>
      </c>
      <c r="C540" s="4" t="s">
        <v>53</v>
      </c>
      <c r="D540" s="4" t="s">
        <v>54</v>
      </c>
      <c r="E540" s="4" t="s">
        <v>55</v>
      </c>
      <c r="F540" s="4" t="s">
        <v>56</v>
      </c>
      <c r="G540" s="4" t="s">
        <v>66</v>
      </c>
      <c r="H540" s="4" t="s">
        <v>85</v>
      </c>
      <c r="I540" s="4" t="s">
        <v>719</v>
      </c>
      <c r="J540" s="4">
        <v>152.94</v>
      </c>
      <c r="K540" s="4">
        <v>450</v>
      </c>
      <c r="L540" s="4" t="str">
        <f>IF(esraa_powerbi_alexandria_2[[#This Row],[Sales]]&gt;3000,"High","Low")</f>
        <v>Low</v>
      </c>
      <c r="M540" s="4">
        <v>3</v>
      </c>
      <c r="N540" s="4">
        <v>0</v>
      </c>
      <c r="O540" s="4">
        <v>41.293800000000005</v>
      </c>
      <c r="P540" s="4">
        <v>152.94</v>
      </c>
      <c r="Q540" s="4">
        <v>111.64619999999999</v>
      </c>
      <c r="R540" s="4">
        <v>41.293800000000005</v>
      </c>
      <c r="S540" s="4" t="s">
        <v>1598</v>
      </c>
      <c r="T540" s="4" t="str">
        <f>VLOOKUP(esraa_powerbi_alexandria_2[[#This Row],[Category]],code[#All],2,FALSE)</f>
        <v>O-102</v>
      </c>
      <c r="U540" s="4"/>
      <c r="V540" s="4"/>
    </row>
    <row r="541" spans="1:22">
      <c r="A541" s="4">
        <v>540</v>
      </c>
      <c r="B541" s="4" t="s">
        <v>69</v>
      </c>
      <c r="C541" s="4" t="s">
        <v>53</v>
      </c>
      <c r="D541" s="4" t="s">
        <v>54</v>
      </c>
      <c r="E541" s="4" t="s">
        <v>55</v>
      </c>
      <c r="F541" s="4" t="s">
        <v>56</v>
      </c>
      <c r="G541" s="4" t="s">
        <v>57</v>
      </c>
      <c r="H541" s="4" t="s">
        <v>60</v>
      </c>
      <c r="I541" s="4" t="s">
        <v>720</v>
      </c>
      <c r="J541" s="4">
        <v>283.92</v>
      </c>
      <c r="K541" s="4">
        <v>600</v>
      </c>
      <c r="L541" s="4" t="str">
        <f>IF(esraa_powerbi_alexandria_2[[#This Row],[Sales]]&gt;3000,"High","Low")</f>
        <v>Low</v>
      </c>
      <c r="M541" s="4">
        <v>4</v>
      </c>
      <c r="N541" s="4">
        <v>0</v>
      </c>
      <c r="O541" s="4">
        <v>70.980000000000018</v>
      </c>
      <c r="P541" s="4">
        <v>283.92</v>
      </c>
      <c r="Q541" s="4">
        <v>212.94</v>
      </c>
      <c r="R541" s="4">
        <v>70.980000000000018</v>
      </c>
      <c r="S541" s="4" t="s">
        <v>1600</v>
      </c>
      <c r="T541" s="4" t="str">
        <f>VLOOKUP(esraa_powerbi_alexandria_2[[#This Row],[Category]],code[#All],2,FALSE)</f>
        <v>F-101</v>
      </c>
      <c r="U541" s="4"/>
      <c r="V541" s="4"/>
    </row>
    <row r="542" spans="1:22">
      <c r="A542" s="4">
        <v>541</v>
      </c>
      <c r="B542" s="4" t="s">
        <v>134</v>
      </c>
      <c r="C542" s="4" t="s">
        <v>53</v>
      </c>
      <c r="D542" s="4" t="s">
        <v>721</v>
      </c>
      <c r="E542" s="4" t="s">
        <v>103</v>
      </c>
      <c r="F542" s="4" t="s">
        <v>99</v>
      </c>
      <c r="G542" s="4" t="s">
        <v>80</v>
      </c>
      <c r="H542" s="4" t="s">
        <v>122</v>
      </c>
      <c r="I542" s="4" t="s">
        <v>722</v>
      </c>
      <c r="J542" s="4">
        <v>468.90000000000003</v>
      </c>
      <c r="K542" s="4">
        <v>900</v>
      </c>
      <c r="L542" s="4" t="str">
        <f>IF(esraa_powerbi_alexandria_2[[#This Row],[Sales]]&gt;3000,"High","Low")</f>
        <v>Low</v>
      </c>
      <c r="M542" s="4">
        <v>6</v>
      </c>
      <c r="N542" s="4">
        <v>0</v>
      </c>
      <c r="O542" s="4">
        <v>206.31600000000006</v>
      </c>
      <c r="P542" s="4">
        <v>468.90000000000003</v>
      </c>
      <c r="Q542" s="4">
        <v>262.58399999999995</v>
      </c>
      <c r="R542" s="4">
        <v>206.31600000000009</v>
      </c>
      <c r="S542" s="4" t="s">
        <v>1600</v>
      </c>
      <c r="T542" s="4" t="str">
        <f>VLOOKUP(esraa_powerbi_alexandria_2[[#This Row],[Category]],code[#All],2,FALSE)</f>
        <v>T-103</v>
      </c>
      <c r="U542" s="4"/>
      <c r="V542" s="4"/>
    </row>
    <row r="543" spans="1:22">
      <c r="A543" s="4">
        <v>542</v>
      </c>
      <c r="B543" s="4" t="s">
        <v>134</v>
      </c>
      <c r="C543" s="4" t="s">
        <v>62</v>
      </c>
      <c r="D543" s="4" t="s">
        <v>540</v>
      </c>
      <c r="E543" s="4" t="s">
        <v>184</v>
      </c>
      <c r="F543" s="4" t="s">
        <v>65</v>
      </c>
      <c r="G543" s="4" t="s">
        <v>80</v>
      </c>
      <c r="H543" s="4" t="s">
        <v>81</v>
      </c>
      <c r="I543" s="4" t="s">
        <v>723</v>
      </c>
      <c r="J543" s="4">
        <v>380.86400000000003</v>
      </c>
      <c r="K543" s="4">
        <v>1200</v>
      </c>
      <c r="L543" s="4" t="str">
        <f>IF(esraa_powerbi_alexandria_2[[#This Row],[Sales]]&gt;3000,"High","Low")</f>
        <v>Low</v>
      </c>
      <c r="M543" s="4">
        <v>8</v>
      </c>
      <c r="N543" s="4">
        <v>0.2</v>
      </c>
      <c r="O543" s="4">
        <v>38.086400000000026</v>
      </c>
      <c r="P543" s="4">
        <v>304.69120000000004</v>
      </c>
      <c r="Q543" s="4">
        <v>342.77760000000001</v>
      </c>
      <c r="R543" s="4">
        <v>-38.086399999999969</v>
      </c>
      <c r="S543" s="4" t="s">
        <v>1599</v>
      </c>
      <c r="T543" s="4" t="str">
        <f>VLOOKUP(esraa_powerbi_alexandria_2[[#This Row],[Category]],code[#All],2,FALSE)</f>
        <v>T-103</v>
      </c>
      <c r="U543" s="4"/>
      <c r="V543" s="4"/>
    </row>
    <row r="544" spans="1:22">
      <c r="A544" s="4">
        <v>543</v>
      </c>
      <c r="B544" s="4" t="s">
        <v>69</v>
      </c>
      <c r="C544" s="4" t="s">
        <v>53</v>
      </c>
      <c r="D544" s="4" t="s">
        <v>187</v>
      </c>
      <c r="E544" s="4" t="s">
        <v>252</v>
      </c>
      <c r="F544" s="4" t="s">
        <v>118</v>
      </c>
      <c r="G544" s="4" t="s">
        <v>66</v>
      </c>
      <c r="H544" s="4" t="s">
        <v>74</v>
      </c>
      <c r="I544" s="4" t="s">
        <v>669</v>
      </c>
      <c r="J544" s="4">
        <v>646.77600000000007</v>
      </c>
      <c r="K544" s="4">
        <v>1350</v>
      </c>
      <c r="L544" s="4" t="str">
        <f>IF(esraa_powerbi_alexandria_2[[#This Row],[Sales]]&gt;3000,"High","Low")</f>
        <v>Low</v>
      </c>
      <c r="M544" s="4">
        <v>9</v>
      </c>
      <c r="N544" s="4">
        <v>0.2</v>
      </c>
      <c r="O544" s="4">
        <v>-145.52460000000002</v>
      </c>
      <c r="P544" s="4">
        <v>517.4208000000001</v>
      </c>
      <c r="Q544" s="4">
        <v>792.30060000000003</v>
      </c>
      <c r="R544" s="4">
        <v>-274.87979999999993</v>
      </c>
      <c r="S544" s="4" t="s">
        <v>1599</v>
      </c>
      <c r="T544" s="4" t="str">
        <f>VLOOKUP(esraa_powerbi_alexandria_2[[#This Row],[Category]],code[#All],2,FALSE)</f>
        <v>O-102</v>
      </c>
      <c r="U544" s="4"/>
      <c r="V544" s="4"/>
    </row>
    <row r="545" spans="1:22">
      <c r="A545" s="4">
        <v>544</v>
      </c>
      <c r="B545" s="4" t="s">
        <v>69</v>
      </c>
      <c r="C545" s="4" t="s">
        <v>53</v>
      </c>
      <c r="D545" s="4" t="s">
        <v>97</v>
      </c>
      <c r="E545" s="4" t="s">
        <v>98</v>
      </c>
      <c r="F545" s="4" t="s">
        <v>99</v>
      </c>
      <c r="G545" s="4" t="s">
        <v>80</v>
      </c>
      <c r="H545" s="4" t="s">
        <v>122</v>
      </c>
      <c r="I545" s="4" t="s">
        <v>724</v>
      </c>
      <c r="J545" s="4">
        <v>58.112000000000002</v>
      </c>
      <c r="K545" s="4">
        <v>300</v>
      </c>
      <c r="L545" s="4" t="str">
        <f>IF(esraa_powerbi_alexandria_2[[#This Row],[Sales]]&gt;3000,"High","Low")</f>
        <v>Low</v>
      </c>
      <c r="M545" s="4">
        <v>2</v>
      </c>
      <c r="N545" s="4">
        <v>0.2</v>
      </c>
      <c r="O545" s="4">
        <v>7.263999999999994</v>
      </c>
      <c r="P545" s="4">
        <v>46.489600000000003</v>
      </c>
      <c r="Q545" s="4">
        <v>50.848000000000006</v>
      </c>
      <c r="R545" s="4">
        <v>-4.3584000000000032</v>
      </c>
      <c r="S545" s="4" t="s">
        <v>1598</v>
      </c>
      <c r="T545" s="4" t="str">
        <f>VLOOKUP(esraa_powerbi_alexandria_2[[#This Row],[Category]],code[#All],2,FALSE)</f>
        <v>T-103</v>
      </c>
      <c r="U545" s="4"/>
      <c r="V545" s="4"/>
    </row>
    <row r="546" spans="1:22">
      <c r="A546" s="4">
        <v>545</v>
      </c>
      <c r="B546" s="4" t="s">
        <v>69</v>
      </c>
      <c r="C546" s="4" t="s">
        <v>53</v>
      </c>
      <c r="D546" s="4" t="s">
        <v>97</v>
      </c>
      <c r="E546" s="4" t="s">
        <v>98</v>
      </c>
      <c r="F546" s="4" t="s">
        <v>99</v>
      </c>
      <c r="G546" s="4" t="s">
        <v>80</v>
      </c>
      <c r="H546" s="4" t="s">
        <v>81</v>
      </c>
      <c r="I546" s="4" t="s">
        <v>725</v>
      </c>
      <c r="J546" s="4">
        <v>100.792</v>
      </c>
      <c r="K546" s="4">
        <v>150</v>
      </c>
      <c r="L546" s="4" t="str">
        <f>IF(esraa_powerbi_alexandria_2[[#This Row],[Sales]]&gt;3000,"High","Low")</f>
        <v>Low</v>
      </c>
      <c r="M546" s="4">
        <v>1</v>
      </c>
      <c r="N546" s="4">
        <v>0.2</v>
      </c>
      <c r="O546" s="4">
        <v>6.2995000000000019</v>
      </c>
      <c r="P546" s="4">
        <v>80.633600000000001</v>
      </c>
      <c r="Q546" s="4">
        <v>94.492500000000007</v>
      </c>
      <c r="R546" s="4">
        <v>-13.858900000000006</v>
      </c>
      <c r="S546" s="4" t="s">
        <v>1598</v>
      </c>
      <c r="T546" s="4" t="str">
        <f>VLOOKUP(esraa_powerbi_alexandria_2[[#This Row],[Category]],code[#All],2,FALSE)</f>
        <v>T-103</v>
      </c>
      <c r="U546" s="4"/>
      <c r="V546" s="4"/>
    </row>
    <row r="547" spans="1:22">
      <c r="A547" s="4">
        <v>546</v>
      </c>
      <c r="B547" s="4" t="s">
        <v>69</v>
      </c>
      <c r="C547" s="4" t="s">
        <v>53</v>
      </c>
      <c r="D547" s="4" t="s">
        <v>97</v>
      </c>
      <c r="E547" s="4" t="s">
        <v>98</v>
      </c>
      <c r="F547" s="4" t="s">
        <v>99</v>
      </c>
      <c r="G547" s="4" t="s">
        <v>57</v>
      </c>
      <c r="H547" s="4" t="s">
        <v>76</v>
      </c>
      <c r="I547" s="4" t="s">
        <v>726</v>
      </c>
      <c r="J547" s="4">
        <v>66.112000000000009</v>
      </c>
      <c r="K547" s="4">
        <v>600</v>
      </c>
      <c r="L547" s="4" t="str">
        <f>IF(esraa_powerbi_alexandria_2[[#This Row],[Sales]]&gt;3000,"High","Low")</f>
        <v>Low</v>
      </c>
      <c r="M547" s="4">
        <v>4</v>
      </c>
      <c r="N547" s="4">
        <v>0.6</v>
      </c>
      <c r="O547" s="4">
        <v>-84.292799999999986</v>
      </c>
      <c r="P547" s="4">
        <v>26.444800000000004</v>
      </c>
      <c r="Q547" s="4">
        <v>150.40479999999999</v>
      </c>
      <c r="R547" s="4">
        <v>-123.96</v>
      </c>
      <c r="S547" s="4" t="s">
        <v>1600</v>
      </c>
      <c r="T547" s="4" t="str">
        <f>VLOOKUP(esraa_powerbi_alexandria_2[[#This Row],[Category]],code[#All],2,FALSE)</f>
        <v>F-101</v>
      </c>
      <c r="U547" s="4"/>
      <c r="V547" s="4"/>
    </row>
    <row r="548" spans="1:22">
      <c r="A548" s="4">
        <v>547</v>
      </c>
      <c r="B548" s="4" t="s">
        <v>134</v>
      </c>
      <c r="C548" s="4" t="s">
        <v>96</v>
      </c>
      <c r="D548" s="4" t="s">
        <v>165</v>
      </c>
      <c r="E548" s="4" t="s">
        <v>166</v>
      </c>
      <c r="F548" s="4" t="s">
        <v>118</v>
      </c>
      <c r="G548" s="4" t="s">
        <v>66</v>
      </c>
      <c r="H548" s="4" t="s">
        <v>83</v>
      </c>
      <c r="I548" s="4" t="s">
        <v>727</v>
      </c>
      <c r="J548" s="4">
        <v>41.28</v>
      </c>
      <c r="K548" s="4">
        <v>900</v>
      </c>
      <c r="L548" s="4" t="str">
        <f>IF(esraa_powerbi_alexandria_2[[#This Row],[Sales]]&gt;3000,"High","Low")</f>
        <v>Low</v>
      </c>
      <c r="M548" s="4">
        <v>6</v>
      </c>
      <c r="N548" s="4">
        <v>0.2</v>
      </c>
      <c r="O548" s="4">
        <v>13.931999999999999</v>
      </c>
      <c r="P548" s="4">
        <v>33.024000000000001</v>
      </c>
      <c r="Q548" s="4">
        <v>27.348000000000003</v>
      </c>
      <c r="R548" s="4">
        <v>5.6759999999999984</v>
      </c>
      <c r="S548" s="4" t="s">
        <v>1600</v>
      </c>
      <c r="T548" s="4" t="str">
        <f>VLOOKUP(esraa_powerbi_alexandria_2[[#This Row],[Category]],code[#All],2,FALSE)</f>
        <v>O-102</v>
      </c>
      <c r="U548" s="4"/>
      <c r="V548" s="4"/>
    </row>
    <row r="549" spans="1:22">
      <c r="A549" s="4">
        <v>548</v>
      </c>
      <c r="B549" s="4" t="s">
        <v>134</v>
      </c>
      <c r="C549" s="4" t="s">
        <v>96</v>
      </c>
      <c r="D549" s="4" t="s">
        <v>165</v>
      </c>
      <c r="E549" s="4" t="s">
        <v>166</v>
      </c>
      <c r="F549" s="4" t="s">
        <v>118</v>
      </c>
      <c r="G549" s="4" t="s">
        <v>66</v>
      </c>
      <c r="H549" s="4" t="s">
        <v>91</v>
      </c>
      <c r="I549" s="4" t="s">
        <v>728</v>
      </c>
      <c r="J549" s="4">
        <v>13.36</v>
      </c>
      <c r="K549" s="4">
        <v>300</v>
      </c>
      <c r="L549" s="4" t="str">
        <f>IF(esraa_powerbi_alexandria_2[[#This Row],[Sales]]&gt;3000,"High","Low")</f>
        <v>Low</v>
      </c>
      <c r="M549" s="4">
        <v>2</v>
      </c>
      <c r="N549" s="4">
        <v>0</v>
      </c>
      <c r="O549" s="4">
        <v>6.4127999999999998</v>
      </c>
      <c r="P549" s="4">
        <v>13.36</v>
      </c>
      <c r="Q549" s="4">
        <v>6.9471999999999996</v>
      </c>
      <c r="R549" s="4">
        <v>6.4127999999999998</v>
      </c>
      <c r="S549" s="4" t="s">
        <v>1598</v>
      </c>
      <c r="T549" s="4" t="str">
        <f>VLOOKUP(esraa_powerbi_alexandria_2[[#This Row],[Category]],code[#All],2,FALSE)</f>
        <v>O-102</v>
      </c>
      <c r="U549" s="4"/>
      <c r="V549" s="4"/>
    </row>
    <row r="550" spans="1:22">
      <c r="A550" s="4">
        <v>549</v>
      </c>
      <c r="B550" s="4" t="s">
        <v>52</v>
      </c>
      <c r="C550" s="4" t="s">
        <v>62</v>
      </c>
      <c r="D550" s="4" t="s">
        <v>181</v>
      </c>
      <c r="E550" s="4" t="s">
        <v>143</v>
      </c>
      <c r="F550" s="4" t="s">
        <v>99</v>
      </c>
      <c r="G550" s="4" t="s">
        <v>66</v>
      </c>
      <c r="H550" s="4" t="s">
        <v>74</v>
      </c>
      <c r="I550" s="4" t="s">
        <v>171</v>
      </c>
      <c r="J550" s="4">
        <v>250.27199999999999</v>
      </c>
      <c r="K550" s="4">
        <v>1350</v>
      </c>
      <c r="L550" s="4" t="str">
        <f>IF(esraa_powerbi_alexandria_2[[#This Row],[Sales]]&gt;3000,"High","Low")</f>
        <v>Low</v>
      </c>
      <c r="M550" s="4">
        <v>9</v>
      </c>
      <c r="N550" s="4">
        <v>0.2</v>
      </c>
      <c r="O550" s="4">
        <v>15.641999999999982</v>
      </c>
      <c r="P550" s="4">
        <v>200.2176</v>
      </c>
      <c r="Q550" s="4">
        <v>234.63</v>
      </c>
      <c r="R550" s="4">
        <v>-34.412399999999991</v>
      </c>
      <c r="S550" s="4" t="s">
        <v>1599</v>
      </c>
      <c r="T550" s="4" t="str">
        <f>VLOOKUP(esraa_powerbi_alexandria_2[[#This Row],[Category]],code[#All],2,FALSE)</f>
        <v>O-102</v>
      </c>
      <c r="U550" s="4"/>
      <c r="V550" s="4"/>
    </row>
    <row r="551" spans="1:22">
      <c r="A551" s="4">
        <v>550</v>
      </c>
      <c r="B551" s="4" t="s">
        <v>52</v>
      </c>
      <c r="C551" s="4" t="s">
        <v>62</v>
      </c>
      <c r="D551" s="4" t="s">
        <v>181</v>
      </c>
      <c r="E551" s="4" t="s">
        <v>143</v>
      </c>
      <c r="F551" s="4" t="s">
        <v>99</v>
      </c>
      <c r="G551" s="4" t="s">
        <v>66</v>
      </c>
      <c r="H551" s="4" t="s">
        <v>83</v>
      </c>
      <c r="I551" s="4" t="s">
        <v>226</v>
      </c>
      <c r="J551" s="4">
        <v>11.363999999999997</v>
      </c>
      <c r="K551" s="4">
        <v>450</v>
      </c>
      <c r="L551" s="4" t="str">
        <f>IF(esraa_powerbi_alexandria_2[[#This Row],[Sales]]&gt;3000,"High","Low")</f>
        <v>Low</v>
      </c>
      <c r="M551" s="4">
        <v>3</v>
      </c>
      <c r="N551" s="4">
        <v>0.8</v>
      </c>
      <c r="O551" s="4">
        <v>-17.045999999999999</v>
      </c>
      <c r="P551" s="4">
        <v>2.2727999999999988</v>
      </c>
      <c r="Q551" s="4">
        <v>28.409999999999997</v>
      </c>
      <c r="R551" s="4">
        <v>-26.137199999999996</v>
      </c>
      <c r="S551" s="4" t="s">
        <v>1598</v>
      </c>
      <c r="T551" s="4" t="str">
        <f>VLOOKUP(esraa_powerbi_alexandria_2[[#This Row],[Category]],code[#All],2,FALSE)</f>
        <v>O-102</v>
      </c>
      <c r="U551" s="4"/>
      <c r="V551" s="4"/>
    </row>
    <row r="552" spans="1:22">
      <c r="A552" s="4">
        <v>551</v>
      </c>
      <c r="B552" s="4" t="s">
        <v>52</v>
      </c>
      <c r="C552" s="4" t="s">
        <v>62</v>
      </c>
      <c r="D552" s="4" t="s">
        <v>181</v>
      </c>
      <c r="E552" s="4" t="s">
        <v>143</v>
      </c>
      <c r="F552" s="4" t="s">
        <v>99</v>
      </c>
      <c r="G552" s="4" t="s">
        <v>66</v>
      </c>
      <c r="H552" s="4" t="s">
        <v>282</v>
      </c>
      <c r="I552" s="4" t="s">
        <v>535</v>
      </c>
      <c r="J552" s="4">
        <v>8.7200000000000006</v>
      </c>
      <c r="K552" s="4">
        <v>750</v>
      </c>
      <c r="L552" s="4" t="str">
        <f>IF(esraa_powerbi_alexandria_2[[#This Row],[Sales]]&gt;3000,"High","Low")</f>
        <v>Low</v>
      </c>
      <c r="M552" s="4">
        <v>5</v>
      </c>
      <c r="N552" s="4">
        <v>0.2</v>
      </c>
      <c r="O552" s="4">
        <v>-1.7440000000000015</v>
      </c>
      <c r="P552" s="4">
        <v>6.9760000000000009</v>
      </c>
      <c r="Q552" s="4">
        <v>10.464000000000002</v>
      </c>
      <c r="R552" s="4">
        <v>-3.4880000000000013</v>
      </c>
      <c r="S552" s="4" t="s">
        <v>1600</v>
      </c>
      <c r="T552" s="4" t="str">
        <f>VLOOKUP(esraa_powerbi_alexandria_2[[#This Row],[Category]],code[#All],2,FALSE)</f>
        <v>O-102</v>
      </c>
      <c r="U552" s="4"/>
      <c r="V552" s="4"/>
    </row>
    <row r="553" spans="1:22">
      <c r="A553" s="4">
        <v>552</v>
      </c>
      <c r="B553" s="4" t="s">
        <v>52</v>
      </c>
      <c r="C553" s="4" t="s">
        <v>53</v>
      </c>
      <c r="D553" s="4" t="s">
        <v>108</v>
      </c>
      <c r="E553" s="4" t="s">
        <v>64</v>
      </c>
      <c r="F553" s="4" t="s">
        <v>65</v>
      </c>
      <c r="G553" s="4" t="s">
        <v>57</v>
      </c>
      <c r="H553" s="4" t="s">
        <v>60</v>
      </c>
      <c r="I553" s="4" t="s">
        <v>729</v>
      </c>
      <c r="J553" s="4">
        <v>1121.568</v>
      </c>
      <c r="K553" s="4">
        <v>300</v>
      </c>
      <c r="L553" s="4" t="str">
        <f>IF(esraa_powerbi_alexandria_2[[#This Row],[Sales]]&gt;3000,"High","Low")</f>
        <v>Low</v>
      </c>
      <c r="M553" s="4">
        <v>2</v>
      </c>
      <c r="N553" s="4">
        <v>0.2</v>
      </c>
      <c r="O553" s="4">
        <v>0</v>
      </c>
      <c r="P553" s="4">
        <v>897.25440000000003</v>
      </c>
      <c r="Q553" s="4">
        <v>1121.568</v>
      </c>
      <c r="R553" s="4">
        <v>-224.31359999999995</v>
      </c>
      <c r="S553" s="4" t="s">
        <v>1598</v>
      </c>
      <c r="T553" s="4" t="str">
        <f>VLOOKUP(esraa_powerbi_alexandria_2[[#This Row],[Category]],code[#All],2,FALSE)</f>
        <v>F-101</v>
      </c>
      <c r="U553" s="4"/>
      <c r="V553" s="4"/>
    </row>
    <row r="554" spans="1:22">
      <c r="A554" s="4">
        <v>553</v>
      </c>
      <c r="B554" s="4" t="s">
        <v>134</v>
      </c>
      <c r="C554" s="4" t="s">
        <v>53</v>
      </c>
      <c r="D554" s="4" t="s">
        <v>613</v>
      </c>
      <c r="E554" s="4" t="s">
        <v>71</v>
      </c>
      <c r="F554" s="4" t="s">
        <v>56</v>
      </c>
      <c r="G554" s="4" t="s">
        <v>57</v>
      </c>
      <c r="H554" s="4" t="s">
        <v>76</v>
      </c>
      <c r="I554" s="4" t="s">
        <v>730</v>
      </c>
      <c r="J554" s="4">
        <v>34.504000000000005</v>
      </c>
      <c r="K554" s="4">
        <v>150</v>
      </c>
      <c r="L554" s="4" t="str">
        <f>IF(esraa_powerbi_alexandria_2[[#This Row],[Sales]]&gt;3000,"High","Low")</f>
        <v>Low</v>
      </c>
      <c r="M554" s="4">
        <v>1</v>
      </c>
      <c r="N554" s="4">
        <v>0.2</v>
      </c>
      <c r="O554" s="4">
        <v>6.0381999999999998</v>
      </c>
      <c r="P554" s="4">
        <v>27.603200000000005</v>
      </c>
      <c r="Q554" s="4">
        <v>28.465800000000005</v>
      </c>
      <c r="R554" s="4">
        <v>-0.86260000000000048</v>
      </c>
      <c r="S554" s="4" t="s">
        <v>1598</v>
      </c>
      <c r="T554" s="4" t="str">
        <f>VLOOKUP(esraa_powerbi_alexandria_2[[#This Row],[Category]],code[#All],2,FALSE)</f>
        <v>F-101</v>
      </c>
      <c r="U554" s="4"/>
      <c r="V554" s="4"/>
    </row>
    <row r="555" spans="1:22">
      <c r="A555" s="4">
        <v>554</v>
      </c>
      <c r="B555" s="4" t="s">
        <v>69</v>
      </c>
      <c r="C555" s="4" t="s">
        <v>53</v>
      </c>
      <c r="D555" s="4" t="s">
        <v>132</v>
      </c>
      <c r="E555" s="4" t="s">
        <v>98</v>
      </c>
      <c r="F555" s="4" t="s">
        <v>99</v>
      </c>
      <c r="G555" s="4" t="s">
        <v>66</v>
      </c>
      <c r="H555" s="4" t="s">
        <v>167</v>
      </c>
      <c r="I555" s="4" t="s">
        <v>731</v>
      </c>
      <c r="J555" s="4">
        <v>10.824</v>
      </c>
      <c r="K555" s="4">
        <v>450</v>
      </c>
      <c r="L555" s="4" t="str">
        <f>IF(esraa_powerbi_alexandria_2[[#This Row],[Sales]]&gt;3000,"High","Low")</f>
        <v>Low</v>
      </c>
      <c r="M555" s="4">
        <v>3</v>
      </c>
      <c r="N555" s="4">
        <v>0.2</v>
      </c>
      <c r="O555" s="4">
        <v>2.5707</v>
      </c>
      <c r="P555" s="4">
        <v>8.6592000000000002</v>
      </c>
      <c r="Q555" s="4">
        <v>8.2532999999999994</v>
      </c>
      <c r="R555" s="4">
        <v>0.40590000000000082</v>
      </c>
      <c r="S555" s="4" t="s">
        <v>1598</v>
      </c>
      <c r="T555" s="4" t="str">
        <f>VLOOKUP(esraa_powerbi_alexandria_2[[#This Row],[Category]],code[#All],2,FALSE)</f>
        <v>O-102</v>
      </c>
      <c r="U555" s="4"/>
      <c r="V555" s="4"/>
    </row>
    <row r="556" spans="1:22">
      <c r="A556" s="4">
        <v>555</v>
      </c>
      <c r="B556" s="4" t="s">
        <v>52</v>
      </c>
      <c r="C556" s="4" t="s">
        <v>62</v>
      </c>
      <c r="D556" s="4" t="s">
        <v>732</v>
      </c>
      <c r="E556" s="4" t="s">
        <v>64</v>
      </c>
      <c r="F556" s="4" t="s">
        <v>65</v>
      </c>
      <c r="G556" s="4" t="s">
        <v>66</v>
      </c>
      <c r="H556" s="4" t="s">
        <v>74</v>
      </c>
      <c r="I556" s="4" t="s">
        <v>733</v>
      </c>
      <c r="J556" s="4">
        <v>1295.78</v>
      </c>
      <c r="K556" s="4">
        <v>300</v>
      </c>
      <c r="L556" s="4" t="str">
        <f>IF(esraa_powerbi_alexandria_2[[#This Row],[Sales]]&gt;3000,"High","Low")</f>
        <v>Low</v>
      </c>
      <c r="M556" s="4">
        <v>2</v>
      </c>
      <c r="N556" s="4">
        <v>0</v>
      </c>
      <c r="O556" s="4">
        <v>310.98720000000003</v>
      </c>
      <c r="P556" s="4">
        <v>1295.78</v>
      </c>
      <c r="Q556" s="4">
        <v>984.79279999999994</v>
      </c>
      <c r="R556" s="4">
        <v>310.98720000000003</v>
      </c>
      <c r="S556" s="4" t="s">
        <v>1598</v>
      </c>
      <c r="T556" s="4" t="str">
        <f>VLOOKUP(esraa_powerbi_alexandria_2[[#This Row],[Category]],code[#All],2,FALSE)</f>
        <v>O-102</v>
      </c>
      <c r="U556" s="4"/>
      <c r="V556" s="4"/>
    </row>
    <row r="557" spans="1:22">
      <c r="A557" s="4">
        <v>556</v>
      </c>
      <c r="B557" s="4" t="s">
        <v>52</v>
      </c>
      <c r="C557" s="4" t="s">
        <v>53</v>
      </c>
      <c r="D557" s="4" t="s">
        <v>260</v>
      </c>
      <c r="E557" s="4" t="s">
        <v>90</v>
      </c>
      <c r="F557" s="4" t="s">
        <v>56</v>
      </c>
      <c r="G557" s="4" t="s">
        <v>66</v>
      </c>
      <c r="H557" s="4" t="s">
        <v>78</v>
      </c>
      <c r="I557" s="4" t="s">
        <v>734</v>
      </c>
      <c r="J557" s="4">
        <v>19.456000000000003</v>
      </c>
      <c r="K557" s="4">
        <v>600</v>
      </c>
      <c r="L557" s="4" t="str">
        <f>IF(esraa_powerbi_alexandria_2[[#This Row],[Sales]]&gt;3000,"High","Low")</f>
        <v>Low</v>
      </c>
      <c r="M557" s="4">
        <v>4</v>
      </c>
      <c r="N557" s="4">
        <v>0.2</v>
      </c>
      <c r="O557" s="4">
        <v>3.4047999999999981</v>
      </c>
      <c r="P557" s="4">
        <v>15.564800000000004</v>
      </c>
      <c r="Q557" s="4">
        <v>16.051200000000005</v>
      </c>
      <c r="R557" s="4">
        <v>-0.4864000000000015</v>
      </c>
      <c r="S557" s="4" t="s">
        <v>1600</v>
      </c>
      <c r="T557" s="4" t="str">
        <f>VLOOKUP(esraa_powerbi_alexandria_2[[#This Row],[Category]],code[#All],2,FALSE)</f>
        <v>O-102</v>
      </c>
      <c r="U557" s="4"/>
      <c r="V557" s="4"/>
    </row>
    <row r="558" spans="1:22">
      <c r="A558" s="4">
        <v>557</v>
      </c>
      <c r="B558" s="4" t="s">
        <v>69</v>
      </c>
      <c r="C558" s="4" t="s">
        <v>53</v>
      </c>
      <c r="D558" s="4" t="s">
        <v>63</v>
      </c>
      <c r="E558" s="4" t="s">
        <v>64</v>
      </c>
      <c r="F558" s="4" t="s">
        <v>65</v>
      </c>
      <c r="G558" s="4" t="s">
        <v>66</v>
      </c>
      <c r="H558" s="4" t="s">
        <v>67</v>
      </c>
      <c r="I558" s="4" t="s">
        <v>735</v>
      </c>
      <c r="J558" s="4">
        <v>20.7</v>
      </c>
      <c r="K558" s="4">
        <v>300</v>
      </c>
      <c r="L558" s="4" t="str">
        <f>IF(esraa_powerbi_alexandria_2[[#This Row],[Sales]]&gt;3000,"High","Low")</f>
        <v>Low</v>
      </c>
      <c r="M558" s="4">
        <v>2</v>
      </c>
      <c r="N558" s="4">
        <v>0</v>
      </c>
      <c r="O558" s="4">
        <v>9.9359999999999999</v>
      </c>
      <c r="P558" s="4">
        <v>20.7</v>
      </c>
      <c r="Q558" s="4">
        <v>10.763999999999999</v>
      </c>
      <c r="R558" s="4">
        <v>9.9359999999999999</v>
      </c>
      <c r="S558" s="4" t="s">
        <v>1598</v>
      </c>
      <c r="T558" s="4" t="str">
        <f>VLOOKUP(esraa_powerbi_alexandria_2[[#This Row],[Category]],code[#All],2,FALSE)</f>
        <v>O-102</v>
      </c>
      <c r="U558" s="4"/>
      <c r="V558" s="4"/>
    </row>
    <row r="559" spans="1:22">
      <c r="A559" s="4">
        <v>558</v>
      </c>
      <c r="B559" s="4" t="s">
        <v>69</v>
      </c>
      <c r="C559" s="4" t="s">
        <v>53</v>
      </c>
      <c r="D559" s="4" t="s">
        <v>63</v>
      </c>
      <c r="E559" s="4" t="s">
        <v>64</v>
      </c>
      <c r="F559" s="4" t="s">
        <v>65</v>
      </c>
      <c r="G559" s="4" t="s">
        <v>57</v>
      </c>
      <c r="H559" s="4" t="s">
        <v>72</v>
      </c>
      <c r="I559" s="4" t="s">
        <v>736</v>
      </c>
      <c r="J559" s="4">
        <v>1335.68</v>
      </c>
      <c r="K559" s="4">
        <v>600</v>
      </c>
      <c r="L559" s="4" t="str">
        <f>IF(esraa_powerbi_alexandria_2[[#This Row],[Sales]]&gt;3000,"High","Low")</f>
        <v>Low</v>
      </c>
      <c r="M559" s="4">
        <v>4</v>
      </c>
      <c r="N559" s="4">
        <v>0.2</v>
      </c>
      <c r="O559" s="4">
        <v>-217.04800000000017</v>
      </c>
      <c r="P559" s="4">
        <v>1068.5440000000001</v>
      </c>
      <c r="Q559" s="4">
        <v>1552.7280000000003</v>
      </c>
      <c r="R559" s="4">
        <v>-484.1840000000002</v>
      </c>
      <c r="S559" s="4" t="s">
        <v>1600</v>
      </c>
      <c r="T559" s="4" t="str">
        <f>VLOOKUP(esraa_powerbi_alexandria_2[[#This Row],[Category]],code[#All],2,FALSE)</f>
        <v>F-101</v>
      </c>
      <c r="U559" s="4"/>
      <c r="V559" s="4"/>
    </row>
    <row r="560" spans="1:22">
      <c r="A560" s="4">
        <v>559</v>
      </c>
      <c r="B560" s="4" t="s">
        <v>69</v>
      </c>
      <c r="C560" s="4" t="s">
        <v>53</v>
      </c>
      <c r="D560" s="4" t="s">
        <v>63</v>
      </c>
      <c r="E560" s="4" t="s">
        <v>64</v>
      </c>
      <c r="F560" s="4" t="s">
        <v>65</v>
      </c>
      <c r="G560" s="4" t="s">
        <v>66</v>
      </c>
      <c r="H560" s="4" t="s">
        <v>91</v>
      </c>
      <c r="I560" s="4" t="s">
        <v>737</v>
      </c>
      <c r="J560" s="4">
        <v>32.400000000000006</v>
      </c>
      <c r="K560" s="4">
        <v>750</v>
      </c>
      <c r="L560" s="4" t="str">
        <f>IF(esraa_powerbi_alexandria_2[[#This Row],[Sales]]&gt;3000,"High","Low")</f>
        <v>Low</v>
      </c>
      <c r="M560" s="4">
        <v>5</v>
      </c>
      <c r="N560" s="4">
        <v>0</v>
      </c>
      <c r="O560" s="4">
        <v>15.552000000000001</v>
      </c>
      <c r="P560" s="4">
        <v>32.400000000000006</v>
      </c>
      <c r="Q560" s="4">
        <v>16.848000000000006</v>
      </c>
      <c r="R560" s="4">
        <v>15.552</v>
      </c>
      <c r="S560" s="4" t="s">
        <v>1600</v>
      </c>
      <c r="T560" s="4" t="str">
        <f>VLOOKUP(esraa_powerbi_alexandria_2[[#This Row],[Category]],code[#All],2,FALSE)</f>
        <v>O-102</v>
      </c>
      <c r="U560" s="4"/>
      <c r="V560" s="4"/>
    </row>
    <row r="561" spans="1:22">
      <c r="A561" s="4">
        <v>560</v>
      </c>
      <c r="B561" s="4" t="s">
        <v>52</v>
      </c>
      <c r="C561" s="4" t="s">
        <v>53</v>
      </c>
      <c r="D561" s="4" t="s">
        <v>108</v>
      </c>
      <c r="E561" s="4" t="s">
        <v>64</v>
      </c>
      <c r="F561" s="4" t="s">
        <v>65</v>
      </c>
      <c r="G561" s="4" t="s">
        <v>57</v>
      </c>
      <c r="H561" s="4" t="s">
        <v>76</v>
      </c>
      <c r="I561" s="4" t="s">
        <v>604</v>
      </c>
      <c r="J561" s="4">
        <v>42.599999999999994</v>
      </c>
      <c r="K561" s="4">
        <v>450</v>
      </c>
      <c r="L561" s="4" t="str">
        <f>IF(esraa_powerbi_alexandria_2[[#This Row],[Sales]]&gt;3000,"High","Low")</f>
        <v>Low</v>
      </c>
      <c r="M561" s="4">
        <v>3</v>
      </c>
      <c r="N561" s="4">
        <v>0</v>
      </c>
      <c r="O561" s="4">
        <v>16.614000000000001</v>
      </c>
      <c r="P561" s="4">
        <v>42.599999999999994</v>
      </c>
      <c r="Q561" s="4">
        <v>25.985999999999994</v>
      </c>
      <c r="R561" s="4">
        <v>16.614000000000001</v>
      </c>
      <c r="S561" s="4" t="s">
        <v>1598</v>
      </c>
      <c r="T561" s="4" t="str">
        <f>VLOOKUP(esraa_powerbi_alexandria_2[[#This Row],[Category]],code[#All],2,FALSE)</f>
        <v>F-101</v>
      </c>
      <c r="U561" s="4"/>
      <c r="V561" s="4"/>
    </row>
    <row r="562" spans="1:22">
      <c r="A562" s="4">
        <v>561</v>
      </c>
      <c r="B562" s="4" t="s">
        <v>52</v>
      </c>
      <c r="C562" s="4" t="s">
        <v>53</v>
      </c>
      <c r="D562" s="4" t="s">
        <v>108</v>
      </c>
      <c r="E562" s="4" t="s">
        <v>64</v>
      </c>
      <c r="F562" s="4" t="s">
        <v>65</v>
      </c>
      <c r="G562" s="4" t="s">
        <v>66</v>
      </c>
      <c r="H562" s="4" t="s">
        <v>83</v>
      </c>
      <c r="I562" s="4" t="s">
        <v>738</v>
      </c>
      <c r="J562" s="4">
        <v>84.056000000000012</v>
      </c>
      <c r="K562" s="4">
        <v>1050</v>
      </c>
      <c r="L562" s="4" t="str">
        <f>IF(esraa_powerbi_alexandria_2[[#This Row],[Sales]]&gt;3000,"High","Low")</f>
        <v>Low</v>
      </c>
      <c r="M562" s="4">
        <v>7</v>
      </c>
      <c r="N562" s="4">
        <v>0.2</v>
      </c>
      <c r="O562" s="4">
        <v>27.318199999999983</v>
      </c>
      <c r="P562" s="4">
        <v>67.244800000000012</v>
      </c>
      <c r="Q562" s="4">
        <v>56.737800000000028</v>
      </c>
      <c r="R562" s="4">
        <v>10.506999999999984</v>
      </c>
      <c r="S562" s="4" t="s">
        <v>1599</v>
      </c>
      <c r="T562" s="4" t="str">
        <f>VLOOKUP(esraa_powerbi_alexandria_2[[#This Row],[Category]],code[#All],2,FALSE)</f>
        <v>O-102</v>
      </c>
      <c r="U562" s="4"/>
      <c r="V562" s="4"/>
    </row>
    <row r="563" spans="1:22">
      <c r="A563" s="4">
        <v>562</v>
      </c>
      <c r="B563" s="4" t="s">
        <v>52</v>
      </c>
      <c r="C563" s="4" t="s">
        <v>53</v>
      </c>
      <c r="D563" s="4" t="s">
        <v>394</v>
      </c>
      <c r="E563" s="4" t="s">
        <v>71</v>
      </c>
      <c r="F563" s="4" t="s">
        <v>56</v>
      </c>
      <c r="G563" s="4" t="s">
        <v>66</v>
      </c>
      <c r="H563" s="4" t="s">
        <v>85</v>
      </c>
      <c r="I563" s="4" t="s">
        <v>739</v>
      </c>
      <c r="J563" s="4">
        <v>13</v>
      </c>
      <c r="K563" s="4">
        <v>750</v>
      </c>
      <c r="L563" s="4" t="str">
        <f>IF(esraa_powerbi_alexandria_2[[#This Row],[Sales]]&gt;3000,"High","Low")</f>
        <v>Low</v>
      </c>
      <c r="M563" s="4">
        <v>5</v>
      </c>
      <c r="N563" s="4">
        <v>0.2</v>
      </c>
      <c r="O563" s="4">
        <v>1.3000000000000007</v>
      </c>
      <c r="P563" s="4">
        <v>10.4</v>
      </c>
      <c r="Q563" s="4">
        <v>11.7</v>
      </c>
      <c r="R563" s="4">
        <v>-1.2999999999999989</v>
      </c>
      <c r="S563" s="4" t="s">
        <v>1600</v>
      </c>
      <c r="T563" s="4" t="str">
        <f>VLOOKUP(esraa_powerbi_alexandria_2[[#This Row],[Category]],code[#All],2,FALSE)</f>
        <v>O-102</v>
      </c>
      <c r="U563" s="4"/>
      <c r="V563" s="4"/>
    </row>
    <row r="564" spans="1:22">
      <c r="A564" s="4">
        <v>563</v>
      </c>
      <c r="B564" s="4" t="s">
        <v>52</v>
      </c>
      <c r="C564" s="4" t="s">
        <v>53</v>
      </c>
      <c r="D564" s="4" t="s">
        <v>394</v>
      </c>
      <c r="E564" s="4" t="s">
        <v>71</v>
      </c>
      <c r="F564" s="4" t="s">
        <v>56</v>
      </c>
      <c r="G564" s="4" t="s">
        <v>57</v>
      </c>
      <c r="H564" s="4" t="s">
        <v>76</v>
      </c>
      <c r="I564" s="4" t="s">
        <v>740</v>
      </c>
      <c r="J564" s="4">
        <v>13.128</v>
      </c>
      <c r="K564" s="4">
        <v>450</v>
      </c>
      <c r="L564" s="4" t="str">
        <f>IF(esraa_powerbi_alexandria_2[[#This Row],[Sales]]&gt;3000,"High","Low")</f>
        <v>Low</v>
      </c>
      <c r="M564" s="4">
        <v>3</v>
      </c>
      <c r="N564" s="4">
        <v>0.2</v>
      </c>
      <c r="O564" s="4">
        <v>3.7743000000000002</v>
      </c>
      <c r="P564" s="4">
        <v>10.502400000000002</v>
      </c>
      <c r="Q564" s="4">
        <v>9.3536999999999999</v>
      </c>
      <c r="R564" s="4">
        <v>1.1487000000000016</v>
      </c>
      <c r="S564" s="4" t="s">
        <v>1598</v>
      </c>
      <c r="T564" s="4" t="str">
        <f>VLOOKUP(esraa_powerbi_alexandria_2[[#This Row],[Category]],code[#All],2,FALSE)</f>
        <v>F-101</v>
      </c>
      <c r="U564" s="4"/>
      <c r="V564" s="4"/>
    </row>
    <row r="565" spans="1:22">
      <c r="A565" s="4">
        <v>564</v>
      </c>
      <c r="B565" s="4" t="s">
        <v>134</v>
      </c>
      <c r="C565" s="4" t="s">
        <v>53</v>
      </c>
      <c r="D565" s="4" t="s">
        <v>93</v>
      </c>
      <c r="E565" s="4" t="s">
        <v>94</v>
      </c>
      <c r="F565" s="4" t="s">
        <v>65</v>
      </c>
      <c r="G565" s="4" t="s">
        <v>66</v>
      </c>
      <c r="H565" s="4" t="s">
        <v>167</v>
      </c>
      <c r="I565" s="4" t="s">
        <v>741</v>
      </c>
      <c r="J565" s="4">
        <v>3.96</v>
      </c>
      <c r="K565" s="4">
        <v>300</v>
      </c>
      <c r="L565" s="4" t="str">
        <f>IF(esraa_powerbi_alexandria_2[[#This Row],[Sales]]&gt;3000,"High","Low")</f>
        <v>Low</v>
      </c>
      <c r="M565" s="4">
        <v>2</v>
      </c>
      <c r="N565" s="4">
        <v>0</v>
      </c>
      <c r="O565" s="4">
        <v>0</v>
      </c>
      <c r="P565" s="4">
        <v>3.96</v>
      </c>
      <c r="Q565" s="4">
        <v>3.96</v>
      </c>
      <c r="R565" s="4">
        <v>0</v>
      </c>
      <c r="S565" s="4" t="s">
        <v>1598</v>
      </c>
      <c r="T565" s="4" t="str">
        <f>VLOOKUP(esraa_powerbi_alexandria_2[[#This Row],[Category]],code[#All],2,FALSE)</f>
        <v>O-102</v>
      </c>
      <c r="U565" s="4"/>
      <c r="V565" s="4"/>
    </row>
    <row r="566" spans="1:22">
      <c r="A566" s="4">
        <v>565</v>
      </c>
      <c r="B566" s="4" t="s">
        <v>134</v>
      </c>
      <c r="C566" s="4" t="s">
        <v>53</v>
      </c>
      <c r="D566" s="4" t="s">
        <v>93</v>
      </c>
      <c r="E566" s="4" t="s">
        <v>94</v>
      </c>
      <c r="F566" s="4" t="s">
        <v>65</v>
      </c>
      <c r="G566" s="4" t="s">
        <v>66</v>
      </c>
      <c r="H566" s="4" t="s">
        <v>67</v>
      </c>
      <c r="I566" s="4" t="s">
        <v>481</v>
      </c>
      <c r="J566" s="4">
        <v>2.61</v>
      </c>
      <c r="K566" s="4">
        <v>150</v>
      </c>
      <c r="L566" s="4" t="str">
        <f>IF(esraa_powerbi_alexandria_2[[#This Row],[Sales]]&gt;3000,"High","Low")</f>
        <v>Low</v>
      </c>
      <c r="M566" s="4">
        <v>1</v>
      </c>
      <c r="N566" s="4">
        <v>0</v>
      </c>
      <c r="O566" s="4">
        <v>1.2005999999999999</v>
      </c>
      <c r="P566" s="4">
        <v>2.61</v>
      </c>
      <c r="Q566" s="4">
        <v>1.4094</v>
      </c>
      <c r="R566" s="4">
        <v>1.2005999999999999</v>
      </c>
      <c r="S566" s="4" t="s">
        <v>1598</v>
      </c>
      <c r="T566" s="4" t="str">
        <f>VLOOKUP(esraa_powerbi_alexandria_2[[#This Row],[Category]],code[#All],2,FALSE)</f>
        <v>O-102</v>
      </c>
      <c r="U566" s="4"/>
      <c r="V566" s="4"/>
    </row>
    <row r="567" spans="1:22">
      <c r="A567" s="4">
        <v>566</v>
      </c>
      <c r="B567" s="4" t="s">
        <v>134</v>
      </c>
      <c r="C567" s="4" t="s">
        <v>53</v>
      </c>
      <c r="D567" s="4" t="s">
        <v>63</v>
      </c>
      <c r="E567" s="4" t="s">
        <v>64</v>
      </c>
      <c r="F567" s="4" t="s">
        <v>65</v>
      </c>
      <c r="G567" s="4" t="s">
        <v>80</v>
      </c>
      <c r="H567" s="4" t="s">
        <v>81</v>
      </c>
      <c r="I567" s="4" t="s">
        <v>742</v>
      </c>
      <c r="J567" s="4">
        <v>374.37600000000003</v>
      </c>
      <c r="K567" s="4">
        <v>450</v>
      </c>
      <c r="L567" s="4" t="str">
        <f>IF(esraa_powerbi_alexandria_2[[#This Row],[Sales]]&gt;3000,"High","Low")</f>
        <v>Low</v>
      </c>
      <c r="M567" s="4">
        <v>3</v>
      </c>
      <c r="N567" s="4">
        <v>0.2</v>
      </c>
      <c r="O567" s="4">
        <v>46.796999999999983</v>
      </c>
      <c r="P567" s="4">
        <v>299.50080000000003</v>
      </c>
      <c r="Q567" s="4">
        <v>327.57900000000006</v>
      </c>
      <c r="R567" s="4">
        <v>-28.078200000000038</v>
      </c>
      <c r="S567" s="4" t="s">
        <v>1598</v>
      </c>
      <c r="T567" s="4" t="str">
        <f>VLOOKUP(esraa_powerbi_alexandria_2[[#This Row],[Category]],code[#All],2,FALSE)</f>
        <v>T-103</v>
      </c>
      <c r="U567" s="4"/>
      <c r="V567" s="4"/>
    </row>
    <row r="568" spans="1:22">
      <c r="A568" s="4">
        <v>567</v>
      </c>
      <c r="B568" s="4" t="s">
        <v>69</v>
      </c>
      <c r="C568" s="4" t="s">
        <v>62</v>
      </c>
      <c r="D568" s="4" t="s">
        <v>93</v>
      </c>
      <c r="E568" s="4" t="s">
        <v>94</v>
      </c>
      <c r="F568" s="4" t="s">
        <v>65</v>
      </c>
      <c r="G568" s="4" t="s">
        <v>66</v>
      </c>
      <c r="H568" s="4" t="s">
        <v>91</v>
      </c>
      <c r="I568" s="4" t="s">
        <v>743</v>
      </c>
      <c r="J568" s="4">
        <v>91.84</v>
      </c>
      <c r="K568" s="4">
        <v>1200</v>
      </c>
      <c r="L568" s="4" t="str">
        <f>IF(esraa_powerbi_alexandria_2[[#This Row],[Sales]]&gt;3000,"High","Low")</f>
        <v>Low</v>
      </c>
      <c r="M568" s="4">
        <v>8</v>
      </c>
      <c r="N568" s="4">
        <v>0</v>
      </c>
      <c r="O568" s="4">
        <v>45.001600000000003</v>
      </c>
      <c r="P568" s="4">
        <v>91.84</v>
      </c>
      <c r="Q568" s="4">
        <v>46.8384</v>
      </c>
      <c r="R568" s="4">
        <v>45.001600000000003</v>
      </c>
      <c r="S568" s="4" t="s">
        <v>1599</v>
      </c>
      <c r="T568" s="4" t="str">
        <f>VLOOKUP(esraa_powerbi_alexandria_2[[#This Row],[Category]],code[#All],2,FALSE)</f>
        <v>O-102</v>
      </c>
      <c r="U568" s="4"/>
      <c r="V568" s="4"/>
    </row>
    <row r="569" spans="1:22">
      <c r="A569" s="4">
        <v>568</v>
      </c>
      <c r="B569" s="4" t="s">
        <v>69</v>
      </c>
      <c r="C569" s="4" t="s">
        <v>62</v>
      </c>
      <c r="D569" s="4" t="s">
        <v>93</v>
      </c>
      <c r="E569" s="4" t="s">
        <v>94</v>
      </c>
      <c r="F569" s="4" t="s">
        <v>65</v>
      </c>
      <c r="G569" s="4" t="s">
        <v>66</v>
      </c>
      <c r="H569" s="4" t="s">
        <v>83</v>
      </c>
      <c r="I569" s="4" t="s">
        <v>744</v>
      </c>
      <c r="J569" s="4">
        <v>81.088000000000008</v>
      </c>
      <c r="K569" s="4">
        <v>1050</v>
      </c>
      <c r="L569" s="4" t="str">
        <f>IF(esraa_powerbi_alexandria_2[[#This Row],[Sales]]&gt;3000,"High","Low")</f>
        <v>Low</v>
      </c>
      <c r="M569" s="4">
        <v>7</v>
      </c>
      <c r="N569" s="4">
        <v>0.2</v>
      </c>
      <c r="O569" s="4">
        <v>27.3672</v>
      </c>
      <c r="P569" s="4">
        <v>64.870400000000004</v>
      </c>
      <c r="Q569" s="4">
        <v>53.720800000000011</v>
      </c>
      <c r="R569" s="4">
        <v>11.149599999999992</v>
      </c>
      <c r="S569" s="4" t="s">
        <v>1599</v>
      </c>
      <c r="T569" s="4" t="str">
        <f>VLOOKUP(esraa_powerbi_alexandria_2[[#This Row],[Category]],code[#All],2,FALSE)</f>
        <v>O-102</v>
      </c>
      <c r="U569" s="4"/>
      <c r="V569" s="4"/>
    </row>
    <row r="570" spans="1:22">
      <c r="A570" s="4">
        <v>569</v>
      </c>
      <c r="B570" s="4" t="s">
        <v>69</v>
      </c>
      <c r="C570" s="4" t="s">
        <v>62</v>
      </c>
      <c r="D570" s="4" t="s">
        <v>93</v>
      </c>
      <c r="E570" s="4" t="s">
        <v>94</v>
      </c>
      <c r="F570" s="4" t="s">
        <v>65</v>
      </c>
      <c r="G570" s="4" t="s">
        <v>66</v>
      </c>
      <c r="H570" s="4" t="s">
        <v>91</v>
      </c>
      <c r="I570" s="4" t="s">
        <v>745</v>
      </c>
      <c r="J570" s="4">
        <v>19.440000000000001</v>
      </c>
      <c r="K570" s="4">
        <v>450</v>
      </c>
      <c r="L570" s="4" t="str">
        <f>IF(esraa_powerbi_alexandria_2[[#This Row],[Sales]]&gt;3000,"High","Low")</f>
        <v>Low</v>
      </c>
      <c r="M570" s="4">
        <v>3</v>
      </c>
      <c r="N570" s="4">
        <v>0</v>
      </c>
      <c r="O570" s="4">
        <v>9.3312000000000008</v>
      </c>
      <c r="P570" s="4">
        <v>19.440000000000001</v>
      </c>
      <c r="Q570" s="4">
        <v>10.1088</v>
      </c>
      <c r="R570" s="4">
        <v>9.3312000000000008</v>
      </c>
      <c r="S570" s="4" t="s">
        <v>1598</v>
      </c>
      <c r="T570" s="4" t="str">
        <f>VLOOKUP(esraa_powerbi_alexandria_2[[#This Row],[Category]],code[#All],2,FALSE)</f>
        <v>O-102</v>
      </c>
      <c r="U570" s="4"/>
      <c r="V570" s="4"/>
    </row>
    <row r="571" spans="1:22">
      <c r="A571" s="4">
        <v>570</v>
      </c>
      <c r="B571" s="4" t="s">
        <v>69</v>
      </c>
      <c r="C571" s="4" t="s">
        <v>62</v>
      </c>
      <c r="D571" s="4" t="s">
        <v>93</v>
      </c>
      <c r="E571" s="4" t="s">
        <v>94</v>
      </c>
      <c r="F571" s="4" t="s">
        <v>65</v>
      </c>
      <c r="G571" s="4" t="s">
        <v>57</v>
      </c>
      <c r="H571" s="4" t="s">
        <v>60</v>
      </c>
      <c r="I571" s="4" t="s">
        <v>746</v>
      </c>
      <c r="J571" s="4">
        <v>451.15199999999993</v>
      </c>
      <c r="K571" s="4">
        <v>450</v>
      </c>
      <c r="L571" s="4" t="str">
        <f>IF(esraa_powerbi_alexandria_2[[#This Row],[Sales]]&gt;3000,"High","Low")</f>
        <v>Low</v>
      </c>
      <c r="M571" s="4">
        <v>3</v>
      </c>
      <c r="N571" s="4">
        <v>0.2</v>
      </c>
      <c r="O571" s="4">
        <v>0</v>
      </c>
      <c r="P571" s="4">
        <v>360.92159999999996</v>
      </c>
      <c r="Q571" s="4">
        <v>451.15199999999993</v>
      </c>
      <c r="R571" s="4">
        <v>-90.230399999999975</v>
      </c>
      <c r="S571" s="4" t="s">
        <v>1598</v>
      </c>
      <c r="T571" s="4" t="str">
        <f>VLOOKUP(esraa_powerbi_alexandria_2[[#This Row],[Category]],code[#All],2,FALSE)</f>
        <v>F-101</v>
      </c>
      <c r="U571" s="4"/>
      <c r="V571" s="4"/>
    </row>
    <row r="572" spans="1:22">
      <c r="A572" s="4">
        <v>571</v>
      </c>
      <c r="B572" s="4" t="s">
        <v>69</v>
      </c>
      <c r="C572" s="4" t="s">
        <v>53</v>
      </c>
      <c r="D572" s="4" t="s">
        <v>165</v>
      </c>
      <c r="E572" s="4" t="s">
        <v>166</v>
      </c>
      <c r="F572" s="4" t="s">
        <v>118</v>
      </c>
      <c r="G572" s="4" t="s">
        <v>66</v>
      </c>
      <c r="H572" s="4" t="s">
        <v>67</v>
      </c>
      <c r="I572" s="4" t="s">
        <v>735</v>
      </c>
      <c r="J572" s="4">
        <v>72.45</v>
      </c>
      <c r="K572" s="4">
        <v>1050</v>
      </c>
      <c r="L572" s="4" t="str">
        <f>IF(esraa_powerbi_alexandria_2[[#This Row],[Sales]]&gt;3000,"High","Low")</f>
        <v>Low</v>
      </c>
      <c r="M572" s="4">
        <v>7</v>
      </c>
      <c r="N572" s="4">
        <v>0</v>
      </c>
      <c r="O572" s="4">
        <v>34.775999999999996</v>
      </c>
      <c r="P572" s="4">
        <v>72.45</v>
      </c>
      <c r="Q572" s="4">
        <v>37.674000000000007</v>
      </c>
      <c r="R572" s="4">
        <v>34.775999999999996</v>
      </c>
      <c r="S572" s="4" t="s">
        <v>1599</v>
      </c>
      <c r="T572" s="4" t="str">
        <f>VLOOKUP(esraa_powerbi_alexandria_2[[#This Row],[Category]],code[#All],2,FALSE)</f>
        <v>O-102</v>
      </c>
      <c r="U572" s="4"/>
      <c r="V572" s="4"/>
    </row>
    <row r="573" spans="1:22">
      <c r="A573" s="4">
        <v>572</v>
      </c>
      <c r="B573" s="4" t="s">
        <v>69</v>
      </c>
      <c r="C573" s="4" t="s">
        <v>53</v>
      </c>
      <c r="D573" s="4" t="s">
        <v>165</v>
      </c>
      <c r="E573" s="4" t="s">
        <v>166</v>
      </c>
      <c r="F573" s="4" t="s">
        <v>118</v>
      </c>
      <c r="G573" s="4" t="s">
        <v>66</v>
      </c>
      <c r="H573" s="4" t="s">
        <v>167</v>
      </c>
      <c r="I573" s="4" t="s">
        <v>382</v>
      </c>
      <c r="J573" s="4">
        <v>13.96</v>
      </c>
      <c r="K573" s="4">
        <v>600</v>
      </c>
      <c r="L573" s="4" t="str">
        <f>IF(esraa_powerbi_alexandria_2[[#This Row],[Sales]]&gt;3000,"High","Low")</f>
        <v>Low</v>
      </c>
      <c r="M573" s="4">
        <v>4</v>
      </c>
      <c r="N573" s="4">
        <v>0</v>
      </c>
      <c r="O573" s="4">
        <v>6.4215999999999998</v>
      </c>
      <c r="P573" s="4">
        <v>13.96</v>
      </c>
      <c r="Q573" s="4">
        <v>7.5384000000000011</v>
      </c>
      <c r="R573" s="4">
        <v>6.4215999999999998</v>
      </c>
      <c r="S573" s="4" t="s">
        <v>1600</v>
      </c>
      <c r="T573" s="4" t="str">
        <f>VLOOKUP(esraa_powerbi_alexandria_2[[#This Row],[Category]],code[#All],2,FALSE)</f>
        <v>O-102</v>
      </c>
      <c r="U573" s="4"/>
      <c r="V573" s="4"/>
    </row>
    <row r="574" spans="1:22">
      <c r="A574" s="4">
        <v>573</v>
      </c>
      <c r="B574" s="4" t="s">
        <v>69</v>
      </c>
      <c r="C574" s="4" t="s">
        <v>53</v>
      </c>
      <c r="D574" s="4" t="s">
        <v>165</v>
      </c>
      <c r="E574" s="4" t="s">
        <v>166</v>
      </c>
      <c r="F574" s="4" t="s">
        <v>118</v>
      </c>
      <c r="G574" s="4" t="s">
        <v>66</v>
      </c>
      <c r="H574" s="4" t="s">
        <v>83</v>
      </c>
      <c r="I574" s="4" t="s">
        <v>505</v>
      </c>
      <c r="J574" s="4">
        <v>33.264000000000003</v>
      </c>
      <c r="K574" s="4">
        <v>1050</v>
      </c>
      <c r="L574" s="4" t="str">
        <f>IF(esraa_powerbi_alexandria_2[[#This Row],[Sales]]&gt;3000,"High","Low")</f>
        <v>Low</v>
      </c>
      <c r="M574" s="4">
        <v>7</v>
      </c>
      <c r="N574" s="4">
        <v>0.2</v>
      </c>
      <c r="O574" s="4">
        <v>11.226599999999999</v>
      </c>
      <c r="P574" s="4">
        <v>26.611200000000004</v>
      </c>
      <c r="Q574" s="4">
        <v>22.037400000000005</v>
      </c>
      <c r="R574" s="4">
        <v>4.5737999999999985</v>
      </c>
      <c r="S574" s="4" t="s">
        <v>1599</v>
      </c>
      <c r="T574" s="4" t="str">
        <f>VLOOKUP(esraa_powerbi_alexandria_2[[#This Row],[Category]],code[#All],2,FALSE)</f>
        <v>O-102</v>
      </c>
      <c r="U574" s="4"/>
      <c r="V574" s="4"/>
    </row>
    <row r="575" spans="1:22">
      <c r="A575" s="4">
        <v>574</v>
      </c>
      <c r="B575" s="4" t="s">
        <v>69</v>
      </c>
      <c r="C575" s="4" t="s">
        <v>53</v>
      </c>
      <c r="D575" s="4" t="s">
        <v>165</v>
      </c>
      <c r="E575" s="4" t="s">
        <v>166</v>
      </c>
      <c r="F575" s="4" t="s">
        <v>118</v>
      </c>
      <c r="G575" s="4" t="s">
        <v>80</v>
      </c>
      <c r="H575" s="4" t="s">
        <v>81</v>
      </c>
      <c r="I575" s="4" t="s">
        <v>747</v>
      </c>
      <c r="J575" s="4">
        <v>14.850000000000001</v>
      </c>
      <c r="K575" s="4">
        <v>450</v>
      </c>
      <c r="L575" s="4" t="str">
        <f>IF(esraa_powerbi_alexandria_2[[#This Row],[Sales]]&gt;3000,"High","Low")</f>
        <v>Low</v>
      </c>
      <c r="M575" s="4">
        <v>3</v>
      </c>
      <c r="N575" s="4">
        <v>0</v>
      </c>
      <c r="O575" s="4">
        <v>4.0095000000000001</v>
      </c>
      <c r="P575" s="4">
        <v>14.850000000000001</v>
      </c>
      <c r="Q575" s="4">
        <v>10.840500000000002</v>
      </c>
      <c r="R575" s="4">
        <v>4.0094999999999992</v>
      </c>
      <c r="S575" s="4" t="s">
        <v>1598</v>
      </c>
      <c r="T575" s="4" t="str">
        <f>VLOOKUP(esraa_powerbi_alexandria_2[[#This Row],[Category]],code[#All],2,FALSE)</f>
        <v>T-103</v>
      </c>
      <c r="U575" s="4"/>
      <c r="V575" s="4"/>
    </row>
    <row r="576" spans="1:22">
      <c r="A576" s="4">
        <v>575</v>
      </c>
      <c r="B576" s="4" t="s">
        <v>69</v>
      </c>
      <c r="C576" s="4" t="s">
        <v>53</v>
      </c>
      <c r="D576" s="4" t="s">
        <v>748</v>
      </c>
      <c r="E576" s="4" t="s">
        <v>94</v>
      </c>
      <c r="F576" s="4" t="s">
        <v>65</v>
      </c>
      <c r="G576" s="4" t="s">
        <v>66</v>
      </c>
      <c r="H576" s="4" t="s">
        <v>78</v>
      </c>
      <c r="I576" s="4" t="s">
        <v>749</v>
      </c>
      <c r="J576" s="4">
        <v>8.82</v>
      </c>
      <c r="K576" s="4">
        <v>450</v>
      </c>
      <c r="L576" s="4" t="str">
        <f>IF(esraa_powerbi_alexandria_2[[#This Row],[Sales]]&gt;3000,"High","Low")</f>
        <v>Low</v>
      </c>
      <c r="M576" s="4">
        <v>3</v>
      </c>
      <c r="N576" s="4">
        <v>0</v>
      </c>
      <c r="O576" s="4">
        <v>2.3814000000000002</v>
      </c>
      <c r="P576" s="4">
        <v>8.82</v>
      </c>
      <c r="Q576" s="4">
        <v>6.4386000000000001</v>
      </c>
      <c r="R576" s="4">
        <v>2.3814000000000002</v>
      </c>
      <c r="S576" s="4" t="s">
        <v>1598</v>
      </c>
      <c r="T576" s="4" t="str">
        <f>VLOOKUP(esraa_powerbi_alexandria_2[[#This Row],[Category]],code[#All],2,FALSE)</f>
        <v>O-102</v>
      </c>
      <c r="U576" s="4"/>
      <c r="V576" s="4"/>
    </row>
    <row r="577" spans="1:22">
      <c r="A577" s="4">
        <v>576</v>
      </c>
      <c r="B577" s="4" t="s">
        <v>52</v>
      </c>
      <c r="C577" s="4" t="s">
        <v>53</v>
      </c>
      <c r="D577" s="4" t="s">
        <v>491</v>
      </c>
      <c r="E577" s="4" t="s">
        <v>64</v>
      </c>
      <c r="F577" s="4" t="s">
        <v>65</v>
      </c>
      <c r="G577" s="4" t="s">
        <v>66</v>
      </c>
      <c r="H577" s="4" t="s">
        <v>91</v>
      </c>
      <c r="I577" s="4" t="s">
        <v>743</v>
      </c>
      <c r="J577" s="4">
        <v>160.72</v>
      </c>
      <c r="K577" s="4">
        <v>2100</v>
      </c>
      <c r="L577" s="4" t="str">
        <f>IF(esraa_powerbi_alexandria_2[[#This Row],[Sales]]&gt;3000,"High","Low")</f>
        <v>Low</v>
      </c>
      <c r="M577" s="4">
        <v>14</v>
      </c>
      <c r="N577" s="4">
        <v>0</v>
      </c>
      <c r="O577" s="4">
        <v>78.752800000000008</v>
      </c>
      <c r="P577" s="4">
        <v>160.72</v>
      </c>
      <c r="Q577" s="4">
        <v>81.967199999999991</v>
      </c>
      <c r="R577" s="4">
        <v>78.752800000000008</v>
      </c>
      <c r="S577" s="4" t="s">
        <v>1597</v>
      </c>
      <c r="T577" s="4" t="str">
        <f>VLOOKUP(esraa_powerbi_alexandria_2[[#This Row],[Category]],code[#All],2,FALSE)</f>
        <v>O-102</v>
      </c>
      <c r="U577" s="4"/>
      <c r="V577" s="4"/>
    </row>
    <row r="578" spans="1:22">
      <c r="A578" s="4">
        <v>577</v>
      </c>
      <c r="B578" s="4" t="s">
        <v>52</v>
      </c>
      <c r="C578" s="4" t="s">
        <v>53</v>
      </c>
      <c r="D578" s="4" t="s">
        <v>491</v>
      </c>
      <c r="E578" s="4" t="s">
        <v>64</v>
      </c>
      <c r="F578" s="4" t="s">
        <v>65</v>
      </c>
      <c r="G578" s="4" t="s">
        <v>66</v>
      </c>
      <c r="H578" s="4" t="s">
        <v>91</v>
      </c>
      <c r="I578" s="4" t="s">
        <v>750</v>
      </c>
      <c r="J578" s="4">
        <v>19.920000000000002</v>
      </c>
      <c r="K578" s="4">
        <v>600</v>
      </c>
      <c r="L578" s="4" t="str">
        <f>IF(esraa_powerbi_alexandria_2[[#This Row],[Sales]]&gt;3000,"High","Low")</f>
        <v>Low</v>
      </c>
      <c r="M578" s="4">
        <v>4</v>
      </c>
      <c r="N578" s="4">
        <v>0</v>
      </c>
      <c r="O578" s="4">
        <v>9.7608000000000015</v>
      </c>
      <c r="P578" s="4">
        <v>19.920000000000002</v>
      </c>
      <c r="Q578" s="4">
        <v>10.1592</v>
      </c>
      <c r="R578" s="4">
        <v>9.7608000000000015</v>
      </c>
      <c r="S578" s="4" t="s">
        <v>1600</v>
      </c>
      <c r="T578" s="4" t="str">
        <f>VLOOKUP(esraa_powerbi_alexandria_2[[#This Row],[Category]],code[#All],2,FALSE)</f>
        <v>O-102</v>
      </c>
      <c r="U578" s="4"/>
      <c r="V578" s="4"/>
    </row>
    <row r="579" spans="1:22">
      <c r="A579" s="4">
        <v>578</v>
      </c>
      <c r="B579" s="4" t="s">
        <v>52</v>
      </c>
      <c r="C579" s="4" t="s">
        <v>53</v>
      </c>
      <c r="D579" s="4" t="s">
        <v>491</v>
      </c>
      <c r="E579" s="4" t="s">
        <v>64</v>
      </c>
      <c r="F579" s="4" t="s">
        <v>65</v>
      </c>
      <c r="G579" s="4" t="s">
        <v>66</v>
      </c>
      <c r="H579" s="4" t="s">
        <v>282</v>
      </c>
      <c r="I579" s="4" t="s">
        <v>751</v>
      </c>
      <c r="J579" s="4">
        <v>7.3</v>
      </c>
      <c r="K579" s="4">
        <v>300</v>
      </c>
      <c r="L579" s="4" t="str">
        <f>IF(esraa_powerbi_alexandria_2[[#This Row],[Sales]]&gt;3000,"High","Low")</f>
        <v>Low</v>
      </c>
      <c r="M579" s="4">
        <v>2</v>
      </c>
      <c r="N579" s="4">
        <v>0</v>
      </c>
      <c r="O579" s="4">
        <v>2.1899999999999995</v>
      </c>
      <c r="P579" s="4">
        <v>7.3</v>
      </c>
      <c r="Q579" s="4">
        <v>5.1100000000000003</v>
      </c>
      <c r="R579" s="4">
        <v>2.1899999999999995</v>
      </c>
      <c r="S579" s="4" t="s">
        <v>1598</v>
      </c>
      <c r="T579" s="4" t="str">
        <f>VLOOKUP(esraa_powerbi_alexandria_2[[#This Row],[Category]],code[#All],2,FALSE)</f>
        <v>O-102</v>
      </c>
      <c r="U579" s="4"/>
      <c r="V579" s="4"/>
    </row>
    <row r="580" spans="1:22">
      <c r="A580" s="4">
        <v>579</v>
      </c>
      <c r="B580" s="4" t="s">
        <v>69</v>
      </c>
      <c r="C580" s="4" t="s">
        <v>53</v>
      </c>
      <c r="D580" s="4" t="s">
        <v>181</v>
      </c>
      <c r="E580" s="4" t="s">
        <v>143</v>
      </c>
      <c r="F580" s="4" t="s">
        <v>99</v>
      </c>
      <c r="G580" s="4" t="s">
        <v>66</v>
      </c>
      <c r="H580" s="4" t="s">
        <v>74</v>
      </c>
      <c r="I580" s="4" t="s">
        <v>270</v>
      </c>
      <c r="J580" s="4">
        <v>69.712000000000003</v>
      </c>
      <c r="K580" s="4">
        <v>300</v>
      </c>
      <c r="L580" s="4" t="str">
        <f>IF(esraa_powerbi_alexandria_2[[#This Row],[Sales]]&gt;3000,"High","Low")</f>
        <v>Low</v>
      </c>
      <c r="M580" s="4">
        <v>2</v>
      </c>
      <c r="N580" s="4">
        <v>0.2</v>
      </c>
      <c r="O580" s="4">
        <v>8.7139999999999951</v>
      </c>
      <c r="P580" s="4">
        <v>55.769600000000004</v>
      </c>
      <c r="Q580" s="4">
        <v>60.998000000000005</v>
      </c>
      <c r="R580" s="4">
        <v>-5.2284000000000006</v>
      </c>
      <c r="S580" s="4" t="s">
        <v>1598</v>
      </c>
      <c r="T580" s="4" t="str">
        <f>VLOOKUP(esraa_powerbi_alexandria_2[[#This Row],[Category]],code[#All],2,FALSE)</f>
        <v>O-102</v>
      </c>
      <c r="U580" s="4"/>
      <c r="V580" s="4"/>
    </row>
    <row r="581" spans="1:22">
      <c r="A581" s="4">
        <v>580</v>
      </c>
      <c r="B581" s="4" t="s">
        <v>69</v>
      </c>
      <c r="C581" s="4" t="s">
        <v>53</v>
      </c>
      <c r="D581" s="4" t="s">
        <v>181</v>
      </c>
      <c r="E581" s="4" t="s">
        <v>143</v>
      </c>
      <c r="F581" s="4" t="s">
        <v>99</v>
      </c>
      <c r="G581" s="4" t="s">
        <v>57</v>
      </c>
      <c r="H581" s="4" t="s">
        <v>76</v>
      </c>
      <c r="I581" s="4" t="s">
        <v>752</v>
      </c>
      <c r="J581" s="4">
        <v>8.7919999999999998</v>
      </c>
      <c r="K581" s="4">
        <v>150</v>
      </c>
      <c r="L581" s="4" t="str">
        <f>IF(esraa_powerbi_alexandria_2[[#This Row],[Sales]]&gt;3000,"High","Low")</f>
        <v>Low</v>
      </c>
      <c r="M581" s="4">
        <v>1</v>
      </c>
      <c r="N581" s="4">
        <v>0.6</v>
      </c>
      <c r="O581" s="4">
        <v>-5.7148000000000003</v>
      </c>
      <c r="P581" s="4">
        <v>3.5167999999999999</v>
      </c>
      <c r="Q581" s="4">
        <v>14.5068</v>
      </c>
      <c r="R581" s="4">
        <v>-10.99</v>
      </c>
      <c r="S581" s="4" t="s">
        <v>1598</v>
      </c>
      <c r="T581" s="4" t="str">
        <f>VLOOKUP(esraa_powerbi_alexandria_2[[#This Row],[Category]],code[#All],2,FALSE)</f>
        <v>F-101</v>
      </c>
      <c r="U581" s="4"/>
      <c r="V581" s="4"/>
    </row>
    <row r="582" spans="1:22">
      <c r="A582" s="4">
        <v>581</v>
      </c>
      <c r="B582" s="4" t="s">
        <v>69</v>
      </c>
      <c r="C582" s="4" t="s">
        <v>53</v>
      </c>
      <c r="D582" s="4" t="s">
        <v>63</v>
      </c>
      <c r="E582" s="4" t="s">
        <v>64</v>
      </c>
      <c r="F582" s="4" t="s">
        <v>65</v>
      </c>
      <c r="G582" s="4" t="s">
        <v>66</v>
      </c>
      <c r="H582" s="4" t="s">
        <v>282</v>
      </c>
      <c r="I582" s="4" t="s">
        <v>753</v>
      </c>
      <c r="J582" s="4">
        <v>51.52</v>
      </c>
      <c r="K582" s="4">
        <v>600</v>
      </c>
      <c r="L582" s="4" t="str">
        <f>IF(esraa_powerbi_alexandria_2[[#This Row],[Sales]]&gt;3000,"High","Low")</f>
        <v>Low</v>
      </c>
      <c r="M582" s="4">
        <v>4</v>
      </c>
      <c r="N582" s="4">
        <v>0</v>
      </c>
      <c r="O582" s="4">
        <v>1.5456000000000003</v>
      </c>
      <c r="P582" s="4">
        <v>51.52</v>
      </c>
      <c r="Q582" s="4">
        <v>49.974400000000003</v>
      </c>
      <c r="R582" s="4">
        <v>1.5456000000000003</v>
      </c>
      <c r="S582" s="4" t="s">
        <v>1600</v>
      </c>
      <c r="T582" s="4" t="str">
        <f>VLOOKUP(esraa_powerbi_alexandria_2[[#This Row],[Category]],code[#All],2,FALSE)</f>
        <v>O-102</v>
      </c>
      <c r="U582" s="4"/>
      <c r="V582" s="4"/>
    </row>
    <row r="583" spans="1:22">
      <c r="A583" s="4">
        <v>582</v>
      </c>
      <c r="B583" s="4" t="s">
        <v>69</v>
      </c>
      <c r="C583" s="4" t="s">
        <v>53</v>
      </c>
      <c r="D583" s="4" t="s">
        <v>361</v>
      </c>
      <c r="E583" s="4" t="s">
        <v>236</v>
      </c>
      <c r="F583" s="4" t="s">
        <v>65</v>
      </c>
      <c r="G583" s="4" t="s">
        <v>80</v>
      </c>
      <c r="H583" s="4" t="s">
        <v>81</v>
      </c>
      <c r="I583" s="4" t="s">
        <v>136</v>
      </c>
      <c r="J583" s="4">
        <v>470.37600000000009</v>
      </c>
      <c r="K583" s="4">
        <v>450</v>
      </c>
      <c r="L583" s="4" t="str">
        <f>IF(esraa_powerbi_alexandria_2[[#This Row],[Sales]]&gt;3000,"High","Low")</f>
        <v>Low</v>
      </c>
      <c r="M583" s="4">
        <v>3</v>
      </c>
      <c r="N583" s="4">
        <v>0.2</v>
      </c>
      <c r="O583" s="4">
        <v>52.917299999999955</v>
      </c>
      <c r="P583" s="4">
        <v>376.30080000000009</v>
      </c>
      <c r="Q583" s="4">
        <v>417.45870000000014</v>
      </c>
      <c r="R583" s="4">
        <v>-41.157900000000041</v>
      </c>
      <c r="S583" s="4" t="s">
        <v>1598</v>
      </c>
      <c r="T583" s="4" t="str">
        <f>VLOOKUP(esraa_powerbi_alexandria_2[[#This Row],[Category]],code[#All],2,FALSE)</f>
        <v>T-103</v>
      </c>
      <c r="U583" s="4"/>
      <c r="V583" s="4"/>
    </row>
    <row r="584" spans="1:22">
      <c r="A584" s="4">
        <v>583</v>
      </c>
      <c r="B584" s="4" t="s">
        <v>69</v>
      </c>
      <c r="C584" s="4" t="s">
        <v>53</v>
      </c>
      <c r="D584" s="4" t="s">
        <v>361</v>
      </c>
      <c r="E584" s="4" t="s">
        <v>236</v>
      </c>
      <c r="F584" s="4" t="s">
        <v>65</v>
      </c>
      <c r="G584" s="4" t="s">
        <v>80</v>
      </c>
      <c r="H584" s="4" t="s">
        <v>81</v>
      </c>
      <c r="I584" s="4" t="s">
        <v>754</v>
      </c>
      <c r="J584" s="4">
        <v>105.584</v>
      </c>
      <c r="K584" s="4">
        <v>300</v>
      </c>
      <c r="L584" s="4" t="str">
        <f>IF(esraa_powerbi_alexandria_2[[#This Row],[Sales]]&gt;3000,"High","Low")</f>
        <v>Low</v>
      </c>
      <c r="M584" s="4">
        <v>2</v>
      </c>
      <c r="N584" s="4">
        <v>0.2</v>
      </c>
      <c r="O584" s="4">
        <v>9.2386000000000053</v>
      </c>
      <c r="P584" s="4">
        <v>84.467200000000005</v>
      </c>
      <c r="Q584" s="4">
        <v>96.345399999999998</v>
      </c>
      <c r="R584" s="4">
        <v>-11.878199999999993</v>
      </c>
      <c r="S584" s="4" t="s">
        <v>1598</v>
      </c>
      <c r="T584" s="4" t="str">
        <f>VLOOKUP(esraa_powerbi_alexandria_2[[#This Row],[Category]],code[#All],2,FALSE)</f>
        <v>T-103</v>
      </c>
      <c r="U584" s="4"/>
      <c r="V584" s="4"/>
    </row>
    <row r="585" spans="1:22">
      <c r="A585" s="4">
        <v>584</v>
      </c>
      <c r="B585" s="4" t="s">
        <v>69</v>
      </c>
      <c r="C585" s="4" t="s">
        <v>53</v>
      </c>
      <c r="D585" s="4" t="s">
        <v>361</v>
      </c>
      <c r="E585" s="4" t="s">
        <v>236</v>
      </c>
      <c r="F585" s="4" t="s">
        <v>65</v>
      </c>
      <c r="G585" s="4" t="s">
        <v>66</v>
      </c>
      <c r="H585" s="4" t="s">
        <v>85</v>
      </c>
      <c r="I585" s="4" t="s">
        <v>230</v>
      </c>
      <c r="J585" s="4">
        <v>31.152000000000001</v>
      </c>
      <c r="K585" s="4">
        <v>450</v>
      </c>
      <c r="L585" s="4" t="str">
        <f>IF(esraa_powerbi_alexandria_2[[#This Row],[Sales]]&gt;3000,"High","Low")</f>
        <v>Low</v>
      </c>
      <c r="M585" s="4">
        <v>3</v>
      </c>
      <c r="N585" s="4">
        <v>0.2</v>
      </c>
      <c r="O585" s="4">
        <v>3.5045999999999964</v>
      </c>
      <c r="P585" s="4">
        <v>24.921600000000002</v>
      </c>
      <c r="Q585" s="4">
        <v>27.647400000000005</v>
      </c>
      <c r="R585" s="4">
        <v>-2.7258000000000031</v>
      </c>
      <c r="S585" s="4" t="s">
        <v>1598</v>
      </c>
      <c r="T585" s="4" t="str">
        <f>VLOOKUP(esraa_powerbi_alexandria_2[[#This Row],[Category]],code[#All],2,FALSE)</f>
        <v>O-102</v>
      </c>
      <c r="U585" s="4"/>
      <c r="V585" s="4"/>
    </row>
    <row r="586" spans="1:22">
      <c r="A586" s="4">
        <v>585</v>
      </c>
      <c r="B586" s="4" t="s">
        <v>69</v>
      </c>
      <c r="C586" s="4" t="s">
        <v>53</v>
      </c>
      <c r="D586" s="4" t="s">
        <v>361</v>
      </c>
      <c r="E586" s="4" t="s">
        <v>236</v>
      </c>
      <c r="F586" s="4" t="s">
        <v>65</v>
      </c>
      <c r="G586" s="4" t="s">
        <v>66</v>
      </c>
      <c r="H586" s="4" t="s">
        <v>83</v>
      </c>
      <c r="I586" s="4" t="s">
        <v>755</v>
      </c>
      <c r="J586" s="4">
        <v>6.7830000000000004</v>
      </c>
      <c r="K586" s="4">
        <v>1050</v>
      </c>
      <c r="L586" s="4" t="str">
        <f>IF(esraa_powerbi_alexandria_2[[#This Row],[Sales]]&gt;3000,"High","Low")</f>
        <v>Low</v>
      </c>
      <c r="M586" s="4">
        <v>7</v>
      </c>
      <c r="N586" s="4">
        <v>0.7</v>
      </c>
      <c r="O586" s="4">
        <v>-4.7480999999999973</v>
      </c>
      <c r="P586" s="4">
        <v>2.0349000000000004</v>
      </c>
      <c r="Q586" s="4">
        <v>11.531099999999999</v>
      </c>
      <c r="R586" s="4">
        <v>-9.4961999999999982</v>
      </c>
      <c r="S586" s="4" t="s">
        <v>1599</v>
      </c>
      <c r="T586" s="4" t="str">
        <f>VLOOKUP(esraa_powerbi_alexandria_2[[#This Row],[Category]],code[#All],2,FALSE)</f>
        <v>O-102</v>
      </c>
      <c r="U586" s="4"/>
      <c r="V586" s="4"/>
    </row>
    <row r="587" spans="1:22">
      <c r="A587" s="4">
        <v>586</v>
      </c>
      <c r="B587" s="4" t="s">
        <v>69</v>
      </c>
      <c r="C587" s="4" t="s">
        <v>53</v>
      </c>
      <c r="D587" s="4" t="s">
        <v>361</v>
      </c>
      <c r="E587" s="4" t="s">
        <v>236</v>
      </c>
      <c r="F587" s="4" t="s">
        <v>65</v>
      </c>
      <c r="G587" s="4" t="s">
        <v>80</v>
      </c>
      <c r="H587" s="4" t="s">
        <v>81</v>
      </c>
      <c r="I587" s="4" t="s">
        <v>299</v>
      </c>
      <c r="J587" s="4">
        <v>406.36799999999999</v>
      </c>
      <c r="K587" s="4">
        <v>600</v>
      </c>
      <c r="L587" s="4" t="str">
        <f>IF(esraa_powerbi_alexandria_2[[#This Row],[Sales]]&gt;3000,"High","Low")</f>
        <v>Low</v>
      </c>
      <c r="M587" s="4">
        <v>4</v>
      </c>
      <c r="N587" s="4">
        <v>0.2</v>
      </c>
      <c r="O587" s="4">
        <v>30.477599999999981</v>
      </c>
      <c r="P587" s="4">
        <v>325.09440000000001</v>
      </c>
      <c r="Q587" s="4">
        <v>375.8904</v>
      </c>
      <c r="R587" s="4">
        <v>-50.795999999999992</v>
      </c>
      <c r="S587" s="4" t="s">
        <v>1600</v>
      </c>
      <c r="T587" s="4" t="str">
        <f>VLOOKUP(esraa_powerbi_alexandria_2[[#This Row],[Category]],code[#All],2,FALSE)</f>
        <v>T-103</v>
      </c>
      <c r="U587" s="4"/>
      <c r="V587" s="4"/>
    </row>
    <row r="588" spans="1:22">
      <c r="A588" s="4">
        <v>587</v>
      </c>
      <c r="B588" s="4" t="s">
        <v>69</v>
      </c>
      <c r="C588" s="4" t="s">
        <v>53</v>
      </c>
      <c r="D588" s="4" t="s">
        <v>592</v>
      </c>
      <c r="E588" s="4" t="s">
        <v>55</v>
      </c>
      <c r="F588" s="4" t="s">
        <v>56</v>
      </c>
      <c r="G588" s="4" t="s">
        <v>57</v>
      </c>
      <c r="H588" s="4" t="s">
        <v>60</v>
      </c>
      <c r="I588" s="4" t="s">
        <v>587</v>
      </c>
      <c r="J588" s="4">
        <v>70.98</v>
      </c>
      <c r="K588" s="4">
        <v>150</v>
      </c>
      <c r="L588" s="4" t="str">
        <f>IF(esraa_powerbi_alexandria_2[[#This Row],[Sales]]&gt;3000,"High","Low")</f>
        <v>Low</v>
      </c>
      <c r="M588" s="4">
        <v>1</v>
      </c>
      <c r="N588" s="4">
        <v>0</v>
      </c>
      <c r="O588" s="4">
        <v>4.968599999999995</v>
      </c>
      <c r="P588" s="4">
        <v>70.98</v>
      </c>
      <c r="Q588" s="4">
        <v>66.011400000000009</v>
      </c>
      <c r="R588" s="4">
        <v>4.968599999999995</v>
      </c>
      <c r="S588" s="4" t="s">
        <v>1598</v>
      </c>
      <c r="T588" s="4" t="str">
        <f>VLOOKUP(esraa_powerbi_alexandria_2[[#This Row],[Category]],code[#All],2,FALSE)</f>
        <v>F-101</v>
      </c>
      <c r="U588" s="4"/>
      <c r="V588" s="4"/>
    </row>
    <row r="589" spans="1:22">
      <c r="A589" s="4">
        <v>588</v>
      </c>
      <c r="B589" s="4" t="s">
        <v>69</v>
      </c>
      <c r="C589" s="4" t="s">
        <v>53</v>
      </c>
      <c r="D589" s="4" t="s">
        <v>592</v>
      </c>
      <c r="E589" s="4" t="s">
        <v>55</v>
      </c>
      <c r="F589" s="4" t="s">
        <v>56</v>
      </c>
      <c r="G589" s="4" t="s">
        <v>66</v>
      </c>
      <c r="H589" s="4" t="s">
        <v>67</v>
      </c>
      <c r="I589" s="4" t="s">
        <v>756</v>
      </c>
      <c r="J589" s="4">
        <v>294.93</v>
      </c>
      <c r="K589" s="4">
        <v>450</v>
      </c>
      <c r="L589" s="4" t="str">
        <f>IF(esraa_powerbi_alexandria_2[[#This Row],[Sales]]&gt;3000,"High","Low")</f>
        <v>Low</v>
      </c>
      <c r="M589" s="4">
        <v>3</v>
      </c>
      <c r="N589" s="4">
        <v>0</v>
      </c>
      <c r="O589" s="4">
        <v>144.51570000000001</v>
      </c>
      <c r="P589" s="4">
        <v>294.93</v>
      </c>
      <c r="Q589" s="4">
        <v>150.4143</v>
      </c>
      <c r="R589" s="4">
        <v>144.51570000000001</v>
      </c>
      <c r="S589" s="4" t="s">
        <v>1598</v>
      </c>
      <c r="T589" s="4" t="str">
        <f>VLOOKUP(esraa_powerbi_alexandria_2[[#This Row],[Category]],code[#All],2,FALSE)</f>
        <v>O-102</v>
      </c>
      <c r="U589" s="4"/>
      <c r="V589" s="4"/>
    </row>
    <row r="590" spans="1:22">
      <c r="A590" s="4">
        <v>589</v>
      </c>
      <c r="B590" s="4" t="s">
        <v>69</v>
      </c>
      <c r="C590" s="4" t="s">
        <v>53</v>
      </c>
      <c r="D590" s="4" t="s">
        <v>757</v>
      </c>
      <c r="E590" s="4" t="s">
        <v>225</v>
      </c>
      <c r="F590" s="4" t="s">
        <v>65</v>
      </c>
      <c r="G590" s="4" t="s">
        <v>80</v>
      </c>
      <c r="H590" s="4" t="s">
        <v>81</v>
      </c>
      <c r="I590" s="4" t="s">
        <v>758</v>
      </c>
      <c r="J590" s="4">
        <v>84.784000000000006</v>
      </c>
      <c r="K590" s="4">
        <v>300</v>
      </c>
      <c r="L590" s="4" t="str">
        <f>IF(esraa_powerbi_alexandria_2[[#This Row],[Sales]]&gt;3000,"High","Low")</f>
        <v>Low</v>
      </c>
      <c r="M590" s="4">
        <v>2</v>
      </c>
      <c r="N590" s="4">
        <v>0.2</v>
      </c>
      <c r="O590" s="4">
        <v>-20.136200000000006</v>
      </c>
      <c r="P590" s="4">
        <v>67.827200000000005</v>
      </c>
      <c r="Q590" s="4">
        <v>104.92020000000001</v>
      </c>
      <c r="R590" s="4">
        <v>-37.093000000000004</v>
      </c>
      <c r="S590" s="4" t="s">
        <v>1598</v>
      </c>
      <c r="T590" s="4" t="str">
        <f>VLOOKUP(esraa_powerbi_alexandria_2[[#This Row],[Category]],code[#All],2,FALSE)</f>
        <v>T-103</v>
      </c>
      <c r="U590" s="4"/>
      <c r="V590" s="4"/>
    </row>
    <row r="591" spans="1:22">
      <c r="A591" s="4">
        <v>590</v>
      </c>
      <c r="B591" s="4" t="s">
        <v>69</v>
      </c>
      <c r="C591" s="4" t="s">
        <v>53</v>
      </c>
      <c r="D591" s="4" t="s">
        <v>757</v>
      </c>
      <c r="E591" s="4" t="s">
        <v>225</v>
      </c>
      <c r="F591" s="4" t="s">
        <v>65</v>
      </c>
      <c r="G591" s="4" t="s">
        <v>66</v>
      </c>
      <c r="H591" s="4" t="s">
        <v>91</v>
      </c>
      <c r="I591" s="4" t="s">
        <v>759</v>
      </c>
      <c r="J591" s="4">
        <v>20.736000000000004</v>
      </c>
      <c r="K591" s="4">
        <v>600</v>
      </c>
      <c r="L591" s="4" t="str">
        <f>IF(esraa_powerbi_alexandria_2[[#This Row],[Sales]]&gt;3000,"High","Low")</f>
        <v>Low</v>
      </c>
      <c r="M591" s="4">
        <v>4</v>
      </c>
      <c r="N591" s="4">
        <v>0.2</v>
      </c>
      <c r="O591" s="4">
        <v>7.2576000000000001</v>
      </c>
      <c r="P591" s="4">
        <v>16.588800000000003</v>
      </c>
      <c r="Q591" s="4">
        <v>13.478400000000004</v>
      </c>
      <c r="R591" s="4">
        <v>3.1103999999999985</v>
      </c>
      <c r="S591" s="4" t="s">
        <v>1600</v>
      </c>
      <c r="T591" s="4" t="str">
        <f>VLOOKUP(esraa_powerbi_alexandria_2[[#This Row],[Category]],code[#All],2,FALSE)</f>
        <v>O-102</v>
      </c>
      <c r="U591" s="4"/>
      <c r="V591" s="4"/>
    </row>
    <row r="592" spans="1:22">
      <c r="A592" s="4">
        <v>591</v>
      </c>
      <c r="B592" s="4" t="s">
        <v>69</v>
      </c>
      <c r="C592" s="4" t="s">
        <v>53</v>
      </c>
      <c r="D592" s="4" t="s">
        <v>757</v>
      </c>
      <c r="E592" s="4" t="s">
        <v>225</v>
      </c>
      <c r="F592" s="4" t="s">
        <v>65</v>
      </c>
      <c r="G592" s="4" t="s">
        <v>66</v>
      </c>
      <c r="H592" s="4" t="s">
        <v>83</v>
      </c>
      <c r="I592" s="4" t="s">
        <v>677</v>
      </c>
      <c r="J592" s="4">
        <v>16.821000000000005</v>
      </c>
      <c r="K592" s="4">
        <v>450</v>
      </c>
      <c r="L592" s="4" t="str">
        <f>IF(esraa_powerbi_alexandria_2[[#This Row],[Sales]]&gt;3000,"High","Low")</f>
        <v>Low</v>
      </c>
      <c r="M592" s="4">
        <v>3</v>
      </c>
      <c r="N592" s="4">
        <v>0.7</v>
      </c>
      <c r="O592" s="4">
        <v>-12.896100000000004</v>
      </c>
      <c r="P592" s="4">
        <v>5.0463000000000022</v>
      </c>
      <c r="Q592" s="4">
        <v>29.717100000000009</v>
      </c>
      <c r="R592" s="4">
        <v>-24.670800000000007</v>
      </c>
      <c r="S592" s="4" t="s">
        <v>1598</v>
      </c>
      <c r="T592" s="4" t="str">
        <f>VLOOKUP(esraa_powerbi_alexandria_2[[#This Row],[Category]],code[#All],2,FALSE)</f>
        <v>O-102</v>
      </c>
      <c r="U592" s="4"/>
      <c r="V592" s="4"/>
    </row>
    <row r="593" spans="1:22">
      <c r="A593" s="4">
        <v>592</v>
      </c>
      <c r="B593" s="4" t="s">
        <v>69</v>
      </c>
      <c r="C593" s="4" t="s">
        <v>53</v>
      </c>
      <c r="D593" s="4" t="s">
        <v>757</v>
      </c>
      <c r="E593" s="4" t="s">
        <v>225</v>
      </c>
      <c r="F593" s="4" t="s">
        <v>65</v>
      </c>
      <c r="G593" s="4" t="s">
        <v>66</v>
      </c>
      <c r="H593" s="4" t="s">
        <v>91</v>
      </c>
      <c r="I593" s="4" t="s">
        <v>760</v>
      </c>
      <c r="J593" s="4">
        <v>10.368000000000002</v>
      </c>
      <c r="K593" s="4">
        <v>300</v>
      </c>
      <c r="L593" s="4" t="str">
        <f>IF(esraa_powerbi_alexandria_2[[#This Row],[Sales]]&gt;3000,"High","Low")</f>
        <v>Low</v>
      </c>
      <c r="M593" s="4">
        <v>2</v>
      </c>
      <c r="N593" s="4">
        <v>0.2</v>
      </c>
      <c r="O593" s="4">
        <v>3.6288</v>
      </c>
      <c r="P593" s="4">
        <v>8.2944000000000013</v>
      </c>
      <c r="Q593" s="4">
        <v>6.7392000000000021</v>
      </c>
      <c r="R593" s="4">
        <v>1.5551999999999992</v>
      </c>
      <c r="S593" s="4" t="s">
        <v>1598</v>
      </c>
      <c r="T593" s="4" t="str">
        <f>VLOOKUP(esraa_powerbi_alexandria_2[[#This Row],[Category]],code[#All],2,FALSE)</f>
        <v>O-102</v>
      </c>
      <c r="U593" s="4"/>
      <c r="V593" s="4"/>
    </row>
    <row r="594" spans="1:22">
      <c r="A594" s="4">
        <v>593</v>
      </c>
      <c r="B594" s="4" t="s">
        <v>69</v>
      </c>
      <c r="C594" s="4" t="s">
        <v>53</v>
      </c>
      <c r="D594" s="4" t="s">
        <v>761</v>
      </c>
      <c r="E594" s="4" t="s">
        <v>98</v>
      </c>
      <c r="F594" s="4" t="s">
        <v>99</v>
      </c>
      <c r="G594" s="4" t="s">
        <v>66</v>
      </c>
      <c r="H594" s="4" t="s">
        <v>78</v>
      </c>
      <c r="I594" s="4" t="s">
        <v>762</v>
      </c>
      <c r="J594" s="4">
        <v>9.3439999999999994</v>
      </c>
      <c r="K594" s="4">
        <v>300</v>
      </c>
      <c r="L594" s="4" t="str">
        <f>IF(esraa_powerbi_alexandria_2[[#This Row],[Sales]]&gt;3000,"High","Low")</f>
        <v>Low</v>
      </c>
      <c r="M594" s="4">
        <v>2</v>
      </c>
      <c r="N594" s="4">
        <v>0.2</v>
      </c>
      <c r="O594" s="4">
        <v>1.1679999999999997</v>
      </c>
      <c r="P594" s="4">
        <v>7.4752000000000001</v>
      </c>
      <c r="Q594" s="4">
        <v>8.1760000000000002</v>
      </c>
      <c r="R594" s="4">
        <v>-0.70080000000000009</v>
      </c>
      <c r="S594" s="4" t="s">
        <v>1598</v>
      </c>
      <c r="T594" s="4" t="str">
        <f>VLOOKUP(esraa_powerbi_alexandria_2[[#This Row],[Category]],code[#All],2,FALSE)</f>
        <v>O-102</v>
      </c>
      <c r="U594" s="4"/>
      <c r="V594" s="4"/>
    </row>
    <row r="595" spans="1:22">
      <c r="A595" s="4">
        <v>594</v>
      </c>
      <c r="B595" s="4" t="s">
        <v>69</v>
      </c>
      <c r="C595" s="4" t="s">
        <v>53</v>
      </c>
      <c r="D595" s="4" t="s">
        <v>761</v>
      </c>
      <c r="E595" s="4" t="s">
        <v>98</v>
      </c>
      <c r="F595" s="4" t="s">
        <v>99</v>
      </c>
      <c r="G595" s="4" t="s">
        <v>80</v>
      </c>
      <c r="H595" s="4" t="s">
        <v>122</v>
      </c>
      <c r="I595" s="4" t="s">
        <v>374</v>
      </c>
      <c r="J595" s="4">
        <v>31.200000000000003</v>
      </c>
      <c r="K595" s="4">
        <v>450</v>
      </c>
      <c r="L595" s="4" t="str">
        <f>IF(esraa_powerbi_alexandria_2[[#This Row],[Sales]]&gt;3000,"High","Low")</f>
        <v>Low</v>
      </c>
      <c r="M595" s="4">
        <v>3</v>
      </c>
      <c r="N595" s="4">
        <v>0.2</v>
      </c>
      <c r="O595" s="4">
        <v>9.7499999999999964</v>
      </c>
      <c r="P595" s="4">
        <v>24.960000000000004</v>
      </c>
      <c r="Q595" s="4">
        <v>21.450000000000006</v>
      </c>
      <c r="R595" s="4">
        <v>3.509999999999998</v>
      </c>
      <c r="S595" s="4" t="s">
        <v>1598</v>
      </c>
      <c r="T595" s="4" t="str">
        <f>VLOOKUP(esraa_powerbi_alexandria_2[[#This Row],[Category]],code[#All],2,FALSE)</f>
        <v>T-103</v>
      </c>
      <c r="U595" s="4"/>
      <c r="V595" s="4"/>
    </row>
    <row r="596" spans="1:22">
      <c r="A596" s="4">
        <v>595</v>
      </c>
      <c r="B596" s="4" t="s">
        <v>69</v>
      </c>
      <c r="C596" s="4" t="s">
        <v>53</v>
      </c>
      <c r="D596" s="4" t="s">
        <v>412</v>
      </c>
      <c r="E596" s="4" t="s">
        <v>64</v>
      </c>
      <c r="F596" s="4" t="s">
        <v>65</v>
      </c>
      <c r="G596" s="4" t="s">
        <v>66</v>
      </c>
      <c r="H596" s="4" t="s">
        <v>85</v>
      </c>
      <c r="I596" s="4" t="s">
        <v>763</v>
      </c>
      <c r="J596" s="4">
        <v>76.12</v>
      </c>
      <c r="K596" s="4">
        <v>300</v>
      </c>
      <c r="L596" s="4" t="str">
        <f>IF(esraa_powerbi_alexandria_2[[#This Row],[Sales]]&gt;3000,"High","Low")</f>
        <v>Low</v>
      </c>
      <c r="M596" s="4">
        <v>2</v>
      </c>
      <c r="N596" s="4">
        <v>0</v>
      </c>
      <c r="O596" s="4">
        <v>22.074799999999996</v>
      </c>
      <c r="P596" s="4">
        <v>76.12</v>
      </c>
      <c r="Q596" s="4">
        <v>54.045200000000008</v>
      </c>
      <c r="R596" s="4">
        <v>22.074799999999996</v>
      </c>
      <c r="S596" s="4" t="s">
        <v>1598</v>
      </c>
      <c r="T596" s="4" t="str">
        <f>VLOOKUP(esraa_powerbi_alexandria_2[[#This Row],[Category]],code[#All],2,FALSE)</f>
        <v>O-102</v>
      </c>
      <c r="U596" s="4"/>
      <c r="V596" s="4"/>
    </row>
    <row r="597" spans="1:22">
      <c r="A597" s="4">
        <v>596</v>
      </c>
      <c r="B597" s="4" t="s">
        <v>69</v>
      </c>
      <c r="C597" s="4" t="s">
        <v>53</v>
      </c>
      <c r="D597" s="4" t="s">
        <v>412</v>
      </c>
      <c r="E597" s="4" t="s">
        <v>64</v>
      </c>
      <c r="F597" s="4" t="s">
        <v>65</v>
      </c>
      <c r="G597" s="4" t="s">
        <v>80</v>
      </c>
      <c r="H597" s="4" t="s">
        <v>506</v>
      </c>
      <c r="I597" s="4" t="s">
        <v>580</v>
      </c>
      <c r="J597" s="4">
        <v>1199.9760000000001</v>
      </c>
      <c r="K597" s="4">
        <v>450</v>
      </c>
      <c r="L597" s="4" t="str">
        <f>IF(esraa_powerbi_alexandria_2[[#This Row],[Sales]]&gt;3000,"High","Low")</f>
        <v>Low</v>
      </c>
      <c r="M597" s="4">
        <v>3</v>
      </c>
      <c r="N597" s="4">
        <v>0.2</v>
      </c>
      <c r="O597" s="4">
        <v>434.99130000000002</v>
      </c>
      <c r="P597" s="4">
        <v>959.98080000000016</v>
      </c>
      <c r="Q597" s="4">
        <v>764.98470000000009</v>
      </c>
      <c r="R597" s="4">
        <v>194.99610000000007</v>
      </c>
      <c r="S597" s="4" t="s">
        <v>1598</v>
      </c>
      <c r="T597" s="4" t="str">
        <f>VLOOKUP(esraa_powerbi_alexandria_2[[#This Row],[Category]],code[#All],2,FALSE)</f>
        <v>T-103</v>
      </c>
      <c r="U597" s="4"/>
      <c r="V597" s="4"/>
    </row>
    <row r="598" spans="1:22">
      <c r="A598" s="4">
        <v>597</v>
      </c>
      <c r="B598" s="4" t="s">
        <v>69</v>
      </c>
      <c r="C598" s="4" t="s">
        <v>53</v>
      </c>
      <c r="D598" s="4" t="s">
        <v>412</v>
      </c>
      <c r="E598" s="4" t="s">
        <v>64</v>
      </c>
      <c r="F598" s="4" t="s">
        <v>65</v>
      </c>
      <c r="G598" s="4" t="s">
        <v>80</v>
      </c>
      <c r="H598" s="4" t="s">
        <v>81</v>
      </c>
      <c r="I598" s="4" t="s">
        <v>485</v>
      </c>
      <c r="J598" s="4">
        <v>445.96000000000004</v>
      </c>
      <c r="K598" s="4">
        <v>750</v>
      </c>
      <c r="L598" s="4" t="str">
        <f>IF(esraa_powerbi_alexandria_2[[#This Row],[Sales]]&gt;3000,"High","Low")</f>
        <v>Low</v>
      </c>
      <c r="M598" s="4">
        <v>5</v>
      </c>
      <c r="N598" s="4">
        <v>0.2</v>
      </c>
      <c r="O598" s="4">
        <v>55.744999999999948</v>
      </c>
      <c r="P598" s="4">
        <v>356.76800000000003</v>
      </c>
      <c r="Q598" s="4">
        <v>390.21500000000009</v>
      </c>
      <c r="R598" s="4">
        <v>-33.44700000000006</v>
      </c>
      <c r="S598" s="4" t="s">
        <v>1600</v>
      </c>
      <c r="T598" s="4" t="str">
        <f>VLOOKUP(esraa_powerbi_alexandria_2[[#This Row],[Category]],code[#All],2,FALSE)</f>
        <v>T-103</v>
      </c>
      <c r="U598" s="4"/>
      <c r="V598" s="4"/>
    </row>
    <row r="599" spans="1:22">
      <c r="A599" s="4">
        <v>598</v>
      </c>
      <c r="B599" s="4" t="s">
        <v>69</v>
      </c>
      <c r="C599" s="4" t="s">
        <v>53</v>
      </c>
      <c r="D599" s="4" t="s">
        <v>412</v>
      </c>
      <c r="E599" s="4" t="s">
        <v>64</v>
      </c>
      <c r="F599" s="4" t="s">
        <v>65</v>
      </c>
      <c r="G599" s="4" t="s">
        <v>57</v>
      </c>
      <c r="H599" s="4" t="s">
        <v>76</v>
      </c>
      <c r="I599" s="4" t="s">
        <v>764</v>
      </c>
      <c r="J599" s="4">
        <v>327.76</v>
      </c>
      <c r="K599" s="4">
        <v>1200</v>
      </c>
      <c r="L599" s="4" t="str">
        <f>IF(esraa_powerbi_alexandria_2[[#This Row],[Sales]]&gt;3000,"High","Low")</f>
        <v>Low</v>
      </c>
      <c r="M599" s="4">
        <v>8</v>
      </c>
      <c r="N599" s="4">
        <v>0</v>
      </c>
      <c r="O599" s="4">
        <v>91.772800000000018</v>
      </c>
      <c r="P599" s="4">
        <v>327.76</v>
      </c>
      <c r="Q599" s="4">
        <v>235.98719999999997</v>
      </c>
      <c r="R599" s="4">
        <v>91.772800000000018</v>
      </c>
      <c r="S599" s="4" t="s">
        <v>1599</v>
      </c>
      <c r="T599" s="4" t="str">
        <f>VLOOKUP(esraa_powerbi_alexandria_2[[#This Row],[Category]],code[#All],2,FALSE)</f>
        <v>F-101</v>
      </c>
      <c r="U599" s="4"/>
      <c r="V599" s="4"/>
    </row>
    <row r="600" spans="1:22">
      <c r="A600" s="4">
        <v>599</v>
      </c>
      <c r="B600" s="4" t="s">
        <v>134</v>
      </c>
      <c r="C600" s="4" t="s">
        <v>53</v>
      </c>
      <c r="D600" s="4" t="s">
        <v>116</v>
      </c>
      <c r="E600" s="4" t="s">
        <v>117</v>
      </c>
      <c r="F600" s="4" t="s">
        <v>118</v>
      </c>
      <c r="G600" s="4" t="s">
        <v>66</v>
      </c>
      <c r="H600" s="4" t="s">
        <v>282</v>
      </c>
      <c r="I600" s="4" t="s">
        <v>765</v>
      </c>
      <c r="J600" s="4">
        <v>11.632</v>
      </c>
      <c r="K600" s="4">
        <v>300</v>
      </c>
      <c r="L600" s="4" t="str">
        <f>IF(esraa_powerbi_alexandria_2[[#This Row],[Sales]]&gt;3000,"High","Low")</f>
        <v>Low</v>
      </c>
      <c r="M600" s="4">
        <v>2</v>
      </c>
      <c r="N600" s="4">
        <v>0.2</v>
      </c>
      <c r="O600" s="4">
        <v>1.0178000000000007</v>
      </c>
      <c r="P600" s="4">
        <v>9.3056000000000001</v>
      </c>
      <c r="Q600" s="4">
        <v>10.614199999999999</v>
      </c>
      <c r="R600" s="4">
        <v>-1.3085999999999984</v>
      </c>
      <c r="S600" s="4" t="s">
        <v>1598</v>
      </c>
      <c r="T600" s="4" t="str">
        <f>VLOOKUP(esraa_powerbi_alexandria_2[[#This Row],[Category]],code[#All],2,FALSE)</f>
        <v>O-102</v>
      </c>
      <c r="U600" s="4"/>
      <c r="V600" s="4"/>
    </row>
    <row r="601" spans="1:22">
      <c r="A601" s="4">
        <v>600</v>
      </c>
      <c r="B601" s="4" t="s">
        <v>69</v>
      </c>
      <c r="C601" s="4" t="s">
        <v>53</v>
      </c>
      <c r="D601" s="4" t="s">
        <v>116</v>
      </c>
      <c r="E601" s="4" t="s">
        <v>117</v>
      </c>
      <c r="F601" s="4" t="s">
        <v>118</v>
      </c>
      <c r="G601" s="4" t="s">
        <v>80</v>
      </c>
      <c r="H601" s="4" t="s">
        <v>81</v>
      </c>
      <c r="I601" s="4" t="s">
        <v>766</v>
      </c>
      <c r="J601" s="4">
        <v>143.98199999999997</v>
      </c>
      <c r="K601" s="4">
        <v>450</v>
      </c>
      <c r="L601" s="4" t="str">
        <f>IF(esraa_powerbi_alexandria_2[[#This Row],[Sales]]&gt;3000,"High","Low")</f>
        <v>Low</v>
      </c>
      <c r="M601" s="4">
        <v>3</v>
      </c>
      <c r="N601" s="4">
        <v>0.4</v>
      </c>
      <c r="O601" s="4">
        <v>-28.796400000000006</v>
      </c>
      <c r="P601" s="4">
        <v>86.389199999999974</v>
      </c>
      <c r="Q601" s="4">
        <v>172.77839999999998</v>
      </c>
      <c r="R601" s="4">
        <v>-86.389200000000002</v>
      </c>
      <c r="S601" s="4" t="s">
        <v>1598</v>
      </c>
      <c r="T601" s="4" t="str">
        <f>VLOOKUP(esraa_powerbi_alexandria_2[[#This Row],[Category]],code[#All],2,FALSE)</f>
        <v>T-103</v>
      </c>
      <c r="U601" s="4"/>
      <c r="V601" s="4"/>
    </row>
    <row r="602" spans="1:22">
      <c r="A602" s="4">
        <v>601</v>
      </c>
      <c r="B602" s="4" t="s">
        <v>69</v>
      </c>
      <c r="C602" s="4" t="s">
        <v>53</v>
      </c>
      <c r="D602" s="4" t="s">
        <v>116</v>
      </c>
      <c r="E602" s="4" t="s">
        <v>117</v>
      </c>
      <c r="F602" s="4" t="s">
        <v>118</v>
      </c>
      <c r="G602" s="4" t="s">
        <v>80</v>
      </c>
      <c r="H602" s="4" t="s">
        <v>81</v>
      </c>
      <c r="I602" s="4" t="s">
        <v>767</v>
      </c>
      <c r="J602" s="4">
        <v>494.37599999999998</v>
      </c>
      <c r="K602" s="4">
        <v>600</v>
      </c>
      <c r="L602" s="4" t="str">
        <f>IF(esraa_powerbi_alexandria_2[[#This Row],[Sales]]&gt;3000,"High","Low")</f>
        <v>Low</v>
      </c>
      <c r="M602" s="4">
        <v>4</v>
      </c>
      <c r="N602" s="4">
        <v>0.4</v>
      </c>
      <c r="O602" s="4">
        <v>-115.35440000000006</v>
      </c>
      <c r="P602" s="4">
        <v>296.62559999999996</v>
      </c>
      <c r="Q602" s="4">
        <v>609.73040000000003</v>
      </c>
      <c r="R602" s="4">
        <v>-313.10480000000007</v>
      </c>
      <c r="S602" s="4" t="s">
        <v>1600</v>
      </c>
      <c r="T602" s="4" t="str">
        <f>VLOOKUP(esraa_powerbi_alexandria_2[[#This Row],[Category]],code[#All],2,FALSE)</f>
        <v>T-103</v>
      </c>
      <c r="U602" s="4"/>
      <c r="V602" s="4"/>
    </row>
    <row r="603" spans="1:22">
      <c r="A603" s="4">
        <v>602</v>
      </c>
      <c r="B603" s="4" t="s">
        <v>69</v>
      </c>
      <c r="C603" s="4" t="s">
        <v>53</v>
      </c>
      <c r="D603" s="4" t="s">
        <v>116</v>
      </c>
      <c r="E603" s="4" t="s">
        <v>117</v>
      </c>
      <c r="F603" s="4" t="s">
        <v>118</v>
      </c>
      <c r="G603" s="4" t="s">
        <v>66</v>
      </c>
      <c r="H603" s="4" t="s">
        <v>282</v>
      </c>
      <c r="I603" s="4" t="s">
        <v>751</v>
      </c>
      <c r="J603" s="4">
        <v>5.84</v>
      </c>
      <c r="K603" s="4">
        <v>300</v>
      </c>
      <c r="L603" s="4" t="str">
        <f>IF(esraa_powerbi_alexandria_2[[#This Row],[Sales]]&gt;3000,"High","Low")</f>
        <v>Low</v>
      </c>
      <c r="M603" s="4">
        <v>2</v>
      </c>
      <c r="N603" s="4">
        <v>0.2</v>
      </c>
      <c r="O603" s="4">
        <v>0.72999999999999954</v>
      </c>
      <c r="P603" s="4">
        <v>4.6719999999999997</v>
      </c>
      <c r="Q603" s="4">
        <v>5.1100000000000003</v>
      </c>
      <c r="R603" s="4">
        <v>-0.43800000000000061</v>
      </c>
      <c r="S603" s="4" t="s">
        <v>1598</v>
      </c>
      <c r="T603" s="4" t="str">
        <f>VLOOKUP(esraa_powerbi_alexandria_2[[#This Row],[Category]],code[#All],2,FALSE)</f>
        <v>O-102</v>
      </c>
      <c r="U603" s="4"/>
      <c r="V603" s="4"/>
    </row>
    <row r="604" spans="1:22">
      <c r="A604" s="4">
        <v>603</v>
      </c>
      <c r="B604" s="4" t="s">
        <v>69</v>
      </c>
      <c r="C604" s="4" t="s">
        <v>53</v>
      </c>
      <c r="D604" s="4" t="s">
        <v>394</v>
      </c>
      <c r="E604" s="4" t="s">
        <v>71</v>
      </c>
      <c r="F604" s="4" t="s">
        <v>56</v>
      </c>
      <c r="G604" s="4" t="s">
        <v>66</v>
      </c>
      <c r="H604" s="4" t="s">
        <v>74</v>
      </c>
      <c r="I604" s="4" t="s">
        <v>768</v>
      </c>
      <c r="J604" s="4">
        <v>142.77600000000001</v>
      </c>
      <c r="K604" s="4">
        <v>150</v>
      </c>
      <c r="L604" s="4" t="str">
        <f>IF(esraa_powerbi_alexandria_2[[#This Row],[Sales]]&gt;3000,"High","Low")</f>
        <v>Low</v>
      </c>
      <c r="M604" s="4">
        <v>1</v>
      </c>
      <c r="N604" s="4">
        <v>0.2</v>
      </c>
      <c r="O604" s="4">
        <v>17.84699999999998</v>
      </c>
      <c r="P604" s="4">
        <v>114.22080000000001</v>
      </c>
      <c r="Q604" s="4">
        <v>124.92900000000003</v>
      </c>
      <c r="R604" s="4">
        <v>-10.708200000000019</v>
      </c>
      <c r="S604" s="4" t="s">
        <v>1598</v>
      </c>
      <c r="T604" s="4" t="str">
        <f>VLOOKUP(esraa_powerbi_alexandria_2[[#This Row],[Category]],code[#All],2,FALSE)</f>
        <v>O-102</v>
      </c>
      <c r="U604" s="4"/>
      <c r="V604" s="4"/>
    </row>
    <row r="605" spans="1:22">
      <c r="A605" s="4">
        <v>604</v>
      </c>
      <c r="B605" s="4" t="s">
        <v>69</v>
      </c>
      <c r="C605" s="4" t="s">
        <v>53</v>
      </c>
      <c r="D605" s="4" t="s">
        <v>394</v>
      </c>
      <c r="E605" s="4" t="s">
        <v>71</v>
      </c>
      <c r="F605" s="4" t="s">
        <v>56</v>
      </c>
      <c r="G605" s="4" t="s">
        <v>57</v>
      </c>
      <c r="H605" s="4" t="s">
        <v>76</v>
      </c>
      <c r="I605" s="4" t="s">
        <v>480</v>
      </c>
      <c r="J605" s="4">
        <v>45.695999999999998</v>
      </c>
      <c r="K605" s="4">
        <v>450</v>
      </c>
      <c r="L605" s="4" t="str">
        <f>IF(esraa_powerbi_alexandria_2[[#This Row],[Sales]]&gt;3000,"High","Low")</f>
        <v>Low</v>
      </c>
      <c r="M605" s="4">
        <v>3</v>
      </c>
      <c r="N605" s="4">
        <v>0.2</v>
      </c>
      <c r="O605" s="4">
        <v>5.1407999999999916</v>
      </c>
      <c r="P605" s="4">
        <v>36.556800000000003</v>
      </c>
      <c r="Q605" s="4">
        <v>40.555200000000006</v>
      </c>
      <c r="R605" s="4">
        <v>-3.9984000000000037</v>
      </c>
      <c r="S605" s="4" t="s">
        <v>1598</v>
      </c>
      <c r="T605" s="4" t="str">
        <f>VLOOKUP(esraa_powerbi_alexandria_2[[#This Row],[Category]],code[#All],2,FALSE)</f>
        <v>F-101</v>
      </c>
      <c r="U605" s="4"/>
      <c r="V605" s="4"/>
    </row>
    <row r="606" spans="1:22">
      <c r="A606" s="4">
        <v>605</v>
      </c>
      <c r="B606" s="4" t="s">
        <v>69</v>
      </c>
      <c r="C606" s="4" t="s">
        <v>53</v>
      </c>
      <c r="D606" s="4" t="s">
        <v>394</v>
      </c>
      <c r="E606" s="4" t="s">
        <v>71</v>
      </c>
      <c r="F606" s="4" t="s">
        <v>56</v>
      </c>
      <c r="G606" s="4" t="s">
        <v>66</v>
      </c>
      <c r="H606" s="4" t="s">
        <v>83</v>
      </c>
      <c r="I606" s="4" t="s">
        <v>614</v>
      </c>
      <c r="J606" s="4">
        <v>7.218</v>
      </c>
      <c r="K606" s="4">
        <v>450</v>
      </c>
      <c r="L606" s="4" t="str">
        <f>IF(esraa_powerbi_alexandria_2[[#This Row],[Sales]]&gt;3000,"High","Low")</f>
        <v>Low</v>
      </c>
      <c r="M606" s="4">
        <v>3</v>
      </c>
      <c r="N606" s="4">
        <v>0.7</v>
      </c>
      <c r="O606" s="4">
        <v>-5.5338000000000012</v>
      </c>
      <c r="P606" s="4">
        <v>2.1654000000000004</v>
      </c>
      <c r="Q606" s="4">
        <v>12.751800000000001</v>
      </c>
      <c r="R606" s="4">
        <v>-10.586400000000001</v>
      </c>
      <c r="S606" s="4" t="s">
        <v>1598</v>
      </c>
      <c r="T606" s="4" t="str">
        <f>VLOOKUP(esraa_powerbi_alexandria_2[[#This Row],[Category]],code[#All],2,FALSE)</f>
        <v>O-102</v>
      </c>
      <c r="U606" s="4"/>
      <c r="V606" s="4"/>
    </row>
    <row r="607" spans="1:22">
      <c r="A607" s="4">
        <v>606</v>
      </c>
      <c r="B607" s="4" t="s">
        <v>69</v>
      </c>
      <c r="C607" s="4" t="s">
        <v>53</v>
      </c>
      <c r="D607" s="4" t="s">
        <v>394</v>
      </c>
      <c r="E607" s="4" t="s">
        <v>71</v>
      </c>
      <c r="F607" s="4" t="s">
        <v>56</v>
      </c>
      <c r="G607" s="4" t="s">
        <v>66</v>
      </c>
      <c r="H607" s="4" t="s">
        <v>83</v>
      </c>
      <c r="I607" s="4" t="s">
        <v>605</v>
      </c>
      <c r="J607" s="4">
        <v>43.188000000000009</v>
      </c>
      <c r="K607" s="4">
        <v>600</v>
      </c>
      <c r="L607" s="4" t="str">
        <f>IF(esraa_powerbi_alexandria_2[[#This Row],[Sales]]&gt;3000,"High","Low")</f>
        <v>Low</v>
      </c>
      <c r="M607" s="4">
        <v>4</v>
      </c>
      <c r="N607" s="4">
        <v>0.7</v>
      </c>
      <c r="O607" s="4">
        <v>-31.671199999999999</v>
      </c>
      <c r="P607" s="4">
        <v>12.956400000000004</v>
      </c>
      <c r="Q607" s="4">
        <v>74.859200000000016</v>
      </c>
      <c r="R607" s="4">
        <v>-61.902800000000013</v>
      </c>
      <c r="S607" s="4" t="s">
        <v>1600</v>
      </c>
      <c r="T607" s="4" t="str">
        <f>VLOOKUP(esraa_powerbi_alexandria_2[[#This Row],[Category]],code[#All],2,FALSE)</f>
        <v>O-102</v>
      </c>
      <c r="U607" s="4"/>
      <c r="V607" s="4"/>
    </row>
    <row r="608" spans="1:22">
      <c r="A608" s="4">
        <v>607</v>
      </c>
      <c r="B608" s="4" t="s">
        <v>69</v>
      </c>
      <c r="C608" s="4" t="s">
        <v>53</v>
      </c>
      <c r="D608" s="4" t="s">
        <v>394</v>
      </c>
      <c r="E608" s="4" t="s">
        <v>71</v>
      </c>
      <c r="F608" s="4" t="s">
        <v>56</v>
      </c>
      <c r="G608" s="4" t="s">
        <v>66</v>
      </c>
      <c r="H608" s="4" t="s">
        <v>91</v>
      </c>
      <c r="I608" s="4" t="s">
        <v>769</v>
      </c>
      <c r="J608" s="4">
        <v>131.904</v>
      </c>
      <c r="K608" s="4">
        <v>450</v>
      </c>
      <c r="L608" s="4" t="str">
        <f>IF(esraa_powerbi_alexandria_2[[#This Row],[Sales]]&gt;3000,"High","Low")</f>
        <v>Low</v>
      </c>
      <c r="M608" s="4">
        <v>3</v>
      </c>
      <c r="N608" s="4">
        <v>0.2</v>
      </c>
      <c r="O608" s="4">
        <v>47.815200000000004</v>
      </c>
      <c r="P608" s="4">
        <v>105.5232</v>
      </c>
      <c r="Q608" s="4">
        <v>84.088799999999992</v>
      </c>
      <c r="R608" s="4">
        <v>21.434400000000011</v>
      </c>
      <c r="S608" s="4" t="s">
        <v>1598</v>
      </c>
      <c r="T608" s="4" t="str">
        <f>VLOOKUP(esraa_powerbi_alexandria_2[[#This Row],[Category]],code[#All],2,FALSE)</f>
        <v>O-102</v>
      </c>
      <c r="U608" s="4"/>
      <c r="V608" s="4"/>
    </row>
    <row r="609" spans="1:22">
      <c r="A609" s="4">
        <v>608</v>
      </c>
      <c r="B609" s="4" t="s">
        <v>69</v>
      </c>
      <c r="C609" s="4" t="s">
        <v>53</v>
      </c>
      <c r="D609" s="4" t="s">
        <v>116</v>
      </c>
      <c r="E609" s="4" t="s">
        <v>117</v>
      </c>
      <c r="F609" s="4" t="s">
        <v>118</v>
      </c>
      <c r="G609" s="4" t="s">
        <v>66</v>
      </c>
      <c r="H609" s="4" t="s">
        <v>83</v>
      </c>
      <c r="I609" s="4" t="s">
        <v>770</v>
      </c>
      <c r="J609" s="4">
        <v>3.2820000000000005</v>
      </c>
      <c r="K609" s="4">
        <v>300</v>
      </c>
      <c r="L609" s="4" t="str">
        <f>IF(esraa_powerbi_alexandria_2[[#This Row],[Sales]]&gt;3000,"High","Low")</f>
        <v>Low</v>
      </c>
      <c r="M609" s="4">
        <v>2</v>
      </c>
      <c r="N609" s="4">
        <v>0.7</v>
      </c>
      <c r="O609" s="4">
        <v>-2.6256000000000004</v>
      </c>
      <c r="P609" s="4">
        <v>0.98460000000000025</v>
      </c>
      <c r="Q609" s="4">
        <v>5.9076000000000004</v>
      </c>
      <c r="R609" s="4">
        <v>-4.923</v>
      </c>
      <c r="S609" s="4" t="s">
        <v>1598</v>
      </c>
      <c r="T609" s="4" t="str">
        <f>VLOOKUP(esraa_powerbi_alexandria_2[[#This Row],[Category]],code[#All],2,FALSE)</f>
        <v>O-102</v>
      </c>
      <c r="U609" s="4"/>
      <c r="V609" s="4"/>
    </row>
    <row r="610" spans="1:22">
      <c r="A610" s="4">
        <v>609</v>
      </c>
      <c r="B610" s="4" t="s">
        <v>69</v>
      </c>
      <c r="C610" s="4" t="s">
        <v>53</v>
      </c>
      <c r="D610" s="4" t="s">
        <v>116</v>
      </c>
      <c r="E610" s="4" t="s">
        <v>117</v>
      </c>
      <c r="F610" s="4" t="s">
        <v>118</v>
      </c>
      <c r="G610" s="4" t="s">
        <v>66</v>
      </c>
      <c r="H610" s="4" t="s">
        <v>78</v>
      </c>
      <c r="I610" s="4" t="s">
        <v>695</v>
      </c>
      <c r="J610" s="4">
        <v>21.167999999999999</v>
      </c>
      <c r="K610" s="4">
        <v>1350</v>
      </c>
      <c r="L610" s="4" t="str">
        <f>IF(esraa_powerbi_alexandria_2[[#This Row],[Sales]]&gt;3000,"High","Low")</f>
        <v>Low</v>
      </c>
      <c r="M610" s="4">
        <v>9</v>
      </c>
      <c r="N610" s="4">
        <v>0.2</v>
      </c>
      <c r="O610" s="4">
        <v>2.3813999999999984</v>
      </c>
      <c r="P610" s="4">
        <v>16.9344</v>
      </c>
      <c r="Q610" s="4">
        <v>18.7866</v>
      </c>
      <c r="R610" s="4">
        <v>-1.8521999999999998</v>
      </c>
      <c r="S610" s="4" t="s">
        <v>1599</v>
      </c>
      <c r="T610" s="4" t="str">
        <f>VLOOKUP(esraa_powerbi_alexandria_2[[#This Row],[Category]],code[#All],2,FALSE)</f>
        <v>O-102</v>
      </c>
      <c r="U610" s="4"/>
      <c r="V610" s="4"/>
    </row>
    <row r="611" spans="1:22">
      <c r="A611" s="4">
        <v>610</v>
      </c>
      <c r="B611" s="4" t="s">
        <v>69</v>
      </c>
      <c r="C611" s="4" t="s">
        <v>53</v>
      </c>
      <c r="D611" s="4" t="s">
        <v>116</v>
      </c>
      <c r="E611" s="4" t="s">
        <v>117</v>
      </c>
      <c r="F611" s="4" t="s">
        <v>118</v>
      </c>
      <c r="G611" s="4" t="s">
        <v>80</v>
      </c>
      <c r="H611" s="4" t="s">
        <v>81</v>
      </c>
      <c r="I611" s="4" t="s">
        <v>771</v>
      </c>
      <c r="J611" s="4">
        <v>55.188000000000002</v>
      </c>
      <c r="K611" s="4">
        <v>300</v>
      </c>
      <c r="L611" s="4" t="str">
        <f>IF(esraa_powerbi_alexandria_2[[#This Row],[Sales]]&gt;3000,"High","Low")</f>
        <v>Low</v>
      </c>
      <c r="M611" s="4">
        <v>2</v>
      </c>
      <c r="N611" s="4">
        <v>0.4</v>
      </c>
      <c r="O611" s="4">
        <v>-10.117800000000003</v>
      </c>
      <c r="P611" s="4">
        <v>33.1128</v>
      </c>
      <c r="Q611" s="4">
        <v>65.305800000000005</v>
      </c>
      <c r="R611" s="4">
        <v>-32.193000000000005</v>
      </c>
      <c r="S611" s="4" t="s">
        <v>1598</v>
      </c>
      <c r="T611" s="4" t="str">
        <f>VLOOKUP(esraa_powerbi_alexandria_2[[#This Row],[Category]],code[#All],2,FALSE)</f>
        <v>T-103</v>
      </c>
      <c r="U611" s="4"/>
      <c r="V611" s="4"/>
    </row>
    <row r="612" spans="1:22">
      <c r="A612" s="4">
        <v>611</v>
      </c>
      <c r="B612" s="4" t="s">
        <v>134</v>
      </c>
      <c r="C612" s="4" t="s">
        <v>62</v>
      </c>
      <c r="D612" s="4" t="s">
        <v>364</v>
      </c>
      <c r="E612" s="4" t="s">
        <v>98</v>
      </c>
      <c r="F612" s="4" t="s">
        <v>99</v>
      </c>
      <c r="G612" s="4" t="s">
        <v>80</v>
      </c>
      <c r="H612" s="4" t="s">
        <v>81</v>
      </c>
      <c r="I612" s="4" t="s">
        <v>561</v>
      </c>
      <c r="J612" s="4">
        <v>369.57600000000002</v>
      </c>
      <c r="K612" s="4">
        <v>450</v>
      </c>
      <c r="L612" s="4" t="str">
        <f>IF(esraa_powerbi_alexandria_2[[#This Row],[Sales]]&gt;3000,"High","Low")</f>
        <v>Low</v>
      </c>
      <c r="M612" s="4">
        <v>3</v>
      </c>
      <c r="N612" s="4">
        <v>0.2</v>
      </c>
      <c r="O612" s="4">
        <v>41.577299999999951</v>
      </c>
      <c r="P612" s="4">
        <v>295.66080000000005</v>
      </c>
      <c r="Q612" s="4">
        <v>327.9987000000001</v>
      </c>
      <c r="R612" s="4">
        <v>-32.337900000000047</v>
      </c>
      <c r="S612" s="4" t="s">
        <v>1598</v>
      </c>
      <c r="T612" s="4" t="str">
        <f>VLOOKUP(esraa_powerbi_alexandria_2[[#This Row],[Category]],code[#All],2,FALSE)</f>
        <v>T-103</v>
      </c>
      <c r="U612" s="4"/>
      <c r="V612" s="4"/>
    </row>
    <row r="613" spans="1:22">
      <c r="A613" s="4">
        <v>612</v>
      </c>
      <c r="B613" s="4" t="s">
        <v>134</v>
      </c>
      <c r="C613" s="4" t="s">
        <v>62</v>
      </c>
      <c r="D613" s="4" t="s">
        <v>364</v>
      </c>
      <c r="E613" s="4" t="s">
        <v>98</v>
      </c>
      <c r="F613" s="4" t="s">
        <v>99</v>
      </c>
      <c r="G613" s="4" t="s">
        <v>66</v>
      </c>
      <c r="H613" s="4" t="s">
        <v>67</v>
      </c>
      <c r="I613" s="4" t="s">
        <v>772</v>
      </c>
      <c r="J613" s="4">
        <v>15.712000000000002</v>
      </c>
      <c r="K613" s="4">
        <v>600</v>
      </c>
      <c r="L613" s="4" t="str">
        <f>IF(esraa_powerbi_alexandria_2[[#This Row],[Sales]]&gt;3000,"High","Low")</f>
        <v>Low</v>
      </c>
      <c r="M613" s="4">
        <v>4</v>
      </c>
      <c r="N613" s="4">
        <v>0.2</v>
      </c>
      <c r="O613" s="4">
        <v>5.6955999999999989</v>
      </c>
      <c r="P613" s="4">
        <v>12.569600000000001</v>
      </c>
      <c r="Q613" s="4">
        <v>10.016400000000003</v>
      </c>
      <c r="R613" s="4">
        <v>2.5531999999999986</v>
      </c>
      <c r="S613" s="4" t="s">
        <v>1600</v>
      </c>
      <c r="T613" s="4" t="str">
        <f>VLOOKUP(esraa_powerbi_alexandria_2[[#This Row],[Category]],code[#All],2,FALSE)</f>
        <v>O-102</v>
      </c>
      <c r="U613" s="4"/>
      <c r="V613" s="4"/>
    </row>
    <row r="614" spans="1:22">
      <c r="A614" s="4">
        <v>613</v>
      </c>
      <c r="B614" s="4" t="s">
        <v>52</v>
      </c>
      <c r="C614" s="4" t="s">
        <v>62</v>
      </c>
      <c r="D614" s="4" t="s">
        <v>116</v>
      </c>
      <c r="E614" s="4" t="s">
        <v>117</v>
      </c>
      <c r="F614" s="4" t="s">
        <v>118</v>
      </c>
      <c r="G614" s="4" t="s">
        <v>66</v>
      </c>
      <c r="H614" s="4" t="s">
        <v>91</v>
      </c>
      <c r="I614" s="4" t="s">
        <v>773</v>
      </c>
      <c r="J614" s="4">
        <v>8.4480000000000004</v>
      </c>
      <c r="K614" s="4">
        <v>300</v>
      </c>
      <c r="L614" s="4" t="str">
        <f>IF(esraa_powerbi_alexandria_2[[#This Row],[Sales]]&gt;3000,"High","Low")</f>
        <v>Low</v>
      </c>
      <c r="M614" s="4">
        <v>2</v>
      </c>
      <c r="N614" s="4">
        <v>0.2</v>
      </c>
      <c r="O614" s="4">
        <v>2.6399999999999997</v>
      </c>
      <c r="P614" s="4">
        <v>6.7584000000000009</v>
      </c>
      <c r="Q614" s="4">
        <v>5.8080000000000007</v>
      </c>
      <c r="R614" s="4">
        <v>0.95040000000000013</v>
      </c>
      <c r="S614" s="4" t="s">
        <v>1598</v>
      </c>
      <c r="T614" s="4" t="str">
        <f>VLOOKUP(esraa_powerbi_alexandria_2[[#This Row],[Category]],code[#All],2,FALSE)</f>
        <v>O-102</v>
      </c>
      <c r="U614" s="4"/>
      <c r="V614" s="4"/>
    </row>
    <row r="615" spans="1:22">
      <c r="A615" s="4">
        <v>614</v>
      </c>
      <c r="B615" s="4" t="s">
        <v>52</v>
      </c>
      <c r="C615" s="4" t="s">
        <v>62</v>
      </c>
      <c r="D615" s="4" t="s">
        <v>116</v>
      </c>
      <c r="E615" s="4" t="s">
        <v>117</v>
      </c>
      <c r="F615" s="4" t="s">
        <v>118</v>
      </c>
      <c r="G615" s="4" t="s">
        <v>80</v>
      </c>
      <c r="H615" s="4" t="s">
        <v>81</v>
      </c>
      <c r="I615" s="4" t="s">
        <v>774</v>
      </c>
      <c r="J615" s="4">
        <v>728.94600000000003</v>
      </c>
      <c r="K615" s="4">
        <v>1350</v>
      </c>
      <c r="L615" s="4" t="str">
        <f>IF(esraa_powerbi_alexandria_2[[#This Row],[Sales]]&gt;3000,"High","Low")</f>
        <v>Low</v>
      </c>
      <c r="M615" s="4">
        <v>9</v>
      </c>
      <c r="N615" s="4">
        <v>0.4</v>
      </c>
      <c r="O615" s="4">
        <v>-157.93830000000008</v>
      </c>
      <c r="P615" s="4">
        <v>437.36759999999998</v>
      </c>
      <c r="Q615" s="4">
        <v>886.88430000000017</v>
      </c>
      <c r="R615" s="4">
        <v>-449.51670000000018</v>
      </c>
      <c r="S615" s="4" t="s">
        <v>1599</v>
      </c>
      <c r="T615" s="4" t="str">
        <f>VLOOKUP(esraa_powerbi_alexandria_2[[#This Row],[Category]],code[#All],2,FALSE)</f>
        <v>T-103</v>
      </c>
      <c r="U615" s="4"/>
      <c r="V615" s="4"/>
    </row>
    <row r="616" spans="1:22">
      <c r="A616" s="4">
        <v>615</v>
      </c>
      <c r="B616" s="4" t="s">
        <v>52</v>
      </c>
      <c r="C616" s="4" t="s">
        <v>53</v>
      </c>
      <c r="D616" s="4" t="s">
        <v>775</v>
      </c>
      <c r="E616" s="4" t="s">
        <v>252</v>
      </c>
      <c r="F616" s="4" t="s">
        <v>118</v>
      </c>
      <c r="G616" s="4" t="s">
        <v>80</v>
      </c>
      <c r="H616" s="4" t="s">
        <v>81</v>
      </c>
      <c r="I616" s="4" t="s">
        <v>404</v>
      </c>
      <c r="J616" s="4">
        <v>119.93999999999998</v>
      </c>
      <c r="K616" s="4">
        <v>1500</v>
      </c>
      <c r="L616" s="4" t="str">
        <f>IF(esraa_powerbi_alexandria_2[[#This Row],[Sales]]&gt;3000,"High","Low")</f>
        <v>Low</v>
      </c>
      <c r="M616" s="4">
        <v>10</v>
      </c>
      <c r="N616" s="4">
        <v>0.4</v>
      </c>
      <c r="O616" s="4">
        <v>15.99199999999999</v>
      </c>
      <c r="P616" s="4">
        <v>71.963999999999984</v>
      </c>
      <c r="Q616" s="4">
        <v>103.94799999999999</v>
      </c>
      <c r="R616" s="4">
        <v>-31.984000000000009</v>
      </c>
      <c r="S616" s="4" t="s">
        <v>1599</v>
      </c>
      <c r="T616" s="4" t="str">
        <f>VLOOKUP(esraa_powerbi_alexandria_2[[#This Row],[Category]],code[#All],2,FALSE)</f>
        <v>T-103</v>
      </c>
      <c r="U616" s="4"/>
      <c r="V616" s="4"/>
    </row>
    <row r="617" spans="1:22">
      <c r="A617" s="4">
        <v>616</v>
      </c>
      <c r="B617" s="4" t="s">
        <v>52</v>
      </c>
      <c r="C617" s="4" t="s">
        <v>53</v>
      </c>
      <c r="D617" s="4" t="s">
        <v>775</v>
      </c>
      <c r="E617" s="4" t="s">
        <v>252</v>
      </c>
      <c r="F617" s="4" t="s">
        <v>118</v>
      </c>
      <c r="G617" s="4" t="s">
        <v>66</v>
      </c>
      <c r="H617" s="4" t="s">
        <v>83</v>
      </c>
      <c r="I617" s="4" t="s">
        <v>776</v>
      </c>
      <c r="J617" s="4">
        <v>3.6480000000000006</v>
      </c>
      <c r="K617" s="4">
        <v>300</v>
      </c>
      <c r="L617" s="4" t="str">
        <f>IF(esraa_powerbi_alexandria_2[[#This Row],[Sales]]&gt;3000,"High","Low")</f>
        <v>Low</v>
      </c>
      <c r="M617" s="4">
        <v>2</v>
      </c>
      <c r="N617" s="4">
        <v>0.7</v>
      </c>
      <c r="O617" s="4">
        <v>-2.7967999999999993</v>
      </c>
      <c r="P617" s="4">
        <v>1.0944000000000003</v>
      </c>
      <c r="Q617" s="4">
        <v>6.4447999999999999</v>
      </c>
      <c r="R617" s="4">
        <v>-5.3503999999999996</v>
      </c>
      <c r="S617" s="4" t="s">
        <v>1598</v>
      </c>
      <c r="T617" s="4" t="str">
        <f>VLOOKUP(esraa_powerbi_alexandria_2[[#This Row],[Category]],code[#All],2,FALSE)</f>
        <v>O-102</v>
      </c>
      <c r="U617" s="4"/>
      <c r="V617" s="4"/>
    </row>
    <row r="618" spans="1:22">
      <c r="A618" s="4">
        <v>617</v>
      </c>
      <c r="B618" s="4" t="s">
        <v>52</v>
      </c>
      <c r="C618" s="4" t="s">
        <v>62</v>
      </c>
      <c r="D618" s="4" t="s">
        <v>165</v>
      </c>
      <c r="E618" s="4" t="s">
        <v>166</v>
      </c>
      <c r="F618" s="4" t="s">
        <v>118</v>
      </c>
      <c r="G618" s="4" t="s">
        <v>57</v>
      </c>
      <c r="H618" s="4" t="s">
        <v>76</v>
      </c>
      <c r="I618" s="4" t="s">
        <v>777</v>
      </c>
      <c r="J618" s="4">
        <v>40.479999999999997</v>
      </c>
      <c r="K618" s="4">
        <v>300</v>
      </c>
      <c r="L618" s="4" t="str">
        <f>IF(esraa_powerbi_alexandria_2[[#This Row],[Sales]]&gt;3000,"High","Low")</f>
        <v>Low</v>
      </c>
      <c r="M618" s="4">
        <v>2</v>
      </c>
      <c r="N618" s="4">
        <v>0</v>
      </c>
      <c r="O618" s="4">
        <v>15.787199999999999</v>
      </c>
      <c r="P618" s="4">
        <v>40.479999999999997</v>
      </c>
      <c r="Q618" s="4">
        <v>24.692799999999998</v>
      </c>
      <c r="R618" s="4">
        <v>15.787199999999999</v>
      </c>
      <c r="S618" s="4" t="s">
        <v>1598</v>
      </c>
      <c r="T618" s="4" t="str">
        <f>VLOOKUP(esraa_powerbi_alexandria_2[[#This Row],[Category]],code[#All],2,FALSE)</f>
        <v>F-101</v>
      </c>
      <c r="U618" s="4"/>
      <c r="V618" s="4"/>
    </row>
    <row r="619" spans="1:22">
      <c r="A619" s="4">
        <v>618</v>
      </c>
      <c r="B619" s="4" t="s">
        <v>52</v>
      </c>
      <c r="C619" s="4" t="s">
        <v>62</v>
      </c>
      <c r="D619" s="4" t="s">
        <v>165</v>
      </c>
      <c r="E619" s="4" t="s">
        <v>166</v>
      </c>
      <c r="F619" s="4" t="s">
        <v>118</v>
      </c>
      <c r="G619" s="4" t="s">
        <v>57</v>
      </c>
      <c r="H619" s="4" t="s">
        <v>76</v>
      </c>
      <c r="I619" s="4" t="s">
        <v>778</v>
      </c>
      <c r="J619" s="4">
        <v>9.94</v>
      </c>
      <c r="K619" s="4">
        <v>300</v>
      </c>
      <c r="L619" s="4" t="str">
        <f>IF(esraa_powerbi_alexandria_2[[#This Row],[Sales]]&gt;3000,"High","Low")</f>
        <v>Low</v>
      </c>
      <c r="M619" s="4">
        <v>2</v>
      </c>
      <c r="N619" s="4">
        <v>0</v>
      </c>
      <c r="O619" s="4">
        <v>3.0813999999999995</v>
      </c>
      <c r="P619" s="4">
        <v>9.94</v>
      </c>
      <c r="Q619" s="4">
        <v>6.8586</v>
      </c>
      <c r="R619" s="4">
        <v>3.0813999999999995</v>
      </c>
      <c r="S619" s="4" t="s">
        <v>1598</v>
      </c>
      <c r="T619" s="4" t="str">
        <f>VLOOKUP(esraa_powerbi_alexandria_2[[#This Row],[Category]],code[#All],2,FALSE)</f>
        <v>F-101</v>
      </c>
      <c r="U619" s="4"/>
      <c r="V619" s="4"/>
    </row>
    <row r="620" spans="1:22">
      <c r="A620" s="4">
        <v>619</v>
      </c>
      <c r="B620" s="4" t="s">
        <v>52</v>
      </c>
      <c r="C620" s="4" t="s">
        <v>62</v>
      </c>
      <c r="D620" s="4" t="s">
        <v>165</v>
      </c>
      <c r="E620" s="4" t="s">
        <v>166</v>
      </c>
      <c r="F620" s="4" t="s">
        <v>118</v>
      </c>
      <c r="G620" s="4" t="s">
        <v>66</v>
      </c>
      <c r="H620" s="4" t="s">
        <v>83</v>
      </c>
      <c r="I620" s="4" t="s">
        <v>779</v>
      </c>
      <c r="J620" s="4">
        <v>107.42400000000001</v>
      </c>
      <c r="K620" s="4">
        <v>1350</v>
      </c>
      <c r="L620" s="4" t="str">
        <f>IF(esraa_powerbi_alexandria_2[[#This Row],[Sales]]&gt;3000,"High","Low")</f>
        <v>Low</v>
      </c>
      <c r="M620" s="4">
        <v>9</v>
      </c>
      <c r="N620" s="4">
        <v>0.2</v>
      </c>
      <c r="O620" s="4">
        <v>33.569999999999986</v>
      </c>
      <c r="P620" s="4">
        <v>85.939200000000014</v>
      </c>
      <c r="Q620" s="4">
        <v>73.854000000000013</v>
      </c>
      <c r="R620" s="4">
        <v>12.0852</v>
      </c>
      <c r="S620" s="4" t="s">
        <v>1599</v>
      </c>
      <c r="T620" s="4" t="str">
        <f>VLOOKUP(esraa_powerbi_alexandria_2[[#This Row],[Category]],code[#All],2,FALSE)</f>
        <v>O-102</v>
      </c>
      <c r="U620" s="4"/>
      <c r="V620" s="4"/>
    </row>
    <row r="621" spans="1:22">
      <c r="A621" s="4">
        <v>620</v>
      </c>
      <c r="B621" s="4" t="s">
        <v>52</v>
      </c>
      <c r="C621" s="4" t="s">
        <v>62</v>
      </c>
      <c r="D621" s="4" t="s">
        <v>165</v>
      </c>
      <c r="E621" s="4" t="s">
        <v>166</v>
      </c>
      <c r="F621" s="4" t="s">
        <v>118</v>
      </c>
      <c r="G621" s="4" t="s">
        <v>80</v>
      </c>
      <c r="H621" s="4" t="s">
        <v>81</v>
      </c>
      <c r="I621" s="4" t="s">
        <v>780</v>
      </c>
      <c r="J621" s="4">
        <v>37.909999999999997</v>
      </c>
      <c r="K621" s="4">
        <v>150</v>
      </c>
      <c r="L621" s="4" t="str">
        <f>IF(esraa_powerbi_alexandria_2[[#This Row],[Sales]]&gt;3000,"High","Low")</f>
        <v>Low</v>
      </c>
      <c r="M621" s="4">
        <v>1</v>
      </c>
      <c r="N621" s="4">
        <v>0</v>
      </c>
      <c r="O621" s="4">
        <v>10.993899999999996</v>
      </c>
      <c r="P621" s="4">
        <v>37.909999999999997</v>
      </c>
      <c r="Q621" s="4">
        <v>26.9161</v>
      </c>
      <c r="R621" s="4">
        <v>10.993899999999996</v>
      </c>
      <c r="S621" s="4" t="s">
        <v>1598</v>
      </c>
      <c r="T621" s="4" t="str">
        <f>VLOOKUP(esraa_powerbi_alexandria_2[[#This Row],[Category]],code[#All],2,FALSE)</f>
        <v>T-103</v>
      </c>
      <c r="U621" s="4"/>
      <c r="V621" s="4"/>
    </row>
    <row r="622" spans="1:22">
      <c r="A622" s="4">
        <v>621</v>
      </c>
      <c r="B622" s="4" t="s">
        <v>52</v>
      </c>
      <c r="C622" s="4" t="s">
        <v>62</v>
      </c>
      <c r="D622" s="4" t="s">
        <v>165</v>
      </c>
      <c r="E622" s="4" t="s">
        <v>166</v>
      </c>
      <c r="F622" s="4" t="s">
        <v>118</v>
      </c>
      <c r="G622" s="4" t="s">
        <v>57</v>
      </c>
      <c r="H622" s="4" t="s">
        <v>76</v>
      </c>
      <c r="I622" s="4" t="s">
        <v>292</v>
      </c>
      <c r="J622" s="4">
        <v>88.02</v>
      </c>
      <c r="K622" s="4">
        <v>450</v>
      </c>
      <c r="L622" s="4" t="str">
        <f>IF(esraa_powerbi_alexandria_2[[#This Row],[Sales]]&gt;3000,"High","Low")</f>
        <v>Low</v>
      </c>
      <c r="M622" s="4">
        <v>3</v>
      </c>
      <c r="N622" s="4">
        <v>0</v>
      </c>
      <c r="O622" s="4">
        <v>27.286199999999994</v>
      </c>
      <c r="P622" s="4">
        <v>88.02</v>
      </c>
      <c r="Q622" s="4">
        <v>60.733800000000002</v>
      </c>
      <c r="R622" s="4">
        <v>27.286199999999994</v>
      </c>
      <c r="S622" s="4" t="s">
        <v>1598</v>
      </c>
      <c r="T622" s="4" t="str">
        <f>VLOOKUP(esraa_powerbi_alexandria_2[[#This Row],[Category]],code[#All],2,FALSE)</f>
        <v>F-101</v>
      </c>
      <c r="U622" s="4"/>
      <c r="V622" s="4"/>
    </row>
    <row r="623" spans="1:22">
      <c r="A623" s="4">
        <v>622</v>
      </c>
      <c r="B623" s="4" t="s">
        <v>69</v>
      </c>
      <c r="C623" s="4" t="s">
        <v>53</v>
      </c>
      <c r="D623" s="4" t="s">
        <v>181</v>
      </c>
      <c r="E623" s="4" t="s">
        <v>143</v>
      </c>
      <c r="F623" s="4" t="s">
        <v>99</v>
      </c>
      <c r="G623" s="4" t="s">
        <v>66</v>
      </c>
      <c r="H623" s="4" t="s">
        <v>83</v>
      </c>
      <c r="I623" s="4" t="s">
        <v>781</v>
      </c>
      <c r="J623" s="4">
        <v>8.6899999999999977</v>
      </c>
      <c r="K623" s="4">
        <v>750</v>
      </c>
      <c r="L623" s="4" t="str">
        <f>IF(esraa_powerbi_alexandria_2[[#This Row],[Sales]]&gt;3000,"High","Low")</f>
        <v>Low</v>
      </c>
      <c r="M623" s="4">
        <v>5</v>
      </c>
      <c r="N623" s="4">
        <v>0.8</v>
      </c>
      <c r="O623" s="4">
        <v>-14.773</v>
      </c>
      <c r="P623" s="4">
        <v>1.7379999999999991</v>
      </c>
      <c r="Q623" s="4">
        <v>23.462999999999997</v>
      </c>
      <c r="R623" s="4">
        <v>-21.724999999999998</v>
      </c>
      <c r="S623" s="4" t="s">
        <v>1600</v>
      </c>
      <c r="T623" s="4" t="str">
        <f>VLOOKUP(esraa_powerbi_alexandria_2[[#This Row],[Category]],code[#All],2,FALSE)</f>
        <v>O-102</v>
      </c>
      <c r="U623" s="4"/>
      <c r="V623" s="4"/>
    </row>
    <row r="624" spans="1:22">
      <c r="A624" s="4">
        <v>623</v>
      </c>
      <c r="B624" s="4" t="s">
        <v>69</v>
      </c>
      <c r="C624" s="4" t="s">
        <v>62</v>
      </c>
      <c r="D624" s="4" t="s">
        <v>782</v>
      </c>
      <c r="E624" s="4" t="s">
        <v>153</v>
      </c>
      <c r="F624" s="4" t="s">
        <v>99</v>
      </c>
      <c r="G624" s="4" t="s">
        <v>57</v>
      </c>
      <c r="H624" s="4" t="s">
        <v>60</v>
      </c>
      <c r="I624" s="4" t="s">
        <v>783</v>
      </c>
      <c r="J624" s="4">
        <v>301.95999999999998</v>
      </c>
      <c r="K624" s="4">
        <v>300</v>
      </c>
      <c r="L624" s="4" t="str">
        <f>IF(esraa_powerbi_alexandria_2[[#This Row],[Sales]]&gt;3000,"High","Low")</f>
        <v>Low</v>
      </c>
      <c r="M624" s="4">
        <v>2</v>
      </c>
      <c r="N624" s="4">
        <v>0</v>
      </c>
      <c r="O624" s="4">
        <v>87.568399999999968</v>
      </c>
      <c r="P624" s="4">
        <v>301.95999999999998</v>
      </c>
      <c r="Q624" s="4">
        <v>214.39160000000001</v>
      </c>
      <c r="R624" s="4">
        <v>87.568399999999968</v>
      </c>
      <c r="S624" s="4" t="s">
        <v>1598</v>
      </c>
      <c r="T624" s="4" t="str">
        <f>VLOOKUP(esraa_powerbi_alexandria_2[[#This Row],[Category]],code[#All],2,FALSE)</f>
        <v>F-101</v>
      </c>
      <c r="U624" s="4"/>
      <c r="V624" s="4"/>
    </row>
    <row r="625" spans="1:22">
      <c r="A625" s="4">
        <v>624</v>
      </c>
      <c r="B625" s="4" t="s">
        <v>69</v>
      </c>
      <c r="C625" s="4" t="s">
        <v>62</v>
      </c>
      <c r="D625" s="4" t="s">
        <v>782</v>
      </c>
      <c r="E625" s="4" t="s">
        <v>153</v>
      </c>
      <c r="F625" s="4" t="s">
        <v>99</v>
      </c>
      <c r="G625" s="4" t="s">
        <v>66</v>
      </c>
      <c r="H625" s="4" t="s">
        <v>85</v>
      </c>
      <c r="I625" s="4" t="s">
        <v>784</v>
      </c>
      <c r="J625" s="4">
        <v>555.21</v>
      </c>
      <c r="K625" s="4">
        <v>750</v>
      </c>
      <c r="L625" s="4" t="str">
        <f>IF(esraa_powerbi_alexandria_2[[#This Row],[Sales]]&gt;3000,"High","Low")</f>
        <v>Low</v>
      </c>
      <c r="M625" s="4">
        <v>5</v>
      </c>
      <c r="N625" s="4">
        <v>0.1</v>
      </c>
      <c r="O625" s="4">
        <v>178.90100000000001</v>
      </c>
      <c r="P625" s="4">
        <v>499.68900000000002</v>
      </c>
      <c r="Q625" s="4">
        <v>376.30900000000003</v>
      </c>
      <c r="R625" s="4">
        <v>123.38</v>
      </c>
      <c r="S625" s="4" t="s">
        <v>1600</v>
      </c>
      <c r="T625" s="4" t="str">
        <f>VLOOKUP(esraa_powerbi_alexandria_2[[#This Row],[Category]],code[#All],2,FALSE)</f>
        <v>O-102</v>
      </c>
      <c r="U625" s="4"/>
      <c r="V625" s="4"/>
    </row>
    <row r="626" spans="1:22">
      <c r="A626" s="4">
        <v>625</v>
      </c>
      <c r="B626" s="4" t="s">
        <v>69</v>
      </c>
      <c r="C626" s="4" t="s">
        <v>62</v>
      </c>
      <c r="D626" s="4" t="s">
        <v>782</v>
      </c>
      <c r="E626" s="4" t="s">
        <v>153</v>
      </c>
      <c r="F626" s="4" t="s">
        <v>99</v>
      </c>
      <c r="G626" s="4" t="s">
        <v>66</v>
      </c>
      <c r="H626" s="4" t="s">
        <v>74</v>
      </c>
      <c r="I626" s="4" t="s">
        <v>785</v>
      </c>
      <c r="J626" s="4">
        <v>523.48</v>
      </c>
      <c r="K626" s="4">
        <v>600</v>
      </c>
      <c r="L626" s="4" t="str">
        <f>IF(esraa_powerbi_alexandria_2[[#This Row],[Sales]]&gt;3000,"High","Low")</f>
        <v>Low</v>
      </c>
      <c r="M626" s="4">
        <v>4</v>
      </c>
      <c r="N626" s="4">
        <v>0</v>
      </c>
      <c r="O626" s="4">
        <v>130.87</v>
      </c>
      <c r="P626" s="4">
        <v>523.48</v>
      </c>
      <c r="Q626" s="4">
        <v>392.61</v>
      </c>
      <c r="R626" s="4">
        <v>130.87</v>
      </c>
      <c r="S626" s="4" t="s">
        <v>1600</v>
      </c>
      <c r="T626" s="4" t="str">
        <f>VLOOKUP(esraa_powerbi_alexandria_2[[#This Row],[Category]],code[#All],2,FALSE)</f>
        <v>O-102</v>
      </c>
      <c r="U626" s="4"/>
      <c r="V626" s="4"/>
    </row>
    <row r="627" spans="1:22">
      <c r="A627" s="4">
        <v>626</v>
      </c>
      <c r="B627" s="4" t="s">
        <v>69</v>
      </c>
      <c r="C627" s="4" t="s">
        <v>62</v>
      </c>
      <c r="D627" s="4" t="s">
        <v>782</v>
      </c>
      <c r="E627" s="4" t="s">
        <v>153</v>
      </c>
      <c r="F627" s="4" t="s">
        <v>99</v>
      </c>
      <c r="G627" s="4" t="s">
        <v>66</v>
      </c>
      <c r="H627" s="4" t="s">
        <v>78</v>
      </c>
      <c r="I627" s="4" t="s">
        <v>129</v>
      </c>
      <c r="J627" s="4">
        <v>161.82</v>
      </c>
      <c r="K627" s="4">
        <v>1350</v>
      </c>
      <c r="L627" s="4" t="str">
        <f>IF(esraa_powerbi_alexandria_2[[#This Row],[Sales]]&gt;3000,"High","Low")</f>
        <v>Low</v>
      </c>
      <c r="M627" s="4">
        <v>9</v>
      </c>
      <c r="N627" s="4">
        <v>0</v>
      </c>
      <c r="O627" s="4">
        <v>46.927799999999984</v>
      </c>
      <c r="P627" s="4">
        <v>161.82</v>
      </c>
      <c r="Q627" s="4">
        <v>114.8922</v>
      </c>
      <c r="R627" s="4">
        <v>46.927799999999991</v>
      </c>
      <c r="S627" s="4" t="s">
        <v>1599</v>
      </c>
      <c r="T627" s="4" t="str">
        <f>VLOOKUP(esraa_powerbi_alexandria_2[[#This Row],[Category]],code[#All],2,FALSE)</f>
        <v>O-102</v>
      </c>
      <c r="U627" s="4"/>
      <c r="V627" s="4"/>
    </row>
    <row r="628" spans="1:22">
      <c r="A628" s="4">
        <v>627</v>
      </c>
      <c r="B628" s="4" t="s">
        <v>69</v>
      </c>
      <c r="C628" s="4" t="s">
        <v>96</v>
      </c>
      <c r="D628" s="4" t="s">
        <v>165</v>
      </c>
      <c r="E628" s="4" t="s">
        <v>166</v>
      </c>
      <c r="F628" s="4" t="s">
        <v>118</v>
      </c>
      <c r="G628" s="4" t="s">
        <v>57</v>
      </c>
      <c r="H628" s="4" t="s">
        <v>76</v>
      </c>
      <c r="I628" s="4" t="s">
        <v>786</v>
      </c>
      <c r="J628" s="4">
        <v>35.56</v>
      </c>
      <c r="K628" s="4">
        <v>1050</v>
      </c>
      <c r="L628" s="4" t="str">
        <f>IF(esraa_powerbi_alexandria_2[[#This Row],[Sales]]&gt;3000,"High","Low")</f>
        <v>Low</v>
      </c>
      <c r="M628" s="4">
        <v>7</v>
      </c>
      <c r="N628" s="4">
        <v>0</v>
      </c>
      <c r="O628" s="4">
        <v>12.090399999999999</v>
      </c>
      <c r="P628" s="4">
        <v>35.56</v>
      </c>
      <c r="Q628" s="4">
        <v>23.469600000000003</v>
      </c>
      <c r="R628" s="4">
        <v>12.090399999999999</v>
      </c>
      <c r="S628" s="4" t="s">
        <v>1599</v>
      </c>
      <c r="T628" s="4" t="str">
        <f>VLOOKUP(esraa_powerbi_alexandria_2[[#This Row],[Category]],code[#All],2,FALSE)</f>
        <v>F-101</v>
      </c>
      <c r="U628" s="4"/>
      <c r="V628" s="4"/>
    </row>
    <row r="629" spans="1:22">
      <c r="A629" s="4">
        <v>628</v>
      </c>
      <c r="B629" s="4" t="s">
        <v>69</v>
      </c>
      <c r="C629" s="4" t="s">
        <v>53</v>
      </c>
      <c r="D629" s="4" t="s">
        <v>93</v>
      </c>
      <c r="E629" s="4" t="s">
        <v>94</v>
      </c>
      <c r="F629" s="4" t="s">
        <v>65</v>
      </c>
      <c r="G629" s="4" t="s">
        <v>66</v>
      </c>
      <c r="H629" s="4" t="s">
        <v>85</v>
      </c>
      <c r="I629" s="4" t="s">
        <v>787</v>
      </c>
      <c r="J629" s="4">
        <v>97.16</v>
      </c>
      <c r="K629" s="4">
        <v>300</v>
      </c>
      <c r="L629" s="4" t="str">
        <f>IF(esraa_powerbi_alexandria_2[[#This Row],[Sales]]&gt;3000,"High","Low")</f>
        <v>Low</v>
      </c>
      <c r="M629" s="4">
        <v>2</v>
      </c>
      <c r="N629" s="4">
        <v>0</v>
      </c>
      <c r="O629" s="4">
        <v>28.176399999999987</v>
      </c>
      <c r="P629" s="4">
        <v>97.16</v>
      </c>
      <c r="Q629" s="4">
        <v>68.98360000000001</v>
      </c>
      <c r="R629" s="4">
        <v>28.176399999999987</v>
      </c>
      <c r="S629" s="4" t="s">
        <v>1598</v>
      </c>
      <c r="T629" s="4" t="str">
        <f>VLOOKUP(esraa_powerbi_alexandria_2[[#This Row],[Category]],code[#All],2,FALSE)</f>
        <v>O-102</v>
      </c>
      <c r="U629" s="4"/>
      <c r="V629" s="4"/>
    </row>
    <row r="630" spans="1:22">
      <c r="A630" s="4">
        <v>629</v>
      </c>
      <c r="B630" s="4" t="s">
        <v>69</v>
      </c>
      <c r="C630" s="4" t="s">
        <v>53</v>
      </c>
      <c r="D630" s="4" t="s">
        <v>108</v>
      </c>
      <c r="E630" s="4" t="s">
        <v>64</v>
      </c>
      <c r="F630" s="4" t="s">
        <v>65</v>
      </c>
      <c r="G630" s="4" t="s">
        <v>66</v>
      </c>
      <c r="H630" s="4" t="s">
        <v>83</v>
      </c>
      <c r="I630" s="4" t="s">
        <v>788</v>
      </c>
      <c r="J630" s="4">
        <v>15.24</v>
      </c>
      <c r="K630" s="4">
        <v>750</v>
      </c>
      <c r="L630" s="4" t="str">
        <f>IF(esraa_powerbi_alexandria_2[[#This Row],[Sales]]&gt;3000,"High","Low")</f>
        <v>Low</v>
      </c>
      <c r="M630" s="4">
        <v>5</v>
      </c>
      <c r="N630" s="4">
        <v>0.2</v>
      </c>
      <c r="O630" s="4">
        <v>5.1434999999999977</v>
      </c>
      <c r="P630" s="4">
        <v>12.192</v>
      </c>
      <c r="Q630" s="4">
        <v>10.096500000000002</v>
      </c>
      <c r="R630" s="4">
        <v>2.0954999999999977</v>
      </c>
      <c r="S630" s="4" t="s">
        <v>1600</v>
      </c>
      <c r="T630" s="4" t="str">
        <f>VLOOKUP(esraa_powerbi_alexandria_2[[#This Row],[Category]],code[#All],2,FALSE)</f>
        <v>O-102</v>
      </c>
      <c r="U630" s="4"/>
      <c r="V630" s="4"/>
    </row>
    <row r="631" spans="1:22">
      <c r="A631" s="4">
        <v>630</v>
      </c>
      <c r="B631" s="4" t="s">
        <v>69</v>
      </c>
      <c r="C631" s="4" t="s">
        <v>53</v>
      </c>
      <c r="D631" s="4" t="s">
        <v>108</v>
      </c>
      <c r="E631" s="4" t="s">
        <v>64</v>
      </c>
      <c r="F631" s="4" t="s">
        <v>65</v>
      </c>
      <c r="G631" s="4" t="s">
        <v>66</v>
      </c>
      <c r="H631" s="4" t="s">
        <v>91</v>
      </c>
      <c r="I631" s="4" t="s">
        <v>438</v>
      </c>
      <c r="J631" s="4">
        <v>13.23</v>
      </c>
      <c r="K631" s="4">
        <v>450</v>
      </c>
      <c r="L631" s="4" t="str">
        <f>IF(esraa_powerbi_alexandria_2[[#This Row],[Sales]]&gt;3000,"High","Low")</f>
        <v>Low</v>
      </c>
      <c r="M631" s="4">
        <v>3</v>
      </c>
      <c r="N631" s="4">
        <v>0</v>
      </c>
      <c r="O631" s="4">
        <v>6.0857999999999999</v>
      </c>
      <c r="P631" s="4">
        <v>13.23</v>
      </c>
      <c r="Q631" s="4">
        <v>7.1442000000000005</v>
      </c>
      <c r="R631" s="4">
        <v>6.0857999999999999</v>
      </c>
      <c r="S631" s="4" t="s">
        <v>1598</v>
      </c>
      <c r="T631" s="4" t="str">
        <f>VLOOKUP(esraa_powerbi_alexandria_2[[#This Row],[Category]],code[#All],2,FALSE)</f>
        <v>O-102</v>
      </c>
      <c r="U631" s="4"/>
      <c r="V631" s="4"/>
    </row>
    <row r="632" spans="1:22">
      <c r="A632" s="4">
        <v>631</v>
      </c>
      <c r="B632" s="4" t="s">
        <v>52</v>
      </c>
      <c r="C632" s="4" t="s">
        <v>53</v>
      </c>
      <c r="D632" s="4" t="s">
        <v>235</v>
      </c>
      <c r="E632" s="4" t="s">
        <v>236</v>
      </c>
      <c r="F632" s="4" t="s">
        <v>65</v>
      </c>
      <c r="G632" s="4" t="s">
        <v>66</v>
      </c>
      <c r="H632" s="4" t="s">
        <v>74</v>
      </c>
      <c r="I632" s="4" t="s">
        <v>789</v>
      </c>
      <c r="J632" s="4">
        <v>243.38400000000001</v>
      </c>
      <c r="K632" s="4">
        <v>450</v>
      </c>
      <c r="L632" s="4" t="str">
        <f>IF(esraa_powerbi_alexandria_2[[#This Row],[Sales]]&gt;3000,"High","Low")</f>
        <v>Low</v>
      </c>
      <c r="M632" s="4">
        <v>3</v>
      </c>
      <c r="N632" s="4">
        <v>0.2</v>
      </c>
      <c r="O632" s="4">
        <v>-51.719100000000012</v>
      </c>
      <c r="P632" s="4">
        <v>194.70720000000003</v>
      </c>
      <c r="Q632" s="4">
        <v>295.10310000000004</v>
      </c>
      <c r="R632" s="4">
        <v>-100.39590000000001</v>
      </c>
      <c r="S632" s="4" t="s">
        <v>1598</v>
      </c>
      <c r="T632" s="4" t="str">
        <f>VLOOKUP(esraa_powerbi_alexandria_2[[#This Row],[Category]],code[#All],2,FALSE)</f>
        <v>O-102</v>
      </c>
      <c r="U632" s="4"/>
      <c r="V632" s="4"/>
    </row>
    <row r="633" spans="1:22">
      <c r="A633" s="4">
        <v>632</v>
      </c>
      <c r="B633" s="4" t="s">
        <v>52</v>
      </c>
      <c r="C633" s="4" t="s">
        <v>53</v>
      </c>
      <c r="D633" s="4" t="s">
        <v>235</v>
      </c>
      <c r="E633" s="4" t="s">
        <v>236</v>
      </c>
      <c r="F633" s="4" t="s">
        <v>65</v>
      </c>
      <c r="G633" s="4" t="s">
        <v>80</v>
      </c>
      <c r="H633" s="4" t="s">
        <v>122</v>
      </c>
      <c r="I633" s="4" t="s">
        <v>790</v>
      </c>
      <c r="J633" s="4">
        <v>119.80000000000001</v>
      </c>
      <c r="K633" s="4">
        <v>750</v>
      </c>
      <c r="L633" s="4" t="str">
        <f>IF(esraa_powerbi_alexandria_2[[#This Row],[Sales]]&gt;3000,"High","Low")</f>
        <v>Low</v>
      </c>
      <c r="M633" s="4">
        <v>5</v>
      </c>
      <c r="N633" s="4">
        <v>0.2</v>
      </c>
      <c r="O633" s="4">
        <v>29.950000000000003</v>
      </c>
      <c r="P633" s="4">
        <v>95.840000000000018</v>
      </c>
      <c r="Q633" s="4">
        <v>89.850000000000009</v>
      </c>
      <c r="R633" s="4">
        <v>5.9900000000000091</v>
      </c>
      <c r="S633" s="4" t="s">
        <v>1600</v>
      </c>
      <c r="T633" s="4" t="str">
        <f>VLOOKUP(esraa_powerbi_alexandria_2[[#This Row],[Category]],code[#All],2,FALSE)</f>
        <v>T-103</v>
      </c>
      <c r="U633" s="4"/>
      <c r="V633" s="4"/>
    </row>
    <row r="634" spans="1:22">
      <c r="A634" s="4">
        <v>633</v>
      </c>
      <c r="B634" s="4" t="s">
        <v>52</v>
      </c>
      <c r="C634" s="4" t="s">
        <v>53</v>
      </c>
      <c r="D634" s="4" t="s">
        <v>235</v>
      </c>
      <c r="E634" s="4" t="s">
        <v>236</v>
      </c>
      <c r="F634" s="4" t="s">
        <v>65</v>
      </c>
      <c r="G634" s="4" t="s">
        <v>80</v>
      </c>
      <c r="H634" s="4" t="s">
        <v>81</v>
      </c>
      <c r="I634" s="4" t="s">
        <v>791</v>
      </c>
      <c r="J634" s="4">
        <v>300.76799999999997</v>
      </c>
      <c r="K634" s="4">
        <v>600</v>
      </c>
      <c r="L634" s="4" t="str">
        <f>IF(esraa_powerbi_alexandria_2[[#This Row],[Sales]]&gt;3000,"High","Low")</f>
        <v>Low</v>
      </c>
      <c r="M634" s="4">
        <v>4</v>
      </c>
      <c r="N634" s="4">
        <v>0.2</v>
      </c>
      <c r="O634" s="4">
        <v>30.076800000000006</v>
      </c>
      <c r="P634" s="4">
        <v>240.61439999999999</v>
      </c>
      <c r="Q634" s="4">
        <v>270.69119999999998</v>
      </c>
      <c r="R634" s="4">
        <v>-30.076799999999992</v>
      </c>
      <c r="S634" s="4" t="s">
        <v>1600</v>
      </c>
      <c r="T634" s="4" t="str">
        <f>VLOOKUP(esraa_powerbi_alexandria_2[[#This Row],[Category]],code[#All],2,FALSE)</f>
        <v>T-103</v>
      </c>
      <c r="U634" s="4"/>
      <c r="V634" s="4"/>
    </row>
    <row r="635" spans="1:22">
      <c r="A635" s="4">
        <v>634</v>
      </c>
      <c r="B635" s="4" t="s">
        <v>52</v>
      </c>
      <c r="C635" s="4" t="s">
        <v>53</v>
      </c>
      <c r="D635" s="4" t="s">
        <v>576</v>
      </c>
      <c r="E635" s="4" t="s">
        <v>71</v>
      </c>
      <c r="F635" s="4" t="s">
        <v>56</v>
      </c>
      <c r="G635" s="4" t="s">
        <v>80</v>
      </c>
      <c r="H635" s="4" t="s">
        <v>122</v>
      </c>
      <c r="I635" s="4" t="s">
        <v>792</v>
      </c>
      <c r="J635" s="4">
        <v>17.880000000000003</v>
      </c>
      <c r="K635" s="4">
        <v>450</v>
      </c>
      <c r="L635" s="4" t="str">
        <f>IF(esraa_powerbi_alexandria_2[[#This Row],[Sales]]&gt;3000,"High","Low")</f>
        <v>Low</v>
      </c>
      <c r="M635" s="4">
        <v>3</v>
      </c>
      <c r="N635" s="4">
        <v>0.2</v>
      </c>
      <c r="O635" s="4">
        <v>2.458499999999999</v>
      </c>
      <c r="P635" s="4">
        <v>14.304000000000002</v>
      </c>
      <c r="Q635" s="4">
        <v>15.421500000000004</v>
      </c>
      <c r="R635" s="4">
        <v>-1.1175000000000015</v>
      </c>
      <c r="S635" s="4" t="s">
        <v>1598</v>
      </c>
      <c r="T635" s="4" t="str">
        <f>VLOOKUP(esraa_powerbi_alexandria_2[[#This Row],[Category]],code[#All],2,FALSE)</f>
        <v>T-103</v>
      </c>
      <c r="U635" s="4"/>
      <c r="V635" s="4"/>
    </row>
    <row r="636" spans="1:22">
      <c r="A636" s="4">
        <v>635</v>
      </c>
      <c r="B636" s="4" t="s">
        <v>52</v>
      </c>
      <c r="C636" s="4" t="s">
        <v>53</v>
      </c>
      <c r="D636" s="4" t="s">
        <v>576</v>
      </c>
      <c r="E636" s="4" t="s">
        <v>71</v>
      </c>
      <c r="F636" s="4" t="s">
        <v>56</v>
      </c>
      <c r="G636" s="4" t="s">
        <v>66</v>
      </c>
      <c r="H636" s="4" t="s">
        <v>67</v>
      </c>
      <c r="I636" s="4" t="s">
        <v>756</v>
      </c>
      <c r="J636" s="4">
        <v>235.94400000000002</v>
      </c>
      <c r="K636" s="4">
        <v>450</v>
      </c>
      <c r="L636" s="4" t="str">
        <f>IF(esraa_powerbi_alexandria_2[[#This Row],[Sales]]&gt;3000,"High","Low")</f>
        <v>Low</v>
      </c>
      <c r="M636" s="4">
        <v>3</v>
      </c>
      <c r="N636" s="4">
        <v>0.2</v>
      </c>
      <c r="O636" s="4">
        <v>85.529700000000005</v>
      </c>
      <c r="P636" s="4">
        <v>188.75520000000003</v>
      </c>
      <c r="Q636" s="4">
        <v>150.41430000000003</v>
      </c>
      <c r="R636" s="4">
        <v>38.340900000000005</v>
      </c>
      <c r="S636" s="4" t="s">
        <v>1598</v>
      </c>
      <c r="T636" s="4" t="str">
        <f>VLOOKUP(esraa_powerbi_alexandria_2[[#This Row],[Category]],code[#All],2,FALSE)</f>
        <v>O-102</v>
      </c>
      <c r="U636" s="4"/>
      <c r="V636" s="4"/>
    </row>
    <row r="637" spans="1:22">
      <c r="A637" s="4">
        <v>636</v>
      </c>
      <c r="B637" s="4" t="s">
        <v>52</v>
      </c>
      <c r="C637" s="4" t="s">
        <v>62</v>
      </c>
      <c r="D637" s="4" t="s">
        <v>793</v>
      </c>
      <c r="E637" s="4" t="s">
        <v>526</v>
      </c>
      <c r="F637" s="4" t="s">
        <v>56</v>
      </c>
      <c r="G637" s="4" t="s">
        <v>57</v>
      </c>
      <c r="H637" s="4" t="s">
        <v>60</v>
      </c>
      <c r="I637" s="4" t="s">
        <v>794</v>
      </c>
      <c r="J637" s="4">
        <v>392.93999999999994</v>
      </c>
      <c r="K637" s="4">
        <v>450</v>
      </c>
      <c r="L637" s="4" t="str">
        <f>IF(esraa_powerbi_alexandria_2[[#This Row],[Sales]]&gt;3000,"High","Low")</f>
        <v>Low</v>
      </c>
      <c r="M637" s="4">
        <v>3</v>
      </c>
      <c r="N637" s="4">
        <v>0</v>
      </c>
      <c r="O637" s="4">
        <v>43.223399999999984</v>
      </c>
      <c r="P637" s="4">
        <v>392.93999999999994</v>
      </c>
      <c r="Q637" s="4">
        <v>349.71659999999997</v>
      </c>
      <c r="R637" s="4">
        <v>43.22339999999997</v>
      </c>
      <c r="S637" s="4" t="s">
        <v>1598</v>
      </c>
      <c r="T637" s="4" t="str">
        <f>VLOOKUP(esraa_powerbi_alexandria_2[[#This Row],[Category]],code[#All],2,FALSE)</f>
        <v>F-101</v>
      </c>
      <c r="U637" s="4"/>
      <c r="V637" s="4"/>
    </row>
    <row r="638" spans="1:22">
      <c r="A638" s="4">
        <v>637</v>
      </c>
      <c r="B638" s="4" t="s">
        <v>69</v>
      </c>
      <c r="C638" s="4" t="s">
        <v>53</v>
      </c>
      <c r="D638" s="4" t="s">
        <v>235</v>
      </c>
      <c r="E638" s="4" t="s">
        <v>236</v>
      </c>
      <c r="F638" s="4" t="s">
        <v>65</v>
      </c>
      <c r="G638" s="4" t="s">
        <v>66</v>
      </c>
      <c r="H638" s="4" t="s">
        <v>83</v>
      </c>
      <c r="I638" s="4" t="s">
        <v>795</v>
      </c>
      <c r="J638" s="4">
        <v>18.882000000000005</v>
      </c>
      <c r="K638" s="4">
        <v>450</v>
      </c>
      <c r="L638" s="4" t="str">
        <f>IF(esraa_powerbi_alexandria_2[[#This Row],[Sales]]&gt;3000,"High","Low")</f>
        <v>Low</v>
      </c>
      <c r="M638" s="4">
        <v>3</v>
      </c>
      <c r="N638" s="4">
        <v>0.7</v>
      </c>
      <c r="O638" s="4">
        <v>-13.846800000000002</v>
      </c>
      <c r="P638" s="4">
        <v>5.6646000000000027</v>
      </c>
      <c r="Q638" s="4">
        <v>32.728800000000007</v>
      </c>
      <c r="R638" s="4">
        <v>-27.064200000000003</v>
      </c>
      <c r="S638" s="4" t="s">
        <v>1598</v>
      </c>
      <c r="T638" s="4" t="str">
        <f>VLOOKUP(esraa_powerbi_alexandria_2[[#This Row],[Category]],code[#All],2,FALSE)</f>
        <v>O-102</v>
      </c>
      <c r="U638" s="4"/>
      <c r="V638" s="4"/>
    </row>
    <row r="639" spans="1:22">
      <c r="A639" s="4">
        <v>638</v>
      </c>
      <c r="B639" s="4" t="s">
        <v>69</v>
      </c>
      <c r="C639" s="4" t="s">
        <v>53</v>
      </c>
      <c r="D639" s="4" t="s">
        <v>235</v>
      </c>
      <c r="E639" s="4" t="s">
        <v>236</v>
      </c>
      <c r="F639" s="4" t="s">
        <v>65</v>
      </c>
      <c r="G639" s="4" t="s">
        <v>66</v>
      </c>
      <c r="H639" s="4" t="s">
        <v>85</v>
      </c>
      <c r="I639" s="4" t="s">
        <v>796</v>
      </c>
      <c r="J639" s="4">
        <v>122.328</v>
      </c>
      <c r="K639" s="4">
        <v>450</v>
      </c>
      <c r="L639" s="4" t="str">
        <f>IF(esraa_powerbi_alexandria_2[[#This Row],[Sales]]&gt;3000,"High","Low")</f>
        <v>Low</v>
      </c>
      <c r="M639" s="4">
        <v>3</v>
      </c>
      <c r="N639" s="4">
        <v>0.2</v>
      </c>
      <c r="O639" s="4">
        <v>12.232799999999997</v>
      </c>
      <c r="P639" s="4">
        <v>97.862400000000008</v>
      </c>
      <c r="Q639" s="4">
        <v>110.09520000000001</v>
      </c>
      <c r="R639" s="4">
        <v>-12.232799999999997</v>
      </c>
      <c r="S639" s="4" t="s">
        <v>1598</v>
      </c>
      <c r="T639" s="4" t="str">
        <f>VLOOKUP(esraa_powerbi_alexandria_2[[#This Row],[Category]],code[#All],2,FALSE)</f>
        <v>O-102</v>
      </c>
      <c r="U639" s="4"/>
      <c r="V639" s="4"/>
    </row>
    <row r="640" spans="1:22">
      <c r="A640" s="4">
        <v>639</v>
      </c>
      <c r="B640" s="4" t="s">
        <v>69</v>
      </c>
      <c r="C640" s="4" t="s">
        <v>96</v>
      </c>
      <c r="D640" s="4" t="s">
        <v>797</v>
      </c>
      <c r="E640" s="4" t="s">
        <v>64</v>
      </c>
      <c r="F640" s="4" t="s">
        <v>65</v>
      </c>
      <c r="G640" s="4" t="s">
        <v>57</v>
      </c>
      <c r="H640" s="4" t="s">
        <v>76</v>
      </c>
      <c r="I640" s="4" t="s">
        <v>402</v>
      </c>
      <c r="J640" s="4">
        <v>1049.2</v>
      </c>
      <c r="K640" s="4">
        <v>750</v>
      </c>
      <c r="L640" s="4" t="str">
        <f>IF(esraa_powerbi_alexandria_2[[#This Row],[Sales]]&gt;3000,"High","Low")</f>
        <v>Low</v>
      </c>
      <c r="M640" s="4">
        <v>5</v>
      </c>
      <c r="N640" s="4">
        <v>0</v>
      </c>
      <c r="O640" s="4">
        <v>272.79200000000003</v>
      </c>
      <c r="P640" s="4">
        <v>1049.2</v>
      </c>
      <c r="Q640" s="4">
        <v>776.40800000000002</v>
      </c>
      <c r="R640" s="4">
        <v>272.79200000000003</v>
      </c>
      <c r="S640" s="4" t="s">
        <v>1600</v>
      </c>
      <c r="T640" s="4" t="str">
        <f>VLOOKUP(esraa_powerbi_alexandria_2[[#This Row],[Category]],code[#All],2,FALSE)</f>
        <v>F-101</v>
      </c>
      <c r="U640" s="4"/>
      <c r="V640" s="4"/>
    </row>
    <row r="641" spans="1:22">
      <c r="A641" s="4">
        <v>640</v>
      </c>
      <c r="B641" s="4" t="s">
        <v>69</v>
      </c>
      <c r="C641" s="4" t="s">
        <v>96</v>
      </c>
      <c r="D641" s="4" t="s">
        <v>797</v>
      </c>
      <c r="E641" s="4" t="s">
        <v>64</v>
      </c>
      <c r="F641" s="4" t="s">
        <v>65</v>
      </c>
      <c r="G641" s="4" t="s">
        <v>66</v>
      </c>
      <c r="H641" s="4" t="s">
        <v>83</v>
      </c>
      <c r="I641" s="4" t="s">
        <v>798</v>
      </c>
      <c r="J641" s="4">
        <v>15.424000000000001</v>
      </c>
      <c r="K641" s="4">
        <v>600</v>
      </c>
      <c r="L641" s="4" t="str">
        <f>IF(esraa_powerbi_alexandria_2[[#This Row],[Sales]]&gt;3000,"High","Low")</f>
        <v>Low</v>
      </c>
      <c r="M641" s="4">
        <v>4</v>
      </c>
      <c r="N641" s="4">
        <v>0.2</v>
      </c>
      <c r="O641" s="4">
        <v>5.0128000000000004</v>
      </c>
      <c r="P641" s="4">
        <v>12.339200000000002</v>
      </c>
      <c r="Q641" s="4">
        <v>10.411200000000001</v>
      </c>
      <c r="R641" s="4">
        <v>1.9280000000000008</v>
      </c>
      <c r="S641" s="4" t="s">
        <v>1600</v>
      </c>
      <c r="T641" s="4" t="str">
        <f>VLOOKUP(esraa_powerbi_alexandria_2[[#This Row],[Category]],code[#All],2,FALSE)</f>
        <v>O-102</v>
      </c>
      <c r="U641" s="4"/>
      <c r="V641" s="4"/>
    </row>
    <row r="642" spans="1:22">
      <c r="A642" s="4">
        <v>641</v>
      </c>
      <c r="B642" s="4" t="s">
        <v>69</v>
      </c>
      <c r="C642" s="4" t="s">
        <v>62</v>
      </c>
      <c r="D642" s="4" t="s">
        <v>220</v>
      </c>
      <c r="E642" s="4" t="s">
        <v>149</v>
      </c>
      <c r="F642" s="4" t="s">
        <v>99</v>
      </c>
      <c r="G642" s="4" t="s">
        <v>57</v>
      </c>
      <c r="H642" s="4" t="s">
        <v>76</v>
      </c>
      <c r="I642" s="4" t="s">
        <v>799</v>
      </c>
      <c r="J642" s="4">
        <v>18.84</v>
      </c>
      <c r="K642" s="4">
        <v>450</v>
      </c>
      <c r="L642" s="4" t="str">
        <f>IF(esraa_powerbi_alexandria_2[[#This Row],[Sales]]&gt;3000,"High","Low")</f>
        <v>Low</v>
      </c>
      <c r="M642" s="4">
        <v>3</v>
      </c>
      <c r="N642" s="4">
        <v>0</v>
      </c>
      <c r="O642" s="4">
        <v>6.0287999999999995</v>
      </c>
      <c r="P642" s="4">
        <v>18.84</v>
      </c>
      <c r="Q642" s="4">
        <v>12.811199999999999</v>
      </c>
      <c r="R642" s="4">
        <v>6.0288000000000004</v>
      </c>
      <c r="S642" s="4" t="s">
        <v>1598</v>
      </c>
      <c r="T642" s="4" t="str">
        <f>VLOOKUP(esraa_powerbi_alexandria_2[[#This Row],[Category]],code[#All],2,FALSE)</f>
        <v>F-101</v>
      </c>
      <c r="U642" s="4"/>
      <c r="V642" s="4"/>
    </row>
    <row r="643" spans="1:22">
      <c r="A643" s="4">
        <v>642</v>
      </c>
      <c r="B643" s="4" t="s">
        <v>52</v>
      </c>
      <c r="C643" s="4" t="s">
        <v>53</v>
      </c>
      <c r="D643" s="4" t="s">
        <v>800</v>
      </c>
      <c r="E643" s="4" t="s">
        <v>64</v>
      </c>
      <c r="F643" s="4" t="s">
        <v>65</v>
      </c>
      <c r="G643" s="4" t="s">
        <v>66</v>
      </c>
      <c r="H643" s="4" t="s">
        <v>74</v>
      </c>
      <c r="I643" s="4" t="s">
        <v>801</v>
      </c>
      <c r="J643" s="4">
        <v>330.4</v>
      </c>
      <c r="K643" s="4">
        <v>300</v>
      </c>
      <c r="L643" s="4" t="str">
        <f>IF(esraa_powerbi_alexandria_2[[#This Row],[Sales]]&gt;3000,"High","Low")</f>
        <v>Low</v>
      </c>
      <c r="M643" s="4">
        <v>2</v>
      </c>
      <c r="N643" s="4">
        <v>0</v>
      </c>
      <c r="O643" s="4">
        <v>85.903999999999996</v>
      </c>
      <c r="P643" s="4">
        <v>330.4</v>
      </c>
      <c r="Q643" s="4">
        <v>244.49599999999998</v>
      </c>
      <c r="R643" s="4">
        <v>85.903999999999996</v>
      </c>
      <c r="S643" s="4" t="s">
        <v>1598</v>
      </c>
      <c r="T643" s="4" t="str">
        <f>VLOOKUP(esraa_powerbi_alexandria_2[[#This Row],[Category]],code[#All],2,FALSE)</f>
        <v>O-102</v>
      </c>
      <c r="U643" s="4"/>
      <c r="V643" s="4"/>
    </row>
    <row r="644" spans="1:22">
      <c r="A644" s="4">
        <v>643</v>
      </c>
      <c r="B644" s="4" t="s">
        <v>52</v>
      </c>
      <c r="C644" s="4" t="s">
        <v>53</v>
      </c>
      <c r="D644" s="4" t="s">
        <v>800</v>
      </c>
      <c r="E644" s="4" t="s">
        <v>64</v>
      </c>
      <c r="F644" s="4" t="s">
        <v>65</v>
      </c>
      <c r="G644" s="4" t="s">
        <v>66</v>
      </c>
      <c r="H644" s="4" t="s">
        <v>67</v>
      </c>
      <c r="I644" s="4" t="s">
        <v>802</v>
      </c>
      <c r="J644" s="4">
        <v>26.25</v>
      </c>
      <c r="K644" s="4">
        <v>1050</v>
      </c>
      <c r="L644" s="4" t="str">
        <f>IF(esraa_powerbi_alexandria_2[[#This Row],[Sales]]&gt;3000,"High","Low")</f>
        <v>Low</v>
      </c>
      <c r="M644" s="4">
        <v>7</v>
      </c>
      <c r="N644" s="4">
        <v>0</v>
      </c>
      <c r="O644" s="4">
        <v>12.599999999999998</v>
      </c>
      <c r="P644" s="4">
        <v>26.25</v>
      </c>
      <c r="Q644" s="4">
        <v>13.650000000000002</v>
      </c>
      <c r="R644" s="4">
        <v>12.599999999999998</v>
      </c>
      <c r="S644" s="4" t="s">
        <v>1599</v>
      </c>
      <c r="T644" s="4" t="str">
        <f>VLOOKUP(esraa_powerbi_alexandria_2[[#This Row],[Category]],code[#All],2,FALSE)</f>
        <v>O-102</v>
      </c>
      <c r="U644" s="4"/>
      <c r="V644" s="4"/>
    </row>
    <row r="645" spans="1:22">
      <c r="A645" s="4">
        <v>644</v>
      </c>
      <c r="B645" s="4" t="s">
        <v>69</v>
      </c>
      <c r="C645" s="4" t="s">
        <v>53</v>
      </c>
      <c r="D645" s="4" t="s">
        <v>803</v>
      </c>
      <c r="E645" s="4" t="s">
        <v>153</v>
      </c>
      <c r="F645" s="4" t="s">
        <v>99</v>
      </c>
      <c r="G645" s="4" t="s">
        <v>80</v>
      </c>
      <c r="H645" s="4" t="s">
        <v>122</v>
      </c>
      <c r="I645" s="4" t="s">
        <v>705</v>
      </c>
      <c r="J645" s="4">
        <v>132.52000000000001</v>
      </c>
      <c r="K645" s="4">
        <v>600</v>
      </c>
      <c r="L645" s="4" t="str">
        <f>IF(esraa_powerbi_alexandria_2[[#This Row],[Sales]]&gt;3000,"High","Low")</f>
        <v>Low</v>
      </c>
      <c r="M645" s="4">
        <v>4</v>
      </c>
      <c r="N645" s="4">
        <v>0</v>
      </c>
      <c r="O645" s="4">
        <v>54.333200000000005</v>
      </c>
      <c r="P645" s="4">
        <v>132.52000000000001</v>
      </c>
      <c r="Q645" s="4">
        <v>78.186800000000005</v>
      </c>
      <c r="R645" s="4">
        <v>54.333200000000005</v>
      </c>
      <c r="S645" s="4" t="s">
        <v>1600</v>
      </c>
      <c r="T645" s="4" t="str">
        <f>VLOOKUP(esraa_powerbi_alexandria_2[[#This Row],[Category]],code[#All],2,FALSE)</f>
        <v>T-103</v>
      </c>
      <c r="U645" s="4"/>
      <c r="V645" s="4"/>
    </row>
    <row r="646" spans="1:22">
      <c r="A646" s="4">
        <v>645</v>
      </c>
      <c r="B646" s="4" t="s">
        <v>69</v>
      </c>
      <c r="C646" s="4" t="s">
        <v>96</v>
      </c>
      <c r="D646" s="4" t="s">
        <v>804</v>
      </c>
      <c r="E646" s="4" t="s">
        <v>355</v>
      </c>
      <c r="F646" s="4" t="s">
        <v>118</v>
      </c>
      <c r="G646" s="4" t="s">
        <v>66</v>
      </c>
      <c r="H646" s="4" t="s">
        <v>91</v>
      </c>
      <c r="I646" s="4" t="s">
        <v>805</v>
      </c>
      <c r="J646" s="4">
        <v>6.48</v>
      </c>
      <c r="K646" s="4">
        <v>150</v>
      </c>
      <c r="L646" s="4" t="str">
        <f>IF(esraa_powerbi_alexandria_2[[#This Row],[Sales]]&gt;3000,"High","Low")</f>
        <v>Low</v>
      </c>
      <c r="M646" s="4">
        <v>1</v>
      </c>
      <c r="N646" s="4">
        <v>0</v>
      </c>
      <c r="O646" s="4">
        <v>3.1752000000000002</v>
      </c>
      <c r="P646" s="4">
        <v>6.48</v>
      </c>
      <c r="Q646" s="4">
        <v>3.3048000000000002</v>
      </c>
      <c r="R646" s="4">
        <v>3.1752000000000002</v>
      </c>
      <c r="S646" s="4" t="s">
        <v>1598</v>
      </c>
      <c r="T646" s="4" t="str">
        <f>VLOOKUP(esraa_powerbi_alexandria_2[[#This Row],[Category]],code[#All],2,FALSE)</f>
        <v>O-102</v>
      </c>
      <c r="U646" s="4"/>
      <c r="V646" s="4"/>
    </row>
    <row r="647" spans="1:22">
      <c r="A647" s="4">
        <v>646</v>
      </c>
      <c r="B647" s="4" t="s">
        <v>69</v>
      </c>
      <c r="C647" s="4" t="s">
        <v>96</v>
      </c>
      <c r="D647" s="4" t="s">
        <v>251</v>
      </c>
      <c r="E647" s="4" t="s">
        <v>160</v>
      </c>
      <c r="F647" s="4" t="s">
        <v>99</v>
      </c>
      <c r="G647" s="4" t="s">
        <v>66</v>
      </c>
      <c r="H647" s="4" t="s">
        <v>85</v>
      </c>
      <c r="I647" s="4" t="s">
        <v>806</v>
      </c>
      <c r="J647" s="4">
        <v>209.3</v>
      </c>
      <c r="K647" s="4">
        <v>300</v>
      </c>
      <c r="L647" s="4" t="str">
        <f>IF(esraa_powerbi_alexandria_2[[#This Row],[Sales]]&gt;3000,"High","Low")</f>
        <v>Low</v>
      </c>
      <c r="M647" s="4">
        <v>2</v>
      </c>
      <c r="N647" s="4">
        <v>0</v>
      </c>
      <c r="O647" s="4">
        <v>56.510999999999996</v>
      </c>
      <c r="P647" s="4">
        <v>209.3</v>
      </c>
      <c r="Q647" s="4">
        <v>152.78900000000002</v>
      </c>
      <c r="R647" s="4">
        <v>56.510999999999996</v>
      </c>
      <c r="S647" s="4" t="s">
        <v>1598</v>
      </c>
      <c r="T647" s="4" t="str">
        <f>VLOOKUP(esraa_powerbi_alexandria_2[[#This Row],[Category]],code[#All],2,FALSE)</f>
        <v>O-102</v>
      </c>
      <c r="U647" s="4"/>
      <c r="V647" s="4"/>
    </row>
    <row r="648" spans="1:22">
      <c r="A648" s="4">
        <v>647</v>
      </c>
      <c r="B648" s="4" t="s">
        <v>69</v>
      </c>
      <c r="C648" s="4" t="s">
        <v>62</v>
      </c>
      <c r="D648" s="4" t="s">
        <v>807</v>
      </c>
      <c r="E648" s="4" t="s">
        <v>184</v>
      </c>
      <c r="F648" s="4" t="s">
        <v>65</v>
      </c>
      <c r="G648" s="4" t="s">
        <v>66</v>
      </c>
      <c r="H648" s="4" t="s">
        <v>167</v>
      </c>
      <c r="I648" s="4" t="s">
        <v>275</v>
      </c>
      <c r="J648" s="4">
        <v>31.560000000000002</v>
      </c>
      <c r="K648" s="4">
        <v>750</v>
      </c>
      <c r="L648" s="4" t="str">
        <f>IF(esraa_powerbi_alexandria_2[[#This Row],[Sales]]&gt;3000,"High","Low")</f>
        <v>Low</v>
      </c>
      <c r="M648" s="4">
        <v>5</v>
      </c>
      <c r="N648" s="4">
        <v>0.2</v>
      </c>
      <c r="O648" s="4">
        <v>9.8624999999999972</v>
      </c>
      <c r="P648" s="4">
        <v>25.248000000000005</v>
      </c>
      <c r="Q648" s="4">
        <v>21.697500000000005</v>
      </c>
      <c r="R648" s="4">
        <v>3.5504999999999995</v>
      </c>
      <c r="S648" s="4" t="s">
        <v>1600</v>
      </c>
      <c r="T648" s="4" t="str">
        <f>VLOOKUP(esraa_powerbi_alexandria_2[[#This Row],[Category]],code[#All],2,FALSE)</f>
        <v>O-102</v>
      </c>
      <c r="U648" s="4"/>
      <c r="V648" s="4"/>
    </row>
    <row r="649" spans="1:22">
      <c r="A649" s="4">
        <v>648</v>
      </c>
      <c r="B649" s="4" t="s">
        <v>69</v>
      </c>
      <c r="C649" s="4" t="s">
        <v>62</v>
      </c>
      <c r="D649" s="4" t="s">
        <v>807</v>
      </c>
      <c r="E649" s="4" t="s">
        <v>184</v>
      </c>
      <c r="F649" s="4" t="s">
        <v>65</v>
      </c>
      <c r="G649" s="4" t="s">
        <v>66</v>
      </c>
      <c r="H649" s="4" t="s">
        <v>85</v>
      </c>
      <c r="I649" s="4" t="s">
        <v>808</v>
      </c>
      <c r="J649" s="4">
        <v>30.144000000000002</v>
      </c>
      <c r="K649" s="4">
        <v>300</v>
      </c>
      <c r="L649" s="4" t="str">
        <f>IF(esraa_powerbi_alexandria_2[[#This Row],[Sales]]&gt;3000,"High","Low")</f>
        <v>Low</v>
      </c>
      <c r="M649" s="4">
        <v>2</v>
      </c>
      <c r="N649" s="4">
        <v>0.2</v>
      </c>
      <c r="O649" s="4">
        <v>3.0143999999999993</v>
      </c>
      <c r="P649" s="4">
        <v>24.115200000000002</v>
      </c>
      <c r="Q649" s="4">
        <v>27.129600000000003</v>
      </c>
      <c r="R649" s="4">
        <v>-3.014400000000002</v>
      </c>
      <c r="S649" s="4" t="s">
        <v>1598</v>
      </c>
      <c r="T649" s="4" t="str">
        <f>VLOOKUP(esraa_powerbi_alexandria_2[[#This Row],[Category]],code[#All],2,FALSE)</f>
        <v>O-102</v>
      </c>
      <c r="U649" s="4"/>
      <c r="V649" s="4"/>
    </row>
    <row r="650" spans="1:22">
      <c r="A650" s="4">
        <v>649</v>
      </c>
      <c r="B650" s="4" t="s">
        <v>52</v>
      </c>
      <c r="C650" s="4" t="s">
        <v>62</v>
      </c>
      <c r="D650" s="4" t="s">
        <v>809</v>
      </c>
      <c r="E650" s="4" t="s">
        <v>94</v>
      </c>
      <c r="F650" s="4" t="s">
        <v>65</v>
      </c>
      <c r="G650" s="4" t="s">
        <v>57</v>
      </c>
      <c r="H650" s="4" t="s">
        <v>76</v>
      </c>
      <c r="I650" s="4" t="s">
        <v>557</v>
      </c>
      <c r="J650" s="4">
        <v>14.8</v>
      </c>
      <c r="K650" s="4">
        <v>600</v>
      </c>
      <c r="L650" s="4" t="str">
        <f>IF(esraa_powerbi_alexandria_2[[#This Row],[Sales]]&gt;3000,"High","Low")</f>
        <v>Low</v>
      </c>
      <c r="M650" s="4">
        <v>4</v>
      </c>
      <c r="N650" s="4">
        <v>0</v>
      </c>
      <c r="O650" s="4">
        <v>6.0680000000000014</v>
      </c>
      <c r="P650" s="4">
        <v>14.8</v>
      </c>
      <c r="Q650" s="4">
        <v>8.7319999999999993</v>
      </c>
      <c r="R650" s="4">
        <v>6.0680000000000014</v>
      </c>
      <c r="S650" s="4" t="s">
        <v>1600</v>
      </c>
      <c r="T650" s="4" t="str">
        <f>VLOOKUP(esraa_powerbi_alexandria_2[[#This Row],[Category]],code[#All],2,FALSE)</f>
        <v>F-101</v>
      </c>
      <c r="U650" s="4"/>
      <c r="V650" s="4"/>
    </row>
    <row r="651" spans="1:22">
      <c r="A651" s="4">
        <v>650</v>
      </c>
      <c r="B651" s="4" t="s">
        <v>52</v>
      </c>
      <c r="C651" s="4" t="s">
        <v>62</v>
      </c>
      <c r="D651" s="4" t="s">
        <v>809</v>
      </c>
      <c r="E651" s="4" t="s">
        <v>94</v>
      </c>
      <c r="F651" s="4" t="s">
        <v>65</v>
      </c>
      <c r="G651" s="4" t="s">
        <v>80</v>
      </c>
      <c r="H651" s="4" t="s">
        <v>81</v>
      </c>
      <c r="I651" s="4" t="s">
        <v>337</v>
      </c>
      <c r="J651" s="4">
        <v>302.37599999999998</v>
      </c>
      <c r="K651" s="4">
        <v>450</v>
      </c>
      <c r="L651" s="4" t="str">
        <f>IF(esraa_powerbi_alexandria_2[[#This Row],[Sales]]&gt;3000,"High","Low")</f>
        <v>Low</v>
      </c>
      <c r="M651" s="4">
        <v>3</v>
      </c>
      <c r="N651" s="4">
        <v>0.2</v>
      </c>
      <c r="O651" s="4">
        <v>22.678200000000018</v>
      </c>
      <c r="P651" s="4">
        <v>241.9008</v>
      </c>
      <c r="Q651" s="4">
        <v>279.69779999999997</v>
      </c>
      <c r="R651" s="4">
        <v>-37.796999999999969</v>
      </c>
      <c r="S651" s="4" t="s">
        <v>1598</v>
      </c>
      <c r="T651" s="4" t="str">
        <f>VLOOKUP(esraa_powerbi_alexandria_2[[#This Row],[Category]],code[#All],2,FALSE)</f>
        <v>T-103</v>
      </c>
      <c r="U651" s="4"/>
      <c r="V651" s="4"/>
    </row>
    <row r="652" spans="1:22">
      <c r="A652" s="4">
        <v>651</v>
      </c>
      <c r="B652" s="4" t="s">
        <v>52</v>
      </c>
      <c r="C652" s="4" t="s">
        <v>62</v>
      </c>
      <c r="D652" s="4" t="s">
        <v>809</v>
      </c>
      <c r="E652" s="4" t="s">
        <v>94</v>
      </c>
      <c r="F652" s="4" t="s">
        <v>65</v>
      </c>
      <c r="G652" s="4" t="s">
        <v>80</v>
      </c>
      <c r="H652" s="4" t="s">
        <v>122</v>
      </c>
      <c r="I652" s="4" t="s">
        <v>810</v>
      </c>
      <c r="J652" s="4">
        <v>316</v>
      </c>
      <c r="K652" s="4">
        <v>600</v>
      </c>
      <c r="L652" s="4" t="str">
        <f>IF(esraa_powerbi_alexandria_2[[#This Row],[Sales]]&gt;3000,"High","Low")</f>
        <v>Low</v>
      </c>
      <c r="M652" s="4">
        <v>4</v>
      </c>
      <c r="N652" s="4">
        <v>0</v>
      </c>
      <c r="O652" s="4">
        <v>31.599999999999966</v>
      </c>
      <c r="P652" s="4">
        <v>316</v>
      </c>
      <c r="Q652" s="4">
        <v>284.40000000000003</v>
      </c>
      <c r="R652" s="4">
        <v>31.599999999999966</v>
      </c>
      <c r="S652" s="4" t="s">
        <v>1600</v>
      </c>
      <c r="T652" s="4" t="str">
        <f>VLOOKUP(esraa_powerbi_alexandria_2[[#This Row],[Category]],code[#All],2,FALSE)</f>
        <v>T-103</v>
      </c>
      <c r="U652" s="4"/>
      <c r="V652" s="4"/>
    </row>
    <row r="653" spans="1:22">
      <c r="A653" s="4">
        <v>652</v>
      </c>
      <c r="B653" s="4" t="s">
        <v>69</v>
      </c>
      <c r="C653" s="4" t="s">
        <v>96</v>
      </c>
      <c r="D653" s="4" t="s">
        <v>165</v>
      </c>
      <c r="E653" s="4" t="s">
        <v>166</v>
      </c>
      <c r="F653" s="4" t="s">
        <v>118</v>
      </c>
      <c r="G653" s="4" t="s">
        <v>66</v>
      </c>
      <c r="H653" s="4" t="s">
        <v>91</v>
      </c>
      <c r="I653" s="4" t="s">
        <v>189</v>
      </c>
      <c r="J653" s="4">
        <v>379.4</v>
      </c>
      <c r="K653" s="4">
        <v>1500</v>
      </c>
      <c r="L653" s="4" t="str">
        <f>IF(esraa_powerbi_alexandria_2[[#This Row],[Sales]]&gt;3000,"High","Low")</f>
        <v>Low</v>
      </c>
      <c r="M653" s="4">
        <v>10</v>
      </c>
      <c r="N653" s="4">
        <v>0</v>
      </c>
      <c r="O653" s="4">
        <v>178.31799999999998</v>
      </c>
      <c r="P653" s="4">
        <v>379.4</v>
      </c>
      <c r="Q653" s="4">
        <v>201.08199999999999</v>
      </c>
      <c r="R653" s="4">
        <v>178.31799999999998</v>
      </c>
      <c r="S653" s="4" t="s">
        <v>1599</v>
      </c>
      <c r="T653" s="4" t="str">
        <f>VLOOKUP(esraa_powerbi_alexandria_2[[#This Row],[Category]],code[#All],2,FALSE)</f>
        <v>O-102</v>
      </c>
      <c r="U653" s="4"/>
      <c r="V653" s="4"/>
    </row>
    <row r="654" spans="1:22">
      <c r="A654" s="4">
        <v>653</v>
      </c>
      <c r="B654" s="4" t="s">
        <v>69</v>
      </c>
      <c r="C654" s="4" t="s">
        <v>62</v>
      </c>
      <c r="D654" s="4" t="s">
        <v>165</v>
      </c>
      <c r="E654" s="4" t="s">
        <v>166</v>
      </c>
      <c r="F654" s="4" t="s">
        <v>118</v>
      </c>
      <c r="G654" s="4" t="s">
        <v>66</v>
      </c>
      <c r="H654" s="4" t="s">
        <v>91</v>
      </c>
      <c r="I654" s="4" t="s">
        <v>179</v>
      </c>
      <c r="J654" s="4">
        <v>97.82</v>
      </c>
      <c r="K654" s="4">
        <v>300</v>
      </c>
      <c r="L654" s="4" t="str">
        <f>IF(esraa_powerbi_alexandria_2[[#This Row],[Sales]]&gt;3000,"High","Low")</f>
        <v>Low</v>
      </c>
      <c r="M654" s="4">
        <v>2</v>
      </c>
      <c r="N654" s="4">
        <v>0</v>
      </c>
      <c r="O654" s="4">
        <v>45.975399999999993</v>
      </c>
      <c r="P654" s="4">
        <v>97.82</v>
      </c>
      <c r="Q654" s="4">
        <v>51.8446</v>
      </c>
      <c r="R654" s="4">
        <v>45.975399999999993</v>
      </c>
      <c r="S654" s="4" t="s">
        <v>1598</v>
      </c>
      <c r="T654" s="4" t="str">
        <f>VLOOKUP(esraa_powerbi_alexandria_2[[#This Row],[Category]],code[#All],2,FALSE)</f>
        <v>O-102</v>
      </c>
      <c r="U654" s="4"/>
      <c r="V654" s="4"/>
    </row>
    <row r="655" spans="1:22">
      <c r="A655" s="4">
        <v>654</v>
      </c>
      <c r="B655" s="4" t="s">
        <v>69</v>
      </c>
      <c r="C655" s="4" t="s">
        <v>62</v>
      </c>
      <c r="D655" s="4" t="s">
        <v>165</v>
      </c>
      <c r="E655" s="4" t="s">
        <v>166</v>
      </c>
      <c r="F655" s="4" t="s">
        <v>118</v>
      </c>
      <c r="G655" s="4" t="s">
        <v>80</v>
      </c>
      <c r="H655" s="4" t="s">
        <v>122</v>
      </c>
      <c r="I655" s="4" t="s">
        <v>811</v>
      </c>
      <c r="J655" s="4">
        <v>103.12</v>
      </c>
      <c r="K655" s="4">
        <v>1200</v>
      </c>
      <c r="L655" s="4" t="str">
        <f>IF(esraa_powerbi_alexandria_2[[#This Row],[Sales]]&gt;3000,"High","Low")</f>
        <v>Low</v>
      </c>
      <c r="M655" s="4">
        <v>8</v>
      </c>
      <c r="N655" s="4">
        <v>0</v>
      </c>
      <c r="O655" s="4">
        <v>10.311999999999998</v>
      </c>
      <c r="P655" s="4">
        <v>103.12</v>
      </c>
      <c r="Q655" s="4">
        <v>92.808000000000007</v>
      </c>
      <c r="R655" s="4">
        <v>10.311999999999998</v>
      </c>
      <c r="S655" s="4" t="s">
        <v>1599</v>
      </c>
      <c r="T655" s="4" t="str">
        <f>VLOOKUP(esraa_powerbi_alexandria_2[[#This Row],[Category]],code[#All],2,FALSE)</f>
        <v>T-103</v>
      </c>
      <c r="U655" s="4"/>
      <c r="V655" s="4"/>
    </row>
    <row r="656" spans="1:22">
      <c r="A656" s="4">
        <v>655</v>
      </c>
      <c r="B656" s="4" t="s">
        <v>69</v>
      </c>
      <c r="C656" s="4" t="s">
        <v>53</v>
      </c>
      <c r="D656" s="4" t="s">
        <v>251</v>
      </c>
      <c r="E656" s="4" t="s">
        <v>252</v>
      </c>
      <c r="F656" s="4" t="s">
        <v>118</v>
      </c>
      <c r="G656" s="4" t="s">
        <v>66</v>
      </c>
      <c r="H656" s="4" t="s">
        <v>85</v>
      </c>
      <c r="I656" s="4" t="s">
        <v>812</v>
      </c>
      <c r="J656" s="4">
        <v>113.55200000000001</v>
      </c>
      <c r="K656" s="4">
        <v>300</v>
      </c>
      <c r="L656" s="4" t="str">
        <f>IF(esraa_powerbi_alexandria_2[[#This Row],[Sales]]&gt;3000,"High","Low")</f>
        <v>Low</v>
      </c>
      <c r="M656" s="4">
        <v>2</v>
      </c>
      <c r="N656" s="4">
        <v>0.2</v>
      </c>
      <c r="O656" s="4">
        <v>8.5163999999999938</v>
      </c>
      <c r="P656" s="4">
        <v>90.841600000000014</v>
      </c>
      <c r="Q656" s="4">
        <v>105.03560000000002</v>
      </c>
      <c r="R656" s="4">
        <v>-14.194000000000003</v>
      </c>
      <c r="S656" s="4" t="s">
        <v>1598</v>
      </c>
      <c r="T656" s="4" t="str">
        <f>VLOOKUP(esraa_powerbi_alexandria_2[[#This Row],[Category]],code[#All],2,FALSE)</f>
        <v>O-102</v>
      </c>
      <c r="U656" s="4"/>
      <c r="V656" s="4"/>
    </row>
    <row r="657" spans="1:22">
      <c r="A657" s="4">
        <v>656</v>
      </c>
      <c r="B657" s="4" t="s">
        <v>69</v>
      </c>
      <c r="C657" s="4" t="s">
        <v>53</v>
      </c>
      <c r="D657" s="4" t="s">
        <v>251</v>
      </c>
      <c r="E657" s="4" t="s">
        <v>252</v>
      </c>
      <c r="F657" s="4" t="s">
        <v>118</v>
      </c>
      <c r="G657" s="4" t="s">
        <v>66</v>
      </c>
      <c r="H657" s="4" t="s">
        <v>83</v>
      </c>
      <c r="I657" s="4" t="s">
        <v>813</v>
      </c>
      <c r="J657" s="4">
        <v>3.3180000000000005</v>
      </c>
      <c r="K657" s="4">
        <v>300</v>
      </c>
      <c r="L657" s="4" t="str">
        <f>IF(esraa_powerbi_alexandria_2[[#This Row],[Sales]]&gt;3000,"High","Low")</f>
        <v>Low</v>
      </c>
      <c r="M657" s="4">
        <v>2</v>
      </c>
      <c r="N657" s="4">
        <v>0.7</v>
      </c>
      <c r="O657" s="4">
        <v>-2.6543999999999999</v>
      </c>
      <c r="P657" s="4">
        <v>0.99540000000000028</v>
      </c>
      <c r="Q657" s="4">
        <v>5.9724000000000004</v>
      </c>
      <c r="R657" s="4">
        <v>-4.9770000000000003</v>
      </c>
      <c r="S657" s="4" t="s">
        <v>1598</v>
      </c>
      <c r="T657" s="4" t="str">
        <f>VLOOKUP(esraa_powerbi_alexandria_2[[#This Row],[Category]],code[#All],2,FALSE)</f>
        <v>O-102</v>
      </c>
      <c r="U657" s="4"/>
      <c r="V657" s="4"/>
    </row>
    <row r="658" spans="1:22">
      <c r="A658" s="4">
        <v>657</v>
      </c>
      <c r="B658" s="4" t="s">
        <v>69</v>
      </c>
      <c r="C658" s="4" t="s">
        <v>53</v>
      </c>
      <c r="D658" s="4" t="s">
        <v>251</v>
      </c>
      <c r="E658" s="4" t="s">
        <v>252</v>
      </c>
      <c r="F658" s="4" t="s">
        <v>118</v>
      </c>
      <c r="G658" s="4" t="s">
        <v>66</v>
      </c>
      <c r="H658" s="4" t="s">
        <v>127</v>
      </c>
      <c r="I658" s="4" t="s">
        <v>814</v>
      </c>
      <c r="J658" s="4">
        <v>134.28800000000001</v>
      </c>
      <c r="K658" s="4">
        <v>300</v>
      </c>
      <c r="L658" s="4" t="str">
        <f>IF(esraa_powerbi_alexandria_2[[#This Row],[Sales]]&gt;3000,"High","Low")</f>
        <v>Low</v>
      </c>
      <c r="M658" s="4">
        <v>2</v>
      </c>
      <c r="N658" s="4">
        <v>0.2</v>
      </c>
      <c r="O658" s="4">
        <v>45.322199999999995</v>
      </c>
      <c r="P658" s="4">
        <v>107.43040000000002</v>
      </c>
      <c r="Q658" s="4">
        <v>88.965800000000016</v>
      </c>
      <c r="R658" s="4">
        <v>18.464600000000004</v>
      </c>
      <c r="S658" s="4" t="s">
        <v>1598</v>
      </c>
      <c r="T658" s="4" t="str">
        <f>VLOOKUP(esraa_powerbi_alexandria_2[[#This Row],[Category]],code[#All],2,FALSE)</f>
        <v>O-102</v>
      </c>
      <c r="U658" s="4"/>
      <c r="V658" s="4"/>
    </row>
    <row r="659" spans="1:22">
      <c r="A659" s="4">
        <v>658</v>
      </c>
      <c r="B659" s="4" t="s">
        <v>532</v>
      </c>
      <c r="C659" s="4" t="s">
        <v>96</v>
      </c>
      <c r="D659" s="4" t="s">
        <v>235</v>
      </c>
      <c r="E659" s="4" t="s">
        <v>143</v>
      </c>
      <c r="F659" s="4" t="s">
        <v>99</v>
      </c>
      <c r="G659" s="4" t="s">
        <v>57</v>
      </c>
      <c r="H659" s="4" t="s">
        <v>60</v>
      </c>
      <c r="I659" s="4" t="s">
        <v>683</v>
      </c>
      <c r="J659" s="4">
        <v>701.37199999999996</v>
      </c>
      <c r="K659" s="4">
        <v>300</v>
      </c>
      <c r="L659" s="4" t="str">
        <f>IF(esraa_powerbi_alexandria_2[[#This Row],[Sales]]&gt;3000,"High","Low")</f>
        <v>Low</v>
      </c>
      <c r="M659" s="4">
        <v>2</v>
      </c>
      <c r="N659" s="4">
        <v>0.3</v>
      </c>
      <c r="O659" s="4">
        <v>-50.098000000000013</v>
      </c>
      <c r="P659" s="4">
        <v>490.96039999999994</v>
      </c>
      <c r="Q659" s="4">
        <v>751.47</v>
      </c>
      <c r="R659" s="4">
        <v>-260.50960000000009</v>
      </c>
      <c r="S659" s="4" t="s">
        <v>1598</v>
      </c>
      <c r="T659" s="4" t="str">
        <f>VLOOKUP(esraa_powerbi_alexandria_2[[#This Row],[Category]],code[#All],2,FALSE)</f>
        <v>F-101</v>
      </c>
      <c r="U659" s="4"/>
      <c r="V659" s="4"/>
    </row>
    <row r="660" spans="1:22">
      <c r="A660" s="4">
        <v>659</v>
      </c>
      <c r="B660" s="4" t="s">
        <v>532</v>
      </c>
      <c r="C660" s="4" t="s">
        <v>96</v>
      </c>
      <c r="D660" s="4" t="s">
        <v>235</v>
      </c>
      <c r="E660" s="4" t="s">
        <v>143</v>
      </c>
      <c r="F660" s="4" t="s">
        <v>99</v>
      </c>
      <c r="G660" s="4" t="s">
        <v>66</v>
      </c>
      <c r="H660" s="4" t="s">
        <v>83</v>
      </c>
      <c r="I660" s="4" t="s">
        <v>190</v>
      </c>
      <c r="J660" s="4">
        <v>2.3079999999999994</v>
      </c>
      <c r="K660" s="4">
        <v>300</v>
      </c>
      <c r="L660" s="4" t="str">
        <f>IF(esraa_powerbi_alexandria_2[[#This Row],[Sales]]&gt;3000,"High","Low")</f>
        <v>Low</v>
      </c>
      <c r="M660" s="4">
        <v>2</v>
      </c>
      <c r="N660" s="4">
        <v>0.8</v>
      </c>
      <c r="O660" s="4">
        <v>-3.4619999999999997</v>
      </c>
      <c r="P660" s="4">
        <v>0.46159999999999979</v>
      </c>
      <c r="Q660" s="4">
        <v>5.77</v>
      </c>
      <c r="R660" s="4">
        <v>-5.3083999999999998</v>
      </c>
      <c r="S660" s="4" t="s">
        <v>1598</v>
      </c>
      <c r="T660" s="4" t="str">
        <f>VLOOKUP(esraa_powerbi_alexandria_2[[#This Row],[Category]],code[#All],2,FALSE)</f>
        <v>O-102</v>
      </c>
      <c r="U660" s="4"/>
      <c r="V660" s="4"/>
    </row>
    <row r="661" spans="1:22">
      <c r="A661" s="4">
        <v>660</v>
      </c>
      <c r="B661" s="4" t="s">
        <v>69</v>
      </c>
      <c r="C661" s="4" t="s">
        <v>53</v>
      </c>
      <c r="D661" s="4" t="s">
        <v>475</v>
      </c>
      <c r="E661" s="4" t="s">
        <v>98</v>
      </c>
      <c r="F661" s="4" t="s">
        <v>99</v>
      </c>
      <c r="G661" s="4" t="s">
        <v>66</v>
      </c>
      <c r="H661" s="4" t="s">
        <v>74</v>
      </c>
      <c r="I661" s="4" t="s">
        <v>768</v>
      </c>
      <c r="J661" s="4">
        <v>999.43200000000002</v>
      </c>
      <c r="K661" s="4">
        <v>1050</v>
      </c>
      <c r="L661" s="4" t="str">
        <f>IF(esraa_powerbi_alexandria_2[[#This Row],[Sales]]&gt;3000,"High","Low")</f>
        <v>Low</v>
      </c>
      <c r="M661" s="4">
        <v>7</v>
      </c>
      <c r="N661" s="4">
        <v>0.2</v>
      </c>
      <c r="O661" s="4">
        <v>124.92899999999986</v>
      </c>
      <c r="P661" s="4">
        <v>799.54560000000004</v>
      </c>
      <c r="Q661" s="4">
        <v>874.50300000000016</v>
      </c>
      <c r="R661" s="4">
        <v>-74.957400000000121</v>
      </c>
      <c r="S661" s="4" t="s">
        <v>1599</v>
      </c>
      <c r="T661" s="4" t="str">
        <f>VLOOKUP(esraa_powerbi_alexandria_2[[#This Row],[Category]],code[#All],2,FALSE)</f>
        <v>O-102</v>
      </c>
      <c r="U661" s="4"/>
      <c r="V661" s="4"/>
    </row>
    <row r="662" spans="1:22">
      <c r="A662" s="4">
        <v>661</v>
      </c>
      <c r="B662" s="4" t="s">
        <v>69</v>
      </c>
      <c r="C662" s="4" t="s">
        <v>53</v>
      </c>
      <c r="D662" s="4" t="s">
        <v>475</v>
      </c>
      <c r="E662" s="4" t="s">
        <v>98</v>
      </c>
      <c r="F662" s="4" t="s">
        <v>99</v>
      </c>
      <c r="G662" s="4" t="s">
        <v>66</v>
      </c>
      <c r="H662" s="4" t="s">
        <v>74</v>
      </c>
      <c r="I662" s="4" t="s">
        <v>815</v>
      </c>
      <c r="J662" s="4">
        <v>724.08</v>
      </c>
      <c r="K662" s="4">
        <v>2100</v>
      </c>
      <c r="L662" s="4" t="str">
        <f>IF(esraa_powerbi_alexandria_2[[#This Row],[Sales]]&gt;3000,"High","Low")</f>
        <v>Low</v>
      </c>
      <c r="M662" s="4">
        <v>14</v>
      </c>
      <c r="N662" s="4">
        <v>0.2</v>
      </c>
      <c r="O662" s="4">
        <v>-135.7650000000001</v>
      </c>
      <c r="P662" s="4">
        <v>579.26400000000001</v>
      </c>
      <c r="Q662" s="4">
        <v>859.84500000000014</v>
      </c>
      <c r="R662" s="4">
        <v>-280.58100000000013</v>
      </c>
      <c r="S662" s="4" t="s">
        <v>1597</v>
      </c>
      <c r="T662" s="4" t="str">
        <f>VLOOKUP(esraa_powerbi_alexandria_2[[#This Row],[Category]],code[#All],2,FALSE)</f>
        <v>O-102</v>
      </c>
      <c r="U662" s="4"/>
      <c r="V662" s="4"/>
    </row>
    <row r="663" spans="1:22">
      <c r="A663" s="4">
        <v>662</v>
      </c>
      <c r="B663" s="4" t="s">
        <v>69</v>
      </c>
      <c r="C663" s="4" t="s">
        <v>53</v>
      </c>
      <c r="D663" s="4" t="s">
        <v>475</v>
      </c>
      <c r="E663" s="4" t="s">
        <v>98</v>
      </c>
      <c r="F663" s="4" t="s">
        <v>99</v>
      </c>
      <c r="G663" s="4" t="s">
        <v>57</v>
      </c>
      <c r="H663" s="4" t="s">
        <v>72</v>
      </c>
      <c r="I663" s="4" t="s">
        <v>257</v>
      </c>
      <c r="J663" s="4">
        <v>918.78499999999985</v>
      </c>
      <c r="K663" s="4">
        <v>750</v>
      </c>
      <c r="L663" s="4" t="str">
        <f>IF(esraa_powerbi_alexandria_2[[#This Row],[Sales]]&gt;3000,"High","Low")</f>
        <v>Low</v>
      </c>
      <c r="M663" s="4">
        <v>5</v>
      </c>
      <c r="N663" s="4">
        <v>0.3</v>
      </c>
      <c r="O663" s="4">
        <v>-118.12950000000006</v>
      </c>
      <c r="P663" s="4">
        <v>643.14949999999988</v>
      </c>
      <c r="Q663" s="4">
        <v>1036.9144999999999</v>
      </c>
      <c r="R663" s="4">
        <v>-393.76499999999999</v>
      </c>
      <c r="S663" s="4" t="s">
        <v>1600</v>
      </c>
      <c r="T663" s="4" t="str">
        <f>VLOOKUP(esraa_powerbi_alexandria_2[[#This Row],[Category]],code[#All],2,FALSE)</f>
        <v>F-101</v>
      </c>
      <c r="U663" s="4"/>
      <c r="V663" s="4"/>
    </row>
    <row r="664" spans="1:22">
      <c r="A664" s="4">
        <v>663</v>
      </c>
      <c r="B664" s="4" t="s">
        <v>69</v>
      </c>
      <c r="C664" s="4" t="s">
        <v>53</v>
      </c>
      <c r="D664" s="4" t="s">
        <v>475</v>
      </c>
      <c r="E664" s="4" t="s">
        <v>98</v>
      </c>
      <c r="F664" s="4" t="s">
        <v>99</v>
      </c>
      <c r="G664" s="4" t="s">
        <v>66</v>
      </c>
      <c r="H664" s="4" t="s">
        <v>83</v>
      </c>
      <c r="I664" s="4" t="s">
        <v>250</v>
      </c>
      <c r="J664" s="4">
        <v>2.7239999999999993</v>
      </c>
      <c r="K664" s="4">
        <v>450</v>
      </c>
      <c r="L664" s="4" t="str">
        <f>IF(esraa_powerbi_alexandria_2[[#This Row],[Sales]]&gt;3000,"High","Low")</f>
        <v>Low</v>
      </c>
      <c r="M664" s="4">
        <v>3</v>
      </c>
      <c r="N664" s="4">
        <v>0.8</v>
      </c>
      <c r="O664" s="4">
        <v>-4.2222000000000008</v>
      </c>
      <c r="P664" s="4">
        <v>0.54479999999999973</v>
      </c>
      <c r="Q664" s="4">
        <v>6.9462000000000002</v>
      </c>
      <c r="R664" s="4">
        <v>-6.4014000000000006</v>
      </c>
      <c r="S664" s="4" t="s">
        <v>1598</v>
      </c>
      <c r="T664" s="4" t="str">
        <f>VLOOKUP(esraa_powerbi_alexandria_2[[#This Row],[Category]],code[#All],2,FALSE)</f>
        <v>O-102</v>
      </c>
      <c r="U664" s="4"/>
      <c r="V664" s="4"/>
    </row>
    <row r="665" spans="1:22">
      <c r="A665" s="4">
        <v>664</v>
      </c>
      <c r="B665" s="4" t="s">
        <v>69</v>
      </c>
      <c r="C665" s="4" t="s">
        <v>62</v>
      </c>
      <c r="D665" s="4" t="s">
        <v>165</v>
      </c>
      <c r="E665" s="4" t="s">
        <v>166</v>
      </c>
      <c r="F665" s="4" t="s">
        <v>118</v>
      </c>
      <c r="G665" s="4" t="s">
        <v>66</v>
      </c>
      <c r="H665" s="4" t="s">
        <v>74</v>
      </c>
      <c r="I665" s="4" t="s">
        <v>373</v>
      </c>
      <c r="J665" s="4">
        <v>459.95</v>
      </c>
      <c r="K665" s="4">
        <v>750</v>
      </c>
      <c r="L665" s="4" t="str">
        <f>IF(esraa_powerbi_alexandria_2[[#This Row],[Sales]]&gt;3000,"High","Low")</f>
        <v>Low</v>
      </c>
      <c r="M665" s="4">
        <v>5</v>
      </c>
      <c r="N665" s="4">
        <v>0</v>
      </c>
      <c r="O665" s="4">
        <v>18.397999999999968</v>
      </c>
      <c r="P665" s="4">
        <v>459.95</v>
      </c>
      <c r="Q665" s="4">
        <v>441.55200000000002</v>
      </c>
      <c r="R665" s="4">
        <v>18.397999999999968</v>
      </c>
      <c r="S665" s="4" t="s">
        <v>1600</v>
      </c>
      <c r="T665" s="4" t="str">
        <f>VLOOKUP(esraa_powerbi_alexandria_2[[#This Row],[Category]],code[#All],2,FALSE)</f>
        <v>O-102</v>
      </c>
      <c r="U665" s="4"/>
      <c r="V665" s="4"/>
    </row>
    <row r="666" spans="1:22">
      <c r="A666" s="4">
        <v>665</v>
      </c>
      <c r="B666" s="4" t="s">
        <v>532</v>
      </c>
      <c r="C666" s="4" t="s">
        <v>53</v>
      </c>
      <c r="D666" s="4" t="s">
        <v>596</v>
      </c>
      <c r="E666" s="4" t="s">
        <v>55</v>
      </c>
      <c r="F666" s="4" t="s">
        <v>56</v>
      </c>
      <c r="G666" s="4" t="s">
        <v>66</v>
      </c>
      <c r="H666" s="4" t="s">
        <v>167</v>
      </c>
      <c r="I666" s="4" t="s">
        <v>253</v>
      </c>
      <c r="J666" s="4">
        <v>10.74</v>
      </c>
      <c r="K666" s="4">
        <v>450</v>
      </c>
      <c r="L666" s="4" t="str">
        <f>IF(esraa_powerbi_alexandria_2[[#This Row],[Sales]]&gt;3000,"High","Low")</f>
        <v>Low</v>
      </c>
      <c r="M666" s="4">
        <v>3</v>
      </c>
      <c r="N666" s="4">
        <v>0</v>
      </c>
      <c r="O666" s="4">
        <v>5.2625999999999999</v>
      </c>
      <c r="P666" s="4">
        <v>10.74</v>
      </c>
      <c r="Q666" s="4">
        <v>5.4774000000000003</v>
      </c>
      <c r="R666" s="4">
        <v>5.2625999999999999</v>
      </c>
      <c r="S666" s="4" t="s">
        <v>1598</v>
      </c>
      <c r="T666" s="4" t="str">
        <f>VLOOKUP(esraa_powerbi_alexandria_2[[#This Row],[Category]],code[#All],2,FALSE)</f>
        <v>O-102</v>
      </c>
      <c r="U666" s="4"/>
      <c r="V666" s="4"/>
    </row>
    <row r="667" spans="1:22">
      <c r="A667" s="4">
        <v>666</v>
      </c>
      <c r="B667" s="4" t="s">
        <v>52</v>
      </c>
      <c r="C667" s="4" t="s">
        <v>62</v>
      </c>
      <c r="D667" s="4" t="s">
        <v>364</v>
      </c>
      <c r="E667" s="4" t="s">
        <v>98</v>
      </c>
      <c r="F667" s="4" t="s">
        <v>99</v>
      </c>
      <c r="G667" s="4" t="s">
        <v>66</v>
      </c>
      <c r="H667" s="4" t="s">
        <v>282</v>
      </c>
      <c r="I667" s="4" t="s">
        <v>816</v>
      </c>
      <c r="J667" s="4">
        <v>23.76</v>
      </c>
      <c r="K667" s="4">
        <v>450</v>
      </c>
      <c r="L667" s="4" t="str">
        <f>IF(esraa_powerbi_alexandria_2[[#This Row],[Sales]]&gt;3000,"High","Low")</f>
        <v>Low</v>
      </c>
      <c r="M667" s="4">
        <v>3</v>
      </c>
      <c r="N667" s="4">
        <v>0.2</v>
      </c>
      <c r="O667" s="4">
        <v>2.0789999999999997</v>
      </c>
      <c r="P667" s="4">
        <v>19.008000000000003</v>
      </c>
      <c r="Q667" s="4">
        <v>21.681000000000001</v>
      </c>
      <c r="R667" s="4">
        <v>-2.6729999999999983</v>
      </c>
      <c r="S667" s="4" t="s">
        <v>1598</v>
      </c>
      <c r="T667" s="4" t="str">
        <f>VLOOKUP(esraa_powerbi_alexandria_2[[#This Row],[Category]],code[#All],2,FALSE)</f>
        <v>O-102</v>
      </c>
      <c r="U667" s="4"/>
      <c r="V667" s="4"/>
    </row>
    <row r="668" spans="1:22">
      <c r="A668" s="4">
        <v>667</v>
      </c>
      <c r="B668" s="4" t="s">
        <v>52</v>
      </c>
      <c r="C668" s="4" t="s">
        <v>62</v>
      </c>
      <c r="D668" s="4" t="s">
        <v>364</v>
      </c>
      <c r="E668" s="4" t="s">
        <v>98</v>
      </c>
      <c r="F668" s="4" t="s">
        <v>99</v>
      </c>
      <c r="G668" s="4" t="s">
        <v>66</v>
      </c>
      <c r="H668" s="4" t="s">
        <v>91</v>
      </c>
      <c r="I668" s="4" t="s">
        <v>133</v>
      </c>
      <c r="J668" s="4">
        <v>85.055999999999997</v>
      </c>
      <c r="K668" s="4">
        <v>450</v>
      </c>
      <c r="L668" s="4" t="str">
        <f>IF(esraa_powerbi_alexandria_2[[#This Row],[Sales]]&gt;3000,"High","Low")</f>
        <v>Low</v>
      </c>
      <c r="M668" s="4">
        <v>3</v>
      </c>
      <c r="N668" s="4">
        <v>0.2</v>
      </c>
      <c r="O668" s="4">
        <v>28.706399999999991</v>
      </c>
      <c r="P668" s="4">
        <v>68.044799999999995</v>
      </c>
      <c r="Q668" s="4">
        <v>56.349600000000009</v>
      </c>
      <c r="R668" s="4">
        <v>11.695199999999986</v>
      </c>
      <c r="S668" s="4" t="s">
        <v>1598</v>
      </c>
      <c r="T668" s="4" t="str">
        <f>VLOOKUP(esraa_powerbi_alexandria_2[[#This Row],[Category]],code[#All],2,FALSE)</f>
        <v>O-102</v>
      </c>
      <c r="U668" s="4"/>
      <c r="V668" s="4"/>
    </row>
    <row r="669" spans="1:22">
      <c r="A669" s="4">
        <v>668</v>
      </c>
      <c r="B669" s="4" t="s">
        <v>52</v>
      </c>
      <c r="C669" s="4" t="s">
        <v>62</v>
      </c>
      <c r="D669" s="4" t="s">
        <v>364</v>
      </c>
      <c r="E669" s="4" t="s">
        <v>98</v>
      </c>
      <c r="F669" s="4" t="s">
        <v>99</v>
      </c>
      <c r="G669" s="4" t="s">
        <v>80</v>
      </c>
      <c r="H669" s="4" t="s">
        <v>81</v>
      </c>
      <c r="I669" s="4" t="s">
        <v>817</v>
      </c>
      <c r="J669" s="4">
        <v>381.57600000000002</v>
      </c>
      <c r="K669" s="4">
        <v>450</v>
      </c>
      <c r="L669" s="4" t="str">
        <f>IF(esraa_powerbi_alexandria_2[[#This Row],[Sales]]&gt;3000,"High","Low")</f>
        <v>Low</v>
      </c>
      <c r="M669" s="4">
        <v>3</v>
      </c>
      <c r="N669" s="4">
        <v>0.2</v>
      </c>
      <c r="O669" s="4">
        <v>28.618200000000002</v>
      </c>
      <c r="P669" s="4">
        <v>305.26080000000002</v>
      </c>
      <c r="Q669" s="4">
        <v>352.95780000000002</v>
      </c>
      <c r="R669" s="4">
        <v>-47.697000000000003</v>
      </c>
      <c r="S669" s="4" t="s">
        <v>1598</v>
      </c>
      <c r="T669" s="4" t="str">
        <f>VLOOKUP(esraa_powerbi_alexandria_2[[#This Row],[Category]],code[#All],2,FALSE)</f>
        <v>T-103</v>
      </c>
      <c r="U669" s="4"/>
      <c r="V669" s="4"/>
    </row>
    <row r="670" spans="1:22">
      <c r="A670" s="4">
        <v>669</v>
      </c>
      <c r="B670" s="4" t="s">
        <v>134</v>
      </c>
      <c r="C670" s="4" t="s">
        <v>53</v>
      </c>
      <c r="D670" s="4" t="s">
        <v>818</v>
      </c>
      <c r="E670" s="4" t="s">
        <v>252</v>
      </c>
      <c r="F670" s="4" t="s">
        <v>118</v>
      </c>
      <c r="G670" s="4" t="s">
        <v>57</v>
      </c>
      <c r="H670" s="4" t="s">
        <v>76</v>
      </c>
      <c r="I670" s="4" t="s">
        <v>819</v>
      </c>
      <c r="J670" s="4">
        <v>30.36</v>
      </c>
      <c r="K670" s="4">
        <v>750</v>
      </c>
      <c r="L670" s="4" t="str">
        <f>IF(esraa_powerbi_alexandria_2[[#This Row],[Sales]]&gt;3000,"High","Low")</f>
        <v>Low</v>
      </c>
      <c r="M670" s="4">
        <v>5</v>
      </c>
      <c r="N670" s="4">
        <v>0.2</v>
      </c>
      <c r="O670" s="4">
        <v>8.7285000000000004</v>
      </c>
      <c r="P670" s="4">
        <v>24.288</v>
      </c>
      <c r="Q670" s="4">
        <v>21.631499999999999</v>
      </c>
      <c r="R670" s="4">
        <v>2.6565000000000012</v>
      </c>
      <c r="S670" s="4" t="s">
        <v>1600</v>
      </c>
      <c r="T670" s="4" t="str">
        <f>VLOOKUP(esraa_powerbi_alexandria_2[[#This Row],[Category]],code[#All],2,FALSE)</f>
        <v>F-101</v>
      </c>
      <c r="U670" s="4"/>
      <c r="V670" s="4"/>
    </row>
    <row r="671" spans="1:22">
      <c r="A671" s="4">
        <v>670</v>
      </c>
      <c r="B671" s="4" t="s">
        <v>69</v>
      </c>
      <c r="C671" s="4" t="s">
        <v>96</v>
      </c>
      <c r="D671" s="4" t="s">
        <v>181</v>
      </c>
      <c r="E671" s="4" t="s">
        <v>143</v>
      </c>
      <c r="F671" s="4" t="s">
        <v>99</v>
      </c>
      <c r="G671" s="4" t="s">
        <v>57</v>
      </c>
      <c r="H671" s="4" t="s">
        <v>76</v>
      </c>
      <c r="I671" s="4" t="s">
        <v>820</v>
      </c>
      <c r="J671" s="4">
        <v>23.976000000000003</v>
      </c>
      <c r="K671" s="4">
        <v>450</v>
      </c>
      <c r="L671" s="4" t="str">
        <f>IF(esraa_powerbi_alexandria_2[[#This Row],[Sales]]&gt;3000,"High","Low")</f>
        <v>Low</v>
      </c>
      <c r="M671" s="4">
        <v>3</v>
      </c>
      <c r="N671" s="4">
        <v>0.6</v>
      </c>
      <c r="O671" s="4">
        <v>-14.385599999999997</v>
      </c>
      <c r="P671" s="4">
        <v>9.5904000000000007</v>
      </c>
      <c r="Q671" s="4">
        <v>38.361599999999996</v>
      </c>
      <c r="R671" s="4">
        <v>-28.771199999999993</v>
      </c>
      <c r="S671" s="4" t="s">
        <v>1598</v>
      </c>
      <c r="T671" s="4" t="str">
        <f>VLOOKUP(esraa_powerbi_alexandria_2[[#This Row],[Category]],code[#All],2,FALSE)</f>
        <v>F-101</v>
      </c>
      <c r="U671" s="4"/>
      <c r="V671" s="4"/>
    </row>
    <row r="672" spans="1:22">
      <c r="A672" s="4">
        <v>671</v>
      </c>
      <c r="B672" s="4" t="s">
        <v>69</v>
      </c>
      <c r="C672" s="4" t="s">
        <v>96</v>
      </c>
      <c r="D672" s="4" t="s">
        <v>181</v>
      </c>
      <c r="E672" s="4" t="s">
        <v>143</v>
      </c>
      <c r="F672" s="4" t="s">
        <v>99</v>
      </c>
      <c r="G672" s="4" t="s">
        <v>57</v>
      </c>
      <c r="H672" s="4" t="s">
        <v>72</v>
      </c>
      <c r="I672" s="4" t="s">
        <v>821</v>
      </c>
      <c r="J672" s="4">
        <v>108.925</v>
      </c>
      <c r="K672" s="4">
        <v>150</v>
      </c>
      <c r="L672" s="4" t="str">
        <f>IF(esraa_powerbi_alexandria_2[[#This Row],[Sales]]&gt;3000,"High","Low")</f>
        <v>Low</v>
      </c>
      <c r="M672" s="4">
        <v>1</v>
      </c>
      <c r="N672" s="4">
        <v>0.5</v>
      </c>
      <c r="O672" s="4">
        <v>-71.890500000000017</v>
      </c>
      <c r="P672" s="4">
        <v>54.462499999999999</v>
      </c>
      <c r="Q672" s="4">
        <v>180.81550000000001</v>
      </c>
      <c r="R672" s="4">
        <v>-126.35300000000001</v>
      </c>
      <c r="S672" s="4" t="s">
        <v>1598</v>
      </c>
      <c r="T672" s="4" t="str">
        <f>VLOOKUP(esraa_powerbi_alexandria_2[[#This Row],[Category]],code[#All],2,FALSE)</f>
        <v>F-101</v>
      </c>
      <c r="U672" s="4"/>
      <c r="V672" s="4"/>
    </row>
    <row r="673" spans="1:22">
      <c r="A673" s="4">
        <v>672</v>
      </c>
      <c r="B673" s="4" t="s">
        <v>69</v>
      </c>
      <c r="C673" s="4" t="s">
        <v>96</v>
      </c>
      <c r="D673" s="4" t="s">
        <v>181</v>
      </c>
      <c r="E673" s="4" t="s">
        <v>143</v>
      </c>
      <c r="F673" s="4" t="s">
        <v>99</v>
      </c>
      <c r="G673" s="4" t="s">
        <v>66</v>
      </c>
      <c r="H673" s="4" t="s">
        <v>91</v>
      </c>
      <c r="I673" s="4" t="s">
        <v>822</v>
      </c>
      <c r="J673" s="4">
        <v>36.351999999999997</v>
      </c>
      <c r="K673" s="4">
        <v>1200</v>
      </c>
      <c r="L673" s="4" t="str">
        <f>IF(esraa_powerbi_alexandria_2[[#This Row],[Sales]]&gt;3000,"High","Low")</f>
        <v>Low</v>
      </c>
      <c r="M673" s="4">
        <v>8</v>
      </c>
      <c r="N673" s="4">
        <v>0.2</v>
      </c>
      <c r="O673" s="4">
        <v>11.359999999999998</v>
      </c>
      <c r="P673" s="4">
        <v>29.081599999999998</v>
      </c>
      <c r="Q673" s="4">
        <v>24.991999999999997</v>
      </c>
      <c r="R673" s="4">
        <v>4.0896000000000008</v>
      </c>
      <c r="S673" s="4" t="s">
        <v>1599</v>
      </c>
      <c r="T673" s="4" t="str">
        <f>VLOOKUP(esraa_powerbi_alexandria_2[[#This Row],[Category]],code[#All],2,FALSE)</f>
        <v>O-102</v>
      </c>
      <c r="U673" s="4"/>
      <c r="V673" s="4"/>
    </row>
    <row r="674" spans="1:22">
      <c r="A674" s="4">
        <v>673</v>
      </c>
      <c r="B674" s="4" t="s">
        <v>69</v>
      </c>
      <c r="C674" s="4" t="s">
        <v>53</v>
      </c>
      <c r="D674" s="4" t="s">
        <v>544</v>
      </c>
      <c r="E674" s="4" t="s">
        <v>143</v>
      </c>
      <c r="F674" s="4" t="s">
        <v>99</v>
      </c>
      <c r="G674" s="4" t="s">
        <v>66</v>
      </c>
      <c r="H674" s="4" t="s">
        <v>78</v>
      </c>
      <c r="I674" s="4" t="s">
        <v>823</v>
      </c>
      <c r="J674" s="4">
        <v>19.559999999999999</v>
      </c>
      <c r="K674" s="4">
        <v>750</v>
      </c>
      <c r="L674" s="4" t="str">
        <f>IF(esraa_powerbi_alexandria_2[[#This Row],[Sales]]&gt;3000,"High","Low")</f>
        <v>Low</v>
      </c>
      <c r="M674" s="4">
        <v>5</v>
      </c>
      <c r="N674" s="4">
        <v>0.2</v>
      </c>
      <c r="O674" s="4">
        <v>1.7115</v>
      </c>
      <c r="P674" s="4">
        <v>15.648</v>
      </c>
      <c r="Q674" s="4">
        <v>17.848499999999998</v>
      </c>
      <c r="R674" s="4">
        <v>-2.2004999999999981</v>
      </c>
      <c r="S674" s="4" t="s">
        <v>1600</v>
      </c>
      <c r="T674" s="4" t="str">
        <f>VLOOKUP(esraa_powerbi_alexandria_2[[#This Row],[Category]],code[#All],2,FALSE)</f>
        <v>O-102</v>
      </c>
      <c r="U674" s="4"/>
      <c r="V674" s="4"/>
    </row>
    <row r="675" spans="1:22">
      <c r="A675" s="4">
        <v>674</v>
      </c>
      <c r="B675" s="4" t="s">
        <v>134</v>
      </c>
      <c r="C675" s="4" t="s">
        <v>53</v>
      </c>
      <c r="D675" s="4" t="s">
        <v>251</v>
      </c>
      <c r="E675" s="4" t="s">
        <v>160</v>
      </c>
      <c r="F675" s="4" t="s">
        <v>99</v>
      </c>
      <c r="G675" s="4" t="s">
        <v>66</v>
      </c>
      <c r="H675" s="4" t="s">
        <v>85</v>
      </c>
      <c r="I675" s="4" t="s">
        <v>824</v>
      </c>
      <c r="J675" s="4">
        <v>61.44</v>
      </c>
      <c r="K675" s="4">
        <v>450</v>
      </c>
      <c r="L675" s="4" t="str">
        <f>IF(esraa_powerbi_alexandria_2[[#This Row],[Sales]]&gt;3000,"High","Low")</f>
        <v>Low</v>
      </c>
      <c r="M675" s="4">
        <v>3</v>
      </c>
      <c r="N675" s="4">
        <v>0</v>
      </c>
      <c r="O675" s="4">
        <v>16.588799999999999</v>
      </c>
      <c r="P675" s="4">
        <v>61.44</v>
      </c>
      <c r="Q675" s="4">
        <v>44.851199999999999</v>
      </c>
      <c r="R675" s="4">
        <v>16.588799999999999</v>
      </c>
      <c r="S675" s="4" t="s">
        <v>1598</v>
      </c>
      <c r="T675" s="4" t="str">
        <f>VLOOKUP(esraa_powerbi_alexandria_2[[#This Row],[Category]],code[#All],2,FALSE)</f>
        <v>O-102</v>
      </c>
      <c r="U675" s="4"/>
      <c r="V675" s="4"/>
    </row>
    <row r="676" spans="1:22">
      <c r="A676" s="4">
        <v>675</v>
      </c>
      <c r="B676" s="4" t="s">
        <v>134</v>
      </c>
      <c r="C676" s="4" t="s">
        <v>53</v>
      </c>
      <c r="D676" s="4" t="s">
        <v>251</v>
      </c>
      <c r="E676" s="4" t="s">
        <v>160</v>
      </c>
      <c r="F676" s="4" t="s">
        <v>99</v>
      </c>
      <c r="G676" s="4" t="s">
        <v>66</v>
      </c>
      <c r="H676" s="4" t="s">
        <v>91</v>
      </c>
      <c r="I676" s="4" t="s">
        <v>825</v>
      </c>
      <c r="J676" s="4">
        <v>38.9</v>
      </c>
      <c r="K676" s="4">
        <v>750</v>
      </c>
      <c r="L676" s="4" t="str">
        <f>IF(esraa_powerbi_alexandria_2[[#This Row],[Sales]]&gt;3000,"High","Low")</f>
        <v>Low</v>
      </c>
      <c r="M676" s="4">
        <v>5</v>
      </c>
      <c r="N676" s="4">
        <v>0</v>
      </c>
      <c r="O676" s="4">
        <v>17.504999999999995</v>
      </c>
      <c r="P676" s="4">
        <v>38.9</v>
      </c>
      <c r="Q676" s="4">
        <v>21.395000000000003</v>
      </c>
      <c r="R676" s="4">
        <v>17.504999999999995</v>
      </c>
      <c r="S676" s="4" t="s">
        <v>1600</v>
      </c>
      <c r="T676" s="4" t="str">
        <f>VLOOKUP(esraa_powerbi_alexandria_2[[#This Row],[Category]],code[#All],2,FALSE)</f>
        <v>O-102</v>
      </c>
      <c r="U676" s="4"/>
      <c r="V676" s="4"/>
    </row>
    <row r="677" spans="1:22">
      <c r="A677" s="4">
        <v>676</v>
      </c>
      <c r="B677" s="4" t="s">
        <v>134</v>
      </c>
      <c r="C677" s="4" t="s">
        <v>53</v>
      </c>
      <c r="D677" s="4" t="s">
        <v>251</v>
      </c>
      <c r="E677" s="4" t="s">
        <v>160</v>
      </c>
      <c r="F677" s="4" t="s">
        <v>99</v>
      </c>
      <c r="G677" s="4" t="s">
        <v>80</v>
      </c>
      <c r="H677" s="4" t="s">
        <v>122</v>
      </c>
      <c r="I677" s="4" t="s">
        <v>705</v>
      </c>
      <c r="J677" s="4">
        <v>99.390000000000015</v>
      </c>
      <c r="K677" s="4">
        <v>450</v>
      </c>
      <c r="L677" s="4" t="str">
        <f>IF(esraa_powerbi_alexandria_2[[#This Row],[Sales]]&gt;3000,"High","Low")</f>
        <v>Low</v>
      </c>
      <c r="M677" s="4">
        <v>3</v>
      </c>
      <c r="N677" s="4">
        <v>0</v>
      </c>
      <c r="O677" s="4">
        <v>40.749900000000004</v>
      </c>
      <c r="P677" s="4">
        <v>99.390000000000015</v>
      </c>
      <c r="Q677" s="4">
        <v>58.640100000000011</v>
      </c>
      <c r="R677" s="4">
        <v>40.749900000000004</v>
      </c>
      <c r="S677" s="4" t="s">
        <v>1598</v>
      </c>
      <c r="T677" s="4" t="str">
        <f>VLOOKUP(esraa_powerbi_alexandria_2[[#This Row],[Category]],code[#All],2,FALSE)</f>
        <v>T-103</v>
      </c>
      <c r="U677" s="4"/>
      <c r="V677" s="4"/>
    </row>
    <row r="678" spans="1:22">
      <c r="A678" s="4">
        <v>677</v>
      </c>
      <c r="B678" s="4" t="s">
        <v>69</v>
      </c>
      <c r="C678" s="4" t="s">
        <v>53</v>
      </c>
      <c r="D678" s="4" t="s">
        <v>826</v>
      </c>
      <c r="E678" s="4" t="s">
        <v>98</v>
      </c>
      <c r="F678" s="4" t="s">
        <v>99</v>
      </c>
      <c r="G678" s="4" t="s">
        <v>66</v>
      </c>
      <c r="H678" s="4" t="s">
        <v>85</v>
      </c>
      <c r="I678" s="4" t="s">
        <v>827</v>
      </c>
      <c r="J678" s="4">
        <v>2.6879999999999997</v>
      </c>
      <c r="K678" s="4">
        <v>450</v>
      </c>
      <c r="L678" s="4" t="str">
        <f>IF(esraa_powerbi_alexandria_2[[#This Row],[Sales]]&gt;3000,"High","Low")</f>
        <v>Low</v>
      </c>
      <c r="M678" s="4">
        <v>3</v>
      </c>
      <c r="N678" s="4">
        <v>0.8</v>
      </c>
      <c r="O678" s="4">
        <v>-7.3920000000000021</v>
      </c>
      <c r="P678" s="4">
        <v>0.53759999999999986</v>
      </c>
      <c r="Q678" s="4">
        <v>10.080000000000002</v>
      </c>
      <c r="R678" s="4">
        <v>-9.5424000000000024</v>
      </c>
      <c r="S678" s="4" t="s">
        <v>1598</v>
      </c>
      <c r="T678" s="4" t="str">
        <f>VLOOKUP(esraa_powerbi_alexandria_2[[#This Row],[Category]],code[#All],2,FALSE)</f>
        <v>O-102</v>
      </c>
      <c r="U678" s="4"/>
      <c r="V678" s="4"/>
    </row>
    <row r="679" spans="1:22">
      <c r="A679" s="4">
        <v>678</v>
      </c>
      <c r="B679" s="4" t="s">
        <v>69</v>
      </c>
      <c r="C679" s="4" t="s">
        <v>53</v>
      </c>
      <c r="D679" s="4" t="s">
        <v>826</v>
      </c>
      <c r="E679" s="4" t="s">
        <v>98</v>
      </c>
      <c r="F679" s="4" t="s">
        <v>99</v>
      </c>
      <c r="G679" s="4" t="s">
        <v>80</v>
      </c>
      <c r="H679" s="4" t="s">
        <v>122</v>
      </c>
      <c r="I679" s="4" t="s">
        <v>828</v>
      </c>
      <c r="J679" s="4">
        <v>27.816000000000003</v>
      </c>
      <c r="K679" s="4">
        <v>450</v>
      </c>
      <c r="L679" s="4" t="str">
        <f>IF(esraa_powerbi_alexandria_2[[#This Row],[Sales]]&gt;3000,"High","Low")</f>
        <v>Low</v>
      </c>
      <c r="M679" s="4">
        <v>3</v>
      </c>
      <c r="N679" s="4">
        <v>0.2</v>
      </c>
      <c r="O679" s="4">
        <v>4.5200999999999958</v>
      </c>
      <c r="P679" s="4">
        <v>22.252800000000004</v>
      </c>
      <c r="Q679" s="4">
        <v>23.295900000000007</v>
      </c>
      <c r="R679" s="4">
        <v>-1.0431000000000026</v>
      </c>
      <c r="S679" s="4" t="s">
        <v>1598</v>
      </c>
      <c r="T679" s="4" t="str">
        <f>VLOOKUP(esraa_powerbi_alexandria_2[[#This Row],[Category]],code[#All],2,FALSE)</f>
        <v>T-103</v>
      </c>
      <c r="U679" s="4"/>
      <c r="V679" s="4"/>
    </row>
    <row r="680" spans="1:22">
      <c r="A680" s="4">
        <v>679</v>
      </c>
      <c r="B680" s="4" t="s">
        <v>69</v>
      </c>
      <c r="C680" s="4" t="s">
        <v>53</v>
      </c>
      <c r="D680" s="4" t="s">
        <v>826</v>
      </c>
      <c r="E680" s="4" t="s">
        <v>98</v>
      </c>
      <c r="F680" s="4" t="s">
        <v>99</v>
      </c>
      <c r="G680" s="4" t="s">
        <v>57</v>
      </c>
      <c r="H680" s="4" t="s">
        <v>76</v>
      </c>
      <c r="I680" s="4" t="s">
        <v>829</v>
      </c>
      <c r="J680" s="4">
        <v>82.524000000000001</v>
      </c>
      <c r="K680" s="4">
        <v>450</v>
      </c>
      <c r="L680" s="4" t="str">
        <f>IF(esraa_powerbi_alexandria_2[[#This Row],[Sales]]&gt;3000,"High","Low")</f>
        <v>Low</v>
      </c>
      <c r="M680" s="4">
        <v>3</v>
      </c>
      <c r="N680" s="4">
        <v>0.6</v>
      </c>
      <c r="O680" s="4">
        <v>-41.261999999999972</v>
      </c>
      <c r="P680" s="4">
        <v>33.009599999999999</v>
      </c>
      <c r="Q680" s="4">
        <v>123.78599999999997</v>
      </c>
      <c r="R680" s="4">
        <v>-90.776399999999967</v>
      </c>
      <c r="S680" s="4" t="s">
        <v>1598</v>
      </c>
      <c r="T680" s="4" t="str">
        <f>VLOOKUP(esraa_powerbi_alexandria_2[[#This Row],[Category]],code[#All],2,FALSE)</f>
        <v>F-101</v>
      </c>
      <c r="U680" s="4"/>
      <c r="V680" s="4"/>
    </row>
    <row r="681" spans="1:22">
      <c r="A681" s="4">
        <v>680</v>
      </c>
      <c r="B681" s="4" t="s">
        <v>69</v>
      </c>
      <c r="C681" s="4" t="s">
        <v>53</v>
      </c>
      <c r="D681" s="4" t="s">
        <v>826</v>
      </c>
      <c r="E681" s="4" t="s">
        <v>98</v>
      </c>
      <c r="F681" s="4" t="s">
        <v>99</v>
      </c>
      <c r="G681" s="4" t="s">
        <v>66</v>
      </c>
      <c r="H681" s="4" t="s">
        <v>83</v>
      </c>
      <c r="I681" s="4" t="s">
        <v>830</v>
      </c>
      <c r="J681" s="4">
        <v>182.99399999999997</v>
      </c>
      <c r="K681" s="4">
        <v>450</v>
      </c>
      <c r="L681" s="4" t="str">
        <f>IF(esraa_powerbi_alexandria_2[[#This Row],[Sales]]&gt;3000,"High","Low")</f>
        <v>Low</v>
      </c>
      <c r="M681" s="4">
        <v>3</v>
      </c>
      <c r="N681" s="4">
        <v>0.8</v>
      </c>
      <c r="O681" s="4">
        <v>-320.23950000000013</v>
      </c>
      <c r="P681" s="4">
        <v>36.598799999999983</v>
      </c>
      <c r="Q681" s="4">
        <v>503.23350000000011</v>
      </c>
      <c r="R681" s="4">
        <v>-466.63470000000012</v>
      </c>
      <c r="S681" s="4" t="s">
        <v>1598</v>
      </c>
      <c r="T681" s="4" t="str">
        <f>VLOOKUP(esraa_powerbi_alexandria_2[[#This Row],[Category]],code[#All],2,FALSE)</f>
        <v>O-102</v>
      </c>
      <c r="U681" s="4"/>
      <c r="V681" s="4"/>
    </row>
    <row r="682" spans="1:22">
      <c r="A682" s="4">
        <v>681</v>
      </c>
      <c r="B682" s="4" t="s">
        <v>69</v>
      </c>
      <c r="C682" s="4" t="s">
        <v>53</v>
      </c>
      <c r="D682" s="4" t="s">
        <v>165</v>
      </c>
      <c r="E682" s="4" t="s">
        <v>166</v>
      </c>
      <c r="F682" s="4" t="s">
        <v>118</v>
      </c>
      <c r="G682" s="4" t="s">
        <v>66</v>
      </c>
      <c r="H682" s="4" t="s">
        <v>83</v>
      </c>
      <c r="I682" s="4" t="s">
        <v>831</v>
      </c>
      <c r="J682" s="4">
        <v>14.352000000000002</v>
      </c>
      <c r="K682" s="4">
        <v>450</v>
      </c>
      <c r="L682" s="4" t="str">
        <f>IF(esraa_powerbi_alexandria_2[[#This Row],[Sales]]&gt;3000,"High","Low")</f>
        <v>Low</v>
      </c>
      <c r="M682" s="4">
        <v>3</v>
      </c>
      <c r="N682" s="4">
        <v>0.2</v>
      </c>
      <c r="O682" s="4">
        <v>4.6643999999999988</v>
      </c>
      <c r="P682" s="4">
        <v>11.481600000000002</v>
      </c>
      <c r="Q682" s="4">
        <v>9.6876000000000033</v>
      </c>
      <c r="R682" s="4">
        <v>1.7939999999999987</v>
      </c>
      <c r="S682" s="4" t="s">
        <v>1598</v>
      </c>
      <c r="T682" s="4" t="str">
        <f>VLOOKUP(esraa_powerbi_alexandria_2[[#This Row],[Category]],code[#All],2,FALSE)</f>
        <v>O-102</v>
      </c>
      <c r="U682" s="4"/>
      <c r="V682" s="4"/>
    </row>
    <row r="683" spans="1:22">
      <c r="A683" s="4">
        <v>682</v>
      </c>
      <c r="B683" s="4" t="s">
        <v>69</v>
      </c>
      <c r="C683" s="4" t="s">
        <v>53</v>
      </c>
      <c r="D683" s="4" t="s">
        <v>165</v>
      </c>
      <c r="E683" s="4" t="s">
        <v>166</v>
      </c>
      <c r="F683" s="4" t="s">
        <v>118</v>
      </c>
      <c r="G683" s="4" t="s">
        <v>66</v>
      </c>
      <c r="H683" s="4" t="s">
        <v>74</v>
      </c>
      <c r="I683" s="4" t="s">
        <v>832</v>
      </c>
      <c r="J683" s="4">
        <v>64.959999999999994</v>
      </c>
      <c r="K683" s="4">
        <v>300</v>
      </c>
      <c r="L683" s="4" t="str">
        <f>IF(esraa_powerbi_alexandria_2[[#This Row],[Sales]]&gt;3000,"High","Low")</f>
        <v>Low</v>
      </c>
      <c r="M683" s="4">
        <v>2</v>
      </c>
      <c r="N683" s="4">
        <v>0</v>
      </c>
      <c r="O683" s="4">
        <v>2.598399999999998</v>
      </c>
      <c r="P683" s="4">
        <v>64.959999999999994</v>
      </c>
      <c r="Q683" s="4">
        <v>62.361599999999996</v>
      </c>
      <c r="R683" s="4">
        <v>2.598399999999998</v>
      </c>
      <c r="S683" s="4" t="s">
        <v>1598</v>
      </c>
      <c r="T683" s="4" t="str">
        <f>VLOOKUP(esraa_powerbi_alexandria_2[[#This Row],[Category]],code[#All],2,FALSE)</f>
        <v>O-102</v>
      </c>
      <c r="U683" s="4"/>
      <c r="V683" s="4"/>
    </row>
    <row r="684" spans="1:22">
      <c r="A684" s="4">
        <v>683</v>
      </c>
      <c r="B684" s="4" t="s">
        <v>69</v>
      </c>
      <c r="C684" s="4" t="s">
        <v>53</v>
      </c>
      <c r="D684" s="4" t="s">
        <v>165</v>
      </c>
      <c r="E684" s="4" t="s">
        <v>166</v>
      </c>
      <c r="F684" s="4" t="s">
        <v>118</v>
      </c>
      <c r="G684" s="4" t="s">
        <v>66</v>
      </c>
      <c r="H684" s="4" t="s">
        <v>74</v>
      </c>
      <c r="I684" s="4" t="s">
        <v>699</v>
      </c>
      <c r="J684" s="4">
        <v>68.599999999999994</v>
      </c>
      <c r="K684" s="4">
        <v>600</v>
      </c>
      <c r="L684" s="4" t="str">
        <f>IF(esraa_powerbi_alexandria_2[[#This Row],[Sales]]&gt;3000,"High","Low")</f>
        <v>Low</v>
      </c>
      <c r="M684" s="4">
        <v>4</v>
      </c>
      <c r="N684" s="4">
        <v>0</v>
      </c>
      <c r="O684" s="4">
        <v>18.521999999999998</v>
      </c>
      <c r="P684" s="4">
        <v>68.599999999999994</v>
      </c>
      <c r="Q684" s="4">
        <v>50.077999999999996</v>
      </c>
      <c r="R684" s="4">
        <v>18.521999999999998</v>
      </c>
      <c r="S684" s="4" t="s">
        <v>1600</v>
      </c>
      <c r="T684" s="4" t="str">
        <f>VLOOKUP(esraa_powerbi_alexandria_2[[#This Row],[Category]],code[#All],2,FALSE)</f>
        <v>O-102</v>
      </c>
      <c r="U684" s="4"/>
      <c r="V684" s="4"/>
    </row>
    <row r="685" spans="1:22">
      <c r="A685" s="4">
        <v>684</v>
      </c>
      <c r="B685" s="4" t="s">
        <v>532</v>
      </c>
      <c r="C685" s="4" t="s">
        <v>62</v>
      </c>
      <c r="D685" s="4" t="s">
        <v>833</v>
      </c>
      <c r="E685" s="4" t="s">
        <v>90</v>
      </c>
      <c r="F685" s="4" t="s">
        <v>56</v>
      </c>
      <c r="G685" s="4" t="s">
        <v>80</v>
      </c>
      <c r="H685" s="4" t="s">
        <v>317</v>
      </c>
      <c r="I685" s="4" t="s">
        <v>834</v>
      </c>
      <c r="J685" s="4">
        <v>7999.98</v>
      </c>
      <c r="K685" s="4">
        <v>600</v>
      </c>
      <c r="L685" s="4" t="str">
        <f>IF(esraa_powerbi_alexandria_2[[#This Row],[Sales]]&gt;3000,"High","Low")</f>
        <v>High</v>
      </c>
      <c r="M685" s="4">
        <v>4</v>
      </c>
      <c r="N685" s="4">
        <v>0.5</v>
      </c>
      <c r="O685" s="4">
        <v>-3839.9903999999988</v>
      </c>
      <c r="P685" s="4">
        <v>3999.99</v>
      </c>
      <c r="Q685" s="4">
        <v>11839.970399999998</v>
      </c>
      <c r="R685" s="4">
        <v>-7839.9803999999986</v>
      </c>
      <c r="S685" s="4" t="s">
        <v>1600</v>
      </c>
      <c r="T685" s="4" t="str">
        <f>VLOOKUP(esraa_powerbi_alexandria_2[[#This Row],[Category]],code[#All],2,FALSE)</f>
        <v>T-103</v>
      </c>
      <c r="U685" s="4"/>
      <c r="V685" s="4"/>
    </row>
    <row r="686" spans="1:22">
      <c r="A686" s="4">
        <v>685</v>
      </c>
      <c r="B686" s="4" t="s">
        <v>532</v>
      </c>
      <c r="C686" s="4" t="s">
        <v>62</v>
      </c>
      <c r="D686" s="4" t="s">
        <v>833</v>
      </c>
      <c r="E686" s="4" t="s">
        <v>90</v>
      </c>
      <c r="F686" s="4" t="s">
        <v>56</v>
      </c>
      <c r="G686" s="4" t="s">
        <v>66</v>
      </c>
      <c r="H686" s="4" t="s">
        <v>85</v>
      </c>
      <c r="I686" s="4" t="s">
        <v>806</v>
      </c>
      <c r="J686" s="4">
        <v>167.44000000000003</v>
      </c>
      <c r="K686" s="4">
        <v>300</v>
      </c>
      <c r="L686" s="4" t="str">
        <f>IF(esraa_powerbi_alexandria_2[[#This Row],[Sales]]&gt;3000,"High","Low")</f>
        <v>Low</v>
      </c>
      <c r="M686" s="4">
        <v>2</v>
      </c>
      <c r="N686" s="4">
        <v>0.2</v>
      </c>
      <c r="O686" s="4">
        <v>14.650999999999989</v>
      </c>
      <c r="P686" s="4">
        <v>133.95200000000003</v>
      </c>
      <c r="Q686" s="4">
        <v>152.78900000000004</v>
      </c>
      <c r="R686" s="4">
        <v>-18.837000000000018</v>
      </c>
      <c r="S686" s="4" t="s">
        <v>1598</v>
      </c>
      <c r="T686" s="4" t="str">
        <f>VLOOKUP(esraa_powerbi_alexandria_2[[#This Row],[Category]],code[#All],2,FALSE)</f>
        <v>O-102</v>
      </c>
      <c r="U686" s="4"/>
      <c r="V686" s="4"/>
    </row>
    <row r="687" spans="1:22">
      <c r="A687" s="4">
        <v>686</v>
      </c>
      <c r="B687" s="4" t="s">
        <v>134</v>
      </c>
      <c r="C687" s="4" t="s">
        <v>53</v>
      </c>
      <c r="D687" s="4" t="s">
        <v>191</v>
      </c>
      <c r="E687" s="4" t="s">
        <v>601</v>
      </c>
      <c r="F687" s="4" t="s">
        <v>56</v>
      </c>
      <c r="G687" s="4" t="s">
        <v>80</v>
      </c>
      <c r="H687" s="4" t="s">
        <v>122</v>
      </c>
      <c r="I687" s="4" t="s">
        <v>541</v>
      </c>
      <c r="J687" s="4">
        <v>479.97</v>
      </c>
      <c r="K687" s="4">
        <v>450</v>
      </c>
      <c r="L687" s="4" t="str">
        <f>IF(esraa_powerbi_alexandria_2[[#This Row],[Sales]]&gt;3000,"High","Low")</f>
        <v>Low</v>
      </c>
      <c r="M687" s="4">
        <v>3</v>
      </c>
      <c r="N687" s="4">
        <v>0</v>
      </c>
      <c r="O687" s="4">
        <v>163.18979999999999</v>
      </c>
      <c r="P687" s="4">
        <v>479.97</v>
      </c>
      <c r="Q687" s="4">
        <v>316.78020000000004</v>
      </c>
      <c r="R687" s="4">
        <v>163.18979999999999</v>
      </c>
      <c r="S687" s="4" t="s">
        <v>1598</v>
      </c>
      <c r="T687" s="4" t="str">
        <f>VLOOKUP(esraa_powerbi_alexandria_2[[#This Row],[Category]],code[#All],2,FALSE)</f>
        <v>T-103</v>
      </c>
      <c r="U687" s="4"/>
      <c r="V687" s="4"/>
    </row>
    <row r="688" spans="1:22">
      <c r="A688" s="4">
        <v>687</v>
      </c>
      <c r="B688" s="4" t="s">
        <v>134</v>
      </c>
      <c r="C688" s="4" t="s">
        <v>53</v>
      </c>
      <c r="D688" s="4" t="s">
        <v>191</v>
      </c>
      <c r="E688" s="4" t="s">
        <v>601</v>
      </c>
      <c r="F688" s="4" t="s">
        <v>56</v>
      </c>
      <c r="G688" s="4" t="s">
        <v>66</v>
      </c>
      <c r="H688" s="4" t="s">
        <v>67</v>
      </c>
      <c r="I688" s="4" t="s">
        <v>835</v>
      </c>
      <c r="J688" s="4">
        <v>14.62</v>
      </c>
      <c r="K688" s="4">
        <v>300</v>
      </c>
      <c r="L688" s="4" t="str">
        <f>IF(esraa_powerbi_alexandria_2[[#This Row],[Sales]]&gt;3000,"High","Low")</f>
        <v>Low</v>
      </c>
      <c r="M688" s="4">
        <v>2</v>
      </c>
      <c r="N688" s="4">
        <v>0</v>
      </c>
      <c r="O688" s="4">
        <v>6.8713999999999995</v>
      </c>
      <c r="P688" s="4">
        <v>14.62</v>
      </c>
      <c r="Q688" s="4">
        <v>7.7485999999999997</v>
      </c>
      <c r="R688" s="4">
        <v>6.8713999999999995</v>
      </c>
      <c r="S688" s="4" t="s">
        <v>1598</v>
      </c>
      <c r="T688" s="4" t="str">
        <f>VLOOKUP(esraa_powerbi_alexandria_2[[#This Row],[Category]],code[#All],2,FALSE)</f>
        <v>O-102</v>
      </c>
      <c r="U688" s="4"/>
      <c r="V688" s="4"/>
    </row>
    <row r="689" spans="1:22">
      <c r="A689" s="4">
        <v>688</v>
      </c>
      <c r="B689" s="4" t="s">
        <v>134</v>
      </c>
      <c r="C689" s="4" t="s">
        <v>53</v>
      </c>
      <c r="D689" s="4" t="s">
        <v>191</v>
      </c>
      <c r="E689" s="4" t="s">
        <v>601</v>
      </c>
      <c r="F689" s="4" t="s">
        <v>56</v>
      </c>
      <c r="G689" s="4" t="s">
        <v>66</v>
      </c>
      <c r="H689" s="4" t="s">
        <v>91</v>
      </c>
      <c r="I689" s="4" t="s">
        <v>219</v>
      </c>
      <c r="J689" s="4">
        <v>19.440000000000001</v>
      </c>
      <c r="K689" s="4">
        <v>450</v>
      </c>
      <c r="L689" s="4" t="str">
        <f>IF(esraa_powerbi_alexandria_2[[#This Row],[Sales]]&gt;3000,"High","Low")</f>
        <v>Low</v>
      </c>
      <c r="M689" s="4">
        <v>3</v>
      </c>
      <c r="N689" s="4">
        <v>0</v>
      </c>
      <c r="O689" s="4">
        <v>9.3312000000000008</v>
      </c>
      <c r="P689" s="4">
        <v>19.440000000000001</v>
      </c>
      <c r="Q689" s="4">
        <v>10.1088</v>
      </c>
      <c r="R689" s="4">
        <v>9.3312000000000008</v>
      </c>
      <c r="S689" s="4" t="s">
        <v>1598</v>
      </c>
      <c r="T689" s="4" t="str">
        <f>VLOOKUP(esraa_powerbi_alexandria_2[[#This Row],[Category]],code[#All],2,FALSE)</f>
        <v>O-102</v>
      </c>
      <c r="U689" s="4"/>
      <c r="V689" s="4"/>
    </row>
    <row r="690" spans="1:22">
      <c r="A690" s="4">
        <v>689</v>
      </c>
      <c r="B690" s="4" t="s">
        <v>69</v>
      </c>
      <c r="C690" s="4" t="s">
        <v>53</v>
      </c>
      <c r="D690" s="4" t="s">
        <v>165</v>
      </c>
      <c r="E690" s="4" t="s">
        <v>166</v>
      </c>
      <c r="F690" s="4" t="s">
        <v>118</v>
      </c>
      <c r="G690" s="4" t="s">
        <v>57</v>
      </c>
      <c r="H690" s="4" t="s">
        <v>58</v>
      </c>
      <c r="I690" s="4" t="s">
        <v>836</v>
      </c>
      <c r="J690" s="4">
        <v>191.98400000000001</v>
      </c>
      <c r="K690" s="4">
        <v>300</v>
      </c>
      <c r="L690" s="4" t="str">
        <f>IF(esraa_powerbi_alexandria_2[[#This Row],[Sales]]&gt;3000,"High","Low")</f>
        <v>Low</v>
      </c>
      <c r="M690" s="4">
        <v>2</v>
      </c>
      <c r="N690" s="4">
        <v>0.2</v>
      </c>
      <c r="O690" s="4">
        <v>4.7995999999999768</v>
      </c>
      <c r="P690" s="4">
        <v>153.58720000000002</v>
      </c>
      <c r="Q690" s="4">
        <v>187.18440000000004</v>
      </c>
      <c r="R690" s="4">
        <v>-33.597200000000015</v>
      </c>
      <c r="S690" s="4" t="s">
        <v>1598</v>
      </c>
      <c r="T690" s="4" t="str">
        <f>VLOOKUP(esraa_powerbi_alexandria_2[[#This Row],[Category]],code[#All],2,FALSE)</f>
        <v>F-101</v>
      </c>
      <c r="U690" s="4"/>
      <c r="V690" s="4"/>
    </row>
    <row r="691" spans="1:22">
      <c r="A691" s="4">
        <v>690</v>
      </c>
      <c r="B691" s="4" t="s">
        <v>52</v>
      </c>
      <c r="C691" s="4" t="s">
        <v>53</v>
      </c>
      <c r="D691" s="4" t="s">
        <v>837</v>
      </c>
      <c r="E691" s="4" t="s">
        <v>188</v>
      </c>
      <c r="F691" s="4" t="s">
        <v>56</v>
      </c>
      <c r="G691" s="4" t="s">
        <v>57</v>
      </c>
      <c r="H691" s="4" t="s">
        <v>76</v>
      </c>
      <c r="I691" s="4" t="s">
        <v>838</v>
      </c>
      <c r="J691" s="4">
        <v>104.01</v>
      </c>
      <c r="K691" s="4">
        <v>150</v>
      </c>
      <c r="L691" s="4" t="str">
        <f>IF(esraa_powerbi_alexandria_2[[#This Row],[Sales]]&gt;3000,"High","Low")</f>
        <v>Low</v>
      </c>
      <c r="M691" s="4">
        <v>1</v>
      </c>
      <c r="N691" s="4">
        <v>0</v>
      </c>
      <c r="O691" s="4">
        <v>14.561400000000006</v>
      </c>
      <c r="P691" s="4">
        <v>104.01</v>
      </c>
      <c r="Q691" s="4">
        <v>89.448599999999999</v>
      </c>
      <c r="R691" s="4">
        <v>14.561400000000006</v>
      </c>
      <c r="S691" s="4" t="s">
        <v>1598</v>
      </c>
      <c r="T691" s="4" t="str">
        <f>VLOOKUP(esraa_powerbi_alexandria_2[[#This Row],[Category]],code[#All],2,FALSE)</f>
        <v>F-101</v>
      </c>
      <c r="U691" s="4"/>
      <c r="V691" s="4"/>
    </row>
    <row r="692" spans="1:22">
      <c r="A692" s="4">
        <v>691</v>
      </c>
      <c r="B692" s="4" t="s">
        <v>52</v>
      </c>
      <c r="C692" s="4" t="s">
        <v>53</v>
      </c>
      <c r="D692" s="4" t="s">
        <v>837</v>
      </c>
      <c r="E692" s="4" t="s">
        <v>188</v>
      </c>
      <c r="F692" s="4" t="s">
        <v>56</v>
      </c>
      <c r="G692" s="4" t="s">
        <v>80</v>
      </c>
      <c r="H692" s="4" t="s">
        <v>81</v>
      </c>
      <c r="I692" s="4" t="s">
        <v>88</v>
      </c>
      <c r="J692" s="4">
        <v>284.82</v>
      </c>
      <c r="K692" s="4">
        <v>150</v>
      </c>
      <c r="L692" s="4" t="str">
        <f>IF(esraa_powerbi_alexandria_2[[#This Row],[Sales]]&gt;3000,"High","Low")</f>
        <v>Low</v>
      </c>
      <c r="M692" s="4">
        <v>1</v>
      </c>
      <c r="N692" s="4">
        <v>0</v>
      </c>
      <c r="O692" s="4">
        <v>74.053200000000004</v>
      </c>
      <c r="P692" s="4">
        <v>284.82</v>
      </c>
      <c r="Q692" s="4">
        <v>210.76679999999999</v>
      </c>
      <c r="R692" s="4">
        <v>74.053200000000004</v>
      </c>
      <c r="S692" s="4" t="s">
        <v>1598</v>
      </c>
      <c r="T692" s="4" t="str">
        <f>VLOOKUP(esraa_powerbi_alexandria_2[[#This Row],[Category]],code[#All],2,FALSE)</f>
        <v>T-103</v>
      </c>
      <c r="U692" s="4"/>
      <c r="V692" s="4"/>
    </row>
    <row r="693" spans="1:22">
      <c r="A693" s="4">
        <v>692</v>
      </c>
      <c r="B693" s="4" t="s">
        <v>52</v>
      </c>
      <c r="C693" s="4" t="s">
        <v>53</v>
      </c>
      <c r="D693" s="4" t="s">
        <v>837</v>
      </c>
      <c r="E693" s="4" t="s">
        <v>188</v>
      </c>
      <c r="F693" s="4" t="s">
        <v>56</v>
      </c>
      <c r="G693" s="4" t="s">
        <v>66</v>
      </c>
      <c r="H693" s="4" t="s">
        <v>74</v>
      </c>
      <c r="I693" s="4" t="s">
        <v>839</v>
      </c>
      <c r="J693" s="4">
        <v>36.839999999999996</v>
      </c>
      <c r="K693" s="4">
        <v>450</v>
      </c>
      <c r="L693" s="4" t="str">
        <f>IF(esraa_powerbi_alexandria_2[[#This Row],[Sales]]&gt;3000,"High","Low")</f>
        <v>Low</v>
      </c>
      <c r="M693" s="4">
        <v>3</v>
      </c>
      <c r="N693" s="4">
        <v>0</v>
      </c>
      <c r="O693" s="4">
        <v>10.315199999999999</v>
      </c>
      <c r="P693" s="4">
        <v>36.839999999999996</v>
      </c>
      <c r="Q693" s="4">
        <v>26.524799999999999</v>
      </c>
      <c r="R693" s="4">
        <v>10.315199999999997</v>
      </c>
      <c r="S693" s="4" t="s">
        <v>1598</v>
      </c>
      <c r="T693" s="4" t="str">
        <f>VLOOKUP(esraa_powerbi_alexandria_2[[#This Row],[Category]],code[#All],2,FALSE)</f>
        <v>O-102</v>
      </c>
      <c r="U693" s="4"/>
      <c r="V693" s="4"/>
    </row>
    <row r="694" spans="1:22">
      <c r="A694" s="4">
        <v>693</v>
      </c>
      <c r="B694" s="4" t="s">
        <v>69</v>
      </c>
      <c r="C694" s="4" t="s">
        <v>53</v>
      </c>
      <c r="D694" s="4" t="s">
        <v>63</v>
      </c>
      <c r="E694" s="4" t="s">
        <v>64</v>
      </c>
      <c r="F694" s="4" t="s">
        <v>65</v>
      </c>
      <c r="G694" s="4" t="s">
        <v>80</v>
      </c>
      <c r="H694" s="4" t="s">
        <v>122</v>
      </c>
      <c r="I694" s="4" t="s">
        <v>840</v>
      </c>
      <c r="J694" s="4">
        <v>166.24</v>
      </c>
      <c r="K694" s="4">
        <v>150</v>
      </c>
      <c r="L694" s="4" t="str">
        <f>IF(esraa_powerbi_alexandria_2[[#This Row],[Sales]]&gt;3000,"High","Low")</f>
        <v>Low</v>
      </c>
      <c r="M694" s="4">
        <v>1</v>
      </c>
      <c r="N694" s="4">
        <v>0</v>
      </c>
      <c r="O694" s="4">
        <v>24.936000000000007</v>
      </c>
      <c r="P694" s="4">
        <v>166.24</v>
      </c>
      <c r="Q694" s="4">
        <v>141.304</v>
      </c>
      <c r="R694" s="4">
        <v>24.936000000000007</v>
      </c>
      <c r="S694" s="4" t="s">
        <v>1598</v>
      </c>
      <c r="T694" s="4" t="str">
        <f>VLOOKUP(esraa_powerbi_alexandria_2[[#This Row],[Category]],code[#All],2,FALSE)</f>
        <v>T-103</v>
      </c>
      <c r="U694" s="4"/>
      <c r="V694" s="4"/>
    </row>
    <row r="695" spans="1:22">
      <c r="A695" s="4">
        <v>694</v>
      </c>
      <c r="B695" s="4" t="s">
        <v>69</v>
      </c>
      <c r="C695" s="4" t="s">
        <v>53</v>
      </c>
      <c r="D695" s="4" t="s">
        <v>63</v>
      </c>
      <c r="E695" s="4" t="s">
        <v>64</v>
      </c>
      <c r="F695" s="4" t="s">
        <v>65</v>
      </c>
      <c r="G695" s="4" t="s">
        <v>66</v>
      </c>
      <c r="H695" s="4" t="s">
        <v>91</v>
      </c>
      <c r="I695" s="4" t="s">
        <v>841</v>
      </c>
      <c r="J695" s="4">
        <v>33.4</v>
      </c>
      <c r="K695" s="4">
        <v>750</v>
      </c>
      <c r="L695" s="4" t="str">
        <f>IF(esraa_powerbi_alexandria_2[[#This Row],[Sales]]&gt;3000,"High","Low")</f>
        <v>Low</v>
      </c>
      <c r="M695" s="4">
        <v>5</v>
      </c>
      <c r="N695" s="4">
        <v>0</v>
      </c>
      <c r="O695" s="4">
        <v>16.032</v>
      </c>
      <c r="P695" s="4">
        <v>33.4</v>
      </c>
      <c r="Q695" s="4">
        <v>17.367999999999999</v>
      </c>
      <c r="R695" s="4">
        <v>16.032</v>
      </c>
      <c r="S695" s="4" t="s">
        <v>1600</v>
      </c>
      <c r="T695" s="4" t="str">
        <f>VLOOKUP(esraa_powerbi_alexandria_2[[#This Row],[Category]],code[#All],2,FALSE)</f>
        <v>O-102</v>
      </c>
      <c r="U695" s="4"/>
      <c r="V695" s="4"/>
    </row>
    <row r="696" spans="1:22">
      <c r="A696" s="4">
        <v>695</v>
      </c>
      <c r="B696" s="4" t="s">
        <v>134</v>
      </c>
      <c r="C696" s="4" t="s">
        <v>96</v>
      </c>
      <c r="D696" s="4" t="s">
        <v>842</v>
      </c>
      <c r="E696" s="4" t="s">
        <v>117</v>
      </c>
      <c r="F696" s="4" t="s">
        <v>118</v>
      </c>
      <c r="G696" s="4" t="s">
        <v>66</v>
      </c>
      <c r="H696" s="4" t="s">
        <v>78</v>
      </c>
      <c r="I696" s="4" t="s">
        <v>487</v>
      </c>
      <c r="J696" s="4">
        <v>198.27200000000002</v>
      </c>
      <c r="K696" s="4">
        <v>1200</v>
      </c>
      <c r="L696" s="4" t="str">
        <f>IF(esraa_powerbi_alexandria_2[[#This Row],[Sales]]&gt;3000,"High","Low")</f>
        <v>Low</v>
      </c>
      <c r="M696" s="4">
        <v>8</v>
      </c>
      <c r="N696" s="4">
        <v>0.2</v>
      </c>
      <c r="O696" s="4">
        <v>17.34879999999999</v>
      </c>
      <c r="P696" s="4">
        <v>158.61760000000004</v>
      </c>
      <c r="Q696" s="4">
        <v>180.92320000000004</v>
      </c>
      <c r="R696" s="4">
        <v>-22.305599999999998</v>
      </c>
      <c r="S696" s="4" t="s">
        <v>1599</v>
      </c>
      <c r="T696" s="4" t="str">
        <f>VLOOKUP(esraa_powerbi_alexandria_2[[#This Row],[Category]],code[#All],2,FALSE)</f>
        <v>O-102</v>
      </c>
      <c r="U696" s="4"/>
      <c r="V696" s="4"/>
    </row>
    <row r="697" spans="1:22">
      <c r="A697" s="4">
        <v>696</v>
      </c>
      <c r="B697" s="4" t="s">
        <v>134</v>
      </c>
      <c r="C697" s="4" t="s">
        <v>96</v>
      </c>
      <c r="D697" s="4" t="s">
        <v>842</v>
      </c>
      <c r="E697" s="4" t="s">
        <v>117</v>
      </c>
      <c r="F697" s="4" t="s">
        <v>118</v>
      </c>
      <c r="G697" s="4" t="s">
        <v>66</v>
      </c>
      <c r="H697" s="4" t="s">
        <v>67</v>
      </c>
      <c r="I697" s="4" t="s">
        <v>843</v>
      </c>
      <c r="J697" s="4">
        <v>47.360000000000007</v>
      </c>
      <c r="K697" s="4">
        <v>600</v>
      </c>
      <c r="L697" s="4" t="str">
        <f>IF(esraa_powerbi_alexandria_2[[#This Row],[Sales]]&gt;3000,"High","Low")</f>
        <v>Low</v>
      </c>
      <c r="M697" s="4">
        <v>4</v>
      </c>
      <c r="N697" s="4">
        <v>0.2</v>
      </c>
      <c r="O697" s="4">
        <v>17.759999999999998</v>
      </c>
      <c r="P697" s="4">
        <v>37.888000000000005</v>
      </c>
      <c r="Q697" s="4">
        <v>29.600000000000009</v>
      </c>
      <c r="R697" s="4">
        <v>8.2879999999999967</v>
      </c>
      <c r="S697" s="4" t="s">
        <v>1600</v>
      </c>
      <c r="T697" s="4" t="str">
        <f>VLOOKUP(esraa_powerbi_alexandria_2[[#This Row],[Category]],code[#All],2,FALSE)</f>
        <v>O-102</v>
      </c>
      <c r="U697" s="4"/>
      <c r="V697" s="4"/>
    </row>
    <row r="698" spans="1:22">
      <c r="A698" s="4">
        <v>697</v>
      </c>
      <c r="B698" s="4" t="s">
        <v>134</v>
      </c>
      <c r="C698" s="4" t="s">
        <v>96</v>
      </c>
      <c r="D698" s="4" t="s">
        <v>842</v>
      </c>
      <c r="E698" s="4" t="s">
        <v>117</v>
      </c>
      <c r="F698" s="4" t="s">
        <v>118</v>
      </c>
      <c r="G698" s="4" t="s">
        <v>66</v>
      </c>
      <c r="H698" s="4" t="s">
        <v>127</v>
      </c>
      <c r="I698" s="4" t="s">
        <v>209</v>
      </c>
      <c r="J698" s="4">
        <v>200.98400000000004</v>
      </c>
      <c r="K698" s="4">
        <v>1050</v>
      </c>
      <c r="L698" s="4" t="str">
        <f>IF(esraa_powerbi_alexandria_2[[#This Row],[Sales]]&gt;3000,"High","Low")</f>
        <v>Low</v>
      </c>
      <c r="M698" s="4">
        <v>7</v>
      </c>
      <c r="N698" s="4">
        <v>0.2</v>
      </c>
      <c r="O698" s="4">
        <v>62.807499999999976</v>
      </c>
      <c r="P698" s="4">
        <v>160.78720000000004</v>
      </c>
      <c r="Q698" s="4">
        <v>138.17650000000006</v>
      </c>
      <c r="R698" s="4">
        <v>22.61069999999998</v>
      </c>
      <c r="S698" s="4" t="s">
        <v>1599</v>
      </c>
      <c r="T698" s="4" t="str">
        <f>VLOOKUP(esraa_powerbi_alexandria_2[[#This Row],[Category]],code[#All],2,FALSE)</f>
        <v>O-102</v>
      </c>
      <c r="U698" s="4"/>
      <c r="V698" s="4"/>
    </row>
    <row r="699" spans="1:22">
      <c r="A699" s="4">
        <v>698</v>
      </c>
      <c r="B699" s="4" t="s">
        <v>134</v>
      </c>
      <c r="C699" s="4" t="s">
        <v>96</v>
      </c>
      <c r="D699" s="4" t="s">
        <v>842</v>
      </c>
      <c r="E699" s="4" t="s">
        <v>117</v>
      </c>
      <c r="F699" s="4" t="s">
        <v>118</v>
      </c>
      <c r="G699" s="4" t="s">
        <v>66</v>
      </c>
      <c r="H699" s="4" t="s">
        <v>67</v>
      </c>
      <c r="I699" s="4" t="s">
        <v>844</v>
      </c>
      <c r="J699" s="4">
        <v>97.696000000000012</v>
      </c>
      <c r="K699" s="4">
        <v>600</v>
      </c>
      <c r="L699" s="4" t="str">
        <f>IF(esraa_powerbi_alexandria_2[[#This Row],[Sales]]&gt;3000,"High","Low")</f>
        <v>Low</v>
      </c>
      <c r="M699" s="4">
        <v>4</v>
      </c>
      <c r="N699" s="4">
        <v>0.2</v>
      </c>
      <c r="O699" s="4">
        <v>31.751200000000001</v>
      </c>
      <c r="P699" s="4">
        <v>78.156800000000018</v>
      </c>
      <c r="Q699" s="4">
        <v>65.944800000000015</v>
      </c>
      <c r="R699" s="4">
        <v>12.212000000000003</v>
      </c>
      <c r="S699" s="4" t="s">
        <v>1600</v>
      </c>
      <c r="T699" s="4" t="str">
        <f>VLOOKUP(esraa_powerbi_alexandria_2[[#This Row],[Category]],code[#All],2,FALSE)</f>
        <v>O-102</v>
      </c>
      <c r="U699" s="4"/>
      <c r="V699" s="4"/>
    </row>
    <row r="700" spans="1:22">
      <c r="A700" s="4">
        <v>699</v>
      </c>
      <c r="B700" s="4" t="s">
        <v>134</v>
      </c>
      <c r="C700" s="4" t="s">
        <v>96</v>
      </c>
      <c r="D700" s="4" t="s">
        <v>842</v>
      </c>
      <c r="E700" s="4" t="s">
        <v>117</v>
      </c>
      <c r="F700" s="4" t="s">
        <v>118</v>
      </c>
      <c r="G700" s="4" t="s">
        <v>66</v>
      </c>
      <c r="H700" s="4" t="s">
        <v>78</v>
      </c>
      <c r="I700" s="4" t="s">
        <v>845</v>
      </c>
      <c r="J700" s="4">
        <v>2.6960000000000002</v>
      </c>
      <c r="K700" s="4">
        <v>150</v>
      </c>
      <c r="L700" s="4" t="str">
        <f>IF(esraa_powerbi_alexandria_2[[#This Row],[Sales]]&gt;3000,"High","Low")</f>
        <v>Low</v>
      </c>
      <c r="M700" s="4">
        <v>1</v>
      </c>
      <c r="N700" s="4">
        <v>0.2</v>
      </c>
      <c r="O700" s="4">
        <v>0.8088000000000003</v>
      </c>
      <c r="P700" s="4">
        <v>2.1568000000000001</v>
      </c>
      <c r="Q700" s="4">
        <v>1.8872</v>
      </c>
      <c r="R700" s="4">
        <v>0.26960000000000006</v>
      </c>
      <c r="S700" s="4" t="s">
        <v>1598</v>
      </c>
      <c r="T700" s="4" t="str">
        <f>VLOOKUP(esraa_powerbi_alexandria_2[[#This Row],[Category]],code[#All],2,FALSE)</f>
        <v>O-102</v>
      </c>
      <c r="U700" s="4"/>
      <c r="V700" s="4"/>
    </row>
    <row r="701" spans="1:22">
      <c r="A701" s="4">
        <v>700</v>
      </c>
      <c r="B701" s="4" t="s">
        <v>134</v>
      </c>
      <c r="C701" s="4" t="s">
        <v>96</v>
      </c>
      <c r="D701" s="4" t="s">
        <v>842</v>
      </c>
      <c r="E701" s="4" t="s">
        <v>117</v>
      </c>
      <c r="F701" s="4" t="s">
        <v>118</v>
      </c>
      <c r="G701" s="4" t="s">
        <v>66</v>
      </c>
      <c r="H701" s="4" t="s">
        <v>83</v>
      </c>
      <c r="I701" s="4" t="s">
        <v>846</v>
      </c>
      <c r="J701" s="4">
        <v>18.588000000000005</v>
      </c>
      <c r="K701" s="4">
        <v>300</v>
      </c>
      <c r="L701" s="4" t="str">
        <f>IF(esraa_powerbi_alexandria_2[[#This Row],[Sales]]&gt;3000,"High","Low")</f>
        <v>Low</v>
      </c>
      <c r="M701" s="4">
        <v>2</v>
      </c>
      <c r="N701" s="4">
        <v>0.7</v>
      </c>
      <c r="O701" s="4">
        <v>-13.6312</v>
      </c>
      <c r="P701" s="4">
        <v>5.5764000000000022</v>
      </c>
      <c r="Q701" s="4">
        <v>32.219200000000001</v>
      </c>
      <c r="R701" s="4">
        <v>-26.642799999999998</v>
      </c>
      <c r="S701" s="4" t="s">
        <v>1598</v>
      </c>
      <c r="T701" s="4" t="str">
        <f>VLOOKUP(esraa_powerbi_alexandria_2[[#This Row],[Category]],code[#All],2,FALSE)</f>
        <v>O-102</v>
      </c>
      <c r="U701" s="4"/>
      <c r="V701" s="4"/>
    </row>
    <row r="702" spans="1:22">
      <c r="A702" s="4">
        <v>701</v>
      </c>
      <c r="B702" s="4" t="s">
        <v>134</v>
      </c>
      <c r="C702" s="4" t="s">
        <v>96</v>
      </c>
      <c r="D702" s="4" t="s">
        <v>842</v>
      </c>
      <c r="E702" s="4" t="s">
        <v>117</v>
      </c>
      <c r="F702" s="4" t="s">
        <v>118</v>
      </c>
      <c r="G702" s="4" t="s">
        <v>66</v>
      </c>
      <c r="H702" s="4" t="s">
        <v>83</v>
      </c>
      <c r="I702" s="4" t="s">
        <v>504</v>
      </c>
      <c r="J702" s="4">
        <v>4.8960000000000008</v>
      </c>
      <c r="K702" s="4">
        <v>450</v>
      </c>
      <c r="L702" s="4" t="str">
        <f>IF(esraa_powerbi_alexandria_2[[#This Row],[Sales]]&gt;3000,"High","Low")</f>
        <v>Low</v>
      </c>
      <c r="M702" s="4">
        <v>3</v>
      </c>
      <c r="N702" s="4">
        <v>0.7</v>
      </c>
      <c r="O702" s="4">
        <v>-3.4271999999999991</v>
      </c>
      <c r="P702" s="4">
        <v>1.4688000000000005</v>
      </c>
      <c r="Q702" s="4">
        <v>8.3231999999999999</v>
      </c>
      <c r="R702" s="4">
        <v>-6.8543999999999992</v>
      </c>
      <c r="S702" s="4" t="s">
        <v>1598</v>
      </c>
      <c r="T702" s="4" t="str">
        <f>VLOOKUP(esraa_powerbi_alexandria_2[[#This Row],[Category]],code[#All],2,FALSE)</f>
        <v>O-102</v>
      </c>
      <c r="U702" s="4"/>
      <c r="V702" s="4"/>
    </row>
    <row r="703" spans="1:22">
      <c r="A703" s="4">
        <v>702</v>
      </c>
      <c r="B703" s="4" t="s">
        <v>69</v>
      </c>
      <c r="C703" s="4" t="s">
        <v>62</v>
      </c>
      <c r="D703" s="4" t="s">
        <v>818</v>
      </c>
      <c r="E703" s="4" t="s">
        <v>252</v>
      </c>
      <c r="F703" s="4" t="s">
        <v>118</v>
      </c>
      <c r="G703" s="4" t="s">
        <v>57</v>
      </c>
      <c r="H703" s="4" t="s">
        <v>76</v>
      </c>
      <c r="I703" s="4" t="s">
        <v>366</v>
      </c>
      <c r="J703" s="4">
        <v>15.072000000000003</v>
      </c>
      <c r="K703" s="4">
        <v>450</v>
      </c>
      <c r="L703" s="4" t="str">
        <f>IF(esraa_powerbi_alexandria_2[[#This Row],[Sales]]&gt;3000,"High","Low")</f>
        <v>Low</v>
      </c>
      <c r="M703" s="4">
        <v>3</v>
      </c>
      <c r="N703" s="4">
        <v>0.2</v>
      </c>
      <c r="O703" s="4">
        <v>4.1448</v>
      </c>
      <c r="P703" s="4">
        <v>12.057600000000003</v>
      </c>
      <c r="Q703" s="4">
        <v>10.927200000000003</v>
      </c>
      <c r="R703" s="4">
        <v>1.1303999999999998</v>
      </c>
      <c r="S703" s="4" t="s">
        <v>1598</v>
      </c>
      <c r="T703" s="4" t="str">
        <f>VLOOKUP(esraa_powerbi_alexandria_2[[#This Row],[Category]],code[#All],2,FALSE)</f>
        <v>F-101</v>
      </c>
      <c r="U703" s="4"/>
      <c r="V703" s="4"/>
    </row>
    <row r="704" spans="1:22">
      <c r="A704" s="4">
        <v>703</v>
      </c>
      <c r="B704" s="4" t="s">
        <v>52</v>
      </c>
      <c r="C704" s="4" t="s">
        <v>62</v>
      </c>
      <c r="D704" s="4" t="s">
        <v>93</v>
      </c>
      <c r="E704" s="4" t="s">
        <v>94</v>
      </c>
      <c r="F704" s="4" t="s">
        <v>65</v>
      </c>
      <c r="G704" s="4" t="s">
        <v>57</v>
      </c>
      <c r="H704" s="4" t="s">
        <v>76</v>
      </c>
      <c r="I704" s="4" t="s">
        <v>847</v>
      </c>
      <c r="J704" s="4">
        <v>209.88</v>
      </c>
      <c r="K704" s="4">
        <v>450</v>
      </c>
      <c r="L704" s="4" t="str">
        <f>IF(esraa_powerbi_alexandria_2[[#This Row],[Sales]]&gt;3000,"High","Low")</f>
        <v>Low</v>
      </c>
      <c r="M704" s="4">
        <v>3</v>
      </c>
      <c r="N704" s="4">
        <v>0</v>
      </c>
      <c r="O704" s="4">
        <v>35.679599999999979</v>
      </c>
      <c r="P704" s="4">
        <v>209.88</v>
      </c>
      <c r="Q704" s="4">
        <v>174.2004</v>
      </c>
      <c r="R704" s="4">
        <v>35.679599999999994</v>
      </c>
      <c r="S704" s="4" t="s">
        <v>1598</v>
      </c>
      <c r="T704" s="4" t="str">
        <f>VLOOKUP(esraa_powerbi_alexandria_2[[#This Row],[Category]],code[#All],2,FALSE)</f>
        <v>F-101</v>
      </c>
      <c r="U704" s="4"/>
      <c r="V704" s="4"/>
    </row>
    <row r="705" spans="1:22">
      <c r="A705" s="4">
        <v>704</v>
      </c>
      <c r="B705" s="4" t="s">
        <v>69</v>
      </c>
      <c r="C705" s="4" t="s">
        <v>53</v>
      </c>
      <c r="D705" s="4" t="s">
        <v>491</v>
      </c>
      <c r="E705" s="4" t="s">
        <v>64</v>
      </c>
      <c r="F705" s="4" t="s">
        <v>65</v>
      </c>
      <c r="G705" s="4" t="s">
        <v>57</v>
      </c>
      <c r="H705" s="4" t="s">
        <v>72</v>
      </c>
      <c r="I705" s="4" t="s">
        <v>848</v>
      </c>
      <c r="J705" s="4">
        <v>369.91200000000003</v>
      </c>
      <c r="K705" s="4">
        <v>450</v>
      </c>
      <c r="L705" s="4" t="str">
        <f>IF(esraa_powerbi_alexandria_2[[#This Row],[Sales]]&gt;3000,"High","Low")</f>
        <v>Low</v>
      </c>
      <c r="M705" s="4">
        <v>3</v>
      </c>
      <c r="N705" s="4">
        <v>0.2</v>
      </c>
      <c r="O705" s="4">
        <v>-13.871700000000047</v>
      </c>
      <c r="P705" s="4">
        <v>295.92960000000005</v>
      </c>
      <c r="Q705" s="4">
        <v>383.78370000000007</v>
      </c>
      <c r="R705" s="4">
        <v>-87.854100000000017</v>
      </c>
      <c r="S705" s="4" t="s">
        <v>1598</v>
      </c>
      <c r="T705" s="4" t="str">
        <f>VLOOKUP(esraa_powerbi_alexandria_2[[#This Row],[Category]],code[#All],2,FALSE)</f>
        <v>F-101</v>
      </c>
      <c r="U705" s="4"/>
      <c r="V705" s="4"/>
    </row>
    <row r="706" spans="1:22">
      <c r="A706" s="4">
        <v>705</v>
      </c>
      <c r="B706" s="4" t="s">
        <v>69</v>
      </c>
      <c r="C706" s="4" t="s">
        <v>62</v>
      </c>
      <c r="D706" s="4" t="s">
        <v>849</v>
      </c>
      <c r="E706" s="4" t="s">
        <v>90</v>
      </c>
      <c r="F706" s="4" t="s">
        <v>56</v>
      </c>
      <c r="G706" s="4" t="s">
        <v>66</v>
      </c>
      <c r="H706" s="4" t="s">
        <v>91</v>
      </c>
      <c r="I706" s="4" t="s">
        <v>850</v>
      </c>
      <c r="J706" s="4">
        <v>10.368000000000002</v>
      </c>
      <c r="K706" s="4">
        <v>300</v>
      </c>
      <c r="L706" s="4" t="str">
        <f>IF(esraa_powerbi_alexandria_2[[#This Row],[Sales]]&gt;3000,"High","Low")</f>
        <v>Low</v>
      </c>
      <c r="M706" s="4">
        <v>2</v>
      </c>
      <c r="N706" s="4">
        <v>0.2</v>
      </c>
      <c r="O706" s="4">
        <v>3.6288</v>
      </c>
      <c r="P706" s="4">
        <v>8.2944000000000013</v>
      </c>
      <c r="Q706" s="4">
        <v>6.7392000000000021</v>
      </c>
      <c r="R706" s="4">
        <v>1.5551999999999992</v>
      </c>
      <c r="S706" s="4" t="s">
        <v>1598</v>
      </c>
      <c r="T706" s="4" t="str">
        <f>VLOOKUP(esraa_powerbi_alexandria_2[[#This Row],[Category]],code[#All],2,FALSE)</f>
        <v>O-102</v>
      </c>
      <c r="U706" s="4"/>
      <c r="V706" s="4"/>
    </row>
    <row r="707" spans="1:22">
      <c r="A707" s="4">
        <v>706</v>
      </c>
      <c r="B707" s="4" t="s">
        <v>69</v>
      </c>
      <c r="C707" s="4" t="s">
        <v>62</v>
      </c>
      <c r="D707" s="4" t="s">
        <v>849</v>
      </c>
      <c r="E707" s="4" t="s">
        <v>90</v>
      </c>
      <c r="F707" s="4" t="s">
        <v>56</v>
      </c>
      <c r="G707" s="4" t="s">
        <v>66</v>
      </c>
      <c r="H707" s="4" t="s">
        <v>85</v>
      </c>
      <c r="I707" s="4" t="s">
        <v>851</v>
      </c>
      <c r="J707" s="4">
        <v>166.84</v>
      </c>
      <c r="K707" s="4">
        <v>750</v>
      </c>
      <c r="L707" s="4" t="str">
        <f>IF(esraa_powerbi_alexandria_2[[#This Row],[Sales]]&gt;3000,"High","Low")</f>
        <v>Low</v>
      </c>
      <c r="M707" s="4">
        <v>5</v>
      </c>
      <c r="N707" s="4">
        <v>0.2</v>
      </c>
      <c r="O707" s="4">
        <v>18.769499999999987</v>
      </c>
      <c r="P707" s="4">
        <v>133.47200000000001</v>
      </c>
      <c r="Q707" s="4">
        <v>148.07050000000001</v>
      </c>
      <c r="R707" s="4">
        <v>-14.598500000000001</v>
      </c>
      <c r="S707" s="4" t="s">
        <v>1600</v>
      </c>
      <c r="T707" s="4" t="str">
        <f>VLOOKUP(esraa_powerbi_alexandria_2[[#This Row],[Category]],code[#All],2,FALSE)</f>
        <v>O-102</v>
      </c>
      <c r="U707" s="4"/>
      <c r="V707" s="4"/>
    </row>
    <row r="708" spans="1:22">
      <c r="A708" s="4">
        <v>707</v>
      </c>
      <c r="B708" s="4" t="s">
        <v>69</v>
      </c>
      <c r="C708" s="4" t="s">
        <v>62</v>
      </c>
      <c r="D708" s="4" t="s">
        <v>849</v>
      </c>
      <c r="E708" s="4" t="s">
        <v>90</v>
      </c>
      <c r="F708" s="4" t="s">
        <v>56</v>
      </c>
      <c r="G708" s="4" t="s">
        <v>80</v>
      </c>
      <c r="H708" s="4" t="s">
        <v>122</v>
      </c>
      <c r="I708" s="4" t="s">
        <v>693</v>
      </c>
      <c r="J708" s="4">
        <v>15.216000000000001</v>
      </c>
      <c r="K708" s="4">
        <v>150</v>
      </c>
      <c r="L708" s="4" t="str">
        <f>IF(esraa_powerbi_alexandria_2[[#This Row],[Sales]]&gt;3000,"High","Low")</f>
        <v>Low</v>
      </c>
      <c r="M708" s="4">
        <v>1</v>
      </c>
      <c r="N708" s="4">
        <v>0.2</v>
      </c>
      <c r="O708" s="4">
        <v>2.2823999999999991</v>
      </c>
      <c r="P708" s="4">
        <v>12.172800000000002</v>
      </c>
      <c r="Q708" s="4">
        <v>12.933600000000002</v>
      </c>
      <c r="R708" s="4">
        <v>-0.7607999999999997</v>
      </c>
      <c r="S708" s="4" t="s">
        <v>1598</v>
      </c>
      <c r="T708" s="4" t="str">
        <f>VLOOKUP(esraa_powerbi_alexandria_2[[#This Row],[Category]],code[#All],2,FALSE)</f>
        <v>T-103</v>
      </c>
      <c r="U708" s="4"/>
      <c r="V708" s="4"/>
    </row>
    <row r="709" spans="1:22">
      <c r="A709" s="4">
        <v>708</v>
      </c>
      <c r="B709" s="4" t="s">
        <v>134</v>
      </c>
      <c r="C709" s="4" t="s">
        <v>53</v>
      </c>
      <c r="D709" s="4" t="s">
        <v>165</v>
      </c>
      <c r="E709" s="4" t="s">
        <v>166</v>
      </c>
      <c r="F709" s="4" t="s">
        <v>118</v>
      </c>
      <c r="G709" s="4" t="s">
        <v>80</v>
      </c>
      <c r="H709" s="4" t="s">
        <v>122</v>
      </c>
      <c r="I709" s="4" t="s">
        <v>434</v>
      </c>
      <c r="J709" s="4">
        <v>119.96</v>
      </c>
      <c r="K709" s="4">
        <v>600</v>
      </c>
      <c r="L709" s="4" t="str">
        <f>IF(esraa_powerbi_alexandria_2[[#This Row],[Sales]]&gt;3000,"High","Low")</f>
        <v>Low</v>
      </c>
      <c r="M709" s="4">
        <v>4</v>
      </c>
      <c r="N709" s="4">
        <v>0</v>
      </c>
      <c r="O709" s="4">
        <v>52.78240000000001</v>
      </c>
      <c r="P709" s="4">
        <v>119.96</v>
      </c>
      <c r="Q709" s="4">
        <v>67.177599999999984</v>
      </c>
      <c r="R709" s="4">
        <v>52.78240000000001</v>
      </c>
      <c r="S709" s="4" t="s">
        <v>1600</v>
      </c>
      <c r="T709" s="4" t="str">
        <f>VLOOKUP(esraa_powerbi_alexandria_2[[#This Row],[Category]],code[#All],2,FALSE)</f>
        <v>T-103</v>
      </c>
      <c r="U709" s="4"/>
      <c r="V709" s="4"/>
    </row>
    <row r="710" spans="1:22">
      <c r="A710" s="4">
        <v>709</v>
      </c>
      <c r="B710" s="4" t="s">
        <v>134</v>
      </c>
      <c r="C710" s="4" t="s">
        <v>53</v>
      </c>
      <c r="D710" s="4" t="s">
        <v>165</v>
      </c>
      <c r="E710" s="4" t="s">
        <v>166</v>
      </c>
      <c r="F710" s="4" t="s">
        <v>118</v>
      </c>
      <c r="G710" s="4" t="s">
        <v>57</v>
      </c>
      <c r="H710" s="4" t="s">
        <v>58</v>
      </c>
      <c r="I710" s="4" t="s">
        <v>852</v>
      </c>
      <c r="J710" s="4">
        <v>883.92</v>
      </c>
      <c r="K710" s="4">
        <v>750</v>
      </c>
      <c r="L710" s="4" t="str">
        <f>IF(esraa_powerbi_alexandria_2[[#This Row],[Sales]]&gt;3000,"High","Low")</f>
        <v>Low</v>
      </c>
      <c r="M710" s="4">
        <v>5</v>
      </c>
      <c r="N710" s="4">
        <v>0.2</v>
      </c>
      <c r="O710" s="4">
        <v>-110.49000000000007</v>
      </c>
      <c r="P710" s="4">
        <v>707.13599999999997</v>
      </c>
      <c r="Q710" s="4">
        <v>994.41000000000008</v>
      </c>
      <c r="R710" s="4">
        <v>-287.27400000000011</v>
      </c>
      <c r="S710" s="4" t="s">
        <v>1600</v>
      </c>
      <c r="T710" s="4" t="str">
        <f>VLOOKUP(esraa_powerbi_alexandria_2[[#This Row],[Category]],code[#All],2,FALSE)</f>
        <v>F-101</v>
      </c>
      <c r="U710" s="4"/>
      <c r="V710" s="4"/>
    </row>
    <row r="711" spans="1:22">
      <c r="A711" s="4">
        <v>710</v>
      </c>
      <c r="B711" s="4" t="s">
        <v>134</v>
      </c>
      <c r="C711" s="4" t="s">
        <v>53</v>
      </c>
      <c r="D711" s="4" t="s">
        <v>165</v>
      </c>
      <c r="E711" s="4" t="s">
        <v>166</v>
      </c>
      <c r="F711" s="4" t="s">
        <v>118</v>
      </c>
      <c r="G711" s="4" t="s">
        <v>66</v>
      </c>
      <c r="H711" s="4" t="s">
        <v>83</v>
      </c>
      <c r="I711" s="4" t="s">
        <v>559</v>
      </c>
      <c r="J711" s="4">
        <v>46.72</v>
      </c>
      <c r="K711" s="4">
        <v>1200</v>
      </c>
      <c r="L711" s="4" t="str">
        <f>IF(esraa_powerbi_alexandria_2[[#This Row],[Sales]]&gt;3000,"High","Low")</f>
        <v>Low</v>
      </c>
      <c r="M711" s="4">
        <v>8</v>
      </c>
      <c r="N711" s="4">
        <v>0.2</v>
      </c>
      <c r="O711" s="4">
        <v>15.767999999999997</v>
      </c>
      <c r="P711" s="4">
        <v>37.375999999999998</v>
      </c>
      <c r="Q711" s="4">
        <v>30.952000000000002</v>
      </c>
      <c r="R711" s="4">
        <v>6.4239999999999959</v>
      </c>
      <c r="S711" s="4" t="s">
        <v>1599</v>
      </c>
      <c r="T711" s="4" t="str">
        <f>VLOOKUP(esraa_powerbi_alexandria_2[[#This Row],[Category]],code[#All],2,FALSE)</f>
        <v>O-102</v>
      </c>
      <c r="U711" s="4"/>
      <c r="V711" s="4"/>
    </row>
    <row r="712" spans="1:22">
      <c r="A712" s="4">
        <v>711</v>
      </c>
      <c r="B712" s="4" t="s">
        <v>134</v>
      </c>
      <c r="C712" s="4" t="s">
        <v>96</v>
      </c>
      <c r="D712" s="4" t="s">
        <v>165</v>
      </c>
      <c r="E712" s="4" t="s">
        <v>166</v>
      </c>
      <c r="F712" s="4" t="s">
        <v>118</v>
      </c>
      <c r="G712" s="4" t="s">
        <v>66</v>
      </c>
      <c r="H712" s="4" t="s">
        <v>91</v>
      </c>
      <c r="I712" s="4" t="s">
        <v>650</v>
      </c>
      <c r="J712" s="4">
        <v>55.48</v>
      </c>
      <c r="K712" s="4">
        <v>150</v>
      </c>
      <c r="L712" s="4" t="str">
        <f>IF(esraa_powerbi_alexandria_2[[#This Row],[Sales]]&gt;3000,"High","Low")</f>
        <v>Low</v>
      </c>
      <c r="M712" s="4">
        <v>1</v>
      </c>
      <c r="N712" s="4">
        <v>0</v>
      </c>
      <c r="O712" s="4">
        <v>26.630399999999998</v>
      </c>
      <c r="P712" s="4">
        <v>55.48</v>
      </c>
      <c r="Q712" s="4">
        <v>28.849599999999999</v>
      </c>
      <c r="R712" s="4">
        <v>26.630399999999998</v>
      </c>
      <c r="S712" s="4" t="s">
        <v>1598</v>
      </c>
      <c r="T712" s="4" t="str">
        <f>VLOOKUP(esraa_powerbi_alexandria_2[[#This Row],[Category]],code[#All],2,FALSE)</f>
        <v>O-102</v>
      </c>
      <c r="U712" s="4"/>
      <c r="V712" s="4"/>
    </row>
    <row r="713" spans="1:22">
      <c r="A713" s="4">
        <v>712</v>
      </c>
      <c r="B713" s="4" t="s">
        <v>69</v>
      </c>
      <c r="C713" s="4" t="s">
        <v>53</v>
      </c>
      <c r="D713" s="4" t="s">
        <v>853</v>
      </c>
      <c r="E713" s="4" t="s">
        <v>71</v>
      </c>
      <c r="F713" s="4" t="s">
        <v>56</v>
      </c>
      <c r="G713" s="4" t="s">
        <v>66</v>
      </c>
      <c r="H713" s="4" t="s">
        <v>127</v>
      </c>
      <c r="I713" s="4" t="s">
        <v>854</v>
      </c>
      <c r="J713" s="4">
        <v>24.448</v>
      </c>
      <c r="K713" s="4">
        <v>600</v>
      </c>
      <c r="L713" s="4" t="str">
        <f>IF(esraa_powerbi_alexandria_2[[#This Row],[Sales]]&gt;3000,"High","Low")</f>
        <v>Low</v>
      </c>
      <c r="M713" s="4">
        <v>4</v>
      </c>
      <c r="N713" s="4">
        <v>0.2</v>
      </c>
      <c r="O713" s="4">
        <v>8.8623999999999992</v>
      </c>
      <c r="P713" s="4">
        <v>19.558400000000002</v>
      </c>
      <c r="Q713" s="4">
        <v>15.585600000000001</v>
      </c>
      <c r="R713" s="4">
        <v>3.9728000000000012</v>
      </c>
      <c r="S713" s="4" t="s">
        <v>1600</v>
      </c>
      <c r="T713" s="4" t="str">
        <f>VLOOKUP(esraa_powerbi_alexandria_2[[#This Row],[Category]],code[#All],2,FALSE)</f>
        <v>O-102</v>
      </c>
      <c r="U713" s="4"/>
      <c r="V713" s="4"/>
    </row>
    <row r="714" spans="1:22">
      <c r="A714" s="4">
        <v>713</v>
      </c>
      <c r="B714" s="4" t="s">
        <v>69</v>
      </c>
      <c r="C714" s="4" t="s">
        <v>62</v>
      </c>
      <c r="D714" s="4" t="s">
        <v>855</v>
      </c>
      <c r="E714" s="4" t="s">
        <v>166</v>
      </c>
      <c r="F714" s="4" t="s">
        <v>118</v>
      </c>
      <c r="G714" s="4" t="s">
        <v>66</v>
      </c>
      <c r="H714" s="4" t="s">
        <v>85</v>
      </c>
      <c r="I714" s="4" t="s">
        <v>856</v>
      </c>
      <c r="J714" s="4">
        <v>281.34000000000003</v>
      </c>
      <c r="K714" s="4">
        <v>900</v>
      </c>
      <c r="L714" s="4" t="str">
        <f>IF(esraa_powerbi_alexandria_2[[#This Row],[Sales]]&gt;3000,"High","Low")</f>
        <v>Low</v>
      </c>
      <c r="M714" s="4">
        <v>6</v>
      </c>
      <c r="N714" s="4">
        <v>0</v>
      </c>
      <c r="O714" s="4">
        <v>109.72260000000001</v>
      </c>
      <c r="P714" s="4">
        <v>281.34000000000003</v>
      </c>
      <c r="Q714" s="4">
        <v>171.61740000000003</v>
      </c>
      <c r="R714" s="4">
        <v>109.7226</v>
      </c>
      <c r="S714" s="4" t="s">
        <v>1600</v>
      </c>
      <c r="T714" s="4" t="str">
        <f>VLOOKUP(esraa_powerbi_alexandria_2[[#This Row],[Category]],code[#All],2,FALSE)</f>
        <v>O-102</v>
      </c>
      <c r="U714" s="4"/>
      <c r="V714" s="4"/>
    </row>
    <row r="715" spans="1:22">
      <c r="A715" s="4">
        <v>714</v>
      </c>
      <c r="B715" s="4" t="s">
        <v>69</v>
      </c>
      <c r="C715" s="4" t="s">
        <v>62</v>
      </c>
      <c r="D715" s="4" t="s">
        <v>855</v>
      </c>
      <c r="E715" s="4" t="s">
        <v>166</v>
      </c>
      <c r="F715" s="4" t="s">
        <v>118</v>
      </c>
      <c r="G715" s="4" t="s">
        <v>80</v>
      </c>
      <c r="H715" s="4" t="s">
        <v>81</v>
      </c>
      <c r="I715" s="4" t="s">
        <v>561</v>
      </c>
      <c r="J715" s="4">
        <v>307.98</v>
      </c>
      <c r="K715" s="4">
        <v>300</v>
      </c>
      <c r="L715" s="4" t="str">
        <f>IF(esraa_powerbi_alexandria_2[[#This Row],[Sales]]&gt;3000,"High","Low")</f>
        <v>Low</v>
      </c>
      <c r="M715" s="4">
        <v>2</v>
      </c>
      <c r="N715" s="4">
        <v>0</v>
      </c>
      <c r="O715" s="4">
        <v>89.314199999999971</v>
      </c>
      <c r="P715" s="4">
        <v>307.98</v>
      </c>
      <c r="Q715" s="4">
        <v>218.66580000000005</v>
      </c>
      <c r="R715" s="4">
        <v>89.314199999999971</v>
      </c>
      <c r="S715" s="4" t="s">
        <v>1598</v>
      </c>
      <c r="T715" s="4" t="str">
        <f>VLOOKUP(esraa_powerbi_alexandria_2[[#This Row],[Category]],code[#All],2,FALSE)</f>
        <v>T-103</v>
      </c>
      <c r="U715" s="4"/>
      <c r="V715" s="4"/>
    </row>
    <row r="716" spans="1:22">
      <c r="A716" s="4">
        <v>715</v>
      </c>
      <c r="B716" s="4" t="s">
        <v>69</v>
      </c>
      <c r="C716" s="4" t="s">
        <v>62</v>
      </c>
      <c r="D716" s="4" t="s">
        <v>855</v>
      </c>
      <c r="E716" s="4" t="s">
        <v>166</v>
      </c>
      <c r="F716" s="4" t="s">
        <v>118</v>
      </c>
      <c r="G716" s="4" t="s">
        <v>80</v>
      </c>
      <c r="H716" s="4" t="s">
        <v>122</v>
      </c>
      <c r="I716" s="4" t="s">
        <v>857</v>
      </c>
      <c r="J716" s="4">
        <v>299.96999999999997</v>
      </c>
      <c r="K716" s="4">
        <v>450</v>
      </c>
      <c r="L716" s="4" t="str">
        <f>IF(esraa_powerbi_alexandria_2[[#This Row],[Sales]]&gt;3000,"High","Low")</f>
        <v>Low</v>
      </c>
      <c r="M716" s="4">
        <v>3</v>
      </c>
      <c r="N716" s="4">
        <v>0</v>
      </c>
      <c r="O716" s="4">
        <v>113.98860000000001</v>
      </c>
      <c r="P716" s="4">
        <v>299.96999999999997</v>
      </c>
      <c r="Q716" s="4">
        <v>185.98139999999995</v>
      </c>
      <c r="R716" s="4">
        <v>113.98860000000002</v>
      </c>
      <c r="S716" s="4" t="s">
        <v>1598</v>
      </c>
      <c r="T716" s="4" t="str">
        <f>VLOOKUP(esraa_powerbi_alexandria_2[[#This Row],[Category]],code[#All],2,FALSE)</f>
        <v>T-103</v>
      </c>
      <c r="U716" s="4"/>
      <c r="V716" s="4"/>
    </row>
    <row r="717" spans="1:22">
      <c r="A717" s="4">
        <v>716</v>
      </c>
      <c r="B717" s="4" t="s">
        <v>52</v>
      </c>
      <c r="C717" s="4" t="s">
        <v>62</v>
      </c>
      <c r="D717" s="4" t="s">
        <v>93</v>
      </c>
      <c r="E717" s="4" t="s">
        <v>94</v>
      </c>
      <c r="F717" s="4" t="s">
        <v>65</v>
      </c>
      <c r="G717" s="4" t="s">
        <v>66</v>
      </c>
      <c r="H717" s="4" t="s">
        <v>83</v>
      </c>
      <c r="I717" s="4" t="s">
        <v>858</v>
      </c>
      <c r="J717" s="4">
        <v>19.920000000000002</v>
      </c>
      <c r="K717" s="4">
        <v>750</v>
      </c>
      <c r="L717" s="4" t="str">
        <f>IF(esraa_powerbi_alexandria_2[[#This Row],[Sales]]&gt;3000,"High","Low")</f>
        <v>Low</v>
      </c>
      <c r="M717" s="4">
        <v>5</v>
      </c>
      <c r="N717" s="4">
        <v>0.2</v>
      </c>
      <c r="O717" s="4">
        <v>6.9719999999999995</v>
      </c>
      <c r="P717" s="4">
        <v>15.936000000000002</v>
      </c>
      <c r="Q717" s="4">
        <v>12.948000000000002</v>
      </c>
      <c r="R717" s="4">
        <v>2.9879999999999995</v>
      </c>
      <c r="S717" s="4" t="s">
        <v>1600</v>
      </c>
      <c r="T717" s="4" t="str">
        <f>VLOOKUP(esraa_powerbi_alexandria_2[[#This Row],[Category]],code[#All],2,FALSE)</f>
        <v>O-102</v>
      </c>
      <c r="U717" s="4"/>
      <c r="V717" s="4"/>
    </row>
    <row r="718" spans="1:22">
      <c r="A718" s="4">
        <v>717</v>
      </c>
      <c r="B718" s="4" t="s">
        <v>134</v>
      </c>
      <c r="C718" s="4" t="s">
        <v>53</v>
      </c>
      <c r="D718" s="4" t="s">
        <v>155</v>
      </c>
      <c r="E718" s="4" t="s">
        <v>156</v>
      </c>
      <c r="F718" s="4" t="s">
        <v>118</v>
      </c>
      <c r="G718" s="4" t="s">
        <v>57</v>
      </c>
      <c r="H718" s="4" t="s">
        <v>76</v>
      </c>
      <c r="I718" s="4" t="s">
        <v>778</v>
      </c>
      <c r="J718" s="4">
        <v>9.94</v>
      </c>
      <c r="K718" s="4">
        <v>300</v>
      </c>
      <c r="L718" s="4" t="str">
        <f>IF(esraa_powerbi_alexandria_2[[#This Row],[Sales]]&gt;3000,"High","Low")</f>
        <v>Low</v>
      </c>
      <c r="M718" s="4">
        <v>2</v>
      </c>
      <c r="N718" s="4">
        <v>0</v>
      </c>
      <c r="O718" s="4">
        <v>3.0813999999999995</v>
      </c>
      <c r="P718" s="4">
        <v>9.94</v>
      </c>
      <c r="Q718" s="4">
        <v>6.8586</v>
      </c>
      <c r="R718" s="4">
        <v>3.0813999999999995</v>
      </c>
      <c r="S718" s="4" t="s">
        <v>1598</v>
      </c>
      <c r="T718" s="4" t="str">
        <f>VLOOKUP(esraa_powerbi_alexandria_2[[#This Row],[Category]],code[#All],2,FALSE)</f>
        <v>F-101</v>
      </c>
      <c r="U718" s="4"/>
      <c r="V718" s="4"/>
    </row>
    <row r="719" spans="1:22">
      <c r="A719" s="4">
        <v>718</v>
      </c>
      <c r="B719" s="4" t="s">
        <v>69</v>
      </c>
      <c r="C719" s="4" t="s">
        <v>53</v>
      </c>
      <c r="D719" s="4" t="s">
        <v>291</v>
      </c>
      <c r="E719" s="4" t="s">
        <v>252</v>
      </c>
      <c r="F719" s="4" t="s">
        <v>118</v>
      </c>
      <c r="G719" s="4" t="s">
        <v>57</v>
      </c>
      <c r="H719" s="4" t="s">
        <v>76</v>
      </c>
      <c r="I719" s="4" t="s">
        <v>859</v>
      </c>
      <c r="J719" s="4">
        <v>103.05599999999998</v>
      </c>
      <c r="K719" s="4">
        <v>450</v>
      </c>
      <c r="L719" s="4" t="str">
        <f>IF(esraa_powerbi_alexandria_2[[#This Row],[Sales]]&gt;3000,"High","Low")</f>
        <v>Low</v>
      </c>
      <c r="M719" s="4">
        <v>3</v>
      </c>
      <c r="N719" s="4">
        <v>0.2</v>
      </c>
      <c r="O719" s="4">
        <v>24.475800000000007</v>
      </c>
      <c r="P719" s="4">
        <v>82.444799999999987</v>
      </c>
      <c r="Q719" s="4">
        <v>78.580199999999977</v>
      </c>
      <c r="R719" s="4">
        <v>3.86460000000001</v>
      </c>
      <c r="S719" s="4" t="s">
        <v>1598</v>
      </c>
      <c r="T719" s="4" t="str">
        <f>VLOOKUP(esraa_powerbi_alexandria_2[[#This Row],[Category]],code[#All],2,FALSE)</f>
        <v>F-101</v>
      </c>
      <c r="U719" s="4"/>
      <c r="V719" s="4"/>
    </row>
    <row r="720" spans="1:22">
      <c r="A720" s="4">
        <v>719</v>
      </c>
      <c r="B720" s="4" t="s">
        <v>69</v>
      </c>
      <c r="C720" s="4" t="s">
        <v>96</v>
      </c>
      <c r="D720" s="4" t="s">
        <v>120</v>
      </c>
      <c r="E720" s="4" t="s">
        <v>106</v>
      </c>
      <c r="F720" s="4" t="s">
        <v>65</v>
      </c>
      <c r="G720" s="4" t="s">
        <v>66</v>
      </c>
      <c r="H720" s="4" t="s">
        <v>83</v>
      </c>
      <c r="I720" s="4" t="s">
        <v>682</v>
      </c>
      <c r="J720" s="4">
        <v>59.808000000000007</v>
      </c>
      <c r="K720" s="4">
        <v>450</v>
      </c>
      <c r="L720" s="4" t="str">
        <f>IF(esraa_powerbi_alexandria_2[[#This Row],[Sales]]&gt;3000,"High","Low")</f>
        <v>Low</v>
      </c>
      <c r="M720" s="4">
        <v>3</v>
      </c>
      <c r="N720" s="4">
        <v>0.2</v>
      </c>
      <c r="O720" s="4">
        <v>19.4376</v>
      </c>
      <c r="P720" s="4">
        <v>47.84640000000001</v>
      </c>
      <c r="Q720" s="4">
        <v>40.370400000000004</v>
      </c>
      <c r="R720" s="4">
        <v>7.4760000000000062</v>
      </c>
      <c r="S720" s="4" t="s">
        <v>1598</v>
      </c>
      <c r="T720" s="4" t="str">
        <f>VLOOKUP(esraa_powerbi_alexandria_2[[#This Row],[Category]],code[#All],2,FALSE)</f>
        <v>O-102</v>
      </c>
      <c r="U720" s="4"/>
      <c r="V720" s="4"/>
    </row>
    <row r="721" spans="1:22">
      <c r="A721" s="4">
        <v>720</v>
      </c>
      <c r="B721" s="4" t="s">
        <v>69</v>
      </c>
      <c r="C721" s="4" t="s">
        <v>96</v>
      </c>
      <c r="D721" s="4" t="s">
        <v>120</v>
      </c>
      <c r="E721" s="4" t="s">
        <v>106</v>
      </c>
      <c r="F721" s="4" t="s">
        <v>65</v>
      </c>
      <c r="G721" s="4" t="s">
        <v>57</v>
      </c>
      <c r="H721" s="4" t="s">
        <v>76</v>
      </c>
      <c r="I721" s="4" t="s">
        <v>619</v>
      </c>
      <c r="J721" s="4">
        <v>73.320000000000007</v>
      </c>
      <c r="K721" s="4">
        <v>900</v>
      </c>
      <c r="L721" s="4" t="str">
        <f>IF(esraa_powerbi_alexandria_2[[#This Row],[Sales]]&gt;3000,"High","Low")</f>
        <v>Low</v>
      </c>
      <c r="M721" s="4">
        <v>6</v>
      </c>
      <c r="N721" s="4">
        <v>0</v>
      </c>
      <c r="O721" s="4">
        <v>21.995999999999992</v>
      </c>
      <c r="P721" s="4">
        <v>73.320000000000007</v>
      </c>
      <c r="Q721" s="4">
        <v>51.324000000000012</v>
      </c>
      <c r="R721" s="4">
        <v>21.995999999999995</v>
      </c>
      <c r="S721" s="4" t="s">
        <v>1600</v>
      </c>
      <c r="T721" s="4" t="str">
        <f>VLOOKUP(esraa_powerbi_alexandria_2[[#This Row],[Category]],code[#All],2,FALSE)</f>
        <v>F-101</v>
      </c>
      <c r="U721" s="4"/>
      <c r="V721" s="4"/>
    </row>
    <row r="722" spans="1:22">
      <c r="A722" s="4">
        <v>721</v>
      </c>
      <c r="B722" s="4" t="s">
        <v>69</v>
      </c>
      <c r="C722" s="4" t="s">
        <v>96</v>
      </c>
      <c r="D722" s="4" t="s">
        <v>63</v>
      </c>
      <c r="E722" s="4" t="s">
        <v>64</v>
      </c>
      <c r="F722" s="4" t="s">
        <v>65</v>
      </c>
      <c r="G722" s="4" t="s">
        <v>66</v>
      </c>
      <c r="H722" s="4" t="s">
        <v>91</v>
      </c>
      <c r="I722" s="4" t="s">
        <v>860</v>
      </c>
      <c r="J722" s="4">
        <v>146.82</v>
      </c>
      <c r="K722" s="4">
        <v>450</v>
      </c>
      <c r="L722" s="4" t="str">
        <f>IF(esraa_powerbi_alexandria_2[[#This Row],[Sales]]&gt;3000,"High","Low")</f>
        <v>Low</v>
      </c>
      <c r="M722" s="4">
        <v>3</v>
      </c>
      <c r="N722" s="4">
        <v>0</v>
      </c>
      <c r="O722" s="4">
        <v>73.41</v>
      </c>
      <c r="P722" s="4">
        <v>146.82</v>
      </c>
      <c r="Q722" s="4">
        <v>73.41</v>
      </c>
      <c r="R722" s="4">
        <v>73.41</v>
      </c>
      <c r="S722" s="4" t="s">
        <v>1598</v>
      </c>
      <c r="T722" s="4" t="str">
        <f>VLOOKUP(esraa_powerbi_alexandria_2[[#This Row],[Category]],code[#All],2,FALSE)</f>
        <v>O-102</v>
      </c>
      <c r="U722" s="4"/>
      <c r="V722" s="4"/>
    </row>
    <row r="723" spans="1:22">
      <c r="A723" s="4">
        <v>722</v>
      </c>
      <c r="B723" s="4" t="s">
        <v>69</v>
      </c>
      <c r="C723" s="4" t="s">
        <v>62</v>
      </c>
      <c r="D723" s="4" t="s">
        <v>387</v>
      </c>
      <c r="E723" s="4" t="s">
        <v>153</v>
      </c>
      <c r="F723" s="4" t="s">
        <v>99</v>
      </c>
      <c r="G723" s="4" t="s">
        <v>57</v>
      </c>
      <c r="H723" s="4" t="s">
        <v>72</v>
      </c>
      <c r="I723" s="4" t="s">
        <v>861</v>
      </c>
      <c r="J723" s="4">
        <v>1652.94</v>
      </c>
      <c r="K723" s="4">
        <v>450</v>
      </c>
      <c r="L723" s="4" t="str">
        <f>IF(esraa_powerbi_alexandria_2[[#This Row],[Sales]]&gt;3000,"High","Low")</f>
        <v>Low</v>
      </c>
      <c r="M723" s="4">
        <v>3</v>
      </c>
      <c r="N723" s="4">
        <v>0</v>
      </c>
      <c r="O723" s="4">
        <v>231.41160000000002</v>
      </c>
      <c r="P723" s="4">
        <v>1652.94</v>
      </c>
      <c r="Q723" s="4">
        <v>1421.5284000000001</v>
      </c>
      <c r="R723" s="4">
        <v>231.41159999999991</v>
      </c>
      <c r="S723" s="4" t="s">
        <v>1598</v>
      </c>
      <c r="T723" s="4" t="str">
        <f>VLOOKUP(esraa_powerbi_alexandria_2[[#This Row],[Category]],code[#All],2,FALSE)</f>
        <v>F-101</v>
      </c>
      <c r="U723" s="4"/>
      <c r="V723" s="4"/>
    </row>
    <row r="724" spans="1:22">
      <c r="A724" s="4">
        <v>723</v>
      </c>
      <c r="B724" s="4" t="s">
        <v>69</v>
      </c>
      <c r="C724" s="4" t="s">
        <v>62</v>
      </c>
      <c r="D724" s="4" t="s">
        <v>387</v>
      </c>
      <c r="E724" s="4" t="s">
        <v>153</v>
      </c>
      <c r="F724" s="4" t="s">
        <v>99</v>
      </c>
      <c r="G724" s="4" t="s">
        <v>66</v>
      </c>
      <c r="H724" s="4" t="s">
        <v>74</v>
      </c>
      <c r="I724" s="4" t="s">
        <v>862</v>
      </c>
      <c r="J724" s="4">
        <v>296.37</v>
      </c>
      <c r="K724" s="4">
        <v>450</v>
      </c>
      <c r="L724" s="4" t="str">
        <f>IF(esraa_powerbi_alexandria_2[[#This Row],[Sales]]&gt;3000,"High","Low")</f>
        <v>Low</v>
      </c>
      <c r="M724" s="4">
        <v>3</v>
      </c>
      <c r="N724" s="4">
        <v>0</v>
      </c>
      <c r="O724" s="4">
        <v>80.019899999999993</v>
      </c>
      <c r="P724" s="4">
        <v>296.37</v>
      </c>
      <c r="Q724" s="4">
        <v>216.3501</v>
      </c>
      <c r="R724" s="4">
        <v>80.019900000000007</v>
      </c>
      <c r="S724" s="4" t="s">
        <v>1598</v>
      </c>
      <c r="T724" s="4" t="str">
        <f>VLOOKUP(esraa_powerbi_alexandria_2[[#This Row],[Category]],code[#All],2,FALSE)</f>
        <v>O-102</v>
      </c>
      <c r="U724" s="4"/>
      <c r="V724" s="4"/>
    </row>
    <row r="725" spans="1:22">
      <c r="A725" s="4">
        <v>724</v>
      </c>
      <c r="B725" s="4" t="s">
        <v>69</v>
      </c>
      <c r="C725" s="4" t="s">
        <v>96</v>
      </c>
      <c r="D725" s="4" t="s">
        <v>116</v>
      </c>
      <c r="E725" s="4" t="s">
        <v>117</v>
      </c>
      <c r="F725" s="4" t="s">
        <v>118</v>
      </c>
      <c r="G725" s="4" t="s">
        <v>57</v>
      </c>
      <c r="H725" s="4" t="s">
        <v>76</v>
      </c>
      <c r="I725" s="4" t="s">
        <v>863</v>
      </c>
      <c r="J725" s="4">
        <v>129.91999999999999</v>
      </c>
      <c r="K725" s="4">
        <v>750</v>
      </c>
      <c r="L725" s="4" t="str">
        <f>IF(esraa_powerbi_alexandria_2[[#This Row],[Sales]]&gt;3000,"High","Low")</f>
        <v>Low</v>
      </c>
      <c r="M725" s="4">
        <v>5</v>
      </c>
      <c r="N725" s="4">
        <v>0.2</v>
      </c>
      <c r="O725" s="4">
        <v>21.112000000000002</v>
      </c>
      <c r="P725" s="4">
        <v>103.93599999999999</v>
      </c>
      <c r="Q725" s="4">
        <v>108.80799999999999</v>
      </c>
      <c r="R725" s="4">
        <v>-4.8719999999999999</v>
      </c>
      <c r="S725" s="4" t="s">
        <v>1600</v>
      </c>
      <c r="T725" s="4" t="str">
        <f>VLOOKUP(esraa_powerbi_alexandria_2[[#This Row],[Category]],code[#All],2,FALSE)</f>
        <v>F-101</v>
      </c>
      <c r="U725" s="4"/>
      <c r="V725" s="4"/>
    </row>
    <row r="726" spans="1:22">
      <c r="A726" s="4">
        <v>725</v>
      </c>
      <c r="B726" s="4" t="s">
        <v>69</v>
      </c>
      <c r="C726" s="4" t="s">
        <v>62</v>
      </c>
      <c r="D726" s="4" t="s">
        <v>864</v>
      </c>
      <c r="E726" s="4" t="s">
        <v>71</v>
      </c>
      <c r="F726" s="4" t="s">
        <v>56</v>
      </c>
      <c r="G726" s="4" t="s">
        <v>66</v>
      </c>
      <c r="H726" s="4" t="s">
        <v>282</v>
      </c>
      <c r="I726" s="4" t="s">
        <v>865</v>
      </c>
      <c r="J726" s="4">
        <v>45.584000000000003</v>
      </c>
      <c r="K726" s="4">
        <v>1050</v>
      </c>
      <c r="L726" s="4" t="str">
        <f>IF(esraa_powerbi_alexandria_2[[#This Row],[Sales]]&gt;3000,"High","Low")</f>
        <v>Low</v>
      </c>
      <c r="M726" s="4">
        <v>7</v>
      </c>
      <c r="N726" s="4">
        <v>0.2</v>
      </c>
      <c r="O726" s="4">
        <v>5.1281999999999996</v>
      </c>
      <c r="P726" s="4">
        <v>36.467200000000005</v>
      </c>
      <c r="Q726" s="4">
        <v>40.455800000000004</v>
      </c>
      <c r="R726" s="4">
        <v>-3.9885999999999981</v>
      </c>
      <c r="S726" s="4" t="s">
        <v>1599</v>
      </c>
      <c r="T726" s="4" t="str">
        <f>VLOOKUP(esraa_powerbi_alexandria_2[[#This Row],[Category]],code[#All],2,FALSE)</f>
        <v>O-102</v>
      </c>
      <c r="U726" s="4"/>
      <c r="V726" s="4"/>
    </row>
    <row r="727" spans="1:22">
      <c r="A727" s="4">
        <v>726</v>
      </c>
      <c r="B727" s="4" t="s">
        <v>69</v>
      </c>
      <c r="C727" s="4" t="s">
        <v>53</v>
      </c>
      <c r="D727" s="4" t="s">
        <v>515</v>
      </c>
      <c r="E727" s="4" t="s">
        <v>98</v>
      </c>
      <c r="F727" s="4" t="s">
        <v>99</v>
      </c>
      <c r="G727" s="4" t="s">
        <v>66</v>
      </c>
      <c r="H727" s="4" t="s">
        <v>127</v>
      </c>
      <c r="I727" s="4" t="s">
        <v>866</v>
      </c>
      <c r="J727" s="4">
        <v>17.568000000000001</v>
      </c>
      <c r="K727" s="4">
        <v>300</v>
      </c>
      <c r="L727" s="4" t="str">
        <f>IF(esraa_powerbi_alexandria_2[[#This Row],[Sales]]&gt;3000,"High","Low")</f>
        <v>Low</v>
      </c>
      <c r="M727" s="4">
        <v>2</v>
      </c>
      <c r="N727" s="4">
        <v>0.2</v>
      </c>
      <c r="O727" s="4">
        <v>6.3684000000000003</v>
      </c>
      <c r="P727" s="4">
        <v>14.054400000000001</v>
      </c>
      <c r="Q727" s="4">
        <v>11.1996</v>
      </c>
      <c r="R727" s="4">
        <v>2.8548000000000009</v>
      </c>
      <c r="S727" s="4" t="s">
        <v>1598</v>
      </c>
      <c r="T727" s="4" t="str">
        <f>VLOOKUP(esraa_powerbi_alexandria_2[[#This Row],[Category]],code[#All],2,FALSE)</f>
        <v>O-102</v>
      </c>
      <c r="U727" s="4"/>
      <c r="V727" s="4"/>
    </row>
    <row r="728" spans="1:22">
      <c r="A728" s="4">
        <v>727</v>
      </c>
      <c r="B728" s="4" t="s">
        <v>69</v>
      </c>
      <c r="C728" s="4" t="s">
        <v>53</v>
      </c>
      <c r="D728" s="4" t="s">
        <v>515</v>
      </c>
      <c r="E728" s="4" t="s">
        <v>98</v>
      </c>
      <c r="F728" s="4" t="s">
        <v>99</v>
      </c>
      <c r="G728" s="4" t="s">
        <v>80</v>
      </c>
      <c r="H728" s="4" t="s">
        <v>81</v>
      </c>
      <c r="I728" s="4" t="s">
        <v>867</v>
      </c>
      <c r="J728" s="4">
        <v>55.991999999999997</v>
      </c>
      <c r="K728" s="4">
        <v>150</v>
      </c>
      <c r="L728" s="4" t="str">
        <f>IF(esraa_powerbi_alexandria_2[[#This Row],[Sales]]&gt;3000,"High","Low")</f>
        <v>Low</v>
      </c>
      <c r="M728" s="4">
        <v>1</v>
      </c>
      <c r="N728" s="4">
        <v>0.2</v>
      </c>
      <c r="O728" s="4">
        <v>5.5992000000000015</v>
      </c>
      <c r="P728" s="4">
        <v>44.793599999999998</v>
      </c>
      <c r="Q728" s="4">
        <v>50.392799999999994</v>
      </c>
      <c r="R728" s="4">
        <v>-5.5991999999999962</v>
      </c>
      <c r="S728" s="4" t="s">
        <v>1598</v>
      </c>
      <c r="T728" s="4" t="str">
        <f>VLOOKUP(esraa_powerbi_alexandria_2[[#This Row],[Category]],code[#All],2,FALSE)</f>
        <v>T-103</v>
      </c>
      <c r="U728" s="4"/>
      <c r="V728" s="4"/>
    </row>
    <row r="729" spans="1:22">
      <c r="A729" s="4">
        <v>728</v>
      </c>
      <c r="B729" s="4" t="s">
        <v>134</v>
      </c>
      <c r="C729" s="4" t="s">
        <v>53</v>
      </c>
      <c r="D729" s="4" t="s">
        <v>868</v>
      </c>
      <c r="E729" s="4" t="s">
        <v>166</v>
      </c>
      <c r="F729" s="4" t="s">
        <v>118</v>
      </c>
      <c r="G729" s="4" t="s">
        <v>66</v>
      </c>
      <c r="H729" s="4" t="s">
        <v>91</v>
      </c>
      <c r="I729" s="4" t="s">
        <v>869</v>
      </c>
      <c r="J729" s="4">
        <v>182.72</v>
      </c>
      <c r="K729" s="4">
        <v>1200</v>
      </c>
      <c r="L729" s="4" t="str">
        <f>IF(esraa_powerbi_alexandria_2[[#This Row],[Sales]]&gt;3000,"High","Low")</f>
        <v>Low</v>
      </c>
      <c r="M729" s="4">
        <v>8</v>
      </c>
      <c r="N729" s="4">
        <v>0</v>
      </c>
      <c r="O729" s="4">
        <v>84.051199999999994</v>
      </c>
      <c r="P729" s="4">
        <v>182.72</v>
      </c>
      <c r="Q729" s="4">
        <v>98.668800000000005</v>
      </c>
      <c r="R729" s="4">
        <v>84.051199999999994</v>
      </c>
      <c r="S729" s="4" t="s">
        <v>1599</v>
      </c>
      <c r="T729" s="4" t="str">
        <f>VLOOKUP(esraa_powerbi_alexandria_2[[#This Row],[Category]],code[#All],2,FALSE)</f>
        <v>O-102</v>
      </c>
      <c r="U729" s="4"/>
      <c r="V729" s="4"/>
    </row>
    <row r="730" spans="1:22">
      <c r="A730" s="4">
        <v>729</v>
      </c>
      <c r="B730" s="4" t="s">
        <v>134</v>
      </c>
      <c r="C730" s="4" t="s">
        <v>53</v>
      </c>
      <c r="D730" s="4" t="s">
        <v>868</v>
      </c>
      <c r="E730" s="4" t="s">
        <v>166</v>
      </c>
      <c r="F730" s="4" t="s">
        <v>118</v>
      </c>
      <c r="G730" s="4" t="s">
        <v>57</v>
      </c>
      <c r="H730" s="4" t="s">
        <v>72</v>
      </c>
      <c r="I730" s="4" t="s">
        <v>870</v>
      </c>
      <c r="J730" s="4">
        <v>400.03199999999998</v>
      </c>
      <c r="K730" s="4">
        <v>300</v>
      </c>
      <c r="L730" s="4" t="str">
        <f>IF(esraa_powerbi_alexandria_2[[#This Row],[Sales]]&gt;3000,"High","Low")</f>
        <v>Low</v>
      </c>
      <c r="M730" s="4">
        <v>2</v>
      </c>
      <c r="N730" s="4">
        <v>0.4</v>
      </c>
      <c r="O730" s="4">
        <v>-153.34560000000005</v>
      </c>
      <c r="P730" s="4">
        <v>240.01919999999998</v>
      </c>
      <c r="Q730" s="4">
        <v>553.37760000000003</v>
      </c>
      <c r="R730" s="4">
        <v>-313.35840000000007</v>
      </c>
      <c r="S730" s="4" t="s">
        <v>1598</v>
      </c>
      <c r="T730" s="4" t="str">
        <f>VLOOKUP(esraa_powerbi_alexandria_2[[#This Row],[Category]],code[#All],2,FALSE)</f>
        <v>F-101</v>
      </c>
      <c r="U730" s="4"/>
      <c r="V730" s="4"/>
    </row>
    <row r="731" spans="1:22">
      <c r="A731" s="4">
        <v>730</v>
      </c>
      <c r="B731" s="4" t="s">
        <v>134</v>
      </c>
      <c r="C731" s="4" t="s">
        <v>53</v>
      </c>
      <c r="D731" s="4" t="s">
        <v>868</v>
      </c>
      <c r="E731" s="4" t="s">
        <v>166</v>
      </c>
      <c r="F731" s="4" t="s">
        <v>118</v>
      </c>
      <c r="G731" s="4" t="s">
        <v>66</v>
      </c>
      <c r="H731" s="4" t="s">
        <v>74</v>
      </c>
      <c r="I731" s="4" t="s">
        <v>871</v>
      </c>
      <c r="J731" s="4">
        <v>33.630000000000003</v>
      </c>
      <c r="K731" s="4">
        <v>450</v>
      </c>
      <c r="L731" s="4" t="str">
        <f>IF(esraa_powerbi_alexandria_2[[#This Row],[Sales]]&gt;3000,"High","Low")</f>
        <v>Low</v>
      </c>
      <c r="M731" s="4">
        <v>3</v>
      </c>
      <c r="N731" s="4">
        <v>0</v>
      </c>
      <c r="O731" s="4">
        <v>10.088999999999999</v>
      </c>
      <c r="P731" s="4">
        <v>33.630000000000003</v>
      </c>
      <c r="Q731" s="4">
        <v>23.541000000000004</v>
      </c>
      <c r="R731" s="4">
        <v>10.088999999999999</v>
      </c>
      <c r="S731" s="4" t="s">
        <v>1598</v>
      </c>
      <c r="T731" s="4" t="str">
        <f>VLOOKUP(esraa_powerbi_alexandria_2[[#This Row],[Category]],code[#All],2,FALSE)</f>
        <v>O-102</v>
      </c>
      <c r="U731" s="4"/>
      <c r="V731" s="4"/>
    </row>
    <row r="732" spans="1:22">
      <c r="A732" s="4">
        <v>731</v>
      </c>
      <c r="B732" s="4" t="s">
        <v>134</v>
      </c>
      <c r="C732" s="4" t="s">
        <v>53</v>
      </c>
      <c r="D732" s="4" t="s">
        <v>868</v>
      </c>
      <c r="E732" s="4" t="s">
        <v>166</v>
      </c>
      <c r="F732" s="4" t="s">
        <v>118</v>
      </c>
      <c r="G732" s="4" t="s">
        <v>57</v>
      </c>
      <c r="H732" s="4" t="s">
        <v>60</v>
      </c>
      <c r="I732" s="4" t="s">
        <v>411</v>
      </c>
      <c r="J732" s="4">
        <v>542.64599999999996</v>
      </c>
      <c r="K732" s="4">
        <v>450</v>
      </c>
      <c r="L732" s="4" t="str">
        <f>IF(esraa_powerbi_alexandria_2[[#This Row],[Sales]]&gt;3000,"High","Low")</f>
        <v>Low</v>
      </c>
      <c r="M732" s="4">
        <v>3</v>
      </c>
      <c r="N732" s="4">
        <v>0.1</v>
      </c>
      <c r="O732" s="4">
        <v>102.49980000000001</v>
      </c>
      <c r="P732" s="4">
        <v>488.38139999999999</v>
      </c>
      <c r="Q732" s="4">
        <v>440.14619999999996</v>
      </c>
      <c r="R732" s="4">
        <v>48.23520000000002</v>
      </c>
      <c r="S732" s="4" t="s">
        <v>1598</v>
      </c>
      <c r="T732" s="4" t="str">
        <f>VLOOKUP(esraa_powerbi_alexandria_2[[#This Row],[Category]],code[#All],2,FALSE)</f>
        <v>F-101</v>
      </c>
      <c r="U732" s="4"/>
      <c r="V732" s="4"/>
    </row>
    <row r="733" spans="1:22">
      <c r="A733" s="4">
        <v>732</v>
      </c>
      <c r="B733" s="4" t="s">
        <v>134</v>
      </c>
      <c r="C733" s="4" t="s">
        <v>53</v>
      </c>
      <c r="D733" s="4" t="s">
        <v>868</v>
      </c>
      <c r="E733" s="4" t="s">
        <v>166</v>
      </c>
      <c r="F733" s="4" t="s">
        <v>118</v>
      </c>
      <c r="G733" s="4" t="s">
        <v>66</v>
      </c>
      <c r="H733" s="4" t="s">
        <v>67</v>
      </c>
      <c r="I733" s="4" t="s">
        <v>624</v>
      </c>
      <c r="J733" s="4">
        <v>6.3</v>
      </c>
      <c r="K733" s="4">
        <v>300</v>
      </c>
      <c r="L733" s="4" t="str">
        <f>IF(esraa_powerbi_alexandria_2[[#This Row],[Sales]]&gt;3000,"High","Low")</f>
        <v>Low</v>
      </c>
      <c r="M733" s="4">
        <v>2</v>
      </c>
      <c r="N733" s="4">
        <v>0</v>
      </c>
      <c r="O733" s="4">
        <v>3.024</v>
      </c>
      <c r="P733" s="4">
        <v>6.3</v>
      </c>
      <c r="Q733" s="4">
        <v>3.2759999999999998</v>
      </c>
      <c r="R733" s="4">
        <v>3.024</v>
      </c>
      <c r="S733" s="4" t="s">
        <v>1598</v>
      </c>
      <c r="T733" s="4" t="str">
        <f>VLOOKUP(esraa_powerbi_alexandria_2[[#This Row],[Category]],code[#All],2,FALSE)</f>
        <v>O-102</v>
      </c>
      <c r="U733" s="4"/>
      <c r="V733" s="4"/>
    </row>
    <row r="734" spans="1:22">
      <c r="A734" s="4">
        <v>733</v>
      </c>
      <c r="B734" s="4" t="s">
        <v>69</v>
      </c>
      <c r="C734" s="4" t="s">
        <v>96</v>
      </c>
      <c r="D734" s="4" t="s">
        <v>93</v>
      </c>
      <c r="E734" s="4" t="s">
        <v>94</v>
      </c>
      <c r="F734" s="4" t="s">
        <v>65</v>
      </c>
      <c r="G734" s="4" t="s">
        <v>66</v>
      </c>
      <c r="H734" s="4" t="s">
        <v>74</v>
      </c>
      <c r="I734" s="4" t="s">
        <v>702</v>
      </c>
      <c r="J734" s="4">
        <v>242.94</v>
      </c>
      <c r="K734" s="4">
        <v>450</v>
      </c>
      <c r="L734" s="4" t="str">
        <f>IF(esraa_powerbi_alexandria_2[[#This Row],[Sales]]&gt;3000,"High","Low")</f>
        <v>Low</v>
      </c>
      <c r="M734" s="4">
        <v>3</v>
      </c>
      <c r="N734" s="4">
        <v>0</v>
      </c>
      <c r="O734" s="4">
        <v>9.7175999999999902</v>
      </c>
      <c r="P734" s="4">
        <v>242.94</v>
      </c>
      <c r="Q734" s="4">
        <v>233.22239999999999</v>
      </c>
      <c r="R734" s="4">
        <v>9.7176000000000045</v>
      </c>
      <c r="S734" s="4" t="s">
        <v>1598</v>
      </c>
      <c r="T734" s="4" t="str">
        <f>VLOOKUP(esraa_powerbi_alexandria_2[[#This Row],[Category]],code[#All],2,FALSE)</f>
        <v>O-102</v>
      </c>
      <c r="U734" s="4"/>
      <c r="V734" s="4"/>
    </row>
    <row r="735" spans="1:22">
      <c r="A735" s="4">
        <v>734</v>
      </c>
      <c r="B735" s="4" t="s">
        <v>69</v>
      </c>
      <c r="C735" s="4" t="s">
        <v>96</v>
      </c>
      <c r="D735" s="4" t="s">
        <v>93</v>
      </c>
      <c r="E735" s="4" t="s">
        <v>94</v>
      </c>
      <c r="F735" s="4" t="s">
        <v>65</v>
      </c>
      <c r="G735" s="4" t="s">
        <v>80</v>
      </c>
      <c r="H735" s="4" t="s">
        <v>122</v>
      </c>
      <c r="I735" s="4" t="s">
        <v>872</v>
      </c>
      <c r="J735" s="4">
        <v>179.97</v>
      </c>
      <c r="K735" s="4">
        <v>450</v>
      </c>
      <c r="L735" s="4" t="str">
        <f>IF(esraa_powerbi_alexandria_2[[#This Row],[Sales]]&gt;3000,"High","Low")</f>
        <v>Low</v>
      </c>
      <c r="M735" s="4">
        <v>3</v>
      </c>
      <c r="N735" s="4">
        <v>0</v>
      </c>
      <c r="O735" s="4">
        <v>86.385600000000011</v>
      </c>
      <c r="P735" s="4">
        <v>179.97</v>
      </c>
      <c r="Q735" s="4">
        <v>93.584399999999988</v>
      </c>
      <c r="R735" s="4">
        <v>86.385600000000011</v>
      </c>
      <c r="S735" s="4" t="s">
        <v>1598</v>
      </c>
      <c r="T735" s="4" t="str">
        <f>VLOOKUP(esraa_powerbi_alexandria_2[[#This Row],[Category]],code[#All],2,FALSE)</f>
        <v>T-103</v>
      </c>
      <c r="U735" s="4"/>
      <c r="V735" s="4"/>
    </row>
    <row r="736" spans="1:22">
      <c r="A736" s="4">
        <v>735</v>
      </c>
      <c r="B736" s="4" t="s">
        <v>69</v>
      </c>
      <c r="C736" s="4" t="s">
        <v>96</v>
      </c>
      <c r="D736" s="4" t="s">
        <v>93</v>
      </c>
      <c r="E736" s="4" t="s">
        <v>94</v>
      </c>
      <c r="F736" s="4" t="s">
        <v>65</v>
      </c>
      <c r="G736" s="4" t="s">
        <v>66</v>
      </c>
      <c r="H736" s="4" t="s">
        <v>83</v>
      </c>
      <c r="I736" s="4" t="s">
        <v>564</v>
      </c>
      <c r="J736" s="4">
        <v>99.695999999999998</v>
      </c>
      <c r="K736" s="4">
        <v>900</v>
      </c>
      <c r="L736" s="4" t="str">
        <f>IF(esraa_powerbi_alexandria_2[[#This Row],[Sales]]&gt;3000,"High","Low")</f>
        <v>Low</v>
      </c>
      <c r="M736" s="4">
        <v>6</v>
      </c>
      <c r="N736" s="4">
        <v>0.2</v>
      </c>
      <c r="O736" s="4">
        <v>33.647399999999998</v>
      </c>
      <c r="P736" s="4">
        <v>79.756799999999998</v>
      </c>
      <c r="Q736" s="4">
        <v>66.048599999999993</v>
      </c>
      <c r="R736" s="4">
        <v>13.708200000000005</v>
      </c>
      <c r="S736" s="4" t="s">
        <v>1600</v>
      </c>
      <c r="T736" s="4" t="str">
        <f>VLOOKUP(esraa_powerbi_alexandria_2[[#This Row],[Category]],code[#All],2,FALSE)</f>
        <v>O-102</v>
      </c>
      <c r="U736" s="4"/>
      <c r="V736" s="4"/>
    </row>
    <row r="737" spans="1:22">
      <c r="A737" s="4">
        <v>736</v>
      </c>
      <c r="B737" s="4" t="s">
        <v>69</v>
      </c>
      <c r="C737" s="4" t="s">
        <v>96</v>
      </c>
      <c r="D737" s="4" t="s">
        <v>93</v>
      </c>
      <c r="E737" s="4" t="s">
        <v>94</v>
      </c>
      <c r="F737" s="4" t="s">
        <v>65</v>
      </c>
      <c r="G737" s="4" t="s">
        <v>66</v>
      </c>
      <c r="H737" s="4" t="s">
        <v>83</v>
      </c>
      <c r="I737" s="4" t="s">
        <v>151</v>
      </c>
      <c r="J737" s="4">
        <v>27.936000000000003</v>
      </c>
      <c r="K737" s="4">
        <v>600</v>
      </c>
      <c r="L737" s="4" t="str">
        <f>IF(esraa_powerbi_alexandria_2[[#This Row],[Sales]]&gt;3000,"High","Low")</f>
        <v>Low</v>
      </c>
      <c r="M737" s="4">
        <v>4</v>
      </c>
      <c r="N737" s="4">
        <v>0.2</v>
      </c>
      <c r="O737" s="4">
        <v>9.4283999999999963</v>
      </c>
      <c r="P737" s="4">
        <v>22.348800000000004</v>
      </c>
      <c r="Q737" s="4">
        <v>18.507600000000007</v>
      </c>
      <c r="R737" s="4">
        <v>3.8411999999999971</v>
      </c>
      <c r="S737" s="4" t="s">
        <v>1600</v>
      </c>
      <c r="T737" s="4" t="str">
        <f>VLOOKUP(esraa_powerbi_alexandria_2[[#This Row],[Category]],code[#All],2,FALSE)</f>
        <v>O-102</v>
      </c>
      <c r="U737" s="4"/>
      <c r="V737" s="4"/>
    </row>
    <row r="738" spans="1:22">
      <c r="A738" s="4">
        <v>737</v>
      </c>
      <c r="B738" s="4" t="s">
        <v>69</v>
      </c>
      <c r="C738" s="4" t="s">
        <v>96</v>
      </c>
      <c r="D738" s="4" t="s">
        <v>93</v>
      </c>
      <c r="E738" s="4" t="s">
        <v>94</v>
      </c>
      <c r="F738" s="4" t="s">
        <v>65</v>
      </c>
      <c r="G738" s="4" t="s">
        <v>57</v>
      </c>
      <c r="H738" s="4" t="s">
        <v>58</v>
      </c>
      <c r="I738" s="4" t="s">
        <v>873</v>
      </c>
      <c r="J738" s="4">
        <v>84.98</v>
      </c>
      <c r="K738" s="4">
        <v>150</v>
      </c>
      <c r="L738" s="4" t="str">
        <f>IF(esraa_powerbi_alexandria_2[[#This Row],[Sales]]&gt;3000,"High","Low")</f>
        <v>Low</v>
      </c>
      <c r="M738" s="4">
        <v>1</v>
      </c>
      <c r="N738" s="4">
        <v>0</v>
      </c>
      <c r="O738" s="4">
        <v>18.695599999999999</v>
      </c>
      <c r="P738" s="4">
        <v>84.98</v>
      </c>
      <c r="Q738" s="4">
        <v>66.284400000000005</v>
      </c>
      <c r="R738" s="4">
        <v>18.695599999999999</v>
      </c>
      <c r="S738" s="4" t="s">
        <v>1598</v>
      </c>
      <c r="T738" s="4" t="str">
        <f>VLOOKUP(esraa_powerbi_alexandria_2[[#This Row],[Category]],code[#All],2,FALSE)</f>
        <v>F-101</v>
      </c>
      <c r="U738" s="4"/>
      <c r="V738" s="4"/>
    </row>
    <row r="739" spans="1:22">
      <c r="A739" s="4">
        <v>738</v>
      </c>
      <c r="B739" s="4" t="s">
        <v>69</v>
      </c>
      <c r="C739" s="4" t="s">
        <v>96</v>
      </c>
      <c r="D739" s="4" t="s">
        <v>93</v>
      </c>
      <c r="E739" s="4" t="s">
        <v>94</v>
      </c>
      <c r="F739" s="4" t="s">
        <v>65</v>
      </c>
      <c r="G739" s="4" t="s">
        <v>66</v>
      </c>
      <c r="H739" s="4" t="s">
        <v>83</v>
      </c>
      <c r="I739" s="4" t="s">
        <v>874</v>
      </c>
      <c r="J739" s="4">
        <v>18.72</v>
      </c>
      <c r="K739" s="4">
        <v>750</v>
      </c>
      <c r="L739" s="4" t="str">
        <f>IF(esraa_powerbi_alexandria_2[[#This Row],[Sales]]&gt;3000,"High","Low")</f>
        <v>Low</v>
      </c>
      <c r="M739" s="4">
        <v>5</v>
      </c>
      <c r="N739" s="4">
        <v>0.2</v>
      </c>
      <c r="O739" s="4">
        <v>6.5519999999999996</v>
      </c>
      <c r="P739" s="4">
        <v>14.975999999999999</v>
      </c>
      <c r="Q739" s="4">
        <v>12.167999999999999</v>
      </c>
      <c r="R739" s="4">
        <v>2.8079999999999998</v>
      </c>
      <c r="S739" s="4" t="s">
        <v>1600</v>
      </c>
      <c r="T739" s="4" t="str">
        <f>VLOOKUP(esraa_powerbi_alexandria_2[[#This Row],[Category]],code[#All],2,FALSE)</f>
        <v>O-102</v>
      </c>
      <c r="U739" s="4"/>
      <c r="V739" s="4"/>
    </row>
    <row r="740" spans="1:22">
      <c r="A740" s="4">
        <v>739</v>
      </c>
      <c r="B740" s="4" t="s">
        <v>69</v>
      </c>
      <c r="C740" s="4" t="s">
        <v>53</v>
      </c>
      <c r="D740" s="4" t="s">
        <v>108</v>
      </c>
      <c r="E740" s="4" t="s">
        <v>64</v>
      </c>
      <c r="F740" s="4" t="s">
        <v>65</v>
      </c>
      <c r="G740" s="4" t="s">
        <v>80</v>
      </c>
      <c r="H740" s="4" t="s">
        <v>122</v>
      </c>
      <c r="I740" s="4" t="s">
        <v>875</v>
      </c>
      <c r="J740" s="4">
        <v>49.98</v>
      </c>
      <c r="K740" s="4">
        <v>300</v>
      </c>
      <c r="L740" s="4" t="str">
        <f>IF(esraa_powerbi_alexandria_2[[#This Row],[Sales]]&gt;3000,"High","Low")</f>
        <v>Low</v>
      </c>
      <c r="M740" s="4">
        <v>2</v>
      </c>
      <c r="N740" s="4">
        <v>0</v>
      </c>
      <c r="O740" s="4">
        <v>8.4965999999999937</v>
      </c>
      <c r="P740" s="4">
        <v>49.98</v>
      </c>
      <c r="Q740" s="4">
        <v>41.483400000000003</v>
      </c>
      <c r="R740" s="4">
        <v>8.4965999999999937</v>
      </c>
      <c r="S740" s="4" t="s">
        <v>1598</v>
      </c>
      <c r="T740" s="4" t="str">
        <f>VLOOKUP(esraa_powerbi_alexandria_2[[#This Row],[Category]],code[#All],2,FALSE)</f>
        <v>T-103</v>
      </c>
      <c r="U740" s="4"/>
      <c r="V740" s="4"/>
    </row>
    <row r="741" spans="1:22">
      <c r="A741" s="4">
        <v>740</v>
      </c>
      <c r="B741" s="4" t="s">
        <v>69</v>
      </c>
      <c r="C741" s="4" t="s">
        <v>96</v>
      </c>
      <c r="D741" s="4" t="s">
        <v>142</v>
      </c>
      <c r="E741" s="4" t="s">
        <v>143</v>
      </c>
      <c r="F741" s="4" t="s">
        <v>99</v>
      </c>
      <c r="G741" s="4" t="s">
        <v>66</v>
      </c>
      <c r="H741" s="4" t="s">
        <v>67</v>
      </c>
      <c r="I741" s="4" t="s">
        <v>876</v>
      </c>
      <c r="J741" s="4">
        <v>11.784000000000001</v>
      </c>
      <c r="K741" s="4">
        <v>450</v>
      </c>
      <c r="L741" s="4" t="str">
        <f>IF(esraa_powerbi_alexandria_2[[#This Row],[Sales]]&gt;3000,"High","Low")</f>
        <v>Low</v>
      </c>
      <c r="M741" s="4">
        <v>3</v>
      </c>
      <c r="N741" s="4">
        <v>0.2</v>
      </c>
      <c r="O741" s="4">
        <v>4.2716999999999992</v>
      </c>
      <c r="P741" s="4">
        <v>9.4272000000000009</v>
      </c>
      <c r="Q741" s="4">
        <v>7.5123000000000015</v>
      </c>
      <c r="R741" s="4">
        <v>1.9148999999999994</v>
      </c>
      <c r="S741" s="4" t="s">
        <v>1598</v>
      </c>
      <c r="T741" s="4" t="str">
        <f>VLOOKUP(esraa_powerbi_alexandria_2[[#This Row],[Category]],code[#All],2,FALSE)</f>
        <v>O-102</v>
      </c>
      <c r="U741" s="4"/>
      <c r="V741" s="4"/>
    </row>
    <row r="742" spans="1:22">
      <c r="A742" s="4">
        <v>741</v>
      </c>
      <c r="B742" s="4" t="s">
        <v>69</v>
      </c>
      <c r="C742" s="4" t="s">
        <v>96</v>
      </c>
      <c r="D742" s="4" t="s">
        <v>142</v>
      </c>
      <c r="E742" s="4" t="s">
        <v>143</v>
      </c>
      <c r="F742" s="4" t="s">
        <v>99</v>
      </c>
      <c r="G742" s="4" t="s">
        <v>66</v>
      </c>
      <c r="H742" s="4" t="s">
        <v>74</v>
      </c>
      <c r="I742" s="4" t="s">
        <v>651</v>
      </c>
      <c r="J742" s="4">
        <v>272.73599999999999</v>
      </c>
      <c r="K742" s="4">
        <v>450</v>
      </c>
      <c r="L742" s="4" t="str">
        <f>IF(esraa_powerbi_alexandria_2[[#This Row],[Sales]]&gt;3000,"High","Low")</f>
        <v>Low</v>
      </c>
      <c r="M742" s="4">
        <v>3</v>
      </c>
      <c r="N742" s="4">
        <v>0.2</v>
      </c>
      <c r="O742" s="4">
        <v>-64.774800000000013</v>
      </c>
      <c r="P742" s="4">
        <v>218.18880000000001</v>
      </c>
      <c r="Q742" s="4">
        <v>337.51080000000002</v>
      </c>
      <c r="R742" s="4">
        <v>-119.322</v>
      </c>
      <c r="S742" s="4" t="s">
        <v>1598</v>
      </c>
      <c r="T742" s="4" t="str">
        <f>VLOOKUP(esraa_powerbi_alexandria_2[[#This Row],[Category]],code[#All],2,FALSE)</f>
        <v>O-102</v>
      </c>
      <c r="U742" s="4"/>
      <c r="V742" s="4"/>
    </row>
    <row r="743" spans="1:22">
      <c r="A743" s="4">
        <v>742</v>
      </c>
      <c r="B743" s="4" t="s">
        <v>69</v>
      </c>
      <c r="C743" s="4" t="s">
        <v>96</v>
      </c>
      <c r="D743" s="4" t="s">
        <v>142</v>
      </c>
      <c r="E743" s="4" t="s">
        <v>143</v>
      </c>
      <c r="F743" s="4" t="s">
        <v>99</v>
      </c>
      <c r="G743" s="4" t="s">
        <v>66</v>
      </c>
      <c r="H743" s="4" t="s">
        <v>83</v>
      </c>
      <c r="I743" s="4" t="s">
        <v>877</v>
      </c>
      <c r="J743" s="4">
        <v>3.5399999999999991</v>
      </c>
      <c r="K743" s="4">
        <v>300</v>
      </c>
      <c r="L743" s="4" t="str">
        <f>IF(esraa_powerbi_alexandria_2[[#This Row],[Sales]]&gt;3000,"High","Low")</f>
        <v>Low</v>
      </c>
      <c r="M743" s="4">
        <v>2</v>
      </c>
      <c r="N743" s="4">
        <v>0.8</v>
      </c>
      <c r="O743" s="4">
        <v>-5.4870000000000001</v>
      </c>
      <c r="P743" s="4">
        <v>0.70799999999999963</v>
      </c>
      <c r="Q743" s="4">
        <v>9.0269999999999992</v>
      </c>
      <c r="R743" s="4">
        <v>-8.3189999999999991</v>
      </c>
      <c r="S743" s="4" t="s">
        <v>1598</v>
      </c>
      <c r="T743" s="4" t="str">
        <f>VLOOKUP(esraa_powerbi_alexandria_2[[#This Row],[Category]],code[#All],2,FALSE)</f>
        <v>O-102</v>
      </c>
      <c r="U743" s="4"/>
      <c r="V743" s="4"/>
    </row>
    <row r="744" spans="1:22">
      <c r="A744" s="4">
        <v>743</v>
      </c>
      <c r="B744" s="4" t="s">
        <v>69</v>
      </c>
      <c r="C744" s="4" t="s">
        <v>53</v>
      </c>
      <c r="D744" s="4" t="s">
        <v>364</v>
      </c>
      <c r="E744" s="4" t="s">
        <v>98</v>
      </c>
      <c r="F744" s="4" t="s">
        <v>99</v>
      </c>
      <c r="G744" s="4" t="s">
        <v>66</v>
      </c>
      <c r="H744" s="4" t="s">
        <v>282</v>
      </c>
      <c r="I744" s="4" t="s">
        <v>753</v>
      </c>
      <c r="J744" s="4">
        <v>51.52000000000001</v>
      </c>
      <c r="K744" s="4">
        <v>750</v>
      </c>
      <c r="L744" s="4" t="str">
        <f>IF(esraa_powerbi_alexandria_2[[#This Row],[Sales]]&gt;3000,"High","Low")</f>
        <v>Low</v>
      </c>
      <c r="M744" s="4">
        <v>5</v>
      </c>
      <c r="N744" s="4">
        <v>0.2</v>
      </c>
      <c r="O744" s="4">
        <v>-10.948000000000002</v>
      </c>
      <c r="P744" s="4">
        <v>41.216000000000008</v>
      </c>
      <c r="Q744" s="4">
        <v>62.468000000000011</v>
      </c>
      <c r="R744" s="4">
        <v>-21.252000000000002</v>
      </c>
      <c r="S744" s="4" t="s">
        <v>1600</v>
      </c>
      <c r="T744" s="4" t="str">
        <f>VLOOKUP(esraa_powerbi_alexandria_2[[#This Row],[Category]],code[#All],2,FALSE)</f>
        <v>O-102</v>
      </c>
      <c r="U744" s="4"/>
      <c r="V744" s="4"/>
    </row>
    <row r="745" spans="1:22">
      <c r="A745" s="4">
        <v>744</v>
      </c>
      <c r="B745" s="4" t="s">
        <v>69</v>
      </c>
      <c r="C745" s="4" t="s">
        <v>53</v>
      </c>
      <c r="D745" s="4" t="s">
        <v>364</v>
      </c>
      <c r="E745" s="4" t="s">
        <v>98</v>
      </c>
      <c r="F745" s="4" t="s">
        <v>99</v>
      </c>
      <c r="G745" s="4" t="s">
        <v>66</v>
      </c>
      <c r="H745" s="4" t="s">
        <v>91</v>
      </c>
      <c r="I745" s="4" t="s">
        <v>438</v>
      </c>
      <c r="J745" s="4">
        <v>3.5280000000000005</v>
      </c>
      <c r="K745" s="4">
        <v>150</v>
      </c>
      <c r="L745" s="4" t="str">
        <f>IF(esraa_powerbi_alexandria_2[[#This Row],[Sales]]&gt;3000,"High","Low")</f>
        <v>Low</v>
      </c>
      <c r="M745" s="4">
        <v>1</v>
      </c>
      <c r="N745" s="4">
        <v>0.2</v>
      </c>
      <c r="O745" s="4">
        <v>1.1465999999999998</v>
      </c>
      <c r="P745" s="4">
        <v>2.8224000000000005</v>
      </c>
      <c r="Q745" s="4">
        <v>2.3814000000000006</v>
      </c>
      <c r="R745" s="4">
        <v>0.44099999999999984</v>
      </c>
      <c r="S745" s="4" t="s">
        <v>1598</v>
      </c>
      <c r="T745" s="4" t="str">
        <f>VLOOKUP(esraa_powerbi_alexandria_2[[#This Row],[Category]],code[#All],2,FALSE)</f>
        <v>O-102</v>
      </c>
      <c r="U745" s="4"/>
      <c r="V745" s="4"/>
    </row>
    <row r="746" spans="1:22">
      <c r="A746" s="4">
        <v>745</v>
      </c>
      <c r="B746" s="4" t="s">
        <v>69</v>
      </c>
      <c r="C746" s="4" t="s">
        <v>53</v>
      </c>
      <c r="D746" s="4" t="s">
        <v>364</v>
      </c>
      <c r="E746" s="4" t="s">
        <v>98</v>
      </c>
      <c r="F746" s="4" t="s">
        <v>99</v>
      </c>
      <c r="G746" s="4" t="s">
        <v>66</v>
      </c>
      <c r="H746" s="4" t="s">
        <v>91</v>
      </c>
      <c r="I746" s="4" t="s">
        <v>878</v>
      </c>
      <c r="J746" s="4">
        <v>4.6240000000000006</v>
      </c>
      <c r="K746" s="4">
        <v>150</v>
      </c>
      <c r="L746" s="4" t="str">
        <f>IF(esraa_powerbi_alexandria_2[[#This Row],[Sales]]&gt;3000,"High","Low")</f>
        <v>Low</v>
      </c>
      <c r="M746" s="4">
        <v>1</v>
      </c>
      <c r="N746" s="4">
        <v>0.2</v>
      </c>
      <c r="O746" s="4">
        <v>1.6762000000000001</v>
      </c>
      <c r="P746" s="4">
        <v>3.6992000000000007</v>
      </c>
      <c r="Q746" s="4">
        <v>2.9478000000000004</v>
      </c>
      <c r="R746" s="4">
        <v>0.75140000000000029</v>
      </c>
      <c r="S746" s="4" t="s">
        <v>1598</v>
      </c>
      <c r="T746" s="4" t="str">
        <f>VLOOKUP(esraa_powerbi_alexandria_2[[#This Row],[Category]],code[#All],2,FALSE)</f>
        <v>O-102</v>
      </c>
      <c r="U746" s="4"/>
      <c r="V746" s="4"/>
    </row>
    <row r="747" spans="1:22">
      <c r="A747" s="4">
        <v>746</v>
      </c>
      <c r="B747" s="4" t="s">
        <v>69</v>
      </c>
      <c r="C747" s="4" t="s">
        <v>53</v>
      </c>
      <c r="D747" s="4" t="s">
        <v>364</v>
      </c>
      <c r="E747" s="4" t="s">
        <v>98</v>
      </c>
      <c r="F747" s="4" t="s">
        <v>99</v>
      </c>
      <c r="G747" s="4" t="s">
        <v>66</v>
      </c>
      <c r="H747" s="4" t="s">
        <v>282</v>
      </c>
      <c r="I747" s="4" t="s">
        <v>879</v>
      </c>
      <c r="J747" s="4">
        <v>55.167999999999999</v>
      </c>
      <c r="K747" s="4">
        <v>600</v>
      </c>
      <c r="L747" s="4" t="str">
        <f>IF(esraa_powerbi_alexandria_2[[#This Row],[Sales]]&gt;3000,"High","Low")</f>
        <v>Low</v>
      </c>
      <c r="M747" s="4">
        <v>4</v>
      </c>
      <c r="N747" s="4">
        <v>0.2</v>
      </c>
      <c r="O747" s="4">
        <v>6.2063999999999897</v>
      </c>
      <c r="P747" s="4">
        <v>44.134399999999999</v>
      </c>
      <c r="Q747" s="4">
        <v>48.961600000000011</v>
      </c>
      <c r="R747" s="4">
        <v>-4.8272000000000119</v>
      </c>
      <c r="S747" s="4" t="s">
        <v>1600</v>
      </c>
      <c r="T747" s="4" t="str">
        <f>VLOOKUP(esraa_powerbi_alexandria_2[[#This Row],[Category]],code[#All],2,FALSE)</f>
        <v>O-102</v>
      </c>
      <c r="U747" s="4"/>
      <c r="V747" s="4"/>
    </row>
    <row r="748" spans="1:22">
      <c r="A748" s="4">
        <v>747</v>
      </c>
      <c r="B748" s="4" t="s">
        <v>532</v>
      </c>
      <c r="C748" s="4" t="s">
        <v>62</v>
      </c>
      <c r="D748" s="4" t="s">
        <v>412</v>
      </c>
      <c r="E748" s="4" t="s">
        <v>64</v>
      </c>
      <c r="F748" s="4" t="s">
        <v>65</v>
      </c>
      <c r="G748" s="4" t="s">
        <v>57</v>
      </c>
      <c r="H748" s="4" t="s">
        <v>72</v>
      </c>
      <c r="I748" s="4" t="s">
        <v>405</v>
      </c>
      <c r="J748" s="4">
        <v>567.12</v>
      </c>
      <c r="K748" s="4">
        <v>1500</v>
      </c>
      <c r="L748" s="4" t="str">
        <f>IF(esraa_powerbi_alexandria_2[[#This Row],[Sales]]&gt;3000,"High","Low")</f>
        <v>Low</v>
      </c>
      <c r="M748" s="4">
        <v>10</v>
      </c>
      <c r="N748" s="4">
        <v>0.2</v>
      </c>
      <c r="O748" s="4">
        <v>-28.355999999999952</v>
      </c>
      <c r="P748" s="4">
        <v>453.69600000000003</v>
      </c>
      <c r="Q748" s="4">
        <v>595.476</v>
      </c>
      <c r="R748" s="4">
        <v>-141.77999999999997</v>
      </c>
      <c r="S748" s="4" t="s">
        <v>1599</v>
      </c>
      <c r="T748" s="4" t="str">
        <f>VLOOKUP(esraa_powerbi_alexandria_2[[#This Row],[Category]],code[#All],2,FALSE)</f>
        <v>F-101</v>
      </c>
      <c r="U748" s="4"/>
      <c r="V748" s="4"/>
    </row>
    <row r="749" spans="1:22">
      <c r="A749" s="4">
        <v>748</v>
      </c>
      <c r="B749" s="4" t="s">
        <v>532</v>
      </c>
      <c r="C749" s="4" t="s">
        <v>62</v>
      </c>
      <c r="D749" s="4" t="s">
        <v>412</v>
      </c>
      <c r="E749" s="4" t="s">
        <v>64</v>
      </c>
      <c r="F749" s="4" t="s">
        <v>65</v>
      </c>
      <c r="G749" s="4" t="s">
        <v>66</v>
      </c>
      <c r="H749" s="4" t="s">
        <v>74</v>
      </c>
      <c r="I749" s="4" t="s">
        <v>669</v>
      </c>
      <c r="J749" s="4">
        <v>359.32</v>
      </c>
      <c r="K749" s="4">
        <v>600</v>
      </c>
      <c r="L749" s="4" t="str">
        <f>IF(esraa_powerbi_alexandria_2[[#This Row],[Sales]]&gt;3000,"High","Low")</f>
        <v>Low</v>
      </c>
      <c r="M749" s="4">
        <v>4</v>
      </c>
      <c r="N749" s="4">
        <v>0</v>
      </c>
      <c r="O749" s="4">
        <v>7.1863999999999919</v>
      </c>
      <c r="P749" s="4">
        <v>359.32</v>
      </c>
      <c r="Q749" s="4">
        <v>352.1336</v>
      </c>
      <c r="R749" s="4">
        <v>7.1863999999999919</v>
      </c>
      <c r="S749" s="4" t="s">
        <v>1600</v>
      </c>
      <c r="T749" s="4" t="str">
        <f>VLOOKUP(esraa_powerbi_alexandria_2[[#This Row],[Category]],code[#All],2,FALSE)</f>
        <v>O-102</v>
      </c>
      <c r="U749" s="4"/>
      <c r="V749" s="4"/>
    </row>
    <row r="750" spans="1:22">
      <c r="A750" s="4">
        <v>749</v>
      </c>
      <c r="B750" s="4" t="s">
        <v>52</v>
      </c>
      <c r="C750" s="4" t="s">
        <v>53</v>
      </c>
      <c r="D750" s="4" t="s">
        <v>880</v>
      </c>
      <c r="E750" s="4" t="s">
        <v>143</v>
      </c>
      <c r="F750" s="4" t="s">
        <v>99</v>
      </c>
      <c r="G750" s="4" t="s">
        <v>80</v>
      </c>
      <c r="H750" s="4" t="s">
        <v>81</v>
      </c>
      <c r="I750" s="4" t="s">
        <v>881</v>
      </c>
      <c r="J750" s="4">
        <v>11.992000000000001</v>
      </c>
      <c r="K750" s="4">
        <v>150</v>
      </c>
      <c r="L750" s="4" t="str">
        <f>IF(esraa_powerbi_alexandria_2[[#This Row],[Sales]]&gt;3000,"High","Low")</f>
        <v>Low</v>
      </c>
      <c r="M750" s="4">
        <v>1</v>
      </c>
      <c r="N750" s="4">
        <v>0.2</v>
      </c>
      <c r="O750" s="4">
        <v>0.89939999999999909</v>
      </c>
      <c r="P750" s="4">
        <v>9.5936000000000003</v>
      </c>
      <c r="Q750" s="4">
        <v>11.092600000000001</v>
      </c>
      <c r="R750" s="4">
        <v>-1.4990000000000006</v>
      </c>
      <c r="S750" s="4" t="s">
        <v>1598</v>
      </c>
      <c r="T750" s="4" t="str">
        <f>VLOOKUP(esraa_powerbi_alexandria_2[[#This Row],[Category]],code[#All],2,FALSE)</f>
        <v>T-103</v>
      </c>
      <c r="U750" s="4"/>
      <c r="V750" s="4"/>
    </row>
    <row r="751" spans="1:22">
      <c r="A751" s="4">
        <v>750</v>
      </c>
      <c r="B751" s="4" t="s">
        <v>69</v>
      </c>
      <c r="C751" s="4" t="s">
        <v>53</v>
      </c>
      <c r="D751" s="4" t="s">
        <v>882</v>
      </c>
      <c r="E751" s="4" t="s">
        <v>153</v>
      </c>
      <c r="F751" s="4" t="s">
        <v>99</v>
      </c>
      <c r="G751" s="4" t="s">
        <v>66</v>
      </c>
      <c r="H751" s="4" t="s">
        <v>83</v>
      </c>
      <c r="I751" s="4" t="s">
        <v>883</v>
      </c>
      <c r="J751" s="4">
        <v>58.050000000000004</v>
      </c>
      <c r="K751" s="4">
        <v>450</v>
      </c>
      <c r="L751" s="4" t="str">
        <f>IF(esraa_powerbi_alexandria_2[[#This Row],[Sales]]&gt;3000,"High","Low")</f>
        <v>Low</v>
      </c>
      <c r="M751" s="4">
        <v>3</v>
      </c>
      <c r="N751" s="4">
        <v>0</v>
      </c>
      <c r="O751" s="4">
        <v>26.702999999999999</v>
      </c>
      <c r="P751" s="4">
        <v>58.050000000000004</v>
      </c>
      <c r="Q751" s="4">
        <v>31.347000000000005</v>
      </c>
      <c r="R751" s="4">
        <v>26.702999999999999</v>
      </c>
      <c r="S751" s="4" t="s">
        <v>1598</v>
      </c>
      <c r="T751" s="4" t="str">
        <f>VLOOKUP(esraa_powerbi_alexandria_2[[#This Row],[Category]],code[#All],2,FALSE)</f>
        <v>O-102</v>
      </c>
      <c r="U751" s="4"/>
      <c r="V751" s="4"/>
    </row>
    <row r="752" spans="1:22">
      <c r="A752" s="4">
        <v>751</v>
      </c>
      <c r="B752" s="4" t="s">
        <v>69</v>
      </c>
      <c r="C752" s="4" t="s">
        <v>53</v>
      </c>
      <c r="D752" s="4" t="s">
        <v>882</v>
      </c>
      <c r="E752" s="4" t="s">
        <v>153</v>
      </c>
      <c r="F752" s="4" t="s">
        <v>99</v>
      </c>
      <c r="G752" s="4" t="s">
        <v>57</v>
      </c>
      <c r="H752" s="4" t="s">
        <v>76</v>
      </c>
      <c r="I752" s="4" t="s">
        <v>884</v>
      </c>
      <c r="J752" s="4">
        <v>157.74</v>
      </c>
      <c r="K752" s="4">
        <v>1650</v>
      </c>
      <c r="L752" s="4" t="str">
        <f>IF(esraa_powerbi_alexandria_2[[#This Row],[Sales]]&gt;3000,"High","Low")</f>
        <v>Low</v>
      </c>
      <c r="M752" s="4">
        <v>11</v>
      </c>
      <c r="N752" s="4">
        <v>0</v>
      </c>
      <c r="O752" s="4">
        <v>56.7864</v>
      </c>
      <c r="P752" s="4">
        <v>157.74</v>
      </c>
      <c r="Q752" s="4">
        <v>100.95360000000001</v>
      </c>
      <c r="R752" s="4">
        <v>56.7864</v>
      </c>
      <c r="S752" s="4" t="s">
        <v>1599</v>
      </c>
      <c r="T752" s="4" t="str">
        <f>VLOOKUP(esraa_powerbi_alexandria_2[[#This Row],[Category]],code[#All],2,FALSE)</f>
        <v>F-101</v>
      </c>
      <c r="U752" s="4"/>
      <c r="V752" s="4"/>
    </row>
    <row r="753" spans="1:22">
      <c r="A753" s="4">
        <v>752</v>
      </c>
      <c r="B753" s="4" t="s">
        <v>69</v>
      </c>
      <c r="C753" s="4" t="s">
        <v>53</v>
      </c>
      <c r="D753" s="4" t="s">
        <v>882</v>
      </c>
      <c r="E753" s="4" t="s">
        <v>153</v>
      </c>
      <c r="F753" s="4" t="s">
        <v>99</v>
      </c>
      <c r="G753" s="4" t="s">
        <v>66</v>
      </c>
      <c r="H753" s="4" t="s">
        <v>78</v>
      </c>
      <c r="I753" s="4" t="s">
        <v>578</v>
      </c>
      <c r="J753" s="4">
        <v>56.980000000000004</v>
      </c>
      <c r="K753" s="4">
        <v>1050</v>
      </c>
      <c r="L753" s="4" t="str">
        <f>IF(esraa_powerbi_alexandria_2[[#This Row],[Sales]]&gt;3000,"High","Low")</f>
        <v>Low</v>
      </c>
      <c r="M753" s="4">
        <v>7</v>
      </c>
      <c r="N753" s="4">
        <v>0</v>
      </c>
      <c r="O753" s="4">
        <v>22.792000000000002</v>
      </c>
      <c r="P753" s="4">
        <v>56.980000000000004</v>
      </c>
      <c r="Q753" s="4">
        <v>34.188000000000002</v>
      </c>
      <c r="R753" s="4">
        <v>22.792000000000002</v>
      </c>
      <c r="S753" s="4" t="s">
        <v>1599</v>
      </c>
      <c r="T753" s="4" t="str">
        <f>VLOOKUP(esraa_powerbi_alexandria_2[[#This Row],[Category]],code[#All],2,FALSE)</f>
        <v>O-102</v>
      </c>
      <c r="U753" s="4"/>
      <c r="V753" s="4"/>
    </row>
    <row r="754" spans="1:22">
      <c r="A754" s="4">
        <v>753</v>
      </c>
      <c r="B754" s="4" t="s">
        <v>69</v>
      </c>
      <c r="C754" s="4" t="s">
        <v>53</v>
      </c>
      <c r="D754" s="4" t="s">
        <v>882</v>
      </c>
      <c r="E754" s="4" t="s">
        <v>153</v>
      </c>
      <c r="F754" s="4" t="s">
        <v>99</v>
      </c>
      <c r="G754" s="4" t="s">
        <v>66</v>
      </c>
      <c r="H754" s="4" t="s">
        <v>83</v>
      </c>
      <c r="I754" s="4" t="s">
        <v>885</v>
      </c>
      <c r="J754" s="4">
        <v>2.88</v>
      </c>
      <c r="K754" s="4">
        <v>150</v>
      </c>
      <c r="L754" s="4" t="str">
        <f>IF(esraa_powerbi_alexandria_2[[#This Row],[Sales]]&gt;3000,"High","Low")</f>
        <v>Low</v>
      </c>
      <c r="M754" s="4">
        <v>1</v>
      </c>
      <c r="N754" s="4">
        <v>0</v>
      </c>
      <c r="O754" s="4">
        <v>1.4112</v>
      </c>
      <c r="P754" s="4">
        <v>2.88</v>
      </c>
      <c r="Q754" s="4">
        <v>1.4687999999999999</v>
      </c>
      <c r="R754" s="4">
        <v>1.4112</v>
      </c>
      <c r="S754" s="4" t="s">
        <v>1598</v>
      </c>
      <c r="T754" s="4" t="str">
        <f>VLOOKUP(esraa_powerbi_alexandria_2[[#This Row],[Category]],code[#All],2,FALSE)</f>
        <v>O-102</v>
      </c>
      <c r="U754" s="4"/>
      <c r="V754" s="4"/>
    </row>
    <row r="755" spans="1:22">
      <c r="A755" s="4">
        <v>754</v>
      </c>
      <c r="B755" s="4" t="s">
        <v>134</v>
      </c>
      <c r="C755" s="4" t="s">
        <v>62</v>
      </c>
      <c r="D755" s="4" t="s">
        <v>108</v>
      </c>
      <c r="E755" s="4" t="s">
        <v>64</v>
      </c>
      <c r="F755" s="4" t="s">
        <v>65</v>
      </c>
      <c r="G755" s="4" t="s">
        <v>80</v>
      </c>
      <c r="H755" s="4" t="s">
        <v>506</v>
      </c>
      <c r="I755" s="4" t="s">
        <v>886</v>
      </c>
      <c r="J755" s="4">
        <v>1199.9760000000001</v>
      </c>
      <c r="K755" s="4">
        <v>450</v>
      </c>
      <c r="L755" s="4" t="str">
        <f>IF(esraa_powerbi_alexandria_2[[#This Row],[Sales]]&gt;3000,"High","Low")</f>
        <v>Low</v>
      </c>
      <c r="M755" s="4">
        <v>3</v>
      </c>
      <c r="N755" s="4">
        <v>0.2</v>
      </c>
      <c r="O755" s="4">
        <v>374.99249999999995</v>
      </c>
      <c r="P755" s="4">
        <v>959.98080000000016</v>
      </c>
      <c r="Q755" s="4">
        <v>824.98350000000016</v>
      </c>
      <c r="R755" s="4">
        <v>134.9973</v>
      </c>
      <c r="S755" s="4" t="s">
        <v>1598</v>
      </c>
      <c r="T755" s="4" t="str">
        <f>VLOOKUP(esraa_powerbi_alexandria_2[[#This Row],[Category]],code[#All],2,FALSE)</f>
        <v>T-103</v>
      </c>
      <c r="U755" s="4"/>
      <c r="V755" s="4"/>
    </row>
    <row r="756" spans="1:22">
      <c r="A756" s="4">
        <v>755</v>
      </c>
      <c r="B756" s="4" t="s">
        <v>69</v>
      </c>
      <c r="C756" s="4" t="s">
        <v>53</v>
      </c>
      <c r="D756" s="4" t="s">
        <v>63</v>
      </c>
      <c r="E756" s="4" t="s">
        <v>64</v>
      </c>
      <c r="F756" s="4" t="s">
        <v>65</v>
      </c>
      <c r="G756" s="4" t="s">
        <v>57</v>
      </c>
      <c r="H756" s="4" t="s">
        <v>76</v>
      </c>
      <c r="I756" s="4" t="s">
        <v>820</v>
      </c>
      <c r="J756" s="4">
        <v>79.92</v>
      </c>
      <c r="K756" s="4">
        <v>600</v>
      </c>
      <c r="L756" s="4" t="str">
        <f>IF(esraa_powerbi_alexandria_2[[#This Row],[Sales]]&gt;3000,"High","Low")</f>
        <v>Low</v>
      </c>
      <c r="M756" s="4">
        <v>4</v>
      </c>
      <c r="N756" s="4">
        <v>0</v>
      </c>
      <c r="O756" s="4">
        <v>28.7712</v>
      </c>
      <c r="P756" s="4">
        <v>79.92</v>
      </c>
      <c r="Q756" s="4">
        <v>51.148800000000001</v>
      </c>
      <c r="R756" s="4">
        <v>28.7712</v>
      </c>
      <c r="S756" s="4" t="s">
        <v>1600</v>
      </c>
      <c r="T756" s="4" t="str">
        <f>VLOOKUP(esraa_powerbi_alexandria_2[[#This Row],[Category]],code[#All],2,FALSE)</f>
        <v>F-101</v>
      </c>
      <c r="U756" s="4"/>
      <c r="V756" s="4"/>
    </row>
    <row r="757" spans="1:22">
      <c r="A757" s="4">
        <v>756</v>
      </c>
      <c r="B757" s="4" t="s">
        <v>69</v>
      </c>
      <c r="C757" s="4" t="s">
        <v>62</v>
      </c>
      <c r="D757" s="4" t="s">
        <v>613</v>
      </c>
      <c r="E757" s="4" t="s">
        <v>71</v>
      </c>
      <c r="F757" s="4" t="s">
        <v>56</v>
      </c>
      <c r="G757" s="4" t="s">
        <v>57</v>
      </c>
      <c r="H757" s="4" t="s">
        <v>72</v>
      </c>
      <c r="I757" s="4" t="s">
        <v>887</v>
      </c>
      <c r="J757" s="4">
        <v>383.43799999999999</v>
      </c>
      <c r="K757" s="4">
        <v>600</v>
      </c>
      <c r="L757" s="4" t="str">
        <f>IF(esraa_powerbi_alexandria_2[[#This Row],[Sales]]&gt;3000,"High","Low")</f>
        <v>Low</v>
      </c>
      <c r="M757" s="4">
        <v>4</v>
      </c>
      <c r="N757" s="4">
        <v>0.45</v>
      </c>
      <c r="O757" s="4">
        <v>-167.3184</v>
      </c>
      <c r="P757" s="4">
        <v>210.89090000000002</v>
      </c>
      <c r="Q757" s="4">
        <v>550.75639999999999</v>
      </c>
      <c r="R757" s="4">
        <v>-339.8655</v>
      </c>
      <c r="S757" s="4" t="s">
        <v>1600</v>
      </c>
      <c r="T757" s="4" t="str">
        <f>VLOOKUP(esraa_powerbi_alexandria_2[[#This Row],[Category]],code[#All],2,FALSE)</f>
        <v>F-101</v>
      </c>
      <c r="U757" s="4"/>
      <c r="V757" s="4"/>
    </row>
    <row r="758" spans="1:22">
      <c r="A758" s="4">
        <v>757</v>
      </c>
      <c r="B758" s="4" t="s">
        <v>69</v>
      </c>
      <c r="C758" s="4" t="s">
        <v>53</v>
      </c>
      <c r="D758" s="4" t="s">
        <v>888</v>
      </c>
      <c r="E758" s="4" t="s">
        <v>149</v>
      </c>
      <c r="F758" s="4" t="s">
        <v>99</v>
      </c>
      <c r="G758" s="4" t="s">
        <v>66</v>
      </c>
      <c r="H758" s="4" t="s">
        <v>74</v>
      </c>
      <c r="I758" s="4" t="s">
        <v>839</v>
      </c>
      <c r="J758" s="4">
        <v>24.56</v>
      </c>
      <c r="K758" s="4">
        <v>300</v>
      </c>
      <c r="L758" s="4" t="str">
        <f>IF(esraa_powerbi_alexandria_2[[#This Row],[Sales]]&gt;3000,"High","Low")</f>
        <v>Low</v>
      </c>
      <c r="M758" s="4">
        <v>2</v>
      </c>
      <c r="N758" s="4">
        <v>0</v>
      </c>
      <c r="O758" s="4">
        <v>6.8767999999999994</v>
      </c>
      <c r="P758" s="4">
        <v>24.56</v>
      </c>
      <c r="Q758" s="4">
        <v>17.683199999999999</v>
      </c>
      <c r="R758" s="4">
        <v>6.8767999999999994</v>
      </c>
      <c r="S758" s="4" t="s">
        <v>1598</v>
      </c>
      <c r="T758" s="4" t="str">
        <f>VLOOKUP(esraa_powerbi_alexandria_2[[#This Row],[Category]],code[#All],2,FALSE)</f>
        <v>O-102</v>
      </c>
      <c r="U758" s="4"/>
      <c r="V758" s="4"/>
    </row>
    <row r="759" spans="1:22">
      <c r="A759" s="4">
        <v>758</v>
      </c>
      <c r="B759" s="4" t="s">
        <v>69</v>
      </c>
      <c r="C759" s="4" t="s">
        <v>53</v>
      </c>
      <c r="D759" s="4" t="s">
        <v>888</v>
      </c>
      <c r="E759" s="4" t="s">
        <v>149</v>
      </c>
      <c r="F759" s="4" t="s">
        <v>99</v>
      </c>
      <c r="G759" s="4" t="s">
        <v>80</v>
      </c>
      <c r="H759" s="4" t="s">
        <v>122</v>
      </c>
      <c r="I759" s="4" t="s">
        <v>790</v>
      </c>
      <c r="J759" s="4">
        <v>119.8</v>
      </c>
      <c r="K759" s="4">
        <v>600</v>
      </c>
      <c r="L759" s="4" t="str">
        <f>IF(esraa_powerbi_alexandria_2[[#This Row],[Sales]]&gt;3000,"High","Low")</f>
        <v>Low</v>
      </c>
      <c r="M759" s="4">
        <v>4</v>
      </c>
      <c r="N759" s="4">
        <v>0</v>
      </c>
      <c r="O759" s="4">
        <v>47.92</v>
      </c>
      <c r="P759" s="4">
        <v>119.8</v>
      </c>
      <c r="Q759" s="4">
        <v>71.88</v>
      </c>
      <c r="R759" s="4">
        <v>47.92</v>
      </c>
      <c r="S759" s="4" t="s">
        <v>1600</v>
      </c>
      <c r="T759" s="4" t="str">
        <f>VLOOKUP(esraa_powerbi_alexandria_2[[#This Row],[Category]],code[#All],2,FALSE)</f>
        <v>T-103</v>
      </c>
      <c r="U759" s="4"/>
      <c r="V759" s="4"/>
    </row>
    <row r="760" spans="1:22">
      <c r="A760" s="4">
        <v>759</v>
      </c>
      <c r="B760" s="4" t="s">
        <v>69</v>
      </c>
      <c r="C760" s="4" t="s">
        <v>62</v>
      </c>
      <c r="D760" s="4" t="s">
        <v>165</v>
      </c>
      <c r="E760" s="4" t="s">
        <v>166</v>
      </c>
      <c r="F760" s="4" t="s">
        <v>118</v>
      </c>
      <c r="G760" s="4" t="s">
        <v>66</v>
      </c>
      <c r="H760" s="4" t="s">
        <v>83</v>
      </c>
      <c r="I760" s="4" t="s">
        <v>770</v>
      </c>
      <c r="J760" s="4">
        <v>13.128</v>
      </c>
      <c r="K760" s="4">
        <v>450</v>
      </c>
      <c r="L760" s="4" t="str">
        <f>IF(esraa_powerbi_alexandria_2[[#This Row],[Sales]]&gt;3000,"High","Low")</f>
        <v>Low</v>
      </c>
      <c r="M760" s="4">
        <v>3</v>
      </c>
      <c r="N760" s="4">
        <v>0.2</v>
      </c>
      <c r="O760" s="4">
        <v>4.2665999999999986</v>
      </c>
      <c r="P760" s="4">
        <v>10.502400000000002</v>
      </c>
      <c r="Q760" s="4">
        <v>8.8614000000000015</v>
      </c>
      <c r="R760" s="4">
        <v>1.641</v>
      </c>
      <c r="S760" s="4" t="s">
        <v>1598</v>
      </c>
      <c r="T760" s="4" t="str">
        <f>VLOOKUP(esraa_powerbi_alexandria_2[[#This Row],[Category]],code[#All],2,FALSE)</f>
        <v>O-102</v>
      </c>
      <c r="U760" s="4"/>
      <c r="V760" s="4"/>
    </row>
    <row r="761" spans="1:22">
      <c r="A761" s="4">
        <v>760</v>
      </c>
      <c r="B761" s="4" t="s">
        <v>69</v>
      </c>
      <c r="C761" s="4" t="s">
        <v>62</v>
      </c>
      <c r="D761" s="4" t="s">
        <v>721</v>
      </c>
      <c r="E761" s="4" t="s">
        <v>103</v>
      </c>
      <c r="F761" s="4" t="s">
        <v>99</v>
      </c>
      <c r="G761" s="4" t="s">
        <v>66</v>
      </c>
      <c r="H761" s="4" t="s">
        <v>91</v>
      </c>
      <c r="I761" s="4" t="s">
        <v>822</v>
      </c>
      <c r="J761" s="4">
        <v>22.72</v>
      </c>
      <c r="K761" s="4">
        <v>600</v>
      </c>
      <c r="L761" s="4" t="str">
        <f>IF(esraa_powerbi_alexandria_2[[#This Row],[Sales]]&gt;3000,"High","Low")</f>
        <v>Low</v>
      </c>
      <c r="M761" s="4">
        <v>4</v>
      </c>
      <c r="N761" s="4">
        <v>0</v>
      </c>
      <c r="O761" s="4">
        <v>10.223999999999998</v>
      </c>
      <c r="P761" s="4">
        <v>22.72</v>
      </c>
      <c r="Q761" s="4">
        <v>12.496</v>
      </c>
      <c r="R761" s="4">
        <v>10.223999999999998</v>
      </c>
      <c r="S761" s="4" t="s">
        <v>1600</v>
      </c>
      <c r="T761" s="4" t="str">
        <f>VLOOKUP(esraa_powerbi_alexandria_2[[#This Row],[Category]],code[#All],2,FALSE)</f>
        <v>O-102</v>
      </c>
      <c r="U761" s="4"/>
      <c r="V761" s="4"/>
    </row>
    <row r="762" spans="1:22">
      <c r="A762" s="4">
        <v>761</v>
      </c>
      <c r="B762" s="4" t="s">
        <v>69</v>
      </c>
      <c r="C762" s="4" t="s">
        <v>53</v>
      </c>
      <c r="D762" s="4" t="s">
        <v>63</v>
      </c>
      <c r="E762" s="4" t="s">
        <v>64</v>
      </c>
      <c r="F762" s="4" t="s">
        <v>65</v>
      </c>
      <c r="G762" s="4" t="s">
        <v>66</v>
      </c>
      <c r="H762" s="4" t="s">
        <v>91</v>
      </c>
      <c r="I762" s="4" t="s">
        <v>737</v>
      </c>
      <c r="J762" s="4">
        <v>58.320000000000007</v>
      </c>
      <c r="K762" s="4">
        <v>1350</v>
      </c>
      <c r="L762" s="4" t="str">
        <f>IF(esraa_powerbi_alexandria_2[[#This Row],[Sales]]&gt;3000,"High","Low")</f>
        <v>Low</v>
      </c>
      <c r="M762" s="4">
        <v>9</v>
      </c>
      <c r="N762" s="4">
        <v>0</v>
      </c>
      <c r="O762" s="4">
        <v>27.993600000000001</v>
      </c>
      <c r="P762" s="4">
        <v>58.320000000000007</v>
      </c>
      <c r="Q762" s="4">
        <v>30.326400000000007</v>
      </c>
      <c r="R762" s="4">
        <v>27.993600000000001</v>
      </c>
      <c r="S762" s="4" t="s">
        <v>1599</v>
      </c>
      <c r="T762" s="4" t="str">
        <f>VLOOKUP(esraa_powerbi_alexandria_2[[#This Row],[Category]],code[#All],2,FALSE)</f>
        <v>O-102</v>
      </c>
      <c r="U762" s="4"/>
      <c r="V762" s="4"/>
    </row>
    <row r="763" spans="1:22">
      <c r="A763" s="4">
        <v>762</v>
      </c>
      <c r="B763" s="4" t="s">
        <v>69</v>
      </c>
      <c r="C763" s="4" t="s">
        <v>62</v>
      </c>
      <c r="D763" s="4" t="s">
        <v>686</v>
      </c>
      <c r="E763" s="4" t="s">
        <v>526</v>
      </c>
      <c r="F763" s="4" t="s">
        <v>56</v>
      </c>
      <c r="G763" s="4" t="s">
        <v>66</v>
      </c>
      <c r="H763" s="4" t="s">
        <v>67</v>
      </c>
      <c r="I763" s="4" t="s">
        <v>889</v>
      </c>
      <c r="J763" s="4">
        <v>12.39</v>
      </c>
      <c r="K763" s="4">
        <v>450</v>
      </c>
      <c r="L763" s="4" t="str">
        <f>IF(esraa_powerbi_alexandria_2[[#This Row],[Sales]]&gt;3000,"High","Low")</f>
        <v>Low</v>
      </c>
      <c r="M763" s="4">
        <v>3</v>
      </c>
      <c r="N763" s="4">
        <v>0</v>
      </c>
      <c r="O763" s="4">
        <v>5.6993999999999998</v>
      </c>
      <c r="P763" s="4">
        <v>12.39</v>
      </c>
      <c r="Q763" s="4">
        <v>6.6906000000000008</v>
      </c>
      <c r="R763" s="4">
        <v>5.6993999999999998</v>
      </c>
      <c r="S763" s="4" t="s">
        <v>1598</v>
      </c>
      <c r="T763" s="4" t="str">
        <f>VLOOKUP(esraa_powerbi_alexandria_2[[#This Row],[Category]],code[#All],2,FALSE)</f>
        <v>O-102</v>
      </c>
      <c r="U763" s="4"/>
      <c r="V763" s="4"/>
    </row>
    <row r="764" spans="1:22">
      <c r="A764" s="4">
        <v>763</v>
      </c>
      <c r="B764" s="4" t="s">
        <v>69</v>
      </c>
      <c r="C764" s="4" t="s">
        <v>53</v>
      </c>
      <c r="D764" s="4" t="s">
        <v>251</v>
      </c>
      <c r="E764" s="4" t="s">
        <v>252</v>
      </c>
      <c r="F764" s="4" t="s">
        <v>118</v>
      </c>
      <c r="G764" s="4" t="s">
        <v>80</v>
      </c>
      <c r="H764" s="4" t="s">
        <v>81</v>
      </c>
      <c r="I764" s="4" t="s">
        <v>323</v>
      </c>
      <c r="J764" s="4">
        <v>107.982</v>
      </c>
      <c r="K764" s="4">
        <v>450</v>
      </c>
      <c r="L764" s="4" t="str">
        <f>IF(esraa_powerbi_alexandria_2[[#This Row],[Sales]]&gt;3000,"High","Low")</f>
        <v>Low</v>
      </c>
      <c r="M764" s="4">
        <v>3</v>
      </c>
      <c r="N764" s="4">
        <v>0.4</v>
      </c>
      <c r="O764" s="4">
        <v>-26.995499999999993</v>
      </c>
      <c r="P764" s="4">
        <v>64.789199999999994</v>
      </c>
      <c r="Q764" s="4">
        <v>134.97749999999999</v>
      </c>
      <c r="R764" s="4">
        <v>-70.188299999999998</v>
      </c>
      <c r="S764" s="4" t="s">
        <v>1598</v>
      </c>
      <c r="T764" s="4" t="str">
        <f>VLOOKUP(esraa_powerbi_alexandria_2[[#This Row],[Category]],code[#All],2,FALSE)</f>
        <v>T-103</v>
      </c>
      <c r="U764" s="4"/>
      <c r="V764" s="4"/>
    </row>
    <row r="765" spans="1:22">
      <c r="A765" s="4">
        <v>764</v>
      </c>
      <c r="B765" s="4" t="s">
        <v>52</v>
      </c>
      <c r="C765" s="4" t="s">
        <v>62</v>
      </c>
      <c r="D765" s="4" t="s">
        <v>890</v>
      </c>
      <c r="E765" s="4" t="s">
        <v>336</v>
      </c>
      <c r="F765" s="4" t="s">
        <v>56</v>
      </c>
      <c r="G765" s="4" t="s">
        <v>66</v>
      </c>
      <c r="H765" s="4" t="s">
        <v>127</v>
      </c>
      <c r="I765" s="4" t="s">
        <v>313</v>
      </c>
      <c r="J765" s="4">
        <v>11.36</v>
      </c>
      <c r="K765" s="4">
        <v>300</v>
      </c>
      <c r="L765" s="4" t="str">
        <f>IF(esraa_powerbi_alexandria_2[[#This Row],[Sales]]&gt;3000,"High","Low")</f>
        <v>Low</v>
      </c>
      <c r="M765" s="4">
        <v>2</v>
      </c>
      <c r="N765" s="4">
        <v>0</v>
      </c>
      <c r="O765" s="4">
        <v>5.3391999999999991</v>
      </c>
      <c r="P765" s="4">
        <v>11.36</v>
      </c>
      <c r="Q765" s="4">
        <v>6.0208000000000004</v>
      </c>
      <c r="R765" s="4">
        <v>5.3391999999999991</v>
      </c>
      <c r="S765" s="4" t="s">
        <v>1598</v>
      </c>
      <c r="T765" s="4" t="str">
        <f>VLOOKUP(esraa_powerbi_alexandria_2[[#This Row],[Category]],code[#All],2,FALSE)</f>
        <v>O-102</v>
      </c>
      <c r="U765" s="4"/>
      <c r="V765" s="4"/>
    </row>
    <row r="766" spans="1:22">
      <c r="A766" s="4">
        <v>765</v>
      </c>
      <c r="B766" s="4" t="s">
        <v>52</v>
      </c>
      <c r="C766" s="4" t="s">
        <v>62</v>
      </c>
      <c r="D766" s="4" t="s">
        <v>890</v>
      </c>
      <c r="E766" s="4" t="s">
        <v>336</v>
      </c>
      <c r="F766" s="4" t="s">
        <v>56</v>
      </c>
      <c r="G766" s="4" t="s">
        <v>66</v>
      </c>
      <c r="H766" s="4" t="s">
        <v>127</v>
      </c>
      <c r="I766" s="4" t="s">
        <v>891</v>
      </c>
      <c r="J766" s="4">
        <v>50.94</v>
      </c>
      <c r="K766" s="4">
        <v>450</v>
      </c>
      <c r="L766" s="4" t="str">
        <f>IF(esraa_powerbi_alexandria_2[[#This Row],[Sales]]&gt;3000,"High","Low")</f>
        <v>Low</v>
      </c>
      <c r="M766" s="4">
        <v>3</v>
      </c>
      <c r="N766" s="4">
        <v>0</v>
      </c>
      <c r="O766" s="4">
        <v>25.47</v>
      </c>
      <c r="P766" s="4">
        <v>50.94</v>
      </c>
      <c r="Q766" s="4">
        <v>25.47</v>
      </c>
      <c r="R766" s="4">
        <v>25.47</v>
      </c>
      <c r="S766" s="4" t="s">
        <v>1598</v>
      </c>
      <c r="T766" s="4" t="str">
        <f>VLOOKUP(esraa_powerbi_alexandria_2[[#This Row],[Category]],code[#All],2,FALSE)</f>
        <v>O-102</v>
      </c>
      <c r="U766" s="4"/>
      <c r="V766" s="4"/>
    </row>
    <row r="767" spans="1:22">
      <c r="A767" s="4">
        <v>766</v>
      </c>
      <c r="B767" s="4" t="s">
        <v>52</v>
      </c>
      <c r="C767" s="4" t="s">
        <v>62</v>
      </c>
      <c r="D767" s="4" t="s">
        <v>890</v>
      </c>
      <c r="E767" s="4" t="s">
        <v>336</v>
      </c>
      <c r="F767" s="4" t="s">
        <v>56</v>
      </c>
      <c r="G767" s="4" t="s">
        <v>80</v>
      </c>
      <c r="H767" s="4" t="s">
        <v>122</v>
      </c>
      <c r="I767" s="4" t="s">
        <v>892</v>
      </c>
      <c r="J767" s="4">
        <v>646.74</v>
      </c>
      <c r="K767" s="4">
        <v>900</v>
      </c>
      <c r="L767" s="4" t="str">
        <f>IF(esraa_powerbi_alexandria_2[[#This Row],[Sales]]&gt;3000,"High","Low")</f>
        <v>Low</v>
      </c>
      <c r="M767" s="4">
        <v>6</v>
      </c>
      <c r="N767" s="4">
        <v>0</v>
      </c>
      <c r="O767" s="4">
        <v>258.69600000000003</v>
      </c>
      <c r="P767" s="4">
        <v>646.74</v>
      </c>
      <c r="Q767" s="4">
        <v>388.04399999999998</v>
      </c>
      <c r="R767" s="4">
        <v>258.69600000000003</v>
      </c>
      <c r="S767" s="4" t="s">
        <v>1600</v>
      </c>
      <c r="T767" s="4" t="str">
        <f>VLOOKUP(esraa_powerbi_alexandria_2[[#This Row],[Category]],code[#All],2,FALSE)</f>
        <v>T-103</v>
      </c>
      <c r="U767" s="4"/>
      <c r="V767" s="4"/>
    </row>
    <row r="768" spans="1:22">
      <c r="A768" s="4">
        <v>767</v>
      </c>
      <c r="B768" s="4" t="s">
        <v>52</v>
      </c>
      <c r="C768" s="4" t="s">
        <v>62</v>
      </c>
      <c r="D768" s="4" t="s">
        <v>890</v>
      </c>
      <c r="E768" s="4" t="s">
        <v>336</v>
      </c>
      <c r="F768" s="4" t="s">
        <v>56</v>
      </c>
      <c r="G768" s="4" t="s">
        <v>66</v>
      </c>
      <c r="H768" s="4" t="s">
        <v>83</v>
      </c>
      <c r="I768" s="4" t="s">
        <v>893</v>
      </c>
      <c r="J768" s="4">
        <v>5.64</v>
      </c>
      <c r="K768" s="4">
        <v>450</v>
      </c>
      <c r="L768" s="4" t="str">
        <f>IF(esraa_powerbi_alexandria_2[[#This Row],[Sales]]&gt;3000,"High","Low")</f>
        <v>Low</v>
      </c>
      <c r="M768" s="4">
        <v>3</v>
      </c>
      <c r="N768" s="4">
        <v>0</v>
      </c>
      <c r="O768" s="4">
        <v>2.7071999999999994</v>
      </c>
      <c r="P768" s="4">
        <v>5.64</v>
      </c>
      <c r="Q768" s="4">
        <v>2.9328000000000003</v>
      </c>
      <c r="R768" s="4">
        <v>2.7071999999999994</v>
      </c>
      <c r="S768" s="4" t="s">
        <v>1598</v>
      </c>
      <c r="T768" s="4" t="str">
        <f>VLOOKUP(esraa_powerbi_alexandria_2[[#This Row],[Category]],code[#All],2,FALSE)</f>
        <v>O-102</v>
      </c>
      <c r="U768" s="4"/>
      <c r="V768" s="4"/>
    </row>
    <row r="769" spans="1:22">
      <c r="A769" s="4">
        <v>768</v>
      </c>
      <c r="B769" s="4" t="s">
        <v>52</v>
      </c>
      <c r="C769" s="4" t="s">
        <v>62</v>
      </c>
      <c r="D769" s="4" t="s">
        <v>890</v>
      </c>
      <c r="E769" s="4" t="s">
        <v>336</v>
      </c>
      <c r="F769" s="4" t="s">
        <v>56</v>
      </c>
      <c r="G769" s="4" t="s">
        <v>66</v>
      </c>
      <c r="H769" s="4" t="s">
        <v>74</v>
      </c>
      <c r="I769" s="4" t="s">
        <v>894</v>
      </c>
      <c r="J769" s="4">
        <v>572.58000000000004</v>
      </c>
      <c r="K769" s="4">
        <v>900</v>
      </c>
      <c r="L769" s="4" t="str">
        <f>IF(esraa_powerbi_alexandria_2[[#This Row],[Sales]]&gt;3000,"High","Low")</f>
        <v>Low</v>
      </c>
      <c r="M769" s="4">
        <v>6</v>
      </c>
      <c r="N769" s="4">
        <v>0</v>
      </c>
      <c r="O769" s="4">
        <v>34.354799999999955</v>
      </c>
      <c r="P769" s="4">
        <v>572.58000000000004</v>
      </c>
      <c r="Q769" s="4">
        <v>538.22520000000009</v>
      </c>
      <c r="R769" s="4">
        <v>34.354799999999955</v>
      </c>
      <c r="S769" s="4" t="s">
        <v>1600</v>
      </c>
      <c r="T769" s="4" t="str">
        <f>VLOOKUP(esraa_powerbi_alexandria_2[[#This Row],[Category]],code[#All],2,FALSE)</f>
        <v>O-102</v>
      </c>
      <c r="U769" s="4"/>
      <c r="V769" s="4"/>
    </row>
    <row r="770" spans="1:22">
      <c r="A770" s="4">
        <v>769</v>
      </c>
      <c r="B770" s="4" t="s">
        <v>69</v>
      </c>
      <c r="C770" s="4" t="s">
        <v>62</v>
      </c>
      <c r="D770" s="4" t="s">
        <v>484</v>
      </c>
      <c r="E770" s="4" t="s">
        <v>71</v>
      </c>
      <c r="F770" s="4" t="s">
        <v>56</v>
      </c>
      <c r="G770" s="4" t="s">
        <v>57</v>
      </c>
      <c r="H770" s="4" t="s">
        <v>76</v>
      </c>
      <c r="I770" s="4" t="s">
        <v>895</v>
      </c>
      <c r="J770" s="4">
        <v>310.88000000000005</v>
      </c>
      <c r="K770" s="4">
        <v>300</v>
      </c>
      <c r="L770" s="4" t="str">
        <f>IF(esraa_powerbi_alexandria_2[[#This Row],[Sales]]&gt;3000,"High","Low")</f>
        <v>Low</v>
      </c>
      <c r="M770" s="4">
        <v>2</v>
      </c>
      <c r="N770" s="4">
        <v>0.2</v>
      </c>
      <c r="O770" s="4">
        <v>23.315999999999988</v>
      </c>
      <c r="P770" s="4">
        <v>248.70400000000006</v>
      </c>
      <c r="Q770" s="4">
        <v>287.56400000000008</v>
      </c>
      <c r="R770" s="4">
        <v>-38.860000000000014</v>
      </c>
      <c r="S770" s="4" t="s">
        <v>1598</v>
      </c>
      <c r="T770" s="4" t="str">
        <f>VLOOKUP(esraa_powerbi_alexandria_2[[#This Row],[Category]],code[#All],2,FALSE)</f>
        <v>F-101</v>
      </c>
      <c r="U770" s="4"/>
      <c r="V770" s="4"/>
    </row>
    <row r="771" spans="1:22">
      <c r="A771" s="4">
        <v>770</v>
      </c>
      <c r="B771" s="4" t="s">
        <v>69</v>
      </c>
      <c r="C771" s="4" t="s">
        <v>53</v>
      </c>
      <c r="D771" s="4" t="s">
        <v>475</v>
      </c>
      <c r="E771" s="4" t="s">
        <v>188</v>
      </c>
      <c r="F771" s="4" t="s">
        <v>56</v>
      </c>
      <c r="G771" s="4" t="s">
        <v>57</v>
      </c>
      <c r="H771" s="4" t="s">
        <v>60</v>
      </c>
      <c r="I771" s="4" t="s">
        <v>896</v>
      </c>
      <c r="J771" s="4">
        <v>641.96</v>
      </c>
      <c r="K771" s="4">
        <v>300</v>
      </c>
      <c r="L771" s="4" t="str">
        <f>IF(esraa_powerbi_alexandria_2[[#This Row],[Sales]]&gt;3000,"High","Low")</f>
        <v>Low</v>
      </c>
      <c r="M771" s="4">
        <v>2</v>
      </c>
      <c r="N771" s="4">
        <v>0</v>
      </c>
      <c r="O771" s="4">
        <v>179.74880000000002</v>
      </c>
      <c r="P771" s="4">
        <v>641.96</v>
      </c>
      <c r="Q771" s="4">
        <v>462.21120000000002</v>
      </c>
      <c r="R771" s="4">
        <v>179.74880000000002</v>
      </c>
      <c r="S771" s="4" t="s">
        <v>1598</v>
      </c>
      <c r="T771" s="4" t="str">
        <f>VLOOKUP(esraa_powerbi_alexandria_2[[#This Row],[Category]],code[#All],2,FALSE)</f>
        <v>F-101</v>
      </c>
      <c r="U771" s="4"/>
      <c r="V771" s="4"/>
    </row>
    <row r="772" spans="1:22">
      <c r="A772" s="4">
        <v>771</v>
      </c>
      <c r="B772" s="4" t="s">
        <v>69</v>
      </c>
      <c r="C772" s="4" t="s">
        <v>62</v>
      </c>
      <c r="D772" s="4" t="s">
        <v>560</v>
      </c>
      <c r="E772" s="4" t="s">
        <v>248</v>
      </c>
      <c r="F772" s="4" t="s">
        <v>99</v>
      </c>
      <c r="G772" s="4" t="s">
        <v>66</v>
      </c>
      <c r="H772" s="4" t="s">
        <v>83</v>
      </c>
      <c r="I772" s="4" t="s">
        <v>897</v>
      </c>
      <c r="J772" s="4">
        <v>18.28</v>
      </c>
      <c r="K772" s="4">
        <v>300</v>
      </c>
      <c r="L772" s="4" t="str">
        <f>IF(esraa_powerbi_alexandria_2[[#This Row],[Sales]]&gt;3000,"High","Low")</f>
        <v>Low</v>
      </c>
      <c r="M772" s="4">
        <v>2</v>
      </c>
      <c r="N772" s="4">
        <v>0</v>
      </c>
      <c r="O772" s="4">
        <v>9.14</v>
      </c>
      <c r="P772" s="4">
        <v>18.28</v>
      </c>
      <c r="Q772" s="4">
        <v>9.14</v>
      </c>
      <c r="R772" s="4">
        <v>9.14</v>
      </c>
      <c r="S772" s="4" t="s">
        <v>1598</v>
      </c>
      <c r="T772" s="4" t="str">
        <f>VLOOKUP(esraa_powerbi_alexandria_2[[#This Row],[Category]],code[#All],2,FALSE)</f>
        <v>O-102</v>
      </c>
      <c r="U772" s="4"/>
      <c r="V772" s="4"/>
    </row>
    <row r="773" spans="1:22">
      <c r="A773" s="4">
        <v>772</v>
      </c>
      <c r="B773" s="4" t="s">
        <v>69</v>
      </c>
      <c r="C773" s="4" t="s">
        <v>62</v>
      </c>
      <c r="D773" s="4" t="s">
        <v>560</v>
      </c>
      <c r="E773" s="4" t="s">
        <v>248</v>
      </c>
      <c r="F773" s="4" t="s">
        <v>99</v>
      </c>
      <c r="G773" s="4" t="s">
        <v>80</v>
      </c>
      <c r="H773" s="4" t="s">
        <v>81</v>
      </c>
      <c r="I773" s="4" t="s">
        <v>502</v>
      </c>
      <c r="J773" s="4">
        <v>207</v>
      </c>
      <c r="K773" s="4">
        <v>450</v>
      </c>
      <c r="L773" s="4" t="str">
        <f>IF(esraa_powerbi_alexandria_2[[#This Row],[Sales]]&gt;3000,"High","Low")</f>
        <v>Low</v>
      </c>
      <c r="M773" s="4">
        <v>3</v>
      </c>
      <c r="N773" s="4">
        <v>0</v>
      </c>
      <c r="O773" s="4">
        <v>51.75</v>
      </c>
      <c r="P773" s="4">
        <v>207</v>
      </c>
      <c r="Q773" s="4">
        <v>155.25</v>
      </c>
      <c r="R773" s="4">
        <v>51.75</v>
      </c>
      <c r="S773" s="4" t="s">
        <v>1598</v>
      </c>
      <c r="T773" s="4" t="str">
        <f>VLOOKUP(esraa_powerbi_alexandria_2[[#This Row],[Category]],code[#All],2,FALSE)</f>
        <v>T-103</v>
      </c>
      <c r="U773" s="4"/>
      <c r="V773" s="4"/>
    </row>
    <row r="774" spans="1:22">
      <c r="A774" s="4">
        <v>773</v>
      </c>
      <c r="B774" s="4" t="s">
        <v>69</v>
      </c>
      <c r="C774" s="4" t="s">
        <v>62</v>
      </c>
      <c r="D774" s="4" t="s">
        <v>560</v>
      </c>
      <c r="E774" s="4" t="s">
        <v>248</v>
      </c>
      <c r="F774" s="4" t="s">
        <v>99</v>
      </c>
      <c r="G774" s="4" t="s">
        <v>66</v>
      </c>
      <c r="H774" s="4" t="s">
        <v>83</v>
      </c>
      <c r="I774" s="4" t="s">
        <v>898</v>
      </c>
      <c r="J774" s="4">
        <v>32.35</v>
      </c>
      <c r="K774" s="4">
        <v>750</v>
      </c>
      <c r="L774" s="4" t="str">
        <f>IF(esraa_powerbi_alexandria_2[[#This Row],[Sales]]&gt;3000,"High","Low")</f>
        <v>Low</v>
      </c>
      <c r="M774" s="4">
        <v>5</v>
      </c>
      <c r="N774" s="4">
        <v>0</v>
      </c>
      <c r="O774" s="4">
        <v>16.175000000000001</v>
      </c>
      <c r="P774" s="4">
        <v>32.35</v>
      </c>
      <c r="Q774" s="4">
        <v>16.175000000000001</v>
      </c>
      <c r="R774" s="4">
        <v>16.175000000000001</v>
      </c>
      <c r="S774" s="4" t="s">
        <v>1600</v>
      </c>
      <c r="T774" s="4" t="str">
        <f>VLOOKUP(esraa_powerbi_alexandria_2[[#This Row],[Category]],code[#All],2,FALSE)</f>
        <v>O-102</v>
      </c>
      <c r="U774" s="4"/>
      <c r="V774" s="4"/>
    </row>
    <row r="775" spans="1:22">
      <c r="A775" s="4">
        <v>774</v>
      </c>
      <c r="B775" s="4" t="s">
        <v>69</v>
      </c>
      <c r="C775" s="4" t="s">
        <v>62</v>
      </c>
      <c r="D775" s="4" t="s">
        <v>560</v>
      </c>
      <c r="E775" s="4" t="s">
        <v>248</v>
      </c>
      <c r="F775" s="4" t="s">
        <v>99</v>
      </c>
      <c r="G775" s="4" t="s">
        <v>66</v>
      </c>
      <c r="H775" s="4" t="s">
        <v>83</v>
      </c>
      <c r="I775" s="4" t="s">
        <v>84</v>
      </c>
      <c r="J775" s="4">
        <v>7.71</v>
      </c>
      <c r="K775" s="4">
        <v>150</v>
      </c>
      <c r="L775" s="4" t="str">
        <f>IF(esraa_powerbi_alexandria_2[[#This Row],[Sales]]&gt;3000,"High","Low")</f>
        <v>Low</v>
      </c>
      <c r="M775" s="4">
        <v>1</v>
      </c>
      <c r="N775" s="4">
        <v>0</v>
      </c>
      <c r="O775" s="4">
        <v>3.4695</v>
      </c>
      <c r="P775" s="4">
        <v>7.71</v>
      </c>
      <c r="Q775" s="4">
        <v>4.2404999999999999</v>
      </c>
      <c r="R775" s="4">
        <v>3.4695</v>
      </c>
      <c r="S775" s="4" t="s">
        <v>1598</v>
      </c>
      <c r="T775" s="4" t="str">
        <f>VLOOKUP(esraa_powerbi_alexandria_2[[#This Row],[Category]],code[#All],2,FALSE)</f>
        <v>O-102</v>
      </c>
      <c r="U775" s="4"/>
      <c r="V775" s="4"/>
    </row>
    <row r="776" spans="1:22">
      <c r="A776" s="4">
        <v>775</v>
      </c>
      <c r="B776" s="4" t="s">
        <v>69</v>
      </c>
      <c r="C776" s="4" t="s">
        <v>62</v>
      </c>
      <c r="D776" s="4" t="s">
        <v>560</v>
      </c>
      <c r="E776" s="4" t="s">
        <v>248</v>
      </c>
      <c r="F776" s="4" t="s">
        <v>99</v>
      </c>
      <c r="G776" s="4" t="s">
        <v>66</v>
      </c>
      <c r="H776" s="4" t="s">
        <v>78</v>
      </c>
      <c r="I776" s="4" t="s">
        <v>899</v>
      </c>
      <c r="J776" s="4">
        <v>40.299999999999997</v>
      </c>
      <c r="K776" s="4">
        <v>300</v>
      </c>
      <c r="L776" s="4" t="str">
        <f>IF(esraa_powerbi_alexandria_2[[#This Row],[Sales]]&gt;3000,"High","Low")</f>
        <v>Low</v>
      </c>
      <c r="M776" s="4">
        <v>2</v>
      </c>
      <c r="N776" s="4">
        <v>0</v>
      </c>
      <c r="O776" s="4">
        <v>10.881</v>
      </c>
      <c r="P776" s="4">
        <v>40.299999999999997</v>
      </c>
      <c r="Q776" s="4">
        <v>29.418999999999997</v>
      </c>
      <c r="R776" s="4">
        <v>10.881</v>
      </c>
      <c r="S776" s="4" t="s">
        <v>1598</v>
      </c>
      <c r="T776" s="4" t="str">
        <f>VLOOKUP(esraa_powerbi_alexandria_2[[#This Row],[Category]],code[#All],2,FALSE)</f>
        <v>O-102</v>
      </c>
      <c r="U776" s="4"/>
      <c r="V776" s="4"/>
    </row>
    <row r="777" spans="1:22">
      <c r="A777" s="4">
        <v>776</v>
      </c>
      <c r="B777" s="4" t="s">
        <v>69</v>
      </c>
      <c r="C777" s="4" t="s">
        <v>62</v>
      </c>
      <c r="D777" s="4" t="s">
        <v>560</v>
      </c>
      <c r="E777" s="4" t="s">
        <v>248</v>
      </c>
      <c r="F777" s="4" t="s">
        <v>99</v>
      </c>
      <c r="G777" s="4" t="s">
        <v>57</v>
      </c>
      <c r="H777" s="4" t="s">
        <v>76</v>
      </c>
      <c r="I777" s="4" t="s">
        <v>900</v>
      </c>
      <c r="J777" s="4">
        <v>34.580000000000005</v>
      </c>
      <c r="K777" s="4">
        <v>1050</v>
      </c>
      <c r="L777" s="4" t="str">
        <f>IF(esraa_powerbi_alexandria_2[[#This Row],[Sales]]&gt;3000,"High","Low")</f>
        <v>Low</v>
      </c>
      <c r="M777" s="4">
        <v>7</v>
      </c>
      <c r="N777" s="4">
        <v>0</v>
      </c>
      <c r="O777" s="4">
        <v>14.523600000000002</v>
      </c>
      <c r="P777" s="4">
        <v>34.580000000000005</v>
      </c>
      <c r="Q777" s="4">
        <v>20.056400000000004</v>
      </c>
      <c r="R777" s="4">
        <v>14.523600000000002</v>
      </c>
      <c r="S777" s="4" t="s">
        <v>1599</v>
      </c>
      <c r="T777" s="4" t="str">
        <f>VLOOKUP(esraa_powerbi_alexandria_2[[#This Row],[Category]],code[#All],2,FALSE)</f>
        <v>F-101</v>
      </c>
      <c r="U777" s="4"/>
      <c r="V777" s="4"/>
    </row>
    <row r="778" spans="1:22">
      <c r="A778" s="4">
        <v>777</v>
      </c>
      <c r="B778" s="4" t="s">
        <v>69</v>
      </c>
      <c r="C778" s="4" t="s">
        <v>53</v>
      </c>
      <c r="D778" s="4" t="s">
        <v>430</v>
      </c>
      <c r="E778" s="4" t="s">
        <v>252</v>
      </c>
      <c r="F778" s="4" t="s">
        <v>118</v>
      </c>
      <c r="G778" s="4" t="s">
        <v>66</v>
      </c>
      <c r="H778" s="4" t="s">
        <v>78</v>
      </c>
      <c r="I778" s="4" t="s">
        <v>901</v>
      </c>
      <c r="J778" s="4">
        <v>32.76</v>
      </c>
      <c r="K778" s="4">
        <v>1050</v>
      </c>
      <c r="L778" s="4" t="str">
        <f>IF(esraa_powerbi_alexandria_2[[#This Row],[Sales]]&gt;3000,"High","Low")</f>
        <v>Low</v>
      </c>
      <c r="M778" s="4">
        <v>7</v>
      </c>
      <c r="N778" s="4">
        <v>0.2</v>
      </c>
      <c r="O778" s="4">
        <v>3.6854999999999958</v>
      </c>
      <c r="P778" s="4">
        <v>26.207999999999998</v>
      </c>
      <c r="Q778" s="4">
        <v>29.0745</v>
      </c>
      <c r="R778" s="4">
        <v>-2.866500000000002</v>
      </c>
      <c r="S778" s="4" t="s">
        <v>1599</v>
      </c>
      <c r="T778" s="4" t="str">
        <f>VLOOKUP(esraa_powerbi_alexandria_2[[#This Row],[Category]],code[#All],2,FALSE)</f>
        <v>O-102</v>
      </c>
      <c r="U778" s="4"/>
      <c r="V778" s="4"/>
    </row>
    <row r="779" spans="1:22">
      <c r="A779" s="4">
        <v>778</v>
      </c>
      <c r="B779" s="4" t="s">
        <v>134</v>
      </c>
      <c r="C779" s="4" t="s">
        <v>96</v>
      </c>
      <c r="D779" s="4" t="s">
        <v>108</v>
      </c>
      <c r="E779" s="4" t="s">
        <v>64</v>
      </c>
      <c r="F779" s="4" t="s">
        <v>65</v>
      </c>
      <c r="G779" s="4" t="s">
        <v>57</v>
      </c>
      <c r="H779" s="4" t="s">
        <v>60</v>
      </c>
      <c r="I779" s="4" t="s">
        <v>902</v>
      </c>
      <c r="J779" s="4">
        <v>544.00800000000004</v>
      </c>
      <c r="K779" s="4">
        <v>450</v>
      </c>
      <c r="L779" s="4" t="str">
        <f>IF(esraa_powerbi_alexandria_2[[#This Row],[Sales]]&gt;3000,"High","Low")</f>
        <v>Low</v>
      </c>
      <c r="M779" s="4">
        <v>3</v>
      </c>
      <c r="N779" s="4">
        <v>0.2</v>
      </c>
      <c r="O779" s="4">
        <v>40.800600000000003</v>
      </c>
      <c r="P779" s="4">
        <v>435.20640000000003</v>
      </c>
      <c r="Q779" s="4">
        <v>503.20740000000001</v>
      </c>
      <c r="R779" s="4">
        <v>-68.000999999999976</v>
      </c>
      <c r="S779" s="4" t="s">
        <v>1598</v>
      </c>
      <c r="T779" s="4" t="str">
        <f>VLOOKUP(esraa_powerbi_alexandria_2[[#This Row],[Category]],code[#All],2,FALSE)</f>
        <v>F-101</v>
      </c>
      <c r="U779" s="4"/>
      <c r="V779" s="4"/>
    </row>
    <row r="780" spans="1:22">
      <c r="A780" s="4">
        <v>779</v>
      </c>
      <c r="B780" s="4" t="s">
        <v>134</v>
      </c>
      <c r="C780" s="4" t="s">
        <v>96</v>
      </c>
      <c r="D780" s="4" t="s">
        <v>108</v>
      </c>
      <c r="E780" s="4" t="s">
        <v>64</v>
      </c>
      <c r="F780" s="4" t="s">
        <v>65</v>
      </c>
      <c r="G780" s="4" t="s">
        <v>66</v>
      </c>
      <c r="H780" s="4" t="s">
        <v>91</v>
      </c>
      <c r="I780" s="4" t="s">
        <v>588</v>
      </c>
      <c r="J780" s="4">
        <v>59.94</v>
      </c>
      <c r="K780" s="4">
        <v>450</v>
      </c>
      <c r="L780" s="4" t="str">
        <f>IF(esraa_powerbi_alexandria_2[[#This Row],[Sales]]&gt;3000,"High","Low")</f>
        <v>Low</v>
      </c>
      <c r="M780" s="4">
        <v>3</v>
      </c>
      <c r="N780" s="4">
        <v>0</v>
      </c>
      <c r="O780" s="4">
        <v>28.171799999999998</v>
      </c>
      <c r="P780" s="4">
        <v>59.94</v>
      </c>
      <c r="Q780" s="4">
        <v>31.7682</v>
      </c>
      <c r="R780" s="4">
        <v>28.171799999999998</v>
      </c>
      <c r="S780" s="4" t="s">
        <v>1598</v>
      </c>
      <c r="T780" s="4" t="str">
        <f>VLOOKUP(esraa_powerbi_alexandria_2[[#This Row],[Category]],code[#All],2,FALSE)</f>
        <v>O-102</v>
      </c>
      <c r="U780" s="4"/>
      <c r="V780" s="4"/>
    </row>
    <row r="781" spans="1:22">
      <c r="A781" s="4">
        <v>780</v>
      </c>
      <c r="B781" s="4" t="s">
        <v>134</v>
      </c>
      <c r="C781" s="4" t="s">
        <v>96</v>
      </c>
      <c r="D781" s="4" t="s">
        <v>108</v>
      </c>
      <c r="E781" s="4" t="s">
        <v>64</v>
      </c>
      <c r="F781" s="4" t="s">
        <v>65</v>
      </c>
      <c r="G781" s="4" t="s">
        <v>66</v>
      </c>
      <c r="H781" s="4" t="s">
        <v>91</v>
      </c>
      <c r="I781" s="4" t="s">
        <v>577</v>
      </c>
      <c r="J781" s="4">
        <v>23.92</v>
      </c>
      <c r="K781" s="4">
        <v>600</v>
      </c>
      <c r="L781" s="4" t="str">
        <f>IF(esraa_powerbi_alexandria_2[[#This Row],[Sales]]&gt;3000,"High","Low")</f>
        <v>Low</v>
      </c>
      <c r="M781" s="4">
        <v>4</v>
      </c>
      <c r="N781" s="4">
        <v>0</v>
      </c>
      <c r="O781" s="4">
        <v>11.720800000000001</v>
      </c>
      <c r="P781" s="4">
        <v>23.92</v>
      </c>
      <c r="Q781" s="4">
        <v>12.199200000000001</v>
      </c>
      <c r="R781" s="4">
        <v>11.720800000000001</v>
      </c>
      <c r="S781" s="4" t="s">
        <v>1600</v>
      </c>
      <c r="T781" s="4" t="str">
        <f>VLOOKUP(esraa_powerbi_alexandria_2[[#This Row],[Category]],code[#All],2,FALSE)</f>
        <v>O-102</v>
      </c>
      <c r="U781" s="4"/>
      <c r="V781" s="4"/>
    </row>
    <row r="782" spans="1:22">
      <c r="A782" s="4">
        <v>781</v>
      </c>
      <c r="B782" s="4" t="s">
        <v>134</v>
      </c>
      <c r="C782" s="4" t="s">
        <v>96</v>
      </c>
      <c r="D782" s="4" t="s">
        <v>108</v>
      </c>
      <c r="E782" s="4" t="s">
        <v>64</v>
      </c>
      <c r="F782" s="4" t="s">
        <v>65</v>
      </c>
      <c r="G782" s="4" t="s">
        <v>66</v>
      </c>
      <c r="H782" s="4" t="s">
        <v>91</v>
      </c>
      <c r="I782" s="4" t="s">
        <v>903</v>
      </c>
      <c r="J782" s="4">
        <v>4.28</v>
      </c>
      <c r="K782" s="4">
        <v>150</v>
      </c>
      <c r="L782" s="4" t="str">
        <f>IF(esraa_powerbi_alexandria_2[[#This Row],[Sales]]&gt;3000,"High","Low")</f>
        <v>Low</v>
      </c>
      <c r="M782" s="4">
        <v>1</v>
      </c>
      <c r="N782" s="4">
        <v>0</v>
      </c>
      <c r="O782" s="4">
        <v>1.9259999999999997</v>
      </c>
      <c r="P782" s="4">
        <v>4.28</v>
      </c>
      <c r="Q782" s="4">
        <v>2.3540000000000005</v>
      </c>
      <c r="R782" s="4">
        <v>1.9259999999999997</v>
      </c>
      <c r="S782" s="4" t="s">
        <v>1598</v>
      </c>
      <c r="T782" s="4" t="str">
        <f>VLOOKUP(esraa_powerbi_alexandria_2[[#This Row],[Category]],code[#All],2,FALSE)</f>
        <v>O-102</v>
      </c>
      <c r="U782" s="4"/>
      <c r="V782" s="4"/>
    </row>
    <row r="783" spans="1:22">
      <c r="A783" s="4">
        <v>782</v>
      </c>
      <c r="B783" s="4" t="s">
        <v>52</v>
      </c>
      <c r="C783" s="4" t="s">
        <v>53</v>
      </c>
      <c r="D783" s="4" t="s">
        <v>251</v>
      </c>
      <c r="E783" s="4" t="s">
        <v>252</v>
      </c>
      <c r="F783" s="4" t="s">
        <v>118</v>
      </c>
      <c r="G783" s="4" t="s">
        <v>66</v>
      </c>
      <c r="H783" s="4" t="s">
        <v>83</v>
      </c>
      <c r="I783" s="4" t="s">
        <v>640</v>
      </c>
      <c r="J783" s="4">
        <v>32.07</v>
      </c>
      <c r="K783" s="4">
        <v>750</v>
      </c>
      <c r="L783" s="4" t="str">
        <f>IF(esraa_powerbi_alexandria_2[[#This Row],[Sales]]&gt;3000,"High","Low")</f>
        <v>Low</v>
      </c>
      <c r="M783" s="4">
        <v>5</v>
      </c>
      <c r="N783" s="4">
        <v>0.7</v>
      </c>
      <c r="O783" s="4">
        <v>-22.448999999999991</v>
      </c>
      <c r="P783" s="4">
        <v>9.6210000000000022</v>
      </c>
      <c r="Q783" s="4">
        <v>54.518999999999991</v>
      </c>
      <c r="R783" s="4">
        <v>-44.897999999999989</v>
      </c>
      <c r="S783" s="4" t="s">
        <v>1600</v>
      </c>
      <c r="T783" s="4" t="str">
        <f>VLOOKUP(esraa_powerbi_alexandria_2[[#This Row],[Category]],code[#All],2,FALSE)</f>
        <v>O-102</v>
      </c>
      <c r="U783" s="4"/>
      <c r="V783" s="4"/>
    </row>
    <row r="784" spans="1:22">
      <c r="A784" s="4">
        <v>783</v>
      </c>
      <c r="B784" s="4" t="s">
        <v>52</v>
      </c>
      <c r="C784" s="4" t="s">
        <v>53</v>
      </c>
      <c r="D784" s="4" t="s">
        <v>251</v>
      </c>
      <c r="E784" s="4" t="s">
        <v>252</v>
      </c>
      <c r="F784" s="4" t="s">
        <v>118</v>
      </c>
      <c r="G784" s="4" t="s">
        <v>80</v>
      </c>
      <c r="H784" s="4" t="s">
        <v>122</v>
      </c>
      <c r="I784" s="4" t="s">
        <v>157</v>
      </c>
      <c r="J784" s="4">
        <v>24</v>
      </c>
      <c r="K784" s="4">
        <v>300</v>
      </c>
      <c r="L784" s="4" t="str">
        <f>IF(esraa_powerbi_alexandria_2[[#This Row],[Sales]]&gt;3000,"High","Low")</f>
        <v>Low</v>
      </c>
      <c r="M784" s="4">
        <v>2</v>
      </c>
      <c r="N784" s="4">
        <v>0.2</v>
      </c>
      <c r="O784" s="4">
        <v>-2.6999999999999993</v>
      </c>
      <c r="P784" s="4">
        <v>19.200000000000003</v>
      </c>
      <c r="Q784" s="4">
        <v>26.7</v>
      </c>
      <c r="R784" s="4">
        <v>-7.4999999999999964</v>
      </c>
      <c r="S784" s="4" t="s">
        <v>1598</v>
      </c>
      <c r="T784" s="4" t="str">
        <f>VLOOKUP(esraa_powerbi_alexandria_2[[#This Row],[Category]],code[#All],2,FALSE)</f>
        <v>T-103</v>
      </c>
      <c r="U784" s="4"/>
      <c r="V784" s="4"/>
    </row>
    <row r="785" spans="1:22">
      <c r="A785" s="4">
        <v>784</v>
      </c>
      <c r="B785" s="4" t="s">
        <v>52</v>
      </c>
      <c r="C785" s="4" t="s">
        <v>53</v>
      </c>
      <c r="D785" s="4" t="s">
        <v>251</v>
      </c>
      <c r="E785" s="4" t="s">
        <v>252</v>
      </c>
      <c r="F785" s="4" t="s">
        <v>118</v>
      </c>
      <c r="G785" s="4" t="s">
        <v>57</v>
      </c>
      <c r="H785" s="4" t="s">
        <v>58</v>
      </c>
      <c r="I785" s="4" t="s">
        <v>904</v>
      </c>
      <c r="J785" s="4">
        <v>35.49</v>
      </c>
      <c r="K785" s="4">
        <v>150</v>
      </c>
      <c r="L785" s="4" t="str">
        <f>IF(esraa_powerbi_alexandria_2[[#This Row],[Sales]]&gt;3000,"High","Low")</f>
        <v>Low</v>
      </c>
      <c r="M785" s="4">
        <v>1</v>
      </c>
      <c r="N785" s="4">
        <v>0.5</v>
      </c>
      <c r="O785" s="4">
        <v>-15.615600000000001</v>
      </c>
      <c r="P785" s="4">
        <v>17.745000000000001</v>
      </c>
      <c r="Q785" s="4">
        <v>51.105600000000003</v>
      </c>
      <c r="R785" s="4">
        <v>-33.360600000000005</v>
      </c>
      <c r="S785" s="4" t="s">
        <v>1598</v>
      </c>
      <c r="T785" s="4" t="str">
        <f>VLOOKUP(esraa_powerbi_alexandria_2[[#This Row],[Category]],code[#All],2,FALSE)</f>
        <v>F-101</v>
      </c>
      <c r="U785" s="4"/>
      <c r="V785" s="4"/>
    </row>
    <row r="786" spans="1:22">
      <c r="A786" s="4">
        <v>785</v>
      </c>
      <c r="B786" s="4" t="s">
        <v>52</v>
      </c>
      <c r="C786" s="4" t="s">
        <v>53</v>
      </c>
      <c r="D786" s="4" t="s">
        <v>251</v>
      </c>
      <c r="E786" s="4" t="s">
        <v>252</v>
      </c>
      <c r="F786" s="4" t="s">
        <v>118</v>
      </c>
      <c r="G786" s="4" t="s">
        <v>80</v>
      </c>
      <c r="H786" s="4" t="s">
        <v>122</v>
      </c>
      <c r="I786" s="4" t="s">
        <v>905</v>
      </c>
      <c r="J786" s="4">
        <v>47.984000000000002</v>
      </c>
      <c r="K786" s="4">
        <v>300</v>
      </c>
      <c r="L786" s="4" t="str">
        <f>IF(esraa_powerbi_alexandria_2[[#This Row],[Sales]]&gt;3000,"High","Low")</f>
        <v>Low</v>
      </c>
      <c r="M786" s="4">
        <v>2</v>
      </c>
      <c r="N786" s="4">
        <v>0.2</v>
      </c>
      <c r="O786" s="4">
        <v>0.59979999999999656</v>
      </c>
      <c r="P786" s="4">
        <v>38.3872</v>
      </c>
      <c r="Q786" s="4">
        <v>47.384200000000007</v>
      </c>
      <c r="R786" s="4">
        <v>-8.997000000000007</v>
      </c>
      <c r="S786" s="4" t="s">
        <v>1598</v>
      </c>
      <c r="T786" s="4" t="str">
        <f>VLOOKUP(esraa_powerbi_alexandria_2[[#This Row],[Category]],code[#All],2,FALSE)</f>
        <v>T-103</v>
      </c>
      <c r="U786" s="4"/>
      <c r="V786" s="4"/>
    </row>
    <row r="787" spans="1:22">
      <c r="A787" s="4">
        <v>786</v>
      </c>
      <c r="B787" s="4" t="s">
        <v>69</v>
      </c>
      <c r="C787" s="4" t="s">
        <v>62</v>
      </c>
      <c r="D787" s="4" t="s">
        <v>211</v>
      </c>
      <c r="E787" s="4" t="s">
        <v>212</v>
      </c>
      <c r="F787" s="4" t="s">
        <v>56</v>
      </c>
      <c r="G787" s="4" t="s">
        <v>66</v>
      </c>
      <c r="H787" s="4" t="s">
        <v>127</v>
      </c>
      <c r="I787" s="4" t="s">
        <v>906</v>
      </c>
      <c r="J787" s="4">
        <v>186.69</v>
      </c>
      <c r="K787" s="4">
        <v>450</v>
      </c>
      <c r="L787" s="4" t="str">
        <f>IF(esraa_powerbi_alexandria_2[[#This Row],[Sales]]&gt;3000,"High","Low")</f>
        <v>Low</v>
      </c>
      <c r="M787" s="4">
        <v>3</v>
      </c>
      <c r="N787" s="4">
        <v>0</v>
      </c>
      <c r="O787" s="4">
        <v>87.744299999999981</v>
      </c>
      <c r="P787" s="4">
        <v>186.69</v>
      </c>
      <c r="Q787" s="4">
        <v>98.945700000000016</v>
      </c>
      <c r="R787" s="4">
        <v>87.744299999999981</v>
      </c>
      <c r="S787" s="4" t="s">
        <v>1598</v>
      </c>
      <c r="T787" s="4" t="str">
        <f>VLOOKUP(esraa_powerbi_alexandria_2[[#This Row],[Category]],code[#All],2,FALSE)</f>
        <v>O-102</v>
      </c>
      <c r="U787" s="4"/>
      <c r="V787" s="4"/>
    </row>
    <row r="788" spans="1:22">
      <c r="A788" s="4">
        <v>787</v>
      </c>
      <c r="B788" s="4" t="s">
        <v>52</v>
      </c>
      <c r="C788" s="4" t="s">
        <v>53</v>
      </c>
      <c r="D788" s="4" t="s">
        <v>907</v>
      </c>
      <c r="E788" s="4" t="s">
        <v>64</v>
      </c>
      <c r="F788" s="4" t="s">
        <v>65</v>
      </c>
      <c r="G788" s="4" t="s">
        <v>66</v>
      </c>
      <c r="H788" s="4" t="s">
        <v>83</v>
      </c>
      <c r="I788" s="4" t="s">
        <v>908</v>
      </c>
      <c r="J788" s="4">
        <v>17.456</v>
      </c>
      <c r="K788" s="4">
        <v>300</v>
      </c>
      <c r="L788" s="4" t="str">
        <f>IF(esraa_powerbi_alexandria_2[[#This Row],[Sales]]&gt;3000,"High","Low")</f>
        <v>Low</v>
      </c>
      <c r="M788" s="4">
        <v>2</v>
      </c>
      <c r="N788" s="4">
        <v>0.2</v>
      </c>
      <c r="O788" s="4">
        <v>5.8914</v>
      </c>
      <c r="P788" s="4">
        <v>13.9648</v>
      </c>
      <c r="Q788" s="4">
        <v>11.564599999999999</v>
      </c>
      <c r="R788" s="4">
        <v>2.4002000000000017</v>
      </c>
      <c r="S788" s="4" t="s">
        <v>1598</v>
      </c>
      <c r="T788" s="4" t="str">
        <f>VLOOKUP(esraa_powerbi_alexandria_2[[#This Row],[Category]],code[#All],2,FALSE)</f>
        <v>O-102</v>
      </c>
      <c r="U788" s="4"/>
      <c r="V788" s="4"/>
    </row>
    <row r="789" spans="1:22">
      <c r="A789" s="4">
        <v>788</v>
      </c>
      <c r="B789" s="4" t="s">
        <v>69</v>
      </c>
      <c r="C789" s="4" t="s">
        <v>53</v>
      </c>
      <c r="D789" s="4" t="s">
        <v>907</v>
      </c>
      <c r="E789" s="4" t="s">
        <v>64</v>
      </c>
      <c r="F789" s="4" t="s">
        <v>65</v>
      </c>
      <c r="G789" s="4" t="s">
        <v>57</v>
      </c>
      <c r="H789" s="4" t="s">
        <v>60</v>
      </c>
      <c r="I789" s="4" t="s">
        <v>909</v>
      </c>
      <c r="J789" s="4">
        <v>348.92800000000005</v>
      </c>
      <c r="K789" s="4">
        <v>300</v>
      </c>
      <c r="L789" s="4" t="str">
        <f>IF(esraa_powerbi_alexandria_2[[#This Row],[Sales]]&gt;3000,"High","Low")</f>
        <v>Low</v>
      </c>
      <c r="M789" s="4">
        <v>2</v>
      </c>
      <c r="N789" s="4">
        <v>0.2</v>
      </c>
      <c r="O789" s="4">
        <v>34.89279999999998</v>
      </c>
      <c r="P789" s="4">
        <v>279.14240000000007</v>
      </c>
      <c r="Q789" s="4">
        <v>314.03520000000009</v>
      </c>
      <c r="R789" s="4">
        <v>-34.892800000000022</v>
      </c>
      <c r="S789" s="4" t="s">
        <v>1598</v>
      </c>
      <c r="T789" s="4" t="str">
        <f>VLOOKUP(esraa_powerbi_alexandria_2[[#This Row],[Category]],code[#All],2,FALSE)</f>
        <v>F-101</v>
      </c>
      <c r="U789" s="4"/>
      <c r="V789" s="4"/>
    </row>
    <row r="790" spans="1:22">
      <c r="A790" s="4">
        <v>789</v>
      </c>
      <c r="B790" s="4" t="s">
        <v>69</v>
      </c>
      <c r="C790" s="4" t="s">
        <v>53</v>
      </c>
      <c r="D790" s="4" t="s">
        <v>592</v>
      </c>
      <c r="E790" s="4" t="s">
        <v>188</v>
      </c>
      <c r="F790" s="4" t="s">
        <v>56</v>
      </c>
      <c r="G790" s="4" t="s">
        <v>66</v>
      </c>
      <c r="H790" s="4" t="s">
        <v>83</v>
      </c>
      <c r="I790" s="4" t="s">
        <v>605</v>
      </c>
      <c r="J790" s="4">
        <v>143.96</v>
      </c>
      <c r="K790" s="4">
        <v>600</v>
      </c>
      <c r="L790" s="4" t="str">
        <f>IF(esraa_powerbi_alexandria_2[[#This Row],[Sales]]&gt;3000,"High","Low")</f>
        <v>Low</v>
      </c>
      <c r="M790" s="4">
        <v>4</v>
      </c>
      <c r="N790" s="4">
        <v>0</v>
      </c>
      <c r="O790" s="4">
        <v>69.100800000000007</v>
      </c>
      <c r="P790" s="4">
        <v>143.96</v>
      </c>
      <c r="Q790" s="4">
        <v>74.859200000000001</v>
      </c>
      <c r="R790" s="4">
        <v>69.100800000000007</v>
      </c>
      <c r="S790" s="4" t="s">
        <v>1600</v>
      </c>
      <c r="T790" s="4" t="str">
        <f>VLOOKUP(esraa_powerbi_alexandria_2[[#This Row],[Category]],code[#All],2,FALSE)</f>
        <v>O-102</v>
      </c>
      <c r="U790" s="4"/>
      <c r="V790" s="4"/>
    </row>
    <row r="791" spans="1:22">
      <c r="A791" s="4">
        <v>790</v>
      </c>
      <c r="B791" s="4" t="s">
        <v>69</v>
      </c>
      <c r="C791" s="4" t="s">
        <v>53</v>
      </c>
      <c r="D791" s="4" t="s">
        <v>592</v>
      </c>
      <c r="E791" s="4" t="s">
        <v>188</v>
      </c>
      <c r="F791" s="4" t="s">
        <v>56</v>
      </c>
      <c r="G791" s="4" t="s">
        <v>66</v>
      </c>
      <c r="H791" s="4" t="s">
        <v>74</v>
      </c>
      <c r="I791" s="4" t="s">
        <v>654</v>
      </c>
      <c r="J791" s="4">
        <v>15.42</v>
      </c>
      <c r="K791" s="4">
        <v>150</v>
      </c>
      <c r="L791" s="4" t="str">
        <f>IF(esraa_powerbi_alexandria_2[[#This Row],[Sales]]&gt;3000,"High","Low")</f>
        <v>Low</v>
      </c>
      <c r="M791" s="4">
        <v>1</v>
      </c>
      <c r="N791" s="4">
        <v>0</v>
      </c>
      <c r="O791" s="4">
        <v>4.1634000000000011</v>
      </c>
      <c r="P791" s="4">
        <v>15.42</v>
      </c>
      <c r="Q791" s="4">
        <v>11.256599999999999</v>
      </c>
      <c r="R791" s="4">
        <v>4.1634000000000011</v>
      </c>
      <c r="S791" s="4" t="s">
        <v>1598</v>
      </c>
      <c r="T791" s="4" t="str">
        <f>VLOOKUP(esraa_powerbi_alexandria_2[[#This Row],[Category]],code[#All],2,FALSE)</f>
        <v>O-102</v>
      </c>
      <c r="U791" s="4"/>
      <c r="V791" s="4"/>
    </row>
    <row r="792" spans="1:22">
      <c r="A792" s="4">
        <v>791</v>
      </c>
      <c r="B792" s="4" t="s">
        <v>69</v>
      </c>
      <c r="C792" s="4" t="s">
        <v>53</v>
      </c>
      <c r="D792" s="4" t="s">
        <v>592</v>
      </c>
      <c r="E792" s="4" t="s">
        <v>188</v>
      </c>
      <c r="F792" s="4" t="s">
        <v>56</v>
      </c>
      <c r="G792" s="4" t="s">
        <v>66</v>
      </c>
      <c r="H792" s="4" t="s">
        <v>83</v>
      </c>
      <c r="I792" s="4" t="s">
        <v>910</v>
      </c>
      <c r="J792" s="4">
        <v>43.04</v>
      </c>
      <c r="K792" s="4">
        <v>1200</v>
      </c>
      <c r="L792" s="4" t="str">
        <f>IF(esraa_powerbi_alexandria_2[[#This Row],[Sales]]&gt;3000,"High","Low")</f>
        <v>Low</v>
      </c>
      <c r="M792" s="4">
        <v>8</v>
      </c>
      <c r="N792" s="4">
        <v>0</v>
      </c>
      <c r="O792" s="4">
        <v>21.089600000000001</v>
      </c>
      <c r="P792" s="4">
        <v>43.04</v>
      </c>
      <c r="Q792" s="4">
        <v>21.950399999999998</v>
      </c>
      <c r="R792" s="4">
        <v>21.089600000000001</v>
      </c>
      <c r="S792" s="4" t="s">
        <v>1599</v>
      </c>
      <c r="T792" s="4" t="str">
        <f>VLOOKUP(esraa_powerbi_alexandria_2[[#This Row],[Category]],code[#All],2,FALSE)</f>
        <v>O-102</v>
      </c>
      <c r="U792" s="4"/>
      <c r="V792" s="4"/>
    </row>
    <row r="793" spans="1:22">
      <c r="A793" s="4">
        <v>792</v>
      </c>
      <c r="B793" s="4" t="s">
        <v>69</v>
      </c>
      <c r="C793" s="4" t="s">
        <v>53</v>
      </c>
      <c r="D793" s="4" t="s">
        <v>592</v>
      </c>
      <c r="E793" s="4" t="s">
        <v>188</v>
      </c>
      <c r="F793" s="4" t="s">
        <v>56</v>
      </c>
      <c r="G793" s="4" t="s">
        <v>57</v>
      </c>
      <c r="H793" s="4" t="s">
        <v>60</v>
      </c>
      <c r="I793" s="4" t="s">
        <v>911</v>
      </c>
      <c r="J793" s="4">
        <v>332.94</v>
      </c>
      <c r="K793" s="4">
        <v>450</v>
      </c>
      <c r="L793" s="4" t="str">
        <f>IF(esraa_powerbi_alexandria_2[[#This Row],[Sales]]&gt;3000,"High","Low")</f>
        <v>Low</v>
      </c>
      <c r="M793" s="4">
        <v>3</v>
      </c>
      <c r="N793" s="4">
        <v>0</v>
      </c>
      <c r="O793" s="4">
        <v>79.905599999999993</v>
      </c>
      <c r="P793" s="4">
        <v>332.94</v>
      </c>
      <c r="Q793" s="4">
        <v>253.03440000000001</v>
      </c>
      <c r="R793" s="4">
        <v>79.905599999999993</v>
      </c>
      <c r="S793" s="4" t="s">
        <v>1598</v>
      </c>
      <c r="T793" s="4" t="str">
        <f>VLOOKUP(esraa_powerbi_alexandria_2[[#This Row],[Category]],code[#All],2,FALSE)</f>
        <v>F-101</v>
      </c>
      <c r="U793" s="4"/>
      <c r="V793" s="4"/>
    </row>
    <row r="794" spans="1:22">
      <c r="A794" s="4">
        <v>793</v>
      </c>
      <c r="B794" s="4" t="s">
        <v>532</v>
      </c>
      <c r="C794" s="4" t="s">
        <v>53</v>
      </c>
      <c r="D794" s="4" t="s">
        <v>912</v>
      </c>
      <c r="E794" s="4" t="s">
        <v>90</v>
      </c>
      <c r="F794" s="4" t="s">
        <v>56</v>
      </c>
      <c r="G794" s="4" t="s">
        <v>80</v>
      </c>
      <c r="H794" s="4" t="s">
        <v>81</v>
      </c>
      <c r="I794" s="4" t="s">
        <v>913</v>
      </c>
      <c r="J794" s="4">
        <v>1363.96</v>
      </c>
      <c r="K794" s="4">
        <v>750</v>
      </c>
      <c r="L794" s="4" t="str">
        <f>IF(esraa_powerbi_alexandria_2[[#This Row],[Sales]]&gt;3000,"High","Low")</f>
        <v>Low</v>
      </c>
      <c r="M794" s="4">
        <v>5</v>
      </c>
      <c r="N794" s="4">
        <v>0.2</v>
      </c>
      <c r="O794" s="4">
        <v>85.247500000000002</v>
      </c>
      <c r="P794" s="4">
        <v>1091.1680000000001</v>
      </c>
      <c r="Q794" s="4">
        <v>1278.7125000000001</v>
      </c>
      <c r="R794" s="4">
        <v>-187.54449999999997</v>
      </c>
      <c r="S794" s="4" t="s">
        <v>1600</v>
      </c>
      <c r="T794" s="4" t="str">
        <f>VLOOKUP(esraa_powerbi_alexandria_2[[#This Row],[Category]],code[#All],2,FALSE)</f>
        <v>T-103</v>
      </c>
      <c r="U794" s="4"/>
      <c r="V794" s="4"/>
    </row>
    <row r="795" spans="1:22">
      <c r="A795" s="4">
        <v>794</v>
      </c>
      <c r="B795" s="4" t="s">
        <v>69</v>
      </c>
      <c r="C795" s="4" t="s">
        <v>53</v>
      </c>
      <c r="D795" s="4" t="s">
        <v>108</v>
      </c>
      <c r="E795" s="4" t="s">
        <v>64</v>
      </c>
      <c r="F795" s="4" t="s">
        <v>65</v>
      </c>
      <c r="G795" s="4" t="s">
        <v>66</v>
      </c>
      <c r="H795" s="4" t="s">
        <v>67</v>
      </c>
      <c r="I795" s="4" t="s">
        <v>914</v>
      </c>
      <c r="J795" s="4">
        <v>9.9600000000000009</v>
      </c>
      <c r="K795" s="4">
        <v>300</v>
      </c>
      <c r="L795" s="4" t="str">
        <f>IF(esraa_powerbi_alexandria_2[[#This Row],[Sales]]&gt;3000,"High","Low")</f>
        <v>Low</v>
      </c>
      <c r="M795" s="4">
        <v>2</v>
      </c>
      <c r="N795" s="4">
        <v>0</v>
      </c>
      <c r="O795" s="4">
        <v>4.5815999999999999</v>
      </c>
      <c r="P795" s="4">
        <v>9.9600000000000009</v>
      </c>
      <c r="Q795" s="4">
        <v>5.378400000000001</v>
      </c>
      <c r="R795" s="4">
        <v>4.5815999999999999</v>
      </c>
      <c r="S795" s="4" t="s">
        <v>1598</v>
      </c>
      <c r="T795" s="4" t="str">
        <f>VLOOKUP(esraa_powerbi_alexandria_2[[#This Row],[Category]],code[#All],2,FALSE)</f>
        <v>O-102</v>
      </c>
      <c r="U795" s="4"/>
      <c r="V795" s="4"/>
    </row>
    <row r="796" spans="1:22">
      <c r="A796" s="4">
        <v>795</v>
      </c>
      <c r="B796" s="4" t="s">
        <v>69</v>
      </c>
      <c r="C796" s="4" t="s">
        <v>53</v>
      </c>
      <c r="D796" s="4" t="s">
        <v>108</v>
      </c>
      <c r="E796" s="4" t="s">
        <v>64</v>
      </c>
      <c r="F796" s="4" t="s">
        <v>65</v>
      </c>
      <c r="G796" s="4" t="s">
        <v>66</v>
      </c>
      <c r="H796" s="4" t="s">
        <v>91</v>
      </c>
      <c r="I796" s="4" t="s">
        <v>581</v>
      </c>
      <c r="J796" s="4">
        <v>21.72</v>
      </c>
      <c r="K796" s="4">
        <v>600</v>
      </c>
      <c r="L796" s="4" t="str">
        <f>IF(esraa_powerbi_alexandria_2[[#This Row],[Sales]]&gt;3000,"High","Low")</f>
        <v>Low</v>
      </c>
      <c r="M796" s="4">
        <v>4</v>
      </c>
      <c r="N796" s="4">
        <v>0</v>
      </c>
      <c r="O796" s="4">
        <v>10.642799999999999</v>
      </c>
      <c r="P796" s="4">
        <v>21.72</v>
      </c>
      <c r="Q796" s="4">
        <v>11.077199999999999</v>
      </c>
      <c r="R796" s="4">
        <v>10.642799999999999</v>
      </c>
      <c r="S796" s="4" t="s">
        <v>1600</v>
      </c>
      <c r="T796" s="4" t="str">
        <f>VLOOKUP(esraa_powerbi_alexandria_2[[#This Row],[Category]],code[#All],2,FALSE)</f>
        <v>O-102</v>
      </c>
      <c r="U796" s="4"/>
      <c r="V796" s="4"/>
    </row>
    <row r="797" spans="1:22">
      <c r="A797" s="4">
        <v>796</v>
      </c>
      <c r="B797" s="4" t="s">
        <v>69</v>
      </c>
      <c r="C797" s="4" t="s">
        <v>53</v>
      </c>
      <c r="D797" s="4" t="s">
        <v>214</v>
      </c>
      <c r="E797" s="4" t="s">
        <v>149</v>
      </c>
      <c r="F797" s="4" t="s">
        <v>99</v>
      </c>
      <c r="G797" s="4" t="s">
        <v>66</v>
      </c>
      <c r="H797" s="4" t="s">
        <v>83</v>
      </c>
      <c r="I797" s="4" t="s">
        <v>885</v>
      </c>
      <c r="J797" s="4">
        <v>20.16</v>
      </c>
      <c r="K797" s="4">
        <v>1050</v>
      </c>
      <c r="L797" s="4" t="str">
        <f>IF(esraa_powerbi_alexandria_2[[#This Row],[Sales]]&gt;3000,"High","Low")</f>
        <v>Low</v>
      </c>
      <c r="M797" s="4">
        <v>7</v>
      </c>
      <c r="N797" s="4">
        <v>0</v>
      </c>
      <c r="O797" s="4">
        <v>9.8783999999999992</v>
      </c>
      <c r="P797" s="4">
        <v>20.16</v>
      </c>
      <c r="Q797" s="4">
        <v>10.281600000000001</v>
      </c>
      <c r="R797" s="4">
        <v>9.8783999999999992</v>
      </c>
      <c r="S797" s="4" t="s">
        <v>1599</v>
      </c>
      <c r="T797" s="4" t="str">
        <f>VLOOKUP(esraa_powerbi_alexandria_2[[#This Row],[Category]],code[#All],2,FALSE)</f>
        <v>O-102</v>
      </c>
      <c r="U797" s="4"/>
      <c r="V797" s="4"/>
    </row>
    <row r="798" spans="1:22">
      <c r="A798" s="4">
        <v>797</v>
      </c>
      <c r="B798" s="4" t="s">
        <v>134</v>
      </c>
      <c r="C798" s="4" t="s">
        <v>62</v>
      </c>
      <c r="D798" s="4" t="s">
        <v>214</v>
      </c>
      <c r="E798" s="4" t="s">
        <v>166</v>
      </c>
      <c r="F798" s="4" t="s">
        <v>118</v>
      </c>
      <c r="G798" s="4" t="s">
        <v>66</v>
      </c>
      <c r="H798" s="4" t="s">
        <v>91</v>
      </c>
      <c r="I798" s="4" t="s">
        <v>915</v>
      </c>
      <c r="J798" s="4">
        <v>132.79</v>
      </c>
      <c r="K798" s="4">
        <v>1050</v>
      </c>
      <c r="L798" s="4" t="str">
        <f>IF(esraa_powerbi_alexandria_2[[#This Row],[Sales]]&gt;3000,"High","Low")</f>
        <v>Low</v>
      </c>
      <c r="M798" s="4">
        <v>7</v>
      </c>
      <c r="N798" s="4">
        <v>0</v>
      </c>
      <c r="O798" s="4">
        <v>63.739199999999997</v>
      </c>
      <c r="P798" s="4">
        <v>132.79</v>
      </c>
      <c r="Q798" s="4">
        <v>69.050799999999995</v>
      </c>
      <c r="R798" s="4">
        <v>63.739199999999997</v>
      </c>
      <c r="S798" s="4" t="s">
        <v>1599</v>
      </c>
      <c r="T798" s="4" t="str">
        <f>VLOOKUP(esraa_powerbi_alexandria_2[[#This Row],[Category]],code[#All],2,FALSE)</f>
        <v>O-102</v>
      </c>
      <c r="U798" s="4"/>
      <c r="V798" s="4"/>
    </row>
    <row r="799" spans="1:22">
      <c r="A799" s="4">
        <v>798</v>
      </c>
      <c r="B799" s="4" t="s">
        <v>134</v>
      </c>
      <c r="C799" s="4" t="s">
        <v>62</v>
      </c>
      <c r="D799" s="4" t="s">
        <v>214</v>
      </c>
      <c r="E799" s="4" t="s">
        <v>166</v>
      </c>
      <c r="F799" s="4" t="s">
        <v>118</v>
      </c>
      <c r="G799" s="4" t="s">
        <v>66</v>
      </c>
      <c r="H799" s="4" t="s">
        <v>91</v>
      </c>
      <c r="I799" s="4" t="s">
        <v>92</v>
      </c>
      <c r="J799" s="4">
        <v>12.96</v>
      </c>
      <c r="K799" s="4">
        <v>300</v>
      </c>
      <c r="L799" s="4" t="str">
        <f>IF(esraa_powerbi_alexandria_2[[#This Row],[Sales]]&gt;3000,"High","Low")</f>
        <v>Low</v>
      </c>
      <c r="M799" s="4">
        <v>2</v>
      </c>
      <c r="N799" s="4">
        <v>0</v>
      </c>
      <c r="O799" s="4">
        <v>6.2208000000000006</v>
      </c>
      <c r="P799" s="4">
        <v>12.96</v>
      </c>
      <c r="Q799" s="4">
        <v>6.7392000000000003</v>
      </c>
      <c r="R799" s="4">
        <v>6.2208000000000006</v>
      </c>
      <c r="S799" s="4" t="s">
        <v>1598</v>
      </c>
      <c r="T799" s="4" t="str">
        <f>VLOOKUP(esraa_powerbi_alexandria_2[[#This Row],[Category]],code[#All],2,FALSE)</f>
        <v>O-102</v>
      </c>
      <c r="U799" s="4"/>
      <c r="V799" s="4"/>
    </row>
    <row r="800" spans="1:22">
      <c r="A800" s="4">
        <v>799</v>
      </c>
      <c r="B800" s="4" t="s">
        <v>134</v>
      </c>
      <c r="C800" s="4" t="s">
        <v>62</v>
      </c>
      <c r="D800" s="4" t="s">
        <v>214</v>
      </c>
      <c r="E800" s="4" t="s">
        <v>166</v>
      </c>
      <c r="F800" s="4" t="s">
        <v>118</v>
      </c>
      <c r="G800" s="4" t="s">
        <v>66</v>
      </c>
      <c r="H800" s="4" t="s">
        <v>67</v>
      </c>
      <c r="I800" s="4" t="s">
        <v>916</v>
      </c>
      <c r="J800" s="4">
        <v>21.560000000000002</v>
      </c>
      <c r="K800" s="4">
        <v>1050</v>
      </c>
      <c r="L800" s="4" t="str">
        <f>IF(esraa_powerbi_alexandria_2[[#This Row],[Sales]]&gt;3000,"High","Low")</f>
        <v>Low</v>
      </c>
      <c r="M800" s="4">
        <v>7</v>
      </c>
      <c r="N800" s="4">
        <v>0</v>
      </c>
      <c r="O800" s="4">
        <v>10.348799999999999</v>
      </c>
      <c r="P800" s="4">
        <v>21.560000000000002</v>
      </c>
      <c r="Q800" s="4">
        <v>11.211200000000003</v>
      </c>
      <c r="R800" s="4">
        <v>10.348799999999999</v>
      </c>
      <c r="S800" s="4" t="s">
        <v>1599</v>
      </c>
      <c r="T800" s="4" t="str">
        <f>VLOOKUP(esraa_powerbi_alexandria_2[[#This Row],[Category]],code[#All],2,FALSE)</f>
        <v>O-102</v>
      </c>
      <c r="U800" s="4"/>
      <c r="V800" s="4"/>
    </row>
    <row r="801" spans="1:22">
      <c r="A801" s="4">
        <v>800</v>
      </c>
      <c r="B801" s="4" t="s">
        <v>69</v>
      </c>
      <c r="C801" s="4" t="s">
        <v>53</v>
      </c>
      <c r="D801" s="4" t="s">
        <v>917</v>
      </c>
      <c r="E801" s="4" t="s">
        <v>64</v>
      </c>
      <c r="F801" s="4" t="s">
        <v>65</v>
      </c>
      <c r="G801" s="4" t="s">
        <v>57</v>
      </c>
      <c r="H801" s="4" t="s">
        <v>60</v>
      </c>
      <c r="I801" s="4" t="s">
        <v>720</v>
      </c>
      <c r="J801" s="4">
        <v>283.92</v>
      </c>
      <c r="K801" s="4">
        <v>750</v>
      </c>
      <c r="L801" s="4" t="str">
        <f>IF(esraa_powerbi_alexandria_2[[#This Row],[Sales]]&gt;3000,"High","Low")</f>
        <v>Low</v>
      </c>
      <c r="M801" s="4">
        <v>5</v>
      </c>
      <c r="N801" s="4">
        <v>0.2</v>
      </c>
      <c r="O801" s="4">
        <v>17.745000000000019</v>
      </c>
      <c r="P801" s="4">
        <v>227.13600000000002</v>
      </c>
      <c r="Q801" s="4">
        <v>266.17500000000001</v>
      </c>
      <c r="R801" s="4">
        <v>-39.038999999999987</v>
      </c>
      <c r="S801" s="4" t="s">
        <v>1600</v>
      </c>
      <c r="T801" s="4" t="str">
        <f>VLOOKUP(esraa_powerbi_alexandria_2[[#This Row],[Category]],code[#All],2,FALSE)</f>
        <v>F-101</v>
      </c>
      <c r="U801" s="4"/>
      <c r="V801" s="4"/>
    </row>
    <row r="802" spans="1:22">
      <c r="A802" s="4">
        <v>801</v>
      </c>
      <c r="B802" s="4" t="s">
        <v>134</v>
      </c>
      <c r="C802" s="4" t="s">
        <v>62</v>
      </c>
      <c r="D802" s="4" t="s">
        <v>412</v>
      </c>
      <c r="E802" s="4" t="s">
        <v>64</v>
      </c>
      <c r="F802" s="4" t="s">
        <v>65</v>
      </c>
      <c r="G802" s="4" t="s">
        <v>57</v>
      </c>
      <c r="H802" s="4" t="s">
        <v>76</v>
      </c>
      <c r="I802" s="4" t="s">
        <v>918</v>
      </c>
      <c r="J802" s="4">
        <v>22.23</v>
      </c>
      <c r="K802" s="4">
        <v>150</v>
      </c>
      <c r="L802" s="4" t="str">
        <f>IF(esraa_powerbi_alexandria_2[[#This Row],[Sales]]&gt;3000,"High","Low")</f>
        <v>Low</v>
      </c>
      <c r="M802" s="4">
        <v>1</v>
      </c>
      <c r="N802" s="4">
        <v>0</v>
      </c>
      <c r="O802" s="4">
        <v>7.3358999999999988</v>
      </c>
      <c r="P802" s="4">
        <v>22.23</v>
      </c>
      <c r="Q802" s="4">
        <v>14.894100000000002</v>
      </c>
      <c r="R802" s="4">
        <v>7.3358999999999988</v>
      </c>
      <c r="S802" s="4" t="s">
        <v>1598</v>
      </c>
      <c r="T802" s="4" t="str">
        <f>VLOOKUP(esraa_powerbi_alexandria_2[[#This Row],[Category]],code[#All],2,FALSE)</f>
        <v>F-101</v>
      </c>
      <c r="U802" s="4"/>
      <c r="V802" s="4"/>
    </row>
    <row r="803" spans="1:22">
      <c r="A803" s="4">
        <v>802</v>
      </c>
      <c r="B803" s="4" t="s">
        <v>134</v>
      </c>
      <c r="C803" s="4" t="s">
        <v>62</v>
      </c>
      <c r="D803" s="4" t="s">
        <v>412</v>
      </c>
      <c r="E803" s="4" t="s">
        <v>64</v>
      </c>
      <c r="F803" s="4" t="s">
        <v>65</v>
      </c>
      <c r="G803" s="4" t="s">
        <v>80</v>
      </c>
      <c r="H803" s="4" t="s">
        <v>81</v>
      </c>
      <c r="I803" s="4" t="s">
        <v>417</v>
      </c>
      <c r="J803" s="4">
        <v>215.96799999999999</v>
      </c>
      <c r="K803" s="4">
        <v>300</v>
      </c>
      <c r="L803" s="4" t="str">
        <f>IF(esraa_powerbi_alexandria_2[[#This Row],[Sales]]&gt;3000,"High","Low")</f>
        <v>Low</v>
      </c>
      <c r="M803" s="4">
        <v>2</v>
      </c>
      <c r="N803" s="4">
        <v>0.2</v>
      </c>
      <c r="O803" s="4">
        <v>18.897199999999991</v>
      </c>
      <c r="P803" s="4">
        <v>172.77440000000001</v>
      </c>
      <c r="Q803" s="4">
        <v>197.07079999999999</v>
      </c>
      <c r="R803" s="4">
        <v>-24.296399999999977</v>
      </c>
      <c r="S803" s="4" t="s">
        <v>1598</v>
      </c>
      <c r="T803" s="4" t="str">
        <f>VLOOKUP(esraa_powerbi_alexandria_2[[#This Row],[Category]],code[#All],2,FALSE)</f>
        <v>T-103</v>
      </c>
      <c r="U803" s="4"/>
      <c r="V803" s="4"/>
    </row>
    <row r="804" spans="1:22">
      <c r="A804" s="4">
        <v>803</v>
      </c>
      <c r="B804" s="4" t="s">
        <v>52</v>
      </c>
      <c r="C804" s="4" t="s">
        <v>62</v>
      </c>
      <c r="D804" s="4" t="s">
        <v>165</v>
      </c>
      <c r="E804" s="4" t="s">
        <v>166</v>
      </c>
      <c r="F804" s="4" t="s">
        <v>118</v>
      </c>
      <c r="G804" s="4" t="s">
        <v>66</v>
      </c>
      <c r="H804" s="4" t="s">
        <v>85</v>
      </c>
      <c r="I804" s="4" t="s">
        <v>919</v>
      </c>
      <c r="J804" s="4">
        <v>355.32</v>
      </c>
      <c r="K804" s="4">
        <v>1350</v>
      </c>
      <c r="L804" s="4" t="str">
        <f>IF(esraa_powerbi_alexandria_2[[#This Row],[Sales]]&gt;3000,"High","Low")</f>
        <v>Low</v>
      </c>
      <c r="M804" s="4">
        <v>9</v>
      </c>
      <c r="N804" s="4">
        <v>0</v>
      </c>
      <c r="O804" s="4">
        <v>99.48960000000001</v>
      </c>
      <c r="P804" s="4">
        <v>355.32</v>
      </c>
      <c r="Q804" s="4">
        <v>255.8304</v>
      </c>
      <c r="R804" s="4">
        <v>99.489599999999996</v>
      </c>
      <c r="S804" s="4" t="s">
        <v>1599</v>
      </c>
      <c r="T804" s="4" t="str">
        <f>VLOOKUP(esraa_powerbi_alexandria_2[[#This Row],[Category]],code[#All],2,FALSE)</f>
        <v>O-102</v>
      </c>
      <c r="U804" s="4"/>
      <c r="V804" s="4"/>
    </row>
    <row r="805" spans="1:22">
      <c r="A805" s="4">
        <v>804</v>
      </c>
      <c r="B805" s="4" t="s">
        <v>69</v>
      </c>
      <c r="C805" s="4" t="s">
        <v>62</v>
      </c>
      <c r="D805" s="4" t="s">
        <v>335</v>
      </c>
      <c r="E805" s="4" t="s">
        <v>336</v>
      </c>
      <c r="F805" s="4" t="s">
        <v>56</v>
      </c>
      <c r="G805" s="4" t="s">
        <v>66</v>
      </c>
      <c r="H805" s="4" t="s">
        <v>91</v>
      </c>
      <c r="I805" s="4" t="s">
        <v>920</v>
      </c>
      <c r="J805" s="4">
        <v>12.96</v>
      </c>
      <c r="K805" s="4">
        <v>300</v>
      </c>
      <c r="L805" s="4" t="str">
        <f>IF(esraa_powerbi_alexandria_2[[#This Row],[Sales]]&gt;3000,"High","Low")</f>
        <v>Low</v>
      </c>
      <c r="M805" s="4">
        <v>2</v>
      </c>
      <c r="N805" s="4">
        <v>0</v>
      </c>
      <c r="O805" s="4">
        <v>6.2208000000000006</v>
      </c>
      <c r="P805" s="4">
        <v>12.96</v>
      </c>
      <c r="Q805" s="4">
        <v>6.7392000000000003</v>
      </c>
      <c r="R805" s="4">
        <v>6.2208000000000006</v>
      </c>
      <c r="S805" s="4" t="s">
        <v>1598</v>
      </c>
      <c r="T805" s="4" t="str">
        <f>VLOOKUP(esraa_powerbi_alexandria_2[[#This Row],[Category]],code[#All],2,FALSE)</f>
        <v>O-102</v>
      </c>
      <c r="U805" s="4"/>
      <c r="V805" s="4"/>
    </row>
    <row r="806" spans="1:22">
      <c r="A806" s="4">
        <v>805</v>
      </c>
      <c r="B806" s="4" t="s">
        <v>134</v>
      </c>
      <c r="C806" s="4" t="s">
        <v>53</v>
      </c>
      <c r="D806" s="4" t="s">
        <v>108</v>
      </c>
      <c r="E806" s="4" t="s">
        <v>64</v>
      </c>
      <c r="F806" s="4" t="s">
        <v>65</v>
      </c>
      <c r="G806" s="4" t="s">
        <v>57</v>
      </c>
      <c r="H806" s="4" t="s">
        <v>76</v>
      </c>
      <c r="I806" s="4" t="s">
        <v>921</v>
      </c>
      <c r="J806" s="4">
        <v>18.28</v>
      </c>
      <c r="K806" s="4">
        <v>300</v>
      </c>
      <c r="L806" s="4" t="str">
        <f>IF(esraa_powerbi_alexandria_2[[#This Row],[Sales]]&gt;3000,"High","Low")</f>
        <v>Low</v>
      </c>
      <c r="M806" s="4">
        <v>2</v>
      </c>
      <c r="N806" s="4">
        <v>0</v>
      </c>
      <c r="O806" s="4">
        <v>6.2151999999999994</v>
      </c>
      <c r="P806" s="4">
        <v>18.28</v>
      </c>
      <c r="Q806" s="4">
        <v>12.064800000000002</v>
      </c>
      <c r="R806" s="4">
        <v>6.2151999999999994</v>
      </c>
      <c r="S806" s="4" t="s">
        <v>1598</v>
      </c>
      <c r="T806" s="4" t="str">
        <f>VLOOKUP(esraa_powerbi_alexandria_2[[#This Row],[Category]],code[#All],2,FALSE)</f>
        <v>F-101</v>
      </c>
      <c r="U806" s="4"/>
      <c r="V806" s="4"/>
    </row>
    <row r="807" spans="1:22">
      <c r="A807" s="4">
        <v>806</v>
      </c>
      <c r="B807" s="4" t="s">
        <v>69</v>
      </c>
      <c r="C807" s="4" t="s">
        <v>53</v>
      </c>
      <c r="D807" s="4" t="s">
        <v>361</v>
      </c>
      <c r="E807" s="4" t="s">
        <v>236</v>
      </c>
      <c r="F807" s="4" t="s">
        <v>65</v>
      </c>
      <c r="G807" s="4" t="s">
        <v>66</v>
      </c>
      <c r="H807" s="4" t="s">
        <v>78</v>
      </c>
      <c r="I807" s="4" t="s">
        <v>922</v>
      </c>
      <c r="J807" s="4">
        <v>43.176000000000002</v>
      </c>
      <c r="K807" s="4">
        <v>450</v>
      </c>
      <c r="L807" s="4" t="str">
        <f>IF(esraa_powerbi_alexandria_2[[#This Row],[Sales]]&gt;3000,"High","Low")</f>
        <v>Low</v>
      </c>
      <c r="M807" s="4">
        <v>3</v>
      </c>
      <c r="N807" s="4">
        <v>0.2</v>
      </c>
      <c r="O807" s="4">
        <v>4.3176000000000005</v>
      </c>
      <c r="P807" s="4">
        <v>34.540800000000004</v>
      </c>
      <c r="Q807" s="4">
        <v>38.858400000000003</v>
      </c>
      <c r="R807" s="4">
        <v>-4.3175999999999988</v>
      </c>
      <c r="S807" s="4" t="s">
        <v>1598</v>
      </c>
      <c r="T807" s="4" t="str">
        <f>VLOOKUP(esraa_powerbi_alexandria_2[[#This Row],[Category]],code[#All],2,FALSE)</f>
        <v>O-102</v>
      </c>
      <c r="U807" s="4"/>
      <c r="V807" s="4"/>
    </row>
    <row r="808" spans="1:22">
      <c r="A808" s="4">
        <v>807</v>
      </c>
      <c r="B808" s="4" t="s">
        <v>69</v>
      </c>
      <c r="C808" s="4" t="s">
        <v>53</v>
      </c>
      <c r="D808" s="4" t="s">
        <v>361</v>
      </c>
      <c r="E808" s="4" t="s">
        <v>236</v>
      </c>
      <c r="F808" s="4" t="s">
        <v>65</v>
      </c>
      <c r="G808" s="4" t="s">
        <v>80</v>
      </c>
      <c r="H808" s="4" t="s">
        <v>81</v>
      </c>
      <c r="I808" s="4" t="s">
        <v>923</v>
      </c>
      <c r="J808" s="4">
        <v>1983.9680000000001</v>
      </c>
      <c r="K808" s="4">
        <v>600</v>
      </c>
      <c r="L808" s="4" t="str">
        <f>IF(esraa_powerbi_alexandria_2[[#This Row],[Sales]]&gt;3000,"High","Low")</f>
        <v>Low</v>
      </c>
      <c r="M808" s="4">
        <v>4</v>
      </c>
      <c r="N808" s="4">
        <v>0.2</v>
      </c>
      <c r="O808" s="4">
        <v>247.99599999999981</v>
      </c>
      <c r="P808" s="4">
        <v>1587.1744000000001</v>
      </c>
      <c r="Q808" s="4">
        <v>1735.9720000000002</v>
      </c>
      <c r="R808" s="4">
        <v>-148.7976000000001</v>
      </c>
      <c r="S808" s="4" t="s">
        <v>1600</v>
      </c>
      <c r="T808" s="4" t="str">
        <f>VLOOKUP(esraa_powerbi_alexandria_2[[#This Row],[Category]],code[#All],2,FALSE)</f>
        <v>T-103</v>
      </c>
      <c r="U808" s="4"/>
      <c r="V808" s="4"/>
    </row>
    <row r="809" spans="1:22">
      <c r="A809" s="4">
        <v>808</v>
      </c>
      <c r="B809" s="4" t="s">
        <v>134</v>
      </c>
      <c r="C809" s="4" t="s">
        <v>53</v>
      </c>
      <c r="D809" s="4" t="s">
        <v>924</v>
      </c>
      <c r="E809" s="4" t="s">
        <v>113</v>
      </c>
      <c r="F809" s="4" t="s">
        <v>99</v>
      </c>
      <c r="G809" s="4" t="s">
        <v>57</v>
      </c>
      <c r="H809" s="4" t="s">
        <v>76</v>
      </c>
      <c r="I809" s="4" t="s">
        <v>604</v>
      </c>
      <c r="J809" s="4">
        <v>28.4</v>
      </c>
      <c r="K809" s="4">
        <v>300</v>
      </c>
      <c r="L809" s="4" t="str">
        <f>IF(esraa_powerbi_alexandria_2[[#This Row],[Sales]]&gt;3000,"High","Low")</f>
        <v>Low</v>
      </c>
      <c r="M809" s="4">
        <v>2</v>
      </c>
      <c r="N809" s="4">
        <v>0</v>
      </c>
      <c r="O809" s="4">
        <v>11.076000000000001</v>
      </c>
      <c r="P809" s="4">
        <v>28.4</v>
      </c>
      <c r="Q809" s="4">
        <v>17.323999999999998</v>
      </c>
      <c r="R809" s="4">
        <v>11.076000000000001</v>
      </c>
      <c r="S809" s="4" t="s">
        <v>1598</v>
      </c>
      <c r="T809" s="4" t="str">
        <f>VLOOKUP(esraa_powerbi_alexandria_2[[#This Row],[Category]],code[#All],2,FALSE)</f>
        <v>F-101</v>
      </c>
      <c r="U809" s="4"/>
      <c r="V809" s="4"/>
    </row>
    <row r="810" spans="1:22">
      <c r="A810" s="4">
        <v>809</v>
      </c>
      <c r="B810" s="4" t="s">
        <v>134</v>
      </c>
      <c r="C810" s="4" t="s">
        <v>53</v>
      </c>
      <c r="D810" s="4" t="s">
        <v>924</v>
      </c>
      <c r="E810" s="4" t="s">
        <v>113</v>
      </c>
      <c r="F810" s="4" t="s">
        <v>99</v>
      </c>
      <c r="G810" s="4" t="s">
        <v>80</v>
      </c>
      <c r="H810" s="4" t="s">
        <v>122</v>
      </c>
      <c r="I810" s="4" t="s">
        <v>925</v>
      </c>
      <c r="J810" s="4">
        <v>149.97</v>
      </c>
      <c r="K810" s="4">
        <v>450</v>
      </c>
      <c r="L810" s="4" t="str">
        <f>IF(esraa_powerbi_alexandria_2[[#This Row],[Sales]]&gt;3000,"High","Low")</f>
        <v>Low</v>
      </c>
      <c r="M810" s="4">
        <v>3</v>
      </c>
      <c r="N810" s="4">
        <v>0</v>
      </c>
      <c r="O810" s="4">
        <v>50.989800000000002</v>
      </c>
      <c r="P810" s="4">
        <v>149.97</v>
      </c>
      <c r="Q810" s="4">
        <v>98.980199999999996</v>
      </c>
      <c r="R810" s="4">
        <v>50.989800000000002</v>
      </c>
      <c r="S810" s="4" t="s">
        <v>1598</v>
      </c>
      <c r="T810" s="4" t="str">
        <f>VLOOKUP(esraa_powerbi_alexandria_2[[#This Row],[Category]],code[#All],2,FALSE)</f>
        <v>T-103</v>
      </c>
      <c r="U810" s="4"/>
      <c r="V810" s="4"/>
    </row>
    <row r="811" spans="1:22">
      <c r="A811" s="4">
        <v>810</v>
      </c>
      <c r="B811" s="4" t="s">
        <v>134</v>
      </c>
      <c r="C811" s="4" t="s">
        <v>53</v>
      </c>
      <c r="D811" s="4" t="s">
        <v>926</v>
      </c>
      <c r="E811" s="4" t="s">
        <v>94</v>
      </c>
      <c r="F811" s="4" t="s">
        <v>65</v>
      </c>
      <c r="G811" s="4" t="s">
        <v>66</v>
      </c>
      <c r="H811" s="4" t="s">
        <v>78</v>
      </c>
      <c r="I811" s="4" t="s">
        <v>927</v>
      </c>
      <c r="J811" s="4">
        <v>11.52</v>
      </c>
      <c r="K811" s="4">
        <v>600</v>
      </c>
      <c r="L811" s="4" t="str">
        <f>IF(esraa_powerbi_alexandria_2[[#This Row],[Sales]]&gt;3000,"High","Low")</f>
        <v>Low</v>
      </c>
      <c r="M811" s="4">
        <v>4</v>
      </c>
      <c r="N811" s="4">
        <v>0</v>
      </c>
      <c r="O811" s="4">
        <v>3.2256</v>
      </c>
      <c r="P811" s="4">
        <v>11.52</v>
      </c>
      <c r="Q811" s="4">
        <v>8.2943999999999996</v>
      </c>
      <c r="R811" s="4">
        <v>3.2256</v>
      </c>
      <c r="S811" s="4" t="s">
        <v>1600</v>
      </c>
      <c r="T811" s="4" t="str">
        <f>VLOOKUP(esraa_powerbi_alexandria_2[[#This Row],[Category]],code[#All],2,FALSE)</f>
        <v>O-102</v>
      </c>
      <c r="U811" s="4"/>
      <c r="V811" s="4"/>
    </row>
    <row r="812" spans="1:22">
      <c r="A812" s="4">
        <v>811</v>
      </c>
      <c r="B812" s="4" t="s">
        <v>134</v>
      </c>
      <c r="C812" s="4" t="s">
        <v>53</v>
      </c>
      <c r="D812" s="4" t="s">
        <v>926</v>
      </c>
      <c r="E812" s="4" t="s">
        <v>94</v>
      </c>
      <c r="F812" s="4" t="s">
        <v>65</v>
      </c>
      <c r="G812" s="4" t="s">
        <v>57</v>
      </c>
      <c r="H812" s="4" t="s">
        <v>72</v>
      </c>
      <c r="I812" s="4" t="s">
        <v>446</v>
      </c>
      <c r="J812" s="4">
        <v>1298.55</v>
      </c>
      <c r="K812" s="4">
        <v>750</v>
      </c>
      <c r="L812" s="4" t="str">
        <f>IF(esraa_powerbi_alexandria_2[[#This Row],[Sales]]&gt;3000,"High","Low")</f>
        <v>Low</v>
      </c>
      <c r="M812" s="4">
        <v>5</v>
      </c>
      <c r="N812" s="4">
        <v>0</v>
      </c>
      <c r="O812" s="4">
        <v>311.65199999999999</v>
      </c>
      <c r="P812" s="4">
        <v>1298.55</v>
      </c>
      <c r="Q812" s="4">
        <v>986.89799999999991</v>
      </c>
      <c r="R812" s="4">
        <v>311.65200000000004</v>
      </c>
      <c r="S812" s="4" t="s">
        <v>1600</v>
      </c>
      <c r="T812" s="4" t="str">
        <f>VLOOKUP(esraa_powerbi_alexandria_2[[#This Row],[Category]],code[#All],2,FALSE)</f>
        <v>F-101</v>
      </c>
      <c r="U812" s="4"/>
      <c r="V812" s="4"/>
    </row>
    <row r="813" spans="1:22">
      <c r="A813" s="4">
        <v>812</v>
      </c>
      <c r="B813" s="4" t="s">
        <v>134</v>
      </c>
      <c r="C813" s="4" t="s">
        <v>53</v>
      </c>
      <c r="D813" s="4" t="s">
        <v>926</v>
      </c>
      <c r="E813" s="4" t="s">
        <v>94</v>
      </c>
      <c r="F813" s="4" t="s">
        <v>65</v>
      </c>
      <c r="G813" s="4" t="s">
        <v>66</v>
      </c>
      <c r="H813" s="4" t="s">
        <v>85</v>
      </c>
      <c r="I813" s="4" t="s">
        <v>928</v>
      </c>
      <c r="J813" s="4">
        <v>213.92</v>
      </c>
      <c r="K813" s="4">
        <v>600</v>
      </c>
      <c r="L813" s="4" t="str">
        <f>IF(esraa_powerbi_alexandria_2[[#This Row],[Sales]]&gt;3000,"High","Low")</f>
        <v>Low</v>
      </c>
      <c r="M813" s="4">
        <v>4</v>
      </c>
      <c r="N813" s="4">
        <v>0</v>
      </c>
      <c r="O813" s="4">
        <v>62.036799999999971</v>
      </c>
      <c r="P813" s="4">
        <v>213.92</v>
      </c>
      <c r="Q813" s="4">
        <v>151.88320000000002</v>
      </c>
      <c r="R813" s="4">
        <v>62.036799999999971</v>
      </c>
      <c r="S813" s="4" t="s">
        <v>1600</v>
      </c>
      <c r="T813" s="4" t="str">
        <f>VLOOKUP(esraa_powerbi_alexandria_2[[#This Row],[Category]],code[#All],2,FALSE)</f>
        <v>O-102</v>
      </c>
      <c r="U813" s="4"/>
      <c r="V813" s="4"/>
    </row>
    <row r="814" spans="1:22">
      <c r="A814" s="4">
        <v>813</v>
      </c>
      <c r="B814" s="4" t="s">
        <v>134</v>
      </c>
      <c r="C814" s="4" t="s">
        <v>53</v>
      </c>
      <c r="D814" s="4" t="s">
        <v>926</v>
      </c>
      <c r="E814" s="4" t="s">
        <v>94</v>
      </c>
      <c r="F814" s="4" t="s">
        <v>65</v>
      </c>
      <c r="G814" s="4" t="s">
        <v>80</v>
      </c>
      <c r="H814" s="4" t="s">
        <v>122</v>
      </c>
      <c r="I814" s="4" t="s">
        <v>811</v>
      </c>
      <c r="J814" s="4">
        <v>25.78</v>
      </c>
      <c r="K814" s="4">
        <v>300</v>
      </c>
      <c r="L814" s="4" t="str">
        <f>IF(esraa_powerbi_alexandria_2[[#This Row],[Sales]]&gt;3000,"High","Low")</f>
        <v>Low</v>
      </c>
      <c r="M814" s="4">
        <v>2</v>
      </c>
      <c r="N814" s="4">
        <v>0</v>
      </c>
      <c r="O814" s="4">
        <v>2.5779999999999994</v>
      </c>
      <c r="P814" s="4">
        <v>25.78</v>
      </c>
      <c r="Q814" s="4">
        <v>23.202000000000002</v>
      </c>
      <c r="R814" s="4">
        <v>2.5779999999999994</v>
      </c>
      <c r="S814" s="4" t="s">
        <v>1598</v>
      </c>
      <c r="T814" s="4" t="str">
        <f>VLOOKUP(esraa_powerbi_alexandria_2[[#This Row],[Category]],code[#All],2,FALSE)</f>
        <v>T-103</v>
      </c>
      <c r="U814" s="4"/>
      <c r="V814" s="4"/>
    </row>
    <row r="815" spans="1:22">
      <c r="A815" s="4">
        <v>814</v>
      </c>
      <c r="B815" s="4" t="s">
        <v>532</v>
      </c>
      <c r="C815" s="4" t="s">
        <v>53</v>
      </c>
      <c r="D815" s="4" t="s">
        <v>929</v>
      </c>
      <c r="E815" s="4" t="s">
        <v>64</v>
      </c>
      <c r="F815" s="4" t="s">
        <v>65</v>
      </c>
      <c r="G815" s="4" t="s">
        <v>57</v>
      </c>
      <c r="H815" s="4" t="s">
        <v>76</v>
      </c>
      <c r="I815" s="4" t="s">
        <v>921</v>
      </c>
      <c r="J815" s="4">
        <v>18.28</v>
      </c>
      <c r="K815" s="4">
        <v>300</v>
      </c>
      <c r="L815" s="4" t="str">
        <f>IF(esraa_powerbi_alexandria_2[[#This Row],[Sales]]&gt;3000,"High","Low")</f>
        <v>Low</v>
      </c>
      <c r="M815" s="4">
        <v>2</v>
      </c>
      <c r="N815" s="4">
        <v>0</v>
      </c>
      <c r="O815" s="4">
        <v>6.2151999999999994</v>
      </c>
      <c r="P815" s="4">
        <v>18.28</v>
      </c>
      <c r="Q815" s="4">
        <v>12.064800000000002</v>
      </c>
      <c r="R815" s="4">
        <v>6.2151999999999994</v>
      </c>
      <c r="S815" s="4" t="s">
        <v>1598</v>
      </c>
      <c r="T815" s="4" t="str">
        <f>VLOOKUP(esraa_powerbi_alexandria_2[[#This Row],[Category]],code[#All],2,FALSE)</f>
        <v>F-101</v>
      </c>
      <c r="U815" s="4"/>
      <c r="V815" s="4"/>
    </row>
    <row r="816" spans="1:22">
      <c r="A816" s="4">
        <v>815</v>
      </c>
      <c r="B816" s="4" t="s">
        <v>532</v>
      </c>
      <c r="C816" s="4" t="s">
        <v>53</v>
      </c>
      <c r="D816" s="4" t="s">
        <v>929</v>
      </c>
      <c r="E816" s="4" t="s">
        <v>64</v>
      </c>
      <c r="F816" s="4" t="s">
        <v>65</v>
      </c>
      <c r="G816" s="4" t="s">
        <v>80</v>
      </c>
      <c r="H816" s="4" t="s">
        <v>122</v>
      </c>
      <c r="I816" s="4" t="s">
        <v>930</v>
      </c>
      <c r="J816" s="4">
        <v>1399.93</v>
      </c>
      <c r="K816" s="4">
        <v>1050</v>
      </c>
      <c r="L816" s="4" t="str">
        <f>IF(esraa_powerbi_alexandria_2[[#This Row],[Sales]]&gt;3000,"High","Low")</f>
        <v>Low</v>
      </c>
      <c r="M816" s="4">
        <v>7</v>
      </c>
      <c r="N816" s="4">
        <v>0</v>
      </c>
      <c r="O816" s="4">
        <v>601.96990000000005</v>
      </c>
      <c r="P816" s="4">
        <v>1399.93</v>
      </c>
      <c r="Q816" s="4">
        <v>797.96010000000001</v>
      </c>
      <c r="R816" s="4">
        <v>601.96990000000005</v>
      </c>
      <c r="S816" s="4" t="s">
        <v>1599</v>
      </c>
      <c r="T816" s="4" t="str">
        <f>VLOOKUP(esraa_powerbi_alexandria_2[[#This Row],[Category]],code[#All],2,FALSE)</f>
        <v>T-103</v>
      </c>
      <c r="U816" s="4"/>
      <c r="V816" s="4"/>
    </row>
    <row r="817" spans="1:22">
      <c r="A817" s="4">
        <v>816</v>
      </c>
      <c r="B817" s="4" t="s">
        <v>134</v>
      </c>
      <c r="C817" s="4" t="s">
        <v>62</v>
      </c>
      <c r="D817" s="4" t="s">
        <v>931</v>
      </c>
      <c r="E817" s="4" t="s">
        <v>103</v>
      </c>
      <c r="F817" s="4" t="s">
        <v>99</v>
      </c>
      <c r="G817" s="4" t="s">
        <v>66</v>
      </c>
      <c r="H817" s="4" t="s">
        <v>91</v>
      </c>
      <c r="I817" s="4" t="s">
        <v>348</v>
      </c>
      <c r="J817" s="4">
        <v>51.84</v>
      </c>
      <c r="K817" s="4">
        <v>1200</v>
      </c>
      <c r="L817" s="4" t="str">
        <f>IF(esraa_powerbi_alexandria_2[[#This Row],[Sales]]&gt;3000,"High","Low")</f>
        <v>Low</v>
      </c>
      <c r="M817" s="4">
        <v>8</v>
      </c>
      <c r="N817" s="4">
        <v>0</v>
      </c>
      <c r="O817" s="4">
        <v>24.883200000000002</v>
      </c>
      <c r="P817" s="4">
        <v>51.84</v>
      </c>
      <c r="Q817" s="4">
        <v>26.956800000000001</v>
      </c>
      <c r="R817" s="4">
        <v>24.883200000000002</v>
      </c>
      <c r="S817" s="4" t="s">
        <v>1599</v>
      </c>
      <c r="T817" s="4" t="str">
        <f>VLOOKUP(esraa_powerbi_alexandria_2[[#This Row],[Category]],code[#All],2,FALSE)</f>
        <v>O-102</v>
      </c>
      <c r="U817" s="4"/>
      <c r="V817" s="4"/>
    </row>
    <row r="818" spans="1:22">
      <c r="A818" s="4">
        <v>817</v>
      </c>
      <c r="B818" s="4" t="s">
        <v>69</v>
      </c>
      <c r="C818" s="4" t="s">
        <v>53</v>
      </c>
      <c r="D818" s="4" t="s">
        <v>116</v>
      </c>
      <c r="E818" s="4" t="s">
        <v>117</v>
      </c>
      <c r="F818" s="4" t="s">
        <v>118</v>
      </c>
      <c r="G818" s="4" t="s">
        <v>66</v>
      </c>
      <c r="H818" s="4" t="s">
        <v>91</v>
      </c>
      <c r="I818" s="4" t="s">
        <v>932</v>
      </c>
      <c r="J818" s="4">
        <v>5.3440000000000003</v>
      </c>
      <c r="K818" s="4">
        <v>150</v>
      </c>
      <c r="L818" s="4" t="str">
        <f>IF(esraa_powerbi_alexandria_2[[#This Row],[Sales]]&gt;3000,"High","Low")</f>
        <v>Low</v>
      </c>
      <c r="M818" s="4">
        <v>1</v>
      </c>
      <c r="N818" s="4">
        <v>0.2</v>
      </c>
      <c r="O818" s="4">
        <v>1.8703999999999998</v>
      </c>
      <c r="P818" s="4">
        <v>4.2752000000000008</v>
      </c>
      <c r="Q818" s="4">
        <v>3.4736000000000002</v>
      </c>
      <c r="R818" s="4">
        <v>0.80160000000000053</v>
      </c>
      <c r="S818" s="4" t="s">
        <v>1598</v>
      </c>
      <c r="T818" s="4" t="str">
        <f>VLOOKUP(esraa_powerbi_alexandria_2[[#This Row],[Category]],code[#All],2,FALSE)</f>
        <v>O-102</v>
      </c>
      <c r="U818" s="4"/>
      <c r="V818" s="4"/>
    </row>
    <row r="819" spans="1:22">
      <c r="A819" s="4">
        <v>818</v>
      </c>
      <c r="B819" s="4" t="s">
        <v>69</v>
      </c>
      <c r="C819" s="4" t="s">
        <v>53</v>
      </c>
      <c r="D819" s="4" t="s">
        <v>116</v>
      </c>
      <c r="E819" s="4" t="s">
        <v>117</v>
      </c>
      <c r="F819" s="4" t="s">
        <v>118</v>
      </c>
      <c r="G819" s="4" t="s">
        <v>66</v>
      </c>
      <c r="H819" s="4" t="s">
        <v>91</v>
      </c>
      <c r="I819" s="4" t="s">
        <v>219</v>
      </c>
      <c r="J819" s="4">
        <v>41.472000000000008</v>
      </c>
      <c r="K819" s="4">
        <v>1200</v>
      </c>
      <c r="L819" s="4" t="str">
        <f>IF(esraa_powerbi_alexandria_2[[#This Row],[Sales]]&gt;3000,"High","Low")</f>
        <v>Low</v>
      </c>
      <c r="M819" s="4">
        <v>8</v>
      </c>
      <c r="N819" s="4">
        <v>0.2</v>
      </c>
      <c r="O819" s="4">
        <v>14.5152</v>
      </c>
      <c r="P819" s="4">
        <v>33.177600000000005</v>
      </c>
      <c r="Q819" s="4">
        <v>26.956800000000008</v>
      </c>
      <c r="R819" s="4">
        <v>6.220799999999997</v>
      </c>
      <c r="S819" s="4" t="s">
        <v>1599</v>
      </c>
      <c r="T819" s="4" t="str">
        <f>VLOOKUP(esraa_powerbi_alexandria_2[[#This Row],[Category]],code[#All],2,FALSE)</f>
        <v>O-102</v>
      </c>
      <c r="U819" s="4"/>
      <c r="V819" s="4"/>
    </row>
    <row r="820" spans="1:22">
      <c r="A820" s="4">
        <v>819</v>
      </c>
      <c r="B820" s="4" t="s">
        <v>69</v>
      </c>
      <c r="C820" s="4" t="s">
        <v>53</v>
      </c>
      <c r="D820" s="4" t="s">
        <v>116</v>
      </c>
      <c r="E820" s="4" t="s">
        <v>117</v>
      </c>
      <c r="F820" s="4" t="s">
        <v>118</v>
      </c>
      <c r="G820" s="4" t="s">
        <v>66</v>
      </c>
      <c r="H820" s="4" t="s">
        <v>83</v>
      </c>
      <c r="I820" s="4" t="s">
        <v>933</v>
      </c>
      <c r="J820" s="4">
        <v>3.168000000000001</v>
      </c>
      <c r="K820" s="4">
        <v>450</v>
      </c>
      <c r="L820" s="4" t="str">
        <f>IF(esraa_powerbi_alexandria_2[[#This Row],[Sales]]&gt;3000,"High","Low")</f>
        <v>Low</v>
      </c>
      <c r="M820" s="4">
        <v>3</v>
      </c>
      <c r="N820" s="4">
        <v>0.7</v>
      </c>
      <c r="O820" s="4">
        <v>-2.4287999999999998</v>
      </c>
      <c r="P820" s="4">
        <v>0.95040000000000047</v>
      </c>
      <c r="Q820" s="4">
        <v>5.5968000000000009</v>
      </c>
      <c r="R820" s="4">
        <v>-4.6464000000000008</v>
      </c>
      <c r="S820" s="4" t="s">
        <v>1598</v>
      </c>
      <c r="T820" s="4" t="str">
        <f>VLOOKUP(esraa_powerbi_alexandria_2[[#This Row],[Category]],code[#All],2,FALSE)</f>
        <v>O-102</v>
      </c>
      <c r="U820" s="4"/>
      <c r="V820" s="4"/>
    </row>
    <row r="821" spans="1:22">
      <c r="A821" s="4">
        <v>820</v>
      </c>
      <c r="B821" s="4" t="s">
        <v>69</v>
      </c>
      <c r="C821" s="4" t="s">
        <v>53</v>
      </c>
      <c r="D821" s="4" t="s">
        <v>116</v>
      </c>
      <c r="E821" s="4" t="s">
        <v>117</v>
      </c>
      <c r="F821" s="4" t="s">
        <v>118</v>
      </c>
      <c r="G821" s="4" t="s">
        <v>57</v>
      </c>
      <c r="H821" s="4" t="s">
        <v>60</v>
      </c>
      <c r="I821" s="4" t="s">
        <v>934</v>
      </c>
      <c r="J821" s="4">
        <v>1228.4649999999999</v>
      </c>
      <c r="K821" s="4">
        <v>750</v>
      </c>
      <c r="L821" s="4" t="str">
        <f>IF(esraa_powerbi_alexandria_2[[#This Row],[Sales]]&gt;3000,"High","Low")</f>
        <v>Low</v>
      </c>
      <c r="M821" s="4">
        <v>5</v>
      </c>
      <c r="N821" s="4">
        <v>0.3</v>
      </c>
      <c r="O821" s="4">
        <v>0</v>
      </c>
      <c r="P821" s="4">
        <v>859.92549999999994</v>
      </c>
      <c r="Q821" s="4">
        <v>1228.4649999999999</v>
      </c>
      <c r="R821" s="4">
        <v>-368.53949999999998</v>
      </c>
      <c r="S821" s="4" t="s">
        <v>1600</v>
      </c>
      <c r="T821" s="4" t="str">
        <f>VLOOKUP(esraa_powerbi_alexandria_2[[#This Row],[Category]],code[#All],2,FALSE)</f>
        <v>F-101</v>
      </c>
      <c r="U821" s="4"/>
      <c r="V821" s="4"/>
    </row>
    <row r="822" spans="1:22">
      <c r="A822" s="4">
        <v>821</v>
      </c>
      <c r="B822" s="4" t="s">
        <v>69</v>
      </c>
      <c r="C822" s="4" t="s">
        <v>53</v>
      </c>
      <c r="D822" s="4" t="s">
        <v>116</v>
      </c>
      <c r="E822" s="4" t="s">
        <v>117</v>
      </c>
      <c r="F822" s="4" t="s">
        <v>118</v>
      </c>
      <c r="G822" s="4" t="s">
        <v>66</v>
      </c>
      <c r="H822" s="4" t="s">
        <v>83</v>
      </c>
      <c r="I822" s="4" t="s">
        <v>935</v>
      </c>
      <c r="J822" s="4">
        <v>31.086000000000006</v>
      </c>
      <c r="K822" s="4">
        <v>450</v>
      </c>
      <c r="L822" s="4" t="str">
        <f>IF(esraa_powerbi_alexandria_2[[#This Row],[Sales]]&gt;3000,"High","Low")</f>
        <v>Low</v>
      </c>
      <c r="M822" s="4">
        <v>3</v>
      </c>
      <c r="N822" s="4">
        <v>0.7</v>
      </c>
      <c r="O822" s="4">
        <v>-22.796399999999991</v>
      </c>
      <c r="P822" s="4">
        <v>9.3258000000000028</v>
      </c>
      <c r="Q822" s="4">
        <v>53.882399999999997</v>
      </c>
      <c r="R822" s="4">
        <v>-44.556599999999996</v>
      </c>
      <c r="S822" s="4" t="s">
        <v>1598</v>
      </c>
      <c r="T822" s="4" t="str">
        <f>VLOOKUP(esraa_powerbi_alexandria_2[[#This Row],[Category]],code[#All],2,FALSE)</f>
        <v>O-102</v>
      </c>
      <c r="U822" s="4"/>
      <c r="V822" s="4"/>
    </row>
    <row r="823" spans="1:22">
      <c r="A823" s="4">
        <v>822</v>
      </c>
      <c r="B823" s="4" t="s">
        <v>69</v>
      </c>
      <c r="C823" s="4" t="s">
        <v>53</v>
      </c>
      <c r="D823" s="4" t="s">
        <v>116</v>
      </c>
      <c r="E823" s="4" t="s">
        <v>117</v>
      </c>
      <c r="F823" s="4" t="s">
        <v>118</v>
      </c>
      <c r="G823" s="4" t="s">
        <v>66</v>
      </c>
      <c r="H823" s="4" t="s">
        <v>91</v>
      </c>
      <c r="I823" s="4" t="s">
        <v>936</v>
      </c>
      <c r="J823" s="4">
        <v>335.52</v>
      </c>
      <c r="K823" s="4">
        <v>600</v>
      </c>
      <c r="L823" s="4" t="str">
        <f>IF(esraa_powerbi_alexandria_2[[#This Row],[Sales]]&gt;3000,"High","Low")</f>
        <v>Low</v>
      </c>
      <c r="M823" s="4">
        <v>4</v>
      </c>
      <c r="N823" s="4">
        <v>0.2</v>
      </c>
      <c r="O823" s="4">
        <v>117.43199999999999</v>
      </c>
      <c r="P823" s="4">
        <v>268.416</v>
      </c>
      <c r="Q823" s="4">
        <v>218.08799999999999</v>
      </c>
      <c r="R823" s="4">
        <v>50.328000000000003</v>
      </c>
      <c r="S823" s="4" t="s">
        <v>1600</v>
      </c>
      <c r="T823" s="4" t="str">
        <f>VLOOKUP(esraa_powerbi_alexandria_2[[#This Row],[Category]],code[#All],2,FALSE)</f>
        <v>O-102</v>
      </c>
      <c r="U823" s="4"/>
      <c r="V823" s="4"/>
    </row>
    <row r="824" spans="1:22">
      <c r="A824" s="4">
        <v>823</v>
      </c>
      <c r="B824" s="4" t="s">
        <v>69</v>
      </c>
      <c r="C824" s="4" t="s">
        <v>53</v>
      </c>
      <c r="D824" s="4" t="s">
        <v>462</v>
      </c>
      <c r="E824" s="4" t="s">
        <v>355</v>
      </c>
      <c r="F824" s="4" t="s">
        <v>118</v>
      </c>
      <c r="G824" s="4" t="s">
        <v>80</v>
      </c>
      <c r="H824" s="4" t="s">
        <v>122</v>
      </c>
      <c r="I824" s="4" t="s">
        <v>937</v>
      </c>
      <c r="J824" s="4">
        <v>239.96999999999997</v>
      </c>
      <c r="K824" s="4">
        <v>450</v>
      </c>
      <c r="L824" s="4" t="str">
        <f>IF(esraa_powerbi_alexandria_2[[#This Row],[Sales]]&gt;3000,"High","Low")</f>
        <v>Low</v>
      </c>
      <c r="M824" s="4">
        <v>3</v>
      </c>
      <c r="N824" s="4">
        <v>0</v>
      </c>
      <c r="O824" s="4">
        <v>71.990999999999985</v>
      </c>
      <c r="P824" s="4">
        <v>239.96999999999997</v>
      </c>
      <c r="Q824" s="4">
        <v>167.97899999999998</v>
      </c>
      <c r="R824" s="4">
        <v>71.990999999999985</v>
      </c>
      <c r="S824" s="4" t="s">
        <v>1598</v>
      </c>
      <c r="T824" s="4" t="str">
        <f>VLOOKUP(esraa_powerbi_alexandria_2[[#This Row],[Category]],code[#All],2,FALSE)</f>
        <v>T-103</v>
      </c>
      <c r="U824" s="4"/>
      <c r="V824" s="4"/>
    </row>
    <row r="825" spans="1:22">
      <c r="A825" s="4">
        <v>824</v>
      </c>
      <c r="B825" s="4" t="s">
        <v>69</v>
      </c>
      <c r="C825" s="4" t="s">
        <v>53</v>
      </c>
      <c r="D825" s="4" t="s">
        <v>462</v>
      </c>
      <c r="E825" s="4" t="s">
        <v>355</v>
      </c>
      <c r="F825" s="4" t="s">
        <v>118</v>
      </c>
      <c r="G825" s="4" t="s">
        <v>66</v>
      </c>
      <c r="H825" s="4" t="s">
        <v>67</v>
      </c>
      <c r="I825" s="4" t="s">
        <v>876</v>
      </c>
      <c r="J825" s="4">
        <v>9.82</v>
      </c>
      <c r="K825" s="4">
        <v>300</v>
      </c>
      <c r="L825" s="4" t="str">
        <f>IF(esraa_powerbi_alexandria_2[[#This Row],[Sales]]&gt;3000,"High","Low")</f>
        <v>Low</v>
      </c>
      <c r="M825" s="4">
        <v>2</v>
      </c>
      <c r="N825" s="4">
        <v>0</v>
      </c>
      <c r="O825" s="4">
        <v>4.8117999999999999</v>
      </c>
      <c r="P825" s="4">
        <v>9.82</v>
      </c>
      <c r="Q825" s="4">
        <v>5.0082000000000004</v>
      </c>
      <c r="R825" s="4">
        <v>4.8117999999999999</v>
      </c>
      <c r="S825" s="4" t="s">
        <v>1598</v>
      </c>
      <c r="T825" s="4" t="str">
        <f>VLOOKUP(esraa_powerbi_alexandria_2[[#This Row],[Category]],code[#All],2,FALSE)</f>
        <v>O-102</v>
      </c>
      <c r="U825" s="4"/>
      <c r="V825" s="4"/>
    </row>
    <row r="826" spans="1:22">
      <c r="A826" s="4">
        <v>825</v>
      </c>
      <c r="B826" s="4" t="s">
        <v>69</v>
      </c>
      <c r="C826" s="4" t="s">
        <v>53</v>
      </c>
      <c r="D826" s="4" t="s">
        <v>108</v>
      </c>
      <c r="E826" s="4" t="s">
        <v>64</v>
      </c>
      <c r="F826" s="4" t="s">
        <v>65</v>
      </c>
      <c r="G826" s="4" t="s">
        <v>80</v>
      </c>
      <c r="H826" s="4" t="s">
        <v>122</v>
      </c>
      <c r="I826" s="4" t="s">
        <v>938</v>
      </c>
      <c r="J826" s="4">
        <v>67.8</v>
      </c>
      <c r="K826" s="4">
        <v>600</v>
      </c>
      <c r="L826" s="4" t="str">
        <f>IF(esraa_powerbi_alexandria_2[[#This Row],[Sales]]&gt;3000,"High","Low")</f>
        <v>Low</v>
      </c>
      <c r="M826" s="4">
        <v>4</v>
      </c>
      <c r="N826" s="4">
        <v>0</v>
      </c>
      <c r="O826" s="4">
        <v>4.0679999999999978</v>
      </c>
      <c r="P826" s="4">
        <v>67.8</v>
      </c>
      <c r="Q826" s="4">
        <v>63.731999999999999</v>
      </c>
      <c r="R826" s="4">
        <v>4.0679999999999978</v>
      </c>
      <c r="S826" s="4" t="s">
        <v>1600</v>
      </c>
      <c r="T826" s="4" t="str">
        <f>VLOOKUP(esraa_powerbi_alexandria_2[[#This Row],[Category]],code[#All],2,FALSE)</f>
        <v>T-103</v>
      </c>
      <c r="U826" s="4"/>
      <c r="V826" s="4"/>
    </row>
    <row r="827" spans="1:22">
      <c r="A827" s="4">
        <v>826</v>
      </c>
      <c r="B827" s="4" t="s">
        <v>69</v>
      </c>
      <c r="C827" s="4" t="s">
        <v>53</v>
      </c>
      <c r="D827" s="4" t="s">
        <v>108</v>
      </c>
      <c r="E827" s="4" t="s">
        <v>64</v>
      </c>
      <c r="F827" s="4" t="s">
        <v>65</v>
      </c>
      <c r="G827" s="4" t="s">
        <v>80</v>
      </c>
      <c r="H827" s="4" t="s">
        <v>122</v>
      </c>
      <c r="I827" s="4" t="s">
        <v>379</v>
      </c>
      <c r="J827" s="4">
        <v>167.97</v>
      </c>
      <c r="K827" s="4">
        <v>450</v>
      </c>
      <c r="L827" s="4" t="str">
        <f>IF(esraa_powerbi_alexandria_2[[#This Row],[Sales]]&gt;3000,"High","Low")</f>
        <v>Low</v>
      </c>
      <c r="M827" s="4">
        <v>3</v>
      </c>
      <c r="N827" s="4">
        <v>0</v>
      </c>
      <c r="O827" s="4">
        <v>40.31280000000001</v>
      </c>
      <c r="P827" s="4">
        <v>167.97</v>
      </c>
      <c r="Q827" s="4">
        <v>127.65719999999999</v>
      </c>
      <c r="R827" s="4">
        <v>40.31280000000001</v>
      </c>
      <c r="S827" s="4" t="s">
        <v>1598</v>
      </c>
      <c r="T827" s="4" t="str">
        <f>VLOOKUP(esraa_powerbi_alexandria_2[[#This Row],[Category]],code[#All],2,FALSE)</f>
        <v>T-103</v>
      </c>
      <c r="U827" s="4"/>
      <c r="V827" s="4"/>
    </row>
    <row r="828" spans="1:22">
      <c r="A828" s="4">
        <v>827</v>
      </c>
      <c r="B828" s="4" t="s">
        <v>69</v>
      </c>
      <c r="C828" s="4" t="s">
        <v>53</v>
      </c>
      <c r="D828" s="4" t="s">
        <v>407</v>
      </c>
      <c r="E828" s="4" t="s">
        <v>149</v>
      </c>
      <c r="F828" s="4" t="s">
        <v>99</v>
      </c>
      <c r="G828" s="4" t="s">
        <v>66</v>
      </c>
      <c r="H828" s="4" t="s">
        <v>167</v>
      </c>
      <c r="I828" s="4" t="s">
        <v>939</v>
      </c>
      <c r="J828" s="4">
        <v>35</v>
      </c>
      <c r="K828" s="4">
        <v>1050</v>
      </c>
      <c r="L828" s="4" t="str">
        <f>IF(esraa_powerbi_alexandria_2[[#This Row],[Sales]]&gt;3000,"High","Low")</f>
        <v>Low</v>
      </c>
      <c r="M828" s="4">
        <v>7</v>
      </c>
      <c r="N828" s="4">
        <v>0</v>
      </c>
      <c r="O828" s="4">
        <v>16.8</v>
      </c>
      <c r="P828" s="4">
        <v>35</v>
      </c>
      <c r="Q828" s="4">
        <v>18.2</v>
      </c>
      <c r="R828" s="4">
        <v>16.8</v>
      </c>
      <c r="S828" s="4" t="s">
        <v>1599</v>
      </c>
      <c r="T828" s="4" t="str">
        <f>VLOOKUP(esraa_powerbi_alexandria_2[[#This Row],[Category]],code[#All],2,FALSE)</f>
        <v>O-102</v>
      </c>
      <c r="U828" s="4"/>
      <c r="V828" s="4"/>
    </row>
    <row r="829" spans="1:22">
      <c r="A829" s="4">
        <v>828</v>
      </c>
      <c r="B829" s="4" t="s">
        <v>69</v>
      </c>
      <c r="C829" s="4" t="s">
        <v>53</v>
      </c>
      <c r="D829" s="4" t="s">
        <v>407</v>
      </c>
      <c r="E829" s="4" t="s">
        <v>149</v>
      </c>
      <c r="F829" s="4" t="s">
        <v>99</v>
      </c>
      <c r="G829" s="4" t="s">
        <v>66</v>
      </c>
      <c r="H829" s="4" t="s">
        <v>282</v>
      </c>
      <c r="I829" s="4" t="s">
        <v>940</v>
      </c>
      <c r="J829" s="4">
        <v>37.24</v>
      </c>
      <c r="K829" s="4">
        <v>600</v>
      </c>
      <c r="L829" s="4" t="str">
        <f>IF(esraa_powerbi_alexandria_2[[#This Row],[Sales]]&gt;3000,"High","Low")</f>
        <v>Low</v>
      </c>
      <c r="M829" s="4">
        <v>4</v>
      </c>
      <c r="N829" s="4">
        <v>0</v>
      </c>
      <c r="O829" s="4">
        <v>10.799599999999998</v>
      </c>
      <c r="P829" s="4">
        <v>37.24</v>
      </c>
      <c r="Q829" s="4">
        <v>26.440400000000004</v>
      </c>
      <c r="R829" s="4">
        <v>10.799599999999998</v>
      </c>
      <c r="S829" s="4" t="s">
        <v>1600</v>
      </c>
      <c r="T829" s="4" t="str">
        <f>VLOOKUP(esraa_powerbi_alexandria_2[[#This Row],[Category]],code[#All],2,FALSE)</f>
        <v>O-102</v>
      </c>
      <c r="U829" s="4"/>
      <c r="V829" s="4"/>
    </row>
    <row r="830" spans="1:22">
      <c r="A830" s="4">
        <v>829</v>
      </c>
      <c r="B830" s="4" t="s">
        <v>69</v>
      </c>
      <c r="C830" s="4" t="s">
        <v>53</v>
      </c>
      <c r="D830" s="4" t="s">
        <v>407</v>
      </c>
      <c r="E830" s="4" t="s">
        <v>149</v>
      </c>
      <c r="F830" s="4" t="s">
        <v>99</v>
      </c>
      <c r="G830" s="4" t="s">
        <v>66</v>
      </c>
      <c r="H830" s="4" t="s">
        <v>127</v>
      </c>
      <c r="I830" s="4" t="s">
        <v>941</v>
      </c>
      <c r="J830" s="4">
        <v>15.28</v>
      </c>
      <c r="K830" s="4">
        <v>300</v>
      </c>
      <c r="L830" s="4" t="str">
        <f>IF(esraa_powerbi_alexandria_2[[#This Row],[Sales]]&gt;3000,"High","Low")</f>
        <v>Low</v>
      </c>
      <c r="M830" s="4">
        <v>2</v>
      </c>
      <c r="N830" s="4">
        <v>0</v>
      </c>
      <c r="O830" s="4">
        <v>7.4871999999999996</v>
      </c>
      <c r="P830" s="4">
        <v>15.28</v>
      </c>
      <c r="Q830" s="4">
        <v>7.7927999999999997</v>
      </c>
      <c r="R830" s="4">
        <v>7.4871999999999996</v>
      </c>
      <c r="S830" s="4" t="s">
        <v>1598</v>
      </c>
      <c r="T830" s="4" t="str">
        <f>VLOOKUP(esraa_powerbi_alexandria_2[[#This Row],[Category]],code[#All],2,FALSE)</f>
        <v>O-102</v>
      </c>
      <c r="U830" s="4"/>
      <c r="V830" s="4"/>
    </row>
    <row r="831" spans="1:22">
      <c r="A831" s="4">
        <v>830</v>
      </c>
      <c r="B831" s="4" t="s">
        <v>52</v>
      </c>
      <c r="C831" s="4" t="s">
        <v>53</v>
      </c>
      <c r="D831" s="4" t="s">
        <v>942</v>
      </c>
      <c r="E831" s="4" t="s">
        <v>55</v>
      </c>
      <c r="F831" s="4" t="s">
        <v>56</v>
      </c>
      <c r="G831" s="4" t="s">
        <v>57</v>
      </c>
      <c r="H831" s="4" t="s">
        <v>60</v>
      </c>
      <c r="I831" s="4" t="s">
        <v>943</v>
      </c>
      <c r="J831" s="4">
        <v>301.95999999999998</v>
      </c>
      <c r="K831" s="4">
        <v>300</v>
      </c>
      <c r="L831" s="4" t="str">
        <f>IF(esraa_powerbi_alexandria_2[[#This Row],[Sales]]&gt;3000,"High","Low")</f>
        <v>Low</v>
      </c>
      <c r="M831" s="4">
        <v>2</v>
      </c>
      <c r="N831" s="4">
        <v>0</v>
      </c>
      <c r="O831" s="4">
        <v>90.587999999999965</v>
      </c>
      <c r="P831" s="4">
        <v>301.95999999999998</v>
      </c>
      <c r="Q831" s="4">
        <v>211.37200000000001</v>
      </c>
      <c r="R831" s="4">
        <v>90.587999999999965</v>
      </c>
      <c r="S831" s="4" t="s">
        <v>1598</v>
      </c>
      <c r="T831" s="4" t="str">
        <f>VLOOKUP(esraa_powerbi_alexandria_2[[#This Row],[Category]],code[#All],2,FALSE)</f>
        <v>F-101</v>
      </c>
      <c r="U831" s="4"/>
      <c r="V831" s="4"/>
    </row>
    <row r="832" spans="1:22">
      <c r="A832" s="4">
        <v>831</v>
      </c>
      <c r="B832" s="4" t="s">
        <v>52</v>
      </c>
      <c r="C832" s="4" t="s">
        <v>53</v>
      </c>
      <c r="D832" s="4" t="s">
        <v>942</v>
      </c>
      <c r="E832" s="4" t="s">
        <v>55</v>
      </c>
      <c r="F832" s="4" t="s">
        <v>56</v>
      </c>
      <c r="G832" s="4" t="s">
        <v>66</v>
      </c>
      <c r="H832" s="4" t="s">
        <v>85</v>
      </c>
      <c r="I832" s="4" t="s">
        <v>944</v>
      </c>
      <c r="J832" s="4">
        <v>180.66</v>
      </c>
      <c r="K832" s="4">
        <v>450</v>
      </c>
      <c r="L832" s="4" t="str">
        <f>IF(esraa_powerbi_alexandria_2[[#This Row],[Sales]]&gt;3000,"High","Low")</f>
        <v>Low</v>
      </c>
      <c r="M832" s="4">
        <v>3</v>
      </c>
      <c r="N832" s="4">
        <v>0</v>
      </c>
      <c r="O832" s="4">
        <v>50.584800000000008</v>
      </c>
      <c r="P832" s="4">
        <v>180.66</v>
      </c>
      <c r="Q832" s="4">
        <v>130.0752</v>
      </c>
      <c r="R832" s="4">
        <v>50.584800000000001</v>
      </c>
      <c r="S832" s="4" t="s">
        <v>1598</v>
      </c>
      <c r="T832" s="4" t="str">
        <f>VLOOKUP(esraa_powerbi_alexandria_2[[#This Row],[Category]],code[#All],2,FALSE)</f>
        <v>O-102</v>
      </c>
      <c r="U832" s="4"/>
      <c r="V832" s="4"/>
    </row>
    <row r="833" spans="1:22">
      <c r="A833" s="4">
        <v>832</v>
      </c>
      <c r="B833" s="4" t="s">
        <v>52</v>
      </c>
      <c r="C833" s="4" t="s">
        <v>53</v>
      </c>
      <c r="D833" s="4" t="s">
        <v>942</v>
      </c>
      <c r="E833" s="4" t="s">
        <v>55</v>
      </c>
      <c r="F833" s="4" t="s">
        <v>56</v>
      </c>
      <c r="G833" s="4" t="s">
        <v>80</v>
      </c>
      <c r="H833" s="4" t="s">
        <v>81</v>
      </c>
      <c r="I833" s="4" t="s">
        <v>945</v>
      </c>
      <c r="J833" s="4">
        <v>191.98</v>
      </c>
      <c r="K833" s="4">
        <v>300</v>
      </c>
      <c r="L833" s="4" t="str">
        <f>IF(esraa_powerbi_alexandria_2[[#This Row],[Sales]]&gt;3000,"High","Low")</f>
        <v>Low</v>
      </c>
      <c r="M833" s="4">
        <v>2</v>
      </c>
      <c r="N833" s="4">
        <v>0</v>
      </c>
      <c r="O833" s="4">
        <v>51.834599999999995</v>
      </c>
      <c r="P833" s="4">
        <v>191.98</v>
      </c>
      <c r="Q833" s="4">
        <v>140.1454</v>
      </c>
      <c r="R833" s="4">
        <v>51.834599999999995</v>
      </c>
      <c r="S833" s="4" t="s">
        <v>1598</v>
      </c>
      <c r="T833" s="4" t="str">
        <f>VLOOKUP(esraa_powerbi_alexandria_2[[#This Row],[Category]],code[#All],2,FALSE)</f>
        <v>T-103</v>
      </c>
      <c r="U833" s="4"/>
      <c r="V833" s="4"/>
    </row>
    <row r="834" spans="1:22">
      <c r="A834" s="4">
        <v>833</v>
      </c>
      <c r="B834" s="4" t="s">
        <v>52</v>
      </c>
      <c r="C834" s="4" t="s">
        <v>53</v>
      </c>
      <c r="D834" s="4" t="s">
        <v>942</v>
      </c>
      <c r="E834" s="4" t="s">
        <v>55</v>
      </c>
      <c r="F834" s="4" t="s">
        <v>56</v>
      </c>
      <c r="G834" s="4" t="s">
        <v>80</v>
      </c>
      <c r="H834" s="4" t="s">
        <v>81</v>
      </c>
      <c r="I834" s="4" t="s">
        <v>946</v>
      </c>
      <c r="J834" s="4">
        <v>65.989999999999995</v>
      </c>
      <c r="K834" s="4">
        <v>150</v>
      </c>
      <c r="L834" s="4" t="str">
        <f>IF(esraa_powerbi_alexandria_2[[#This Row],[Sales]]&gt;3000,"High","Low")</f>
        <v>Low</v>
      </c>
      <c r="M834" s="4">
        <v>1</v>
      </c>
      <c r="N834" s="4">
        <v>0</v>
      </c>
      <c r="O834" s="4">
        <v>17.157400000000003</v>
      </c>
      <c r="P834" s="4">
        <v>65.989999999999995</v>
      </c>
      <c r="Q834" s="4">
        <v>48.832599999999992</v>
      </c>
      <c r="R834" s="4">
        <v>17.157400000000003</v>
      </c>
      <c r="S834" s="4" t="s">
        <v>1598</v>
      </c>
      <c r="T834" s="4" t="str">
        <f>VLOOKUP(esraa_powerbi_alexandria_2[[#This Row],[Category]],code[#All],2,FALSE)</f>
        <v>T-103</v>
      </c>
      <c r="U834" s="4"/>
      <c r="V834" s="4"/>
    </row>
    <row r="835" spans="1:22">
      <c r="A835" s="4">
        <v>834</v>
      </c>
      <c r="B835" s="4" t="s">
        <v>69</v>
      </c>
      <c r="C835" s="4" t="s">
        <v>62</v>
      </c>
      <c r="D835" s="4" t="s">
        <v>394</v>
      </c>
      <c r="E835" s="4" t="s">
        <v>71</v>
      </c>
      <c r="F835" s="4" t="s">
        <v>56</v>
      </c>
      <c r="G835" s="4" t="s">
        <v>66</v>
      </c>
      <c r="H835" s="4" t="s">
        <v>78</v>
      </c>
      <c r="I835" s="4" t="s">
        <v>947</v>
      </c>
      <c r="J835" s="4">
        <v>35.216000000000001</v>
      </c>
      <c r="K835" s="4">
        <v>300</v>
      </c>
      <c r="L835" s="4" t="str">
        <f>IF(esraa_powerbi_alexandria_2[[#This Row],[Sales]]&gt;3000,"High","Low")</f>
        <v>Low</v>
      </c>
      <c r="M835" s="4">
        <v>2</v>
      </c>
      <c r="N835" s="4">
        <v>0.2</v>
      </c>
      <c r="O835" s="4">
        <v>2.6411999999999995</v>
      </c>
      <c r="P835" s="4">
        <v>28.172800000000002</v>
      </c>
      <c r="Q835" s="4">
        <v>32.574800000000003</v>
      </c>
      <c r="R835" s="4">
        <v>-4.402000000000001</v>
      </c>
      <c r="S835" s="4" t="s">
        <v>1598</v>
      </c>
      <c r="T835" s="4" t="str">
        <f>VLOOKUP(esraa_powerbi_alexandria_2[[#This Row],[Category]],code[#All],2,FALSE)</f>
        <v>O-102</v>
      </c>
      <c r="U835" s="4"/>
      <c r="V835" s="4"/>
    </row>
    <row r="836" spans="1:22">
      <c r="A836" s="4">
        <v>835</v>
      </c>
      <c r="B836" s="4" t="s">
        <v>69</v>
      </c>
      <c r="C836" s="4" t="s">
        <v>62</v>
      </c>
      <c r="D836" s="4" t="s">
        <v>394</v>
      </c>
      <c r="E836" s="4" t="s">
        <v>71</v>
      </c>
      <c r="F836" s="4" t="s">
        <v>56</v>
      </c>
      <c r="G836" s="4" t="s">
        <v>66</v>
      </c>
      <c r="H836" s="4" t="s">
        <v>85</v>
      </c>
      <c r="I836" s="4" t="s">
        <v>948</v>
      </c>
      <c r="J836" s="4">
        <v>23.696000000000002</v>
      </c>
      <c r="K836" s="4">
        <v>300</v>
      </c>
      <c r="L836" s="4" t="str">
        <f>IF(esraa_powerbi_alexandria_2[[#This Row],[Sales]]&gt;3000,"High","Low")</f>
        <v>Low</v>
      </c>
      <c r="M836" s="4">
        <v>2</v>
      </c>
      <c r="N836" s="4">
        <v>0.2</v>
      </c>
      <c r="O836" s="4">
        <v>6.5164</v>
      </c>
      <c r="P836" s="4">
        <v>18.956800000000001</v>
      </c>
      <c r="Q836" s="4">
        <v>17.179600000000001</v>
      </c>
      <c r="R836" s="4">
        <v>1.7772000000000006</v>
      </c>
      <c r="S836" s="4" t="s">
        <v>1598</v>
      </c>
      <c r="T836" s="4" t="str">
        <f>VLOOKUP(esraa_powerbi_alexandria_2[[#This Row],[Category]],code[#All],2,FALSE)</f>
        <v>O-102</v>
      </c>
      <c r="U836" s="4"/>
      <c r="V836" s="4"/>
    </row>
    <row r="837" spans="1:22">
      <c r="A837" s="4">
        <v>836</v>
      </c>
      <c r="B837" s="4" t="s">
        <v>69</v>
      </c>
      <c r="C837" s="4" t="s">
        <v>62</v>
      </c>
      <c r="D837" s="4" t="s">
        <v>394</v>
      </c>
      <c r="E837" s="4" t="s">
        <v>71</v>
      </c>
      <c r="F837" s="4" t="s">
        <v>56</v>
      </c>
      <c r="G837" s="4" t="s">
        <v>80</v>
      </c>
      <c r="H837" s="4" t="s">
        <v>317</v>
      </c>
      <c r="I837" s="4" t="s">
        <v>949</v>
      </c>
      <c r="J837" s="4">
        <v>265.47500000000002</v>
      </c>
      <c r="K837" s="4">
        <v>150</v>
      </c>
      <c r="L837" s="4" t="str">
        <f>IF(esraa_powerbi_alexandria_2[[#This Row],[Sales]]&gt;3000,"High","Low")</f>
        <v>Low</v>
      </c>
      <c r="M837" s="4">
        <v>1</v>
      </c>
      <c r="N837" s="4">
        <v>0.5</v>
      </c>
      <c r="O837" s="4">
        <v>-111.49950000000007</v>
      </c>
      <c r="P837" s="4">
        <v>132.73750000000001</v>
      </c>
      <c r="Q837" s="4">
        <v>376.97450000000009</v>
      </c>
      <c r="R837" s="4">
        <v>-244.23700000000008</v>
      </c>
      <c r="S837" s="4" t="s">
        <v>1598</v>
      </c>
      <c r="T837" s="4" t="str">
        <f>VLOOKUP(esraa_powerbi_alexandria_2[[#This Row],[Category]],code[#All],2,FALSE)</f>
        <v>T-103</v>
      </c>
      <c r="U837" s="4"/>
      <c r="V837" s="4"/>
    </row>
    <row r="838" spans="1:22">
      <c r="A838" s="4">
        <v>837</v>
      </c>
      <c r="B838" s="4" t="s">
        <v>52</v>
      </c>
      <c r="C838" s="4" t="s">
        <v>53</v>
      </c>
      <c r="D838" s="4" t="s">
        <v>826</v>
      </c>
      <c r="E838" s="4" t="s">
        <v>98</v>
      </c>
      <c r="F838" s="4" t="s">
        <v>99</v>
      </c>
      <c r="G838" s="4" t="s">
        <v>66</v>
      </c>
      <c r="H838" s="4" t="s">
        <v>83</v>
      </c>
      <c r="I838" s="4" t="s">
        <v>950</v>
      </c>
      <c r="J838" s="4">
        <v>51.183999999999983</v>
      </c>
      <c r="K838" s="4">
        <v>600</v>
      </c>
      <c r="L838" s="4" t="str">
        <f>IF(esraa_powerbi_alexandria_2[[#This Row],[Sales]]&gt;3000,"High","Low")</f>
        <v>Low</v>
      </c>
      <c r="M838" s="4">
        <v>4</v>
      </c>
      <c r="N838" s="4">
        <v>0.8</v>
      </c>
      <c r="O838" s="4">
        <v>-79.335199999999986</v>
      </c>
      <c r="P838" s="4">
        <v>10.236799999999995</v>
      </c>
      <c r="Q838" s="4">
        <v>130.51919999999996</v>
      </c>
      <c r="R838" s="4">
        <v>-120.28239999999997</v>
      </c>
      <c r="S838" s="4" t="s">
        <v>1600</v>
      </c>
      <c r="T838" s="4" t="str">
        <f>VLOOKUP(esraa_powerbi_alexandria_2[[#This Row],[Category]],code[#All],2,FALSE)</f>
        <v>O-102</v>
      </c>
      <c r="U838" s="4"/>
      <c r="V838" s="4"/>
    </row>
    <row r="839" spans="1:22">
      <c r="A839" s="4">
        <v>838</v>
      </c>
      <c r="B839" s="4" t="s">
        <v>69</v>
      </c>
      <c r="C839" s="4" t="s">
        <v>96</v>
      </c>
      <c r="D839" s="4" t="s">
        <v>211</v>
      </c>
      <c r="E839" s="4" t="s">
        <v>194</v>
      </c>
      <c r="F839" s="4" t="s">
        <v>56</v>
      </c>
      <c r="G839" s="4" t="s">
        <v>66</v>
      </c>
      <c r="H839" s="4" t="s">
        <v>91</v>
      </c>
      <c r="I839" s="4" t="s">
        <v>951</v>
      </c>
      <c r="J839" s="4">
        <v>9.6640000000000015</v>
      </c>
      <c r="K839" s="4">
        <v>300</v>
      </c>
      <c r="L839" s="4" t="str">
        <f>IF(esraa_powerbi_alexandria_2[[#This Row],[Sales]]&gt;3000,"High","Low")</f>
        <v>Low</v>
      </c>
      <c r="M839" s="4">
        <v>2</v>
      </c>
      <c r="N839" s="4">
        <v>0.2</v>
      </c>
      <c r="O839" s="4">
        <v>3.2615999999999996</v>
      </c>
      <c r="P839" s="4">
        <v>7.7312000000000012</v>
      </c>
      <c r="Q839" s="4">
        <v>6.4024000000000019</v>
      </c>
      <c r="R839" s="4">
        <v>1.3287999999999993</v>
      </c>
      <c r="S839" s="4" t="s">
        <v>1598</v>
      </c>
      <c r="T839" s="4" t="str">
        <f>VLOOKUP(esraa_powerbi_alexandria_2[[#This Row],[Category]],code[#All],2,FALSE)</f>
        <v>O-102</v>
      </c>
      <c r="U839" s="4"/>
      <c r="V839" s="4"/>
    </row>
    <row r="840" spans="1:22">
      <c r="A840" s="4">
        <v>839</v>
      </c>
      <c r="B840" s="4" t="s">
        <v>69</v>
      </c>
      <c r="C840" s="4" t="s">
        <v>62</v>
      </c>
      <c r="D840" s="4" t="s">
        <v>97</v>
      </c>
      <c r="E840" s="4" t="s">
        <v>98</v>
      </c>
      <c r="F840" s="4" t="s">
        <v>99</v>
      </c>
      <c r="G840" s="4" t="s">
        <v>80</v>
      </c>
      <c r="H840" s="4" t="s">
        <v>81</v>
      </c>
      <c r="I840" s="4" t="s">
        <v>632</v>
      </c>
      <c r="J840" s="4">
        <v>21.071999999999999</v>
      </c>
      <c r="K840" s="4">
        <v>450</v>
      </c>
      <c r="L840" s="4" t="str">
        <f>IF(esraa_powerbi_alexandria_2[[#This Row],[Sales]]&gt;3000,"High","Low")</f>
        <v>Low</v>
      </c>
      <c r="M840" s="4">
        <v>3</v>
      </c>
      <c r="N840" s="4">
        <v>0.2</v>
      </c>
      <c r="O840" s="4">
        <v>1.5804</v>
      </c>
      <c r="P840" s="4">
        <v>16.857600000000001</v>
      </c>
      <c r="Q840" s="4">
        <v>19.491599999999998</v>
      </c>
      <c r="R840" s="4">
        <v>-2.6339999999999968</v>
      </c>
      <c r="S840" s="4" t="s">
        <v>1598</v>
      </c>
      <c r="T840" s="4" t="str">
        <f>VLOOKUP(esraa_powerbi_alexandria_2[[#This Row],[Category]],code[#All],2,FALSE)</f>
        <v>T-103</v>
      </c>
      <c r="U840" s="4"/>
      <c r="V840" s="4"/>
    </row>
    <row r="841" spans="1:22">
      <c r="A841" s="4">
        <v>840</v>
      </c>
      <c r="B841" s="4" t="s">
        <v>69</v>
      </c>
      <c r="C841" s="4" t="s">
        <v>62</v>
      </c>
      <c r="D841" s="4" t="s">
        <v>165</v>
      </c>
      <c r="E841" s="4" t="s">
        <v>166</v>
      </c>
      <c r="F841" s="4" t="s">
        <v>118</v>
      </c>
      <c r="G841" s="4" t="s">
        <v>66</v>
      </c>
      <c r="H841" s="4" t="s">
        <v>78</v>
      </c>
      <c r="I841" s="4" t="s">
        <v>899</v>
      </c>
      <c r="J841" s="4">
        <v>60.449999999999996</v>
      </c>
      <c r="K841" s="4">
        <v>450</v>
      </c>
      <c r="L841" s="4" t="str">
        <f>IF(esraa_powerbi_alexandria_2[[#This Row],[Sales]]&gt;3000,"High","Low")</f>
        <v>Low</v>
      </c>
      <c r="M841" s="4">
        <v>3</v>
      </c>
      <c r="N841" s="4">
        <v>0</v>
      </c>
      <c r="O841" s="4">
        <v>16.3215</v>
      </c>
      <c r="P841" s="4">
        <v>60.449999999999996</v>
      </c>
      <c r="Q841" s="4">
        <v>44.128499999999995</v>
      </c>
      <c r="R841" s="4">
        <v>16.3215</v>
      </c>
      <c r="S841" s="4" t="s">
        <v>1598</v>
      </c>
      <c r="T841" s="4" t="str">
        <f>VLOOKUP(esraa_powerbi_alexandria_2[[#This Row],[Category]],code[#All],2,FALSE)</f>
        <v>O-102</v>
      </c>
      <c r="U841" s="4"/>
      <c r="V841" s="4"/>
    </row>
    <row r="842" spans="1:22">
      <c r="A842" s="4">
        <v>841</v>
      </c>
      <c r="B842" s="4" t="s">
        <v>69</v>
      </c>
      <c r="C842" s="4" t="s">
        <v>62</v>
      </c>
      <c r="D842" s="4" t="s">
        <v>165</v>
      </c>
      <c r="E842" s="4" t="s">
        <v>166</v>
      </c>
      <c r="F842" s="4" t="s">
        <v>118</v>
      </c>
      <c r="G842" s="4" t="s">
        <v>66</v>
      </c>
      <c r="H842" s="4" t="s">
        <v>78</v>
      </c>
      <c r="I842" s="4" t="s">
        <v>952</v>
      </c>
      <c r="J842" s="4">
        <v>11.52</v>
      </c>
      <c r="K842" s="4">
        <v>600</v>
      </c>
      <c r="L842" s="4" t="str">
        <f>IF(esraa_powerbi_alexandria_2[[#This Row],[Sales]]&gt;3000,"High","Low")</f>
        <v>Low</v>
      </c>
      <c r="M842" s="4">
        <v>4</v>
      </c>
      <c r="N842" s="4">
        <v>0</v>
      </c>
      <c r="O842" s="4">
        <v>3.3407999999999998</v>
      </c>
      <c r="P842" s="4">
        <v>11.52</v>
      </c>
      <c r="Q842" s="4">
        <v>8.1791999999999998</v>
      </c>
      <c r="R842" s="4">
        <v>3.3407999999999998</v>
      </c>
      <c r="S842" s="4" t="s">
        <v>1600</v>
      </c>
      <c r="T842" s="4" t="str">
        <f>VLOOKUP(esraa_powerbi_alexandria_2[[#This Row],[Category]],code[#All],2,FALSE)</f>
        <v>O-102</v>
      </c>
      <c r="U842" s="4"/>
      <c r="V842" s="4"/>
    </row>
    <row r="843" spans="1:22">
      <c r="A843" s="4">
        <v>842</v>
      </c>
      <c r="B843" s="4" t="s">
        <v>69</v>
      </c>
      <c r="C843" s="4" t="s">
        <v>62</v>
      </c>
      <c r="D843" s="4" t="s">
        <v>165</v>
      </c>
      <c r="E843" s="4" t="s">
        <v>166</v>
      </c>
      <c r="F843" s="4" t="s">
        <v>118</v>
      </c>
      <c r="G843" s="4" t="s">
        <v>57</v>
      </c>
      <c r="H843" s="4" t="s">
        <v>58</v>
      </c>
      <c r="I843" s="4" t="s">
        <v>953</v>
      </c>
      <c r="J843" s="4">
        <v>186.048</v>
      </c>
      <c r="K843" s="4">
        <v>600</v>
      </c>
      <c r="L843" s="4" t="str">
        <f>IF(esraa_powerbi_alexandria_2[[#This Row],[Sales]]&gt;3000,"High","Low")</f>
        <v>Low</v>
      </c>
      <c r="M843" s="4">
        <v>4</v>
      </c>
      <c r="N843" s="4">
        <v>0.2</v>
      </c>
      <c r="O843" s="4">
        <v>9.3024000000000058</v>
      </c>
      <c r="P843" s="4">
        <v>148.83840000000001</v>
      </c>
      <c r="Q843" s="4">
        <v>176.7456</v>
      </c>
      <c r="R843" s="4">
        <v>-27.907199999999989</v>
      </c>
      <c r="S843" s="4" t="s">
        <v>1600</v>
      </c>
      <c r="T843" s="4" t="str">
        <f>VLOOKUP(esraa_powerbi_alexandria_2[[#This Row],[Category]],code[#All],2,FALSE)</f>
        <v>F-101</v>
      </c>
      <c r="U843" s="4"/>
      <c r="V843" s="4"/>
    </row>
    <row r="844" spans="1:22">
      <c r="A844" s="4">
        <v>843</v>
      </c>
      <c r="B844" s="4" t="s">
        <v>134</v>
      </c>
      <c r="C844" s="4" t="s">
        <v>62</v>
      </c>
      <c r="D844" s="4" t="s">
        <v>63</v>
      </c>
      <c r="E844" s="4" t="s">
        <v>64</v>
      </c>
      <c r="F844" s="4" t="s">
        <v>65</v>
      </c>
      <c r="G844" s="4" t="s">
        <v>66</v>
      </c>
      <c r="H844" s="4" t="s">
        <v>83</v>
      </c>
      <c r="I844" s="4" t="s">
        <v>954</v>
      </c>
      <c r="J844" s="4">
        <v>37.44</v>
      </c>
      <c r="K844" s="4">
        <v>600</v>
      </c>
      <c r="L844" s="4" t="str">
        <f>IF(esraa_powerbi_alexandria_2[[#This Row],[Sales]]&gt;3000,"High","Low")</f>
        <v>Low</v>
      </c>
      <c r="M844" s="4">
        <v>4</v>
      </c>
      <c r="N844" s="4">
        <v>0.2</v>
      </c>
      <c r="O844" s="4">
        <v>11.699999999999996</v>
      </c>
      <c r="P844" s="4">
        <v>29.951999999999998</v>
      </c>
      <c r="Q844" s="4">
        <v>25.740000000000002</v>
      </c>
      <c r="R844" s="4">
        <v>4.2119999999999962</v>
      </c>
      <c r="S844" s="4" t="s">
        <v>1600</v>
      </c>
      <c r="T844" s="4" t="str">
        <f>VLOOKUP(esraa_powerbi_alexandria_2[[#This Row],[Category]],code[#All],2,FALSE)</f>
        <v>O-102</v>
      </c>
      <c r="U844" s="4"/>
      <c r="V844" s="4"/>
    </row>
    <row r="845" spans="1:22">
      <c r="A845" s="4">
        <v>844</v>
      </c>
      <c r="B845" s="4" t="s">
        <v>134</v>
      </c>
      <c r="C845" s="4" t="s">
        <v>62</v>
      </c>
      <c r="D845" s="4" t="s">
        <v>63</v>
      </c>
      <c r="E845" s="4" t="s">
        <v>64</v>
      </c>
      <c r="F845" s="4" t="s">
        <v>65</v>
      </c>
      <c r="G845" s="4" t="s">
        <v>66</v>
      </c>
      <c r="H845" s="4" t="s">
        <v>83</v>
      </c>
      <c r="I845" s="4" t="s">
        <v>955</v>
      </c>
      <c r="J845" s="4">
        <v>26.975999999999999</v>
      </c>
      <c r="K845" s="4">
        <v>600</v>
      </c>
      <c r="L845" s="4" t="str">
        <f>IF(esraa_powerbi_alexandria_2[[#This Row],[Sales]]&gt;3000,"High","Low")</f>
        <v>Low</v>
      </c>
      <c r="M845" s="4">
        <v>4</v>
      </c>
      <c r="N845" s="4">
        <v>0.2</v>
      </c>
      <c r="O845" s="4">
        <v>8.767199999999999</v>
      </c>
      <c r="P845" s="4">
        <v>21.5808</v>
      </c>
      <c r="Q845" s="4">
        <v>18.2088</v>
      </c>
      <c r="R845" s="4">
        <v>3.3719999999999999</v>
      </c>
      <c r="S845" s="4" t="s">
        <v>1600</v>
      </c>
      <c r="T845" s="4" t="str">
        <f>VLOOKUP(esraa_powerbi_alexandria_2[[#This Row],[Category]],code[#All],2,FALSE)</f>
        <v>O-102</v>
      </c>
      <c r="U845" s="4"/>
      <c r="V845" s="4"/>
    </row>
    <row r="846" spans="1:22">
      <c r="A846" s="4">
        <v>845</v>
      </c>
      <c r="B846" s="4" t="s">
        <v>134</v>
      </c>
      <c r="C846" s="4" t="s">
        <v>62</v>
      </c>
      <c r="D846" s="4" t="s">
        <v>63</v>
      </c>
      <c r="E846" s="4" t="s">
        <v>64</v>
      </c>
      <c r="F846" s="4" t="s">
        <v>65</v>
      </c>
      <c r="G846" s="4" t="s">
        <v>66</v>
      </c>
      <c r="H846" s="4" t="s">
        <v>282</v>
      </c>
      <c r="I846" s="4" t="s">
        <v>956</v>
      </c>
      <c r="J846" s="4">
        <v>11.36</v>
      </c>
      <c r="K846" s="4">
        <v>300</v>
      </c>
      <c r="L846" s="4" t="str">
        <f>IF(esraa_powerbi_alexandria_2[[#This Row],[Sales]]&gt;3000,"High","Low")</f>
        <v>Low</v>
      </c>
      <c r="M846" s="4">
        <v>2</v>
      </c>
      <c r="N846" s="4">
        <v>0</v>
      </c>
      <c r="O846" s="4">
        <v>3.2943999999999996</v>
      </c>
      <c r="P846" s="4">
        <v>11.36</v>
      </c>
      <c r="Q846" s="4">
        <v>8.0655999999999999</v>
      </c>
      <c r="R846" s="4">
        <v>3.2943999999999996</v>
      </c>
      <c r="S846" s="4" t="s">
        <v>1598</v>
      </c>
      <c r="T846" s="4" t="str">
        <f>VLOOKUP(esraa_powerbi_alexandria_2[[#This Row],[Category]],code[#All],2,FALSE)</f>
        <v>O-102</v>
      </c>
      <c r="U846" s="4"/>
      <c r="V846" s="4"/>
    </row>
    <row r="847" spans="1:22">
      <c r="A847" s="4">
        <v>846</v>
      </c>
      <c r="B847" s="4" t="s">
        <v>134</v>
      </c>
      <c r="C847" s="4" t="s">
        <v>62</v>
      </c>
      <c r="D847" s="4" t="s">
        <v>63</v>
      </c>
      <c r="E847" s="4" t="s">
        <v>64</v>
      </c>
      <c r="F847" s="4" t="s">
        <v>65</v>
      </c>
      <c r="G847" s="4" t="s">
        <v>66</v>
      </c>
      <c r="H847" s="4" t="s">
        <v>67</v>
      </c>
      <c r="I847" s="4" t="s">
        <v>957</v>
      </c>
      <c r="J847" s="4">
        <v>14.62</v>
      </c>
      <c r="K847" s="4">
        <v>300</v>
      </c>
      <c r="L847" s="4" t="str">
        <f>IF(esraa_powerbi_alexandria_2[[#This Row],[Sales]]&gt;3000,"High","Low")</f>
        <v>Low</v>
      </c>
      <c r="M847" s="4">
        <v>2</v>
      </c>
      <c r="N847" s="4">
        <v>0</v>
      </c>
      <c r="O847" s="4">
        <v>6.8713999999999995</v>
      </c>
      <c r="P847" s="4">
        <v>14.62</v>
      </c>
      <c r="Q847" s="4">
        <v>7.7485999999999997</v>
      </c>
      <c r="R847" s="4">
        <v>6.8713999999999995</v>
      </c>
      <c r="S847" s="4" t="s">
        <v>1598</v>
      </c>
      <c r="T847" s="4" t="str">
        <f>VLOOKUP(esraa_powerbi_alexandria_2[[#This Row],[Category]],code[#All],2,FALSE)</f>
        <v>O-102</v>
      </c>
      <c r="U847" s="4"/>
      <c r="V847" s="4"/>
    </row>
    <row r="848" spans="1:22">
      <c r="A848" s="4">
        <v>847</v>
      </c>
      <c r="B848" s="4" t="s">
        <v>69</v>
      </c>
      <c r="C848" s="4" t="s">
        <v>53</v>
      </c>
      <c r="D848" s="4" t="s">
        <v>596</v>
      </c>
      <c r="E848" s="4" t="s">
        <v>55</v>
      </c>
      <c r="F848" s="4" t="s">
        <v>56</v>
      </c>
      <c r="G848" s="4" t="s">
        <v>80</v>
      </c>
      <c r="H848" s="4" t="s">
        <v>81</v>
      </c>
      <c r="I848" s="4" t="s">
        <v>347</v>
      </c>
      <c r="J848" s="4">
        <v>83.72</v>
      </c>
      <c r="K848" s="4">
        <v>1050</v>
      </c>
      <c r="L848" s="4" t="str">
        <f>IF(esraa_powerbi_alexandria_2[[#This Row],[Sales]]&gt;3000,"High","Low")</f>
        <v>Low</v>
      </c>
      <c r="M848" s="4">
        <v>7</v>
      </c>
      <c r="N848" s="4">
        <v>0</v>
      </c>
      <c r="O848" s="4">
        <v>23.441600000000005</v>
      </c>
      <c r="P848" s="4">
        <v>83.72</v>
      </c>
      <c r="Q848" s="4">
        <v>60.278399999999991</v>
      </c>
      <c r="R848" s="4">
        <v>23.441600000000008</v>
      </c>
      <c r="S848" s="4" t="s">
        <v>1599</v>
      </c>
      <c r="T848" s="4" t="str">
        <f>VLOOKUP(esraa_powerbi_alexandria_2[[#This Row],[Category]],code[#All],2,FALSE)</f>
        <v>T-103</v>
      </c>
      <c r="U848" s="4"/>
      <c r="V848" s="4"/>
    </row>
    <row r="849" spans="1:22">
      <c r="A849" s="4">
        <v>848</v>
      </c>
      <c r="B849" s="4" t="s">
        <v>69</v>
      </c>
      <c r="C849" s="4" t="s">
        <v>53</v>
      </c>
      <c r="D849" s="4" t="s">
        <v>596</v>
      </c>
      <c r="E849" s="4" t="s">
        <v>55</v>
      </c>
      <c r="F849" s="4" t="s">
        <v>56</v>
      </c>
      <c r="G849" s="4" t="s">
        <v>57</v>
      </c>
      <c r="H849" s="4" t="s">
        <v>60</v>
      </c>
      <c r="I849" s="4" t="s">
        <v>458</v>
      </c>
      <c r="J849" s="4">
        <v>287.94</v>
      </c>
      <c r="K849" s="4">
        <v>450</v>
      </c>
      <c r="L849" s="4" t="str">
        <f>IF(esraa_powerbi_alexandria_2[[#This Row],[Sales]]&gt;3000,"High","Low")</f>
        <v>Low</v>
      </c>
      <c r="M849" s="4">
        <v>3</v>
      </c>
      <c r="N849" s="4">
        <v>0</v>
      </c>
      <c r="O849" s="4">
        <v>77.743800000000022</v>
      </c>
      <c r="P849" s="4">
        <v>287.94</v>
      </c>
      <c r="Q849" s="4">
        <v>210.19619999999998</v>
      </c>
      <c r="R849" s="4">
        <v>77.743800000000022</v>
      </c>
      <c r="S849" s="4" t="s">
        <v>1598</v>
      </c>
      <c r="T849" s="4" t="str">
        <f>VLOOKUP(esraa_powerbi_alexandria_2[[#This Row],[Category]],code[#All],2,FALSE)</f>
        <v>F-101</v>
      </c>
      <c r="U849" s="4"/>
      <c r="V849" s="4"/>
    </row>
    <row r="850" spans="1:22">
      <c r="A850" s="4">
        <v>849</v>
      </c>
      <c r="B850" s="4" t="s">
        <v>69</v>
      </c>
      <c r="C850" s="4" t="s">
        <v>53</v>
      </c>
      <c r="D850" s="4" t="s">
        <v>958</v>
      </c>
      <c r="E850" s="4" t="s">
        <v>252</v>
      </c>
      <c r="F850" s="4" t="s">
        <v>118</v>
      </c>
      <c r="G850" s="4" t="s">
        <v>57</v>
      </c>
      <c r="H850" s="4" t="s">
        <v>76</v>
      </c>
      <c r="I850" s="4" t="s">
        <v>959</v>
      </c>
      <c r="J850" s="4">
        <v>48.896000000000001</v>
      </c>
      <c r="K850" s="4">
        <v>600</v>
      </c>
      <c r="L850" s="4" t="str">
        <f>IF(esraa_powerbi_alexandria_2[[#This Row],[Sales]]&gt;3000,"High","Low")</f>
        <v>Low</v>
      </c>
      <c r="M850" s="4">
        <v>4</v>
      </c>
      <c r="N850" s="4">
        <v>0.2</v>
      </c>
      <c r="O850" s="4">
        <v>8.5567999999999991</v>
      </c>
      <c r="P850" s="4">
        <v>39.116800000000005</v>
      </c>
      <c r="Q850" s="4">
        <v>40.339200000000005</v>
      </c>
      <c r="R850" s="4">
        <v>-1.2224000000000004</v>
      </c>
      <c r="S850" s="4" t="s">
        <v>1600</v>
      </c>
      <c r="T850" s="4" t="str">
        <f>VLOOKUP(esraa_powerbi_alexandria_2[[#This Row],[Category]],code[#All],2,FALSE)</f>
        <v>F-101</v>
      </c>
      <c r="U850" s="4"/>
      <c r="V850" s="4"/>
    </row>
    <row r="851" spans="1:22">
      <c r="A851" s="4">
        <v>850</v>
      </c>
      <c r="B851" s="4" t="s">
        <v>69</v>
      </c>
      <c r="C851" s="4" t="s">
        <v>62</v>
      </c>
      <c r="D851" s="4" t="s">
        <v>960</v>
      </c>
      <c r="E851" s="4" t="s">
        <v>355</v>
      </c>
      <c r="F851" s="4" t="s">
        <v>118</v>
      </c>
      <c r="G851" s="4" t="s">
        <v>80</v>
      </c>
      <c r="H851" s="4" t="s">
        <v>122</v>
      </c>
      <c r="I851" s="4" t="s">
        <v>961</v>
      </c>
      <c r="J851" s="4">
        <v>115.36</v>
      </c>
      <c r="K851" s="4">
        <v>1050</v>
      </c>
      <c r="L851" s="4" t="str">
        <f>IF(esraa_powerbi_alexandria_2[[#This Row],[Sales]]&gt;3000,"High","Low")</f>
        <v>Low</v>
      </c>
      <c r="M851" s="4">
        <v>7</v>
      </c>
      <c r="N851" s="4">
        <v>0</v>
      </c>
      <c r="O851" s="4">
        <v>49.604800000000012</v>
      </c>
      <c r="P851" s="4">
        <v>115.36</v>
      </c>
      <c r="Q851" s="4">
        <v>65.755199999999988</v>
      </c>
      <c r="R851" s="4">
        <v>49.604800000000012</v>
      </c>
      <c r="S851" s="4" t="s">
        <v>1599</v>
      </c>
      <c r="T851" s="4" t="str">
        <f>VLOOKUP(esraa_powerbi_alexandria_2[[#This Row],[Category]],code[#All],2,FALSE)</f>
        <v>T-103</v>
      </c>
      <c r="U851" s="4"/>
      <c r="V851" s="4"/>
    </row>
    <row r="852" spans="1:22">
      <c r="A852" s="4">
        <v>851</v>
      </c>
      <c r="B852" s="4" t="s">
        <v>52</v>
      </c>
      <c r="C852" s="4" t="s">
        <v>62</v>
      </c>
      <c r="D852" s="4" t="s">
        <v>962</v>
      </c>
      <c r="E852" s="4" t="s">
        <v>64</v>
      </c>
      <c r="F852" s="4" t="s">
        <v>65</v>
      </c>
      <c r="G852" s="4" t="s">
        <v>66</v>
      </c>
      <c r="H852" s="4" t="s">
        <v>78</v>
      </c>
      <c r="I852" s="4" t="s">
        <v>963</v>
      </c>
      <c r="J852" s="4">
        <v>5.16</v>
      </c>
      <c r="K852" s="4">
        <v>300</v>
      </c>
      <c r="L852" s="4" t="str">
        <f>IF(esraa_powerbi_alexandria_2[[#This Row],[Sales]]&gt;3000,"High","Low")</f>
        <v>Low</v>
      </c>
      <c r="M852" s="4">
        <v>2</v>
      </c>
      <c r="N852" s="4">
        <v>0</v>
      </c>
      <c r="O852" s="4">
        <v>1.3416000000000001</v>
      </c>
      <c r="P852" s="4">
        <v>5.16</v>
      </c>
      <c r="Q852" s="4">
        <v>3.8184</v>
      </c>
      <c r="R852" s="4">
        <v>1.3416000000000001</v>
      </c>
      <c r="S852" s="4" t="s">
        <v>1598</v>
      </c>
      <c r="T852" s="4" t="str">
        <f>VLOOKUP(esraa_powerbi_alexandria_2[[#This Row],[Category]],code[#All],2,FALSE)</f>
        <v>O-102</v>
      </c>
      <c r="U852" s="4"/>
      <c r="V852" s="4"/>
    </row>
    <row r="853" spans="1:22">
      <c r="A853" s="4">
        <v>852</v>
      </c>
      <c r="B853" s="4" t="s">
        <v>52</v>
      </c>
      <c r="C853" s="4" t="s">
        <v>62</v>
      </c>
      <c r="D853" s="4" t="s">
        <v>962</v>
      </c>
      <c r="E853" s="4" t="s">
        <v>64</v>
      </c>
      <c r="F853" s="4" t="s">
        <v>65</v>
      </c>
      <c r="G853" s="4" t="s">
        <v>66</v>
      </c>
      <c r="H853" s="4" t="s">
        <v>91</v>
      </c>
      <c r="I853" s="4" t="s">
        <v>964</v>
      </c>
      <c r="J853" s="4">
        <v>38.880000000000003</v>
      </c>
      <c r="K853" s="4">
        <v>900</v>
      </c>
      <c r="L853" s="4" t="str">
        <f>IF(esraa_powerbi_alexandria_2[[#This Row],[Sales]]&gt;3000,"High","Low")</f>
        <v>Low</v>
      </c>
      <c r="M853" s="4">
        <v>6</v>
      </c>
      <c r="N853" s="4">
        <v>0</v>
      </c>
      <c r="O853" s="4">
        <v>18.662400000000002</v>
      </c>
      <c r="P853" s="4">
        <v>38.880000000000003</v>
      </c>
      <c r="Q853" s="4">
        <v>20.217600000000001</v>
      </c>
      <c r="R853" s="4">
        <v>18.662400000000002</v>
      </c>
      <c r="S853" s="4" t="s">
        <v>1600</v>
      </c>
      <c r="T853" s="4" t="str">
        <f>VLOOKUP(esraa_powerbi_alexandria_2[[#This Row],[Category]],code[#All],2,FALSE)</f>
        <v>O-102</v>
      </c>
      <c r="U853" s="4"/>
      <c r="V853" s="4"/>
    </row>
    <row r="854" spans="1:22">
      <c r="A854" s="4">
        <v>853</v>
      </c>
      <c r="B854" s="4" t="s">
        <v>69</v>
      </c>
      <c r="C854" s="4" t="s">
        <v>53</v>
      </c>
      <c r="D854" s="4" t="s">
        <v>191</v>
      </c>
      <c r="E854" s="4" t="s">
        <v>601</v>
      </c>
      <c r="F854" s="4" t="s">
        <v>56</v>
      </c>
      <c r="G854" s="4" t="s">
        <v>66</v>
      </c>
      <c r="H854" s="4" t="s">
        <v>78</v>
      </c>
      <c r="I854" s="4" t="s">
        <v>487</v>
      </c>
      <c r="J854" s="4">
        <v>185.88</v>
      </c>
      <c r="K854" s="4">
        <v>900</v>
      </c>
      <c r="L854" s="4" t="str">
        <f>IF(esraa_powerbi_alexandria_2[[#This Row],[Sales]]&gt;3000,"High","Low")</f>
        <v>Low</v>
      </c>
      <c r="M854" s="4">
        <v>6</v>
      </c>
      <c r="N854" s="4">
        <v>0</v>
      </c>
      <c r="O854" s="4">
        <v>50.187599999999996</v>
      </c>
      <c r="P854" s="4">
        <v>185.88</v>
      </c>
      <c r="Q854" s="4">
        <v>135.69239999999999</v>
      </c>
      <c r="R854" s="4">
        <v>50.187600000000003</v>
      </c>
      <c r="S854" s="4" t="s">
        <v>1600</v>
      </c>
      <c r="T854" s="4" t="str">
        <f>VLOOKUP(esraa_powerbi_alexandria_2[[#This Row],[Category]],code[#All],2,FALSE)</f>
        <v>O-102</v>
      </c>
      <c r="U854" s="4"/>
      <c r="V854" s="4"/>
    </row>
    <row r="855" spans="1:22">
      <c r="A855" s="4">
        <v>854</v>
      </c>
      <c r="B855" s="4" t="s">
        <v>69</v>
      </c>
      <c r="C855" s="4" t="s">
        <v>53</v>
      </c>
      <c r="D855" s="4" t="s">
        <v>165</v>
      </c>
      <c r="E855" s="4" t="s">
        <v>166</v>
      </c>
      <c r="F855" s="4" t="s">
        <v>118</v>
      </c>
      <c r="G855" s="4" t="s">
        <v>57</v>
      </c>
      <c r="H855" s="4" t="s">
        <v>76</v>
      </c>
      <c r="I855" s="4" t="s">
        <v>918</v>
      </c>
      <c r="J855" s="4">
        <v>44.46</v>
      </c>
      <c r="K855" s="4">
        <v>300</v>
      </c>
      <c r="L855" s="4" t="str">
        <f>IF(esraa_powerbi_alexandria_2[[#This Row],[Sales]]&gt;3000,"High","Low")</f>
        <v>Low</v>
      </c>
      <c r="M855" s="4">
        <v>2</v>
      </c>
      <c r="N855" s="4">
        <v>0</v>
      </c>
      <c r="O855" s="4">
        <v>14.671799999999998</v>
      </c>
      <c r="P855" s="4">
        <v>44.46</v>
      </c>
      <c r="Q855" s="4">
        <v>29.788200000000003</v>
      </c>
      <c r="R855" s="4">
        <v>14.671799999999998</v>
      </c>
      <c r="S855" s="4" t="s">
        <v>1598</v>
      </c>
      <c r="T855" s="4" t="str">
        <f>VLOOKUP(esraa_powerbi_alexandria_2[[#This Row],[Category]],code[#All],2,FALSE)</f>
        <v>F-101</v>
      </c>
      <c r="U855" s="4"/>
      <c r="V855" s="4"/>
    </row>
    <row r="856" spans="1:22">
      <c r="A856" s="4">
        <v>855</v>
      </c>
      <c r="B856" s="4" t="s">
        <v>69</v>
      </c>
      <c r="C856" s="4" t="s">
        <v>53</v>
      </c>
      <c r="D856" s="4" t="s">
        <v>165</v>
      </c>
      <c r="E856" s="4" t="s">
        <v>166</v>
      </c>
      <c r="F856" s="4" t="s">
        <v>118</v>
      </c>
      <c r="G856" s="4" t="s">
        <v>66</v>
      </c>
      <c r="H856" s="4" t="s">
        <v>74</v>
      </c>
      <c r="I856" s="4" t="s">
        <v>702</v>
      </c>
      <c r="J856" s="4">
        <v>242.94</v>
      </c>
      <c r="K856" s="4">
        <v>450</v>
      </c>
      <c r="L856" s="4" t="str">
        <f>IF(esraa_powerbi_alexandria_2[[#This Row],[Sales]]&gt;3000,"High","Low")</f>
        <v>Low</v>
      </c>
      <c r="M856" s="4">
        <v>3</v>
      </c>
      <c r="N856" s="4">
        <v>0</v>
      </c>
      <c r="O856" s="4">
        <v>9.7175999999999902</v>
      </c>
      <c r="P856" s="4">
        <v>242.94</v>
      </c>
      <c r="Q856" s="4">
        <v>233.22239999999999</v>
      </c>
      <c r="R856" s="4">
        <v>9.7176000000000045</v>
      </c>
      <c r="S856" s="4" t="s">
        <v>1598</v>
      </c>
      <c r="T856" s="4" t="str">
        <f>VLOOKUP(esraa_powerbi_alexandria_2[[#This Row],[Category]],code[#All],2,FALSE)</f>
        <v>O-102</v>
      </c>
      <c r="U856" s="4"/>
      <c r="V856" s="4"/>
    </row>
    <row r="857" spans="1:22">
      <c r="A857" s="4">
        <v>856</v>
      </c>
      <c r="B857" s="4" t="s">
        <v>69</v>
      </c>
      <c r="C857" s="4" t="s">
        <v>53</v>
      </c>
      <c r="D857" s="4" t="s">
        <v>165</v>
      </c>
      <c r="E857" s="4" t="s">
        <v>166</v>
      </c>
      <c r="F857" s="4" t="s">
        <v>118</v>
      </c>
      <c r="G857" s="4" t="s">
        <v>66</v>
      </c>
      <c r="H857" s="4" t="s">
        <v>91</v>
      </c>
      <c r="I857" s="4" t="s">
        <v>965</v>
      </c>
      <c r="J857" s="4">
        <v>39.96</v>
      </c>
      <c r="K857" s="4">
        <v>300</v>
      </c>
      <c r="L857" s="4" t="str">
        <f>IF(esraa_powerbi_alexandria_2[[#This Row],[Sales]]&gt;3000,"High","Low")</f>
        <v>Low</v>
      </c>
      <c r="M857" s="4">
        <v>2</v>
      </c>
      <c r="N857" s="4">
        <v>0</v>
      </c>
      <c r="O857" s="4">
        <v>18.781199999999998</v>
      </c>
      <c r="P857" s="4">
        <v>39.96</v>
      </c>
      <c r="Q857" s="4">
        <v>21.178800000000003</v>
      </c>
      <c r="R857" s="4">
        <v>18.781199999999998</v>
      </c>
      <c r="S857" s="4" t="s">
        <v>1598</v>
      </c>
      <c r="T857" s="4" t="str">
        <f>VLOOKUP(esraa_powerbi_alexandria_2[[#This Row],[Category]],code[#All],2,FALSE)</f>
        <v>O-102</v>
      </c>
      <c r="U857" s="4"/>
      <c r="V857" s="4"/>
    </row>
    <row r="858" spans="1:22">
      <c r="A858" s="4">
        <v>857</v>
      </c>
      <c r="B858" s="4" t="s">
        <v>69</v>
      </c>
      <c r="C858" s="4" t="s">
        <v>53</v>
      </c>
      <c r="D858" s="4" t="s">
        <v>165</v>
      </c>
      <c r="E858" s="4" t="s">
        <v>166</v>
      </c>
      <c r="F858" s="4" t="s">
        <v>118</v>
      </c>
      <c r="G858" s="4" t="s">
        <v>66</v>
      </c>
      <c r="H858" s="4" t="s">
        <v>282</v>
      </c>
      <c r="I858" s="4" t="s">
        <v>966</v>
      </c>
      <c r="J858" s="4">
        <v>102.30000000000001</v>
      </c>
      <c r="K858" s="4">
        <v>1500</v>
      </c>
      <c r="L858" s="4" t="str">
        <f>IF(esraa_powerbi_alexandria_2[[#This Row],[Sales]]&gt;3000,"High","Low")</f>
        <v>Low</v>
      </c>
      <c r="M858" s="4">
        <v>10</v>
      </c>
      <c r="N858" s="4">
        <v>0</v>
      </c>
      <c r="O858" s="4">
        <v>26.598000000000006</v>
      </c>
      <c r="P858" s="4">
        <v>102.30000000000001</v>
      </c>
      <c r="Q858" s="4">
        <v>75.701999999999998</v>
      </c>
      <c r="R858" s="4">
        <v>26.598000000000013</v>
      </c>
      <c r="S858" s="4" t="s">
        <v>1599</v>
      </c>
      <c r="T858" s="4" t="str">
        <f>VLOOKUP(esraa_powerbi_alexandria_2[[#This Row],[Category]],code[#All],2,FALSE)</f>
        <v>O-102</v>
      </c>
      <c r="U858" s="4"/>
      <c r="V858" s="4"/>
    </row>
    <row r="859" spans="1:22">
      <c r="A859" s="4">
        <v>858</v>
      </c>
      <c r="B859" s="4" t="s">
        <v>69</v>
      </c>
      <c r="C859" s="4" t="s">
        <v>53</v>
      </c>
      <c r="D859" s="4" t="s">
        <v>165</v>
      </c>
      <c r="E859" s="4" t="s">
        <v>166</v>
      </c>
      <c r="F859" s="4" t="s">
        <v>118</v>
      </c>
      <c r="G859" s="4" t="s">
        <v>66</v>
      </c>
      <c r="H859" s="4" t="s">
        <v>74</v>
      </c>
      <c r="I859" s="4" t="s">
        <v>967</v>
      </c>
      <c r="J859" s="4">
        <v>21.36</v>
      </c>
      <c r="K859" s="4">
        <v>300</v>
      </c>
      <c r="L859" s="4" t="str">
        <f>IF(esraa_powerbi_alexandria_2[[#This Row],[Sales]]&gt;3000,"High","Low")</f>
        <v>Low</v>
      </c>
      <c r="M859" s="4">
        <v>2</v>
      </c>
      <c r="N859" s="4">
        <v>0</v>
      </c>
      <c r="O859" s="4">
        <v>5.7672000000000008</v>
      </c>
      <c r="P859" s="4">
        <v>21.36</v>
      </c>
      <c r="Q859" s="4">
        <v>15.592799999999999</v>
      </c>
      <c r="R859" s="4">
        <v>5.7672000000000008</v>
      </c>
      <c r="S859" s="4" t="s">
        <v>1598</v>
      </c>
      <c r="T859" s="4" t="str">
        <f>VLOOKUP(esraa_powerbi_alexandria_2[[#This Row],[Category]],code[#All],2,FALSE)</f>
        <v>O-102</v>
      </c>
      <c r="U859" s="4"/>
      <c r="V859" s="4"/>
    </row>
    <row r="860" spans="1:22">
      <c r="A860" s="4">
        <v>859</v>
      </c>
      <c r="B860" s="4" t="s">
        <v>69</v>
      </c>
      <c r="C860" s="4" t="s">
        <v>96</v>
      </c>
      <c r="D860" s="4" t="s">
        <v>968</v>
      </c>
      <c r="E860" s="4" t="s">
        <v>355</v>
      </c>
      <c r="F860" s="4" t="s">
        <v>118</v>
      </c>
      <c r="G860" s="4" t="s">
        <v>66</v>
      </c>
      <c r="H860" s="4" t="s">
        <v>91</v>
      </c>
      <c r="I860" s="4" t="s">
        <v>413</v>
      </c>
      <c r="J860" s="4">
        <v>7.61</v>
      </c>
      <c r="K860" s="4">
        <v>150</v>
      </c>
      <c r="L860" s="4" t="str">
        <f>IF(esraa_powerbi_alexandria_2[[#This Row],[Sales]]&gt;3000,"High","Low")</f>
        <v>Low</v>
      </c>
      <c r="M860" s="4">
        <v>1</v>
      </c>
      <c r="N860" s="4">
        <v>0</v>
      </c>
      <c r="O860" s="4">
        <v>3.5766999999999998</v>
      </c>
      <c r="P860" s="4">
        <v>7.61</v>
      </c>
      <c r="Q860" s="4">
        <v>4.0333000000000006</v>
      </c>
      <c r="R860" s="4">
        <v>3.5766999999999998</v>
      </c>
      <c r="S860" s="4" t="s">
        <v>1598</v>
      </c>
      <c r="T860" s="4" t="str">
        <f>VLOOKUP(esraa_powerbi_alexandria_2[[#This Row],[Category]],code[#All],2,FALSE)</f>
        <v>O-102</v>
      </c>
      <c r="U860" s="4"/>
      <c r="V860" s="4"/>
    </row>
    <row r="861" spans="1:22">
      <c r="A861" s="4">
        <v>860</v>
      </c>
      <c r="B861" s="4" t="s">
        <v>69</v>
      </c>
      <c r="C861" s="4" t="s">
        <v>96</v>
      </c>
      <c r="D861" s="4" t="s">
        <v>968</v>
      </c>
      <c r="E861" s="4" t="s">
        <v>355</v>
      </c>
      <c r="F861" s="4" t="s">
        <v>118</v>
      </c>
      <c r="G861" s="4" t="s">
        <v>66</v>
      </c>
      <c r="H861" s="4" t="s">
        <v>167</v>
      </c>
      <c r="I861" s="4" t="s">
        <v>492</v>
      </c>
      <c r="J861" s="4">
        <v>7.16</v>
      </c>
      <c r="K861" s="4">
        <v>300</v>
      </c>
      <c r="L861" s="4" t="str">
        <f>IF(esraa_powerbi_alexandria_2[[#This Row],[Sales]]&gt;3000,"High","Low")</f>
        <v>Low</v>
      </c>
      <c r="M861" s="4">
        <v>2</v>
      </c>
      <c r="N861" s="4">
        <v>0</v>
      </c>
      <c r="O861" s="4">
        <v>3.58</v>
      </c>
      <c r="P861" s="4">
        <v>7.16</v>
      </c>
      <c r="Q861" s="4">
        <v>3.58</v>
      </c>
      <c r="R861" s="4">
        <v>3.58</v>
      </c>
      <c r="S861" s="4" t="s">
        <v>1598</v>
      </c>
      <c r="T861" s="4" t="str">
        <f>VLOOKUP(esraa_powerbi_alexandria_2[[#This Row],[Category]],code[#All],2,FALSE)</f>
        <v>O-102</v>
      </c>
      <c r="U861" s="4"/>
      <c r="V861" s="4"/>
    </row>
    <row r="862" spans="1:22">
      <c r="A862" s="4">
        <v>861</v>
      </c>
      <c r="B862" s="4" t="s">
        <v>69</v>
      </c>
      <c r="C862" s="4" t="s">
        <v>53</v>
      </c>
      <c r="D862" s="4" t="s">
        <v>108</v>
      </c>
      <c r="E862" s="4" t="s">
        <v>64</v>
      </c>
      <c r="F862" s="4" t="s">
        <v>65</v>
      </c>
      <c r="G862" s="4" t="s">
        <v>66</v>
      </c>
      <c r="H862" s="4" t="s">
        <v>282</v>
      </c>
      <c r="I862" s="4" t="s">
        <v>535</v>
      </c>
      <c r="J862" s="4">
        <v>7.36</v>
      </c>
      <c r="K862" s="4">
        <v>300</v>
      </c>
      <c r="L862" s="4" t="str">
        <f>IF(esraa_powerbi_alexandria_2[[#This Row],[Sales]]&gt;3000,"High","Low")</f>
        <v>Low</v>
      </c>
      <c r="M862" s="4">
        <v>2</v>
      </c>
      <c r="N862" s="4">
        <v>0</v>
      </c>
      <c r="O862" s="4">
        <v>0.14719999999999978</v>
      </c>
      <c r="P862" s="4">
        <v>7.36</v>
      </c>
      <c r="Q862" s="4">
        <v>7.2128000000000005</v>
      </c>
      <c r="R862" s="4">
        <v>0.14719999999999978</v>
      </c>
      <c r="S862" s="4" t="s">
        <v>1598</v>
      </c>
      <c r="T862" s="4" t="str">
        <f>VLOOKUP(esraa_powerbi_alexandria_2[[#This Row],[Category]],code[#All],2,FALSE)</f>
        <v>O-102</v>
      </c>
      <c r="U862" s="4"/>
      <c r="V862" s="4"/>
    </row>
    <row r="863" spans="1:22">
      <c r="A863" s="4">
        <v>862</v>
      </c>
      <c r="B863" s="4" t="s">
        <v>69</v>
      </c>
      <c r="C863" s="4" t="s">
        <v>53</v>
      </c>
      <c r="D863" s="4" t="s">
        <v>108</v>
      </c>
      <c r="E863" s="4" t="s">
        <v>64</v>
      </c>
      <c r="F863" s="4" t="s">
        <v>65</v>
      </c>
      <c r="G863" s="4" t="s">
        <v>66</v>
      </c>
      <c r="H863" s="4" t="s">
        <v>78</v>
      </c>
      <c r="I863" s="4" t="s">
        <v>969</v>
      </c>
      <c r="J863" s="4">
        <v>23.1</v>
      </c>
      <c r="K863" s="4">
        <v>300</v>
      </c>
      <c r="L863" s="4" t="str">
        <f>IF(esraa_powerbi_alexandria_2[[#This Row],[Sales]]&gt;3000,"High","Low")</f>
        <v>Low</v>
      </c>
      <c r="M863" s="4">
        <v>2</v>
      </c>
      <c r="N863" s="4">
        <v>0</v>
      </c>
      <c r="O863" s="4">
        <v>10.625999999999999</v>
      </c>
      <c r="P863" s="4">
        <v>23.1</v>
      </c>
      <c r="Q863" s="4">
        <v>12.474000000000002</v>
      </c>
      <c r="R863" s="4">
        <v>10.625999999999999</v>
      </c>
      <c r="S863" s="4" t="s">
        <v>1598</v>
      </c>
      <c r="T863" s="4" t="str">
        <f>VLOOKUP(esraa_powerbi_alexandria_2[[#This Row],[Category]],code[#All],2,FALSE)</f>
        <v>O-102</v>
      </c>
      <c r="U863" s="4"/>
      <c r="V863" s="4"/>
    </row>
    <row r="864" spans="1:22">
      <c r="A864" s="4">
        <v>863</v>
      </c>
      <c r="B864" s="4" t="s">
        <v>52</v>
      </c>
      <c r="C864" s="4" t="s">
        <v>62</v>
      </c>
      <c r="D864" s="4" t="s">
        <v>613</v>
      </c>
      <c r="E864" s="4" t="s">
        <v>71</v>
      </c>
      <c r="F864" s="4" t="s">
        <v>56</v>
      </c>
      <c r="G864" s="4" t="s">
        <v>80</v>
      </c>
      <c r="H864" s="4" t="s">
        <v>122</v>
      </c>
      <c r="I864" s="4" t="s">
        <v>970</v>
      </c>
      <c r="J864" s="4">
        <v>191.47200000000001</v>
      </c>
      <c r="K864" s="4">
        <v>900</v>
      </c>
      <c r="L864" s="4" t="str">
        <f>IF(esraa_powerbi_alexandria_2[[#This Row],[Sales]]&gt;3000,"High","Low")</f>
        <v>Low</v>
      </c>
      <c r="M864" s="4">
        <v>6</v>
      </c>
      <c r="N864" s="4">
        <v>0.2</v>
      </c>
      <c r="O864" s="4">
        <v>40.687800000000003</v>
      </c>
      <c r="P864" s="4">
        <v>153.17760000000001</v>
      </c>
      <c r="Q864" s="4">
        <v>150.7842</v>
      </c>
      <c r="R864" s="4">
        <v>2.393400000000014</v>
      </c>
      <c r="S864" s="4" t="s">
        <v>1600</v>
      </c>
      <c r="T864" s="4" t="str">
        <f>VLOOKUP(esraa_powerbi_alexandria_2[[#This Row],[Category]],code[#All],2,FALSE)</f>
        <v>T-103</v>
      </c>
      <c r="U864" s="4"/>
      <c r="V864" s="4"/>
    </row>
    <row r="865" spans="1:22">
      <c r="A865" s="4">
        <v>864</v>
      </c>
      <c r="B865" s="4" t="s">
        <v>52</v>
      </c>
      <c r="C865" s="4" t="s">
        <v>62</v>
      </c>
      <c r="D865" s="4" t="s">
        <v>613</v>
      </c>
      <c r="E865" s="4" t="s">
        <v>71</v>
      </c>
      <c r="F865" s="4" t="s">
        <v>56</v>
      </c>
      <c r="G865" s="4" t="s">
        <v>66</v>
      </c>
      <c r="H865" s="4" t="s">
        <v>78</v>
      </c>
      <c r="I865" s="4" t="s">
        <v>971</v>
      </c>
      <c r="J865" s="4">
        <v>5.2480000000000002</v>
      </c>
      <c r="K865" s="4">
        <v>300</v>
      </c>
      <c r="L865" s="4" t="str">
        <f>IF(esraa_powerbi_alexandria_2[[#This Row],[Sales]]&gt;3000,"High","Low")</f>
        <v>Low</v>
      </c>
      <c r="M865" s="4">
        <v>2</v>
      </c>
      <c r="N865" s="4">
        <v>0.2</v>
      </c>
      <c r="O865" s="4">
        <v>0.59039999999999915</v>
      </c>
      <c r="P865" s="4">
        <v>4.1984000000000004</v>
      </c>
      <c r="Q865" s="4">
        <v>4.6576000000000013</v>
      </c>
      <c r="R865" s="4">
        <v>-0.45920000000000094</v>
      </c>
      <c r="S865" s="4" t="s">
        <v>1598</v>
      </c>
      <c r="T865" s="4" t="str">
        <f>VLOOKUP(esraa_powerbi_alexandria_2[[#This Row],[Category]],code[#All],2,FALSE)</f>
        <v>O-102</v>
      </c>
      <c r="U865" s="4"/>
      <c r="V865" s="4"/>
    </row>
    <row r="866" spans="1:22">
      <c r="A866" s="4">
        <v>865</v>
      </c>
      <c r="B866" s="4" t="s">
        <v>52</v>
      </c>
      <c r="C866" s="4" t="s">
        <v>62</v>
      </c>
      <c r="D866" s="4" t="s">
        <v>613</v>
      </c>
      <c r="E866" s="4" t="s">
        <v>71</v>
      </c>
      <c r="F866" s="4" t="s">
        <v>56</v>
      </c>
      <c r="G866" s="4" t="s">
        <v>80</v>
      </c>
      <c r="H866" s="4" t="s">
        <v>81</v>
      </c>
      <c r="I866" s="4" t="s">
        <v>972</v>
      </c>
      <c r="J866" s="4">
        <v>59.184000000000005</v>
      </c>
      <c r="K866" s="4">
        <v>300</v>
      </c>
      <c r="L866" s="4" t="str">
        <f>IF(esraa_powerbi_alexandria_2[[#This Row],[Sales]]&gt;3000,"High","Low")</f>
        <v>Low</v>
      </c>
      <c r="M866" s="4">
        <v>2</v>
      </c>
      <c r="N866" s="4">
        <v>0.2</v>
      </c>
      <c r="O866" s="4">
        <v>5.1786000000000012</v>
      </c>
      <c r="P866" s="4">
        <v>47.347200000000008</v>
      </c>
      <c r="Q866" s="4">
        <v>54.005400000000002</v>
      </c>
      <c r="R866" s="4">
        <v>-6.6581999999999937</v>
      </c>
      <c r="S866" s="4" t="s">
        <v>1598</v>
      </c>
      <c r="T866" s="4" t="str">
        <f>VLOOKUP(esraa_powerbi_alexandria_2[[#This Row],[Category]],code[#All],2,FALSE)</f>
        <v>T-103</v>
      </c>
      <c r="U866" s="4"/>
      <c r="V866" s="4"/>
    </row>
    <row r="867" spans="1:22">
      <c r="A867" s="4">
        <v>866</v>
      </c>
      <c r="B867" s="4" t="s">
        <v>69</v>
      </c>
      <c r="C867" s="4" t="s">
        <v>62</v>
      </c>
      <c r="D867" s="4" t="s">
        <v>187</v>
      </c>
      <c r="E867" s="4" t="s">
        <v>188</v>
      </c>
      <c r="F867" s="4" t="s">
        <v>56</v>
      </c>
      <c r="G867" s="4" t="s">
        <v>66</v>
      </c>
      <c r="H867" s="4" t="s">
        <v>67</v>
      </c>
      <c r="I867" s="4" t="s">
        <v>973</v>
      </c>
      <c r="J867" s="4">
        <v>2.89</v>
      </c>
      <c r="K867" s="4">
        <v>150</v>
      </c>
      <c r="L867" s="4" t="str">
        <f>IF(esraa_powerbi_alexandria_2[[#This Row],[Sales]]&gt;3000,"High","Low")</f>
        <v>Low</v>
      </c>
      <c r="M867" s="4">
        <v>1</v>
      </c>
      <c r="N867" s="4">
        <v>0</v>
      </c>
      <c r="O867" s="4">
        <v>1.3583000000000001</v>
      </c>
      <c r="P867" s="4">
        <v>2.89</v>
      </c>
      <c r="Q867" s="4">
        <v>1.5317000000000001</v>
      </c>
      <c r="R867" s="4">
        <v>1.3583000000000001</v>
      </c>
      <c r="S867" s="4" t="s">
        <v>1598</v>
      </c>
      <c r="T867" s="4" t="str">
        <f>VLOOKUP(esraa_powerbi_alexandria_2[[#This Row],[Category]],code[#All],2,FALSE)</f>
        <v>O-102</v>
      </c>
      <c r="U867" s="4"/>
      <c r="V867" s="4"/>
    </row>
    <row r="868" spans="1:22">
      <c r="A868" s="4">
        <v>867</v>
      </c>
      <c r="B868" s="4" t="s">
        <v>69</v>
      </c>
      <c r="C868" s="4" t="s">
        <v>62</v>
      </c>
      <c r="D868" s="4" t="s">
        <v>187</v>
      </c>
      <c r="E868" s="4" t="s">
        <v>188</v>
      </c>
      <c r="F868" s="4" t="s">
        <v>56</v>
      </c>
      <c r="G868" s="4" t="s">
        <v>57</v>
      </c>
      <c r="H868" s="4" t="s">
        <v>76</v>
      </c>
      <c r="I868" s="4" t="s">
        <v>974</v>
      </c>
      <c r="J868" s="4">
        <v>51.94</v>
      </c>
      <c r="K868" s="4">
        <v>150</v>
      </c>
      <c r="L868" s="4" t="str">
        <f>IF(esraa_powerbi_alexandria_2[[#This Row],[Sales]]&gt;3000,"High","Low")</f>
        <v>Low</v>
      </c>
      <c r="M868" s="4">
        <v>1</v>
      </c>
      <c r="N868" s="4">
        <v>0</v>
      </c>
      <c r="O868" s="4">
        <v>21.295400000000001</v>
      </c>
      <c r="P868" s="4">
        <v>51.94</v>
      </c>
      <c r="Q868" s="4">
        <v>30.644599999999997</v>
      </c>
      <c r="R868" s="4">
        <v>21.295400000000001</v>
      </c>
      <c r="S868" s="4" t="s">
        <v>1598</v>
      </c>
      <c r="T868" s="4" t="str">
        <f>VLOOKUP(esraa_powerbi_alexandria_2[[#This Row],[Category]],code[#All],2,FALSE)</f>
        <v>F-101</v>
      </c>
      <c r="U868" s="4"/>
      <c r="V868" s="4"/>
    </row>
    <row r="869" spans="1:22">
      <c r="A869" s="4">
        <v>868</v>
      </c>
      <c r="B869" s="4" t="s">
        <v>134</v>
      </c>
      <c r="C869" s="4" t="s">
        <v>62</v>
      </c>
      <c r="D869" s="4" t="s">
        <v>116</v>
      </c>
      <c r="E869" s="4" t="s">
        <v>117</v>
      </c>
      <c r="F869" s="4" t="s">
        <v>118</v>
      </c>
      <c r="G869" s="4" t="s">
        <v>66</v>
      </c>
      <c r="H869" s="4" t="s">
        <v>67</v>
      </c>
      <c r="I869" s="4" t="s">
        <v>975</v>
      </c>
      <c r="J869" s="4">
        <v>15.936000000000002</v>
      </c>
      <c r="K869" s="4">
        <v>600</v>
      </c>
      <c r="L869" s="4" t="str">
        <f>IF(esraa_powerbi_alexandria_2[[#This Row],[Sales]]&gt;3000,"High","Low")</f>
        <v>Low</v>
      </c>
      <c r="M869" s="4">
        <v>4</v>
      </c>
      <c r="N869" s="4">
        <v>0.2</v>
      </c>
      <c r="O869" s="4">
        <v>5.1791999999999998</v>
      </c>
      <c r="P869" s="4">
        <v>12.748800000000003</v>
      </c>
      <c r="Q869" s="4">
        <v>10.756800000000002</v>
      </c>
      <c r="R869" s="4">
        <v>1.9920000000000009</v>
      </c>
      <c r="S869" s="4" t="s">
        <v>1600</v>
      </c>
      <c r="T869" s="4" t="str">
        <f>VLOOKUP(esraa_powerbi_alexandria_2[[#This Row],[Category]],code[#All],2,FALSE)</f>
        <v>O-102</v>
      </c>
      <c r="U869" s="4"/>
      <c r="V869" s="4"/>
    </row>
    <row r="870" spans="1:22">
      <c r="A870" s="4">
        <v>869</v>
      </c>
      <c r="B870" s="4" t="s">
        <v>69</v>
      </c>
      <c r="C870" s="4" t="s">
        <v>62</v>
      </c>
      <c r="D870" s="4" t="s">
        <v>907</v>
      </c>
      <c r="E870" s="4" t="s">
        <v>117</v>
      </c>
      <c r="F870" s="4" t="s">
        <v>118</v>
      </c>
      <c r="G870" s="4" t="s">
        <v>66</v>
      </c>
      <c r="H870" s="4" t="s">
        <v>83</v>
      </c>
      <c r="I870" s="4" t="s">
        <v>976</v>
      </c>
      <c r="J870" s="4">
        <v>44.910000000000011</v>
      </c>
      <c r="K870" s="4">
        <v>900</v>
      </c>
      <c r="L870" s="4" t="str">
        <f>IF(esraa_powerbi_alexandria_2[[#This Row],[Sales]]&gt;3000,"High","Low")</f>
        <v>Low</v>
      </c>
      <c r="M870" s="4">
        <v>6</v>
      </c>
      <c r="N870" s="4">
        <v>0.7</v>
      </c>
      <c r="O870" s="4">
        <v>-35.927999999999997</v>
      </c>
      <c r="P870" s="4">
        <v>13.473000000000006</v>
      </c>
      <c r="Q870" s="4">
        <v>80.838000000000008</v>
      </c>
      <c r="R870" s="4">
        <v>-67.365000000000009</v>
      </c>
      <c r="S870" s="4" t="s">
        <v>1600</v>
      </c>
      <c r="T870" s="4" t="str">
        <f>VLOOKUP(esraa_powerbi_alexandria_2[[#This Row],[Category]],code[#All],2,FALSE)</f>
        <v>O-102</v>
      </c>
      <c r="U870" s="4"/>
      <c r="V870" s="4"/>
    </row>
    <row r="871" spans="1:22">
      <c r="A871" s="4">
        <v>870</v>
      </c>
      <c r="B871" s="4" t="s">
        <v>134</v>
      </c>
      <c r="C871" s="4" t="s">
        <v>96</v>
      </c>
      <c r="D871" s="4" t="s">
        <v>116</v>
      </c>
      <c r="E871" s="4" t="s">
        <v>117</v>
      </c>
      <c r="F871" s="4" t="s">
        <v>118</v>
      </c>
      <c r="G871" s="4" t="s">
        <v>66</v>
      </c>
      <c r="H871" s="4" t="s">
        <v>83</v>
      </c>
      <c r="I871" s="4" t="s">
        <v>977</v>
      </c>
      <c r="J871" s="4">
        <v>1141.4700000000003</v>
      </c>
      <c r="K871" s="4">
        <v>750</v>
      </c>
      <c r="L871" s="4" t="str">
        <f>IF(esraa_powerbi_alexandria_2[[#This Row],[Sales]]&gt;3000,"High","Low")</f>
        <v>Low</v>
      </c>
      <c r="M871" s="4">
        <v>5</v>
      </c>
      <c r="N871" s="4">
        <v>0.7</v>
      </c>
      <c r="O871" s="4">
        <v>-760.98000000000025</v>
      </c>
      <c r="P871" s="4">
        <v>342.44100000000014</v>
      </c>
      <c r="Q871" s="4">
        <v>1902.4500000000005</v>
      </c>
      <c r="R871" s="4">
        <v>-1560.0090000000005</v>
      </c>
      <c r="S871" s="4" t="s">
        <v>1600</v>
      </c>
      <c r="T871" s="4" t="str">
        <f>VLOOKUP(esraa_powerbi_alexandria_2[[#This Row],[Category]],code[#All],2,FALSE)</f>
        <v>O-102</v>
      </c>
      <c r="U871" s="4"/>
      <c r="V871" s="4"/>
    </row>
    <row r="872" spans="1:22">
      <c r="A872" s="4">
        <v>871</v>
      </c>
      <c r="B872" s="4" t="s">
        <v>134</v>
      </c>
      <c r="C872" s="4" t="s">
        <v>96</v>
      </c>
      <c r="D872" s="4" t="s">
        <v>116</v>
      </c>
      <c r="E872" s="4" t="s">
        <v>117</v>
      </c>
      <c r="F872" s="4" t="s">
        <v>118</v>
      </c>
      <c r="G872" s="4" t="s">
        <v>80</v>
      </c>
      <c r="H872" s="4" t="s">
        <v>81</v>
      </c>
      <c r="I872" s="4" t="s">
        <v>742</v>
      </c>
      <c r="J872" s="4">
        <v>280.78200000000004</v>
      </c>
      <c r="K872" s="4">
        <v>450</v>
      </c>
      <c r="L872" s="4" t="str">
        <f>IF(esraa_powerbi_alexandria_2[[#This Row],[Sales]]&gt;3000,"High","Low")</f>
        <v>Low</v>
      </c>
      <c r="M872" s="4">
        <v>3</v>
      </c>
      <c r="N872" s="4">
        <v>0.4</v>
      </c>
      <c r="O872" s="4">
        <v>-46.797000000000025</v>
      </c>
      <c r="P872" s="4">
        <v>168.46920000000003</v>
      </c>
      <c r="Q872" s="4">
        <v>327.57900000000006</v>
      </c>
      <c r="R872" s="4">
        <v>-159.10980000000004</v>
      </c>
      <c r="S872" s="4" t="s">
        <v>1598</v>
      </c>
      <c r="T872" s="4" t="str">
        <f>VLOOKUP(esraa_powerbi_alexandria_2[[#This Row],[Category]],code[#All],2,FALSE)</f>
        <v>T-103</v>
      </c>
      <c r="U872" s="4"/>
      <c r="V872" s="4"/>
    </row>
    <row r="873" spans="1:22">
      <c r="A873" s="4">
        <v>872</v>
      </c>
      <c r="B873" s="4" t="s">
        <v>134</v>
      </c>
      <c r="C873" s="4" t="s">
        <v>53</v>
      </c>
      <c r="D873" s="4" t="s">
        <v>89</v>
      </c>
      <c r="E873" s="4" t="s">
        <v>978</v>
      </c>
      <c r="F873" s="4" t="s">
        <v>118</v>
      </c>
      <c r="G873" s="4" t="s">
        <v>66</v>
      </c>
      <c r="H873" s="4" t="s">
        <v>91</v>
      </c>
      <c r="I873" s="4" t="s">
        <v>979</v>
      </c>
      <c r="J873" s="4">
        <v>34.44</v>
      </c>
      <c r="K873" s="4">
        <v>450</v>
      </c>
      <c r="L873" s="4" t="str">
        <f>IF(esraa_powerbi_alexandria_2[[#This Row],[Sales]]&gt;3000,"High","Low")</f>
        <v>Low</v>
      </c>
      <c r="M873" s="4">
        <v>3</v>
      </c>
      <c r="N873" s="4">
        <v>0</v>
      </c>
      <c r="O873" s="4">
        <v>17.22</v>
      </c>
      <c r="P873" s="4">
        <v>34.44</v>
      </c>
      <c r="Q873" s="4">
        <v>17.22</v>
      </c>
      <c r="R873" s="4">
        <v>17.22</v>
      </c>
      <c r="S873" s="4" t="s">
        <v>1598</v>
      </c>
      <c r="T873" s="4" t="str">
        <f>VLOOKUP(esraa_powerbi_alexandria_2[[#This Row],[Category]],code[#All],2,FALSE)</f>
        <v>O-102</v>
      </c>
      <c r="U873" s="4"/>
      <c r="V873" s="4"/>
    </row>
    <row r="874" spans="1:22">
      <c r="A874" s="4">
        <v>873</v>
      </c>
      <c r="B874" s="4" t="s">
        <v>69</v>
      </c>
      <c r="C874" s="4" t="s">
        <v>53</v>
      </c>
      <c r="D874" s="4" t="s">
        <v>165</v>
      </c>
      <c r="E874" s="4" t="s">
        <v>166</v>
      </c>
      <c r="F874" s="4" t="s">
        <v>118</v>
      </c>
      <c r="G874" s="4" t="s">
        <v>66</v>
      </c>
      <c r="H874" s="4" t="s">
        <v>91</v>
      </c>
      <c r="I874" s="4" t="s">
        <v>441</v>
      </c>
      <c r="J874" s="4">
        <v>11.36</v>
      </c>
      <c r="K874" s="4">
        <v>300</v>
      </c>
      <c r="L874" s="4" t="str">
        <f>IF(esraa_powerbi_alexandria_2[[#This Row],[Sales]]&gt;3000,"High","Low")</f>
        <v>Low</v>
      </c>
      <c r="M874" s="4">
        <v>2</v>
      </c>
      <c r="N874" s="4">
        <v>0</v>
      </c>
      <c r="O874" s="4">
        <v>5.2255999999999991</v>
      </c>
      <c r="P874" s="4">
        <v>11.36</v>
      </c>
      <c r="Q874" s="4">
        <v>6.1344000000000003</v>
      </c>
      <c r="R874" s="4">
        <v>5.2255999999999991</v>
      </c>
      <c r="S874" s="4" t="s">
        <v>1598</v>
      </c>
      <c r="T874" s="4" t="str">
        <f>VLOOKUP(esraa_powerbi_alexandria_2[[#This Row],[Category]],code[#All],2,FALSE)</f>
        <v>O-102</v>
      </c>
      <c r="U874" s="4"/>
      <c r="V874" s="4"/>
    </row>
    <row r="875" spans="1:22">
      <c r="A875" s="4">
        <v>874</v>
      </c>
      <c r="B875" s="4" t="s">
        <v>69</v>
      </c>
      <c r="C875" s="4" t="s">
        <v>53</v>
      </c>
      <c r="D875" s="4" t="s">
        <v>165</v>
      </c>
      <c r="E875" s="4" t="s">
        <v>166</v>
      </c>
      <c r="F875" s="4" t="s">
        <v>118</v>
      </c>
      <c r="G875" s="4" t="s">
        <v>66</v>
      </c>
      <c r="H875" s="4" t="s">
        <v>83</v>
      </c>
      <c r="I875" s="4" t="s">
        <v>642</v>
      </c>
      <c r="J875" s="4">
        <v>106.34399999999999</v>
      </c>
      <c r="K875" s="4">
        <v>1050</v>
      </c>
      <c r="L875" s="4" t="str">
        <f>IF(esraa_powerbi_alexandria_2[[#This Row],[Sales]]&gt;3000,"High","Low")</f>
        <v>Low</v>
      </c>
      <c r="M875" s="4">
        <v>7</v>
      </c>
      <c r="N875" s="4">
        <v>0.2</v>
      </c>
      <c r="O875" s="4">
        <v>37.220399999999998</v>
      </c>
      <c r="P875" s="4">
        <v>85.075199999999995</v>
      </c>
      <c r="Q875" s="4">
        <v>69.123599999999996</v>
      </c>
      <c r="R875" s="4">
        <v>15.951599999999999</v>
      </c>
      <c r="S875" s="4" t="s">
        <v>1599</v>
      </c>
      <c r="T875" s="4" t="str">
        <f>VLOOKUP(esraa_powerbi_alexandria_2[[#This Row],[Category]],code[#All],2,FALSE)</f>
        <v>O-102</v>
      </c>
      <c r="U875" s="4"/>
      <c r="V875" s="4"/>
    </row>
    <row r="876" spans="1:22">
      <c r="A876" s="4">
        <v>875</v>
      </c>
      <c r="B876" s="4" t="s">
        <v>69</v>
      </c>
      <c r="C876" s="4" t="s">
        <v>53</v>
      </c>
      <c r="D876" s="4" t="s">
        <v>240</v>
      </c>
      <c r="E876" s="4" t="s">
        <v>90</v>
      </c>
      <c r="F876" s="4" t="s">
        <v>56</v>
      </c>
      <c r="G876" s="4" t="s">
        <v>66</v>
      </c>
      <c r="H876" s="4" t="s">
        <v>91</v>
      </c>
      <c r="I876" s="4" t="s">
        <v>980</v>
      </c>
      <c r="J876" s="4">
        <v>192.16000000000003</v>
      </c>
      <c r="K876" s="4">
        <v>750</v>
      </c>
      <c r="L876" s="4" t="str">
        <f>IF(esraa_powerbi_alexandria_2[[#This Row],[Sales]]&gt;3000,"High","Low")</f>
        <v>Low</v>
      </c>
      <c r="M876" s="4">
        <v>5</v>
      </c>
      <c r="N876" s="4">
        <v>0.2</v>
      </c>
      <c r="O876" s="4">
        <v>67.255999999999986</v>
      </c>
      <c r="P876" s="4">
        <v>153.72800000000004</v>
      </c>
      <c r="Q876" s="4">
        <v>124.90400000000004</v>
      </c>
      <c r="R876" s="4">
        <v>28.823999999999998</v>
      </c>
      <c r="S876" s="4" t="s">
        <v>1600</v>
      </c>
      <c r="T876" s="4" t="str">
        <f>VLOOKUP(esraa_powerbi_alexandria_2[[#This Row],[Category]],code[#All],2,FALSE)</f>
        <v>O-102</v>
      </c>
      <c r="U876" s="4"/>
      <c r="V876" s="4"/>
    </row>
    <row r="877" spans="1:22">
      <c r="A877" s="4">
        <v>876</v>
      </c>
      <c r="B877" s="4" t="s">
        <v>69</v>
      </c>
      <c r="C877" s="4" t="s">
        <v>96</v>
      </c>
      <c r="D877" s="4" t="s">
        <v>89</v>
      </c>
      <c r="E877" s="4" t="s">
        <v>978</v>
      </c>
      <c r="F877" s="4" t="s">
        <v>118</v>
      </c>
      <c r="G877" s="4" t="s">
        <v>57</v>
      </c>
      <c r="H877" s="4" t="s">
        <v>76</v>
      </c>
      <c r="I877" s="4" t="s">
        <v>397</v>
      </c>
      <c r="J877" s="4">
        <v>322.59000000000003</v>
      </c>
      <c r="K877" s="4">
        <v>450</v>
      </c>
      <c r="L877" s="4" t="str">
        <f>IF(esraa_powerbi_alexandria_2[[#This Row],[Sales]]&gt;3000,"High","Low")</f>
        <v>Low</v>
      </c>
      <c r="M877" s="4">
        <v>3</v>
      </c>
      <c r="N877" s="4">
        <v>0</v>
      </c>
      <c r="O877" s="4">
        <v>64.518000000000001</v>
      </c>
      <c r="P877" s="4">
        <v>322.59000000000003</v>
      </c>
      <c r="Q877" s="4">
        <v>258.072</v>
      </c>
      <c r="R877" s="4">
        <v>64.518000000000029</v>
      </c>
      <c r="S877" s="4" t="s">
        <v>1598</v>
      </c>
      <c r="T877" s="4" t="str">
        <f>VLOOKUP(esraa_powerbi_alexandria_2[[#This Row],[Category]],code[#All],2,FALSE)</f>
        <v>F-101</v>
      </c>
      <c r="U877" s="4"/>
      <c r="V877" s="4"/>
    </row>
    <row r="878" spans="1:22">
      <c r="A878" s="4">
        <v>877</v>
      </c>
      <c r="B878" s="4" t="s">
        <v>69</v>
      </c>
      <c r="C878" s="4" t="s">
        <v>96</v>
      </c>
      <c r="D878" s="4" t="s">
        <v>89</v>
      </c>
      <c r="E878" s="4" t="s">
        <v>978</v>
      </c>
      <c r="F878" s="4" t="s">
        <v>118</v>
      </c>
      <c r="G878" s="4" t="s">
        <v>80</v>
      </c>
      <c r="H878" s="4" t="s">
        <v>122</v>
      </c>
      <c r="I878" s="4" t="s">
        <v>434</v>
      </c>
      <c r="J878" s="4">
        <v>29.99</v>
      </c>
      <c r="K878" s="4">
        <v>150</v>
      </c>
      <c r="L878" s="4" t="str">
        <f>IF(esraa_powerbi_alexandria_2[[#This Row],[Sales]]&gt;3000,"High","Low")</f>
        <v>Low</v>
      </c>
      <c r="M878" s="4">
        <v>1</v>
      </c>
      <c r="N878" s="4">
        <v>0</v>
      </c>
      <c r="O878" s="4">
        <v>13.195600000000002</v>
      </c>
      <c r="P878" s="4">
        <v>29.99</v>
      </c>
      <c r="Q878" s="4">
        <v>16.794399999999996</v>
      </c>
      <c r="R878" s="4">
        <v>13.195600000000002</v>
      </c>
      <c r="S878" s="4" t="s">
        <v>1598</v>
      </c>
      <c r="T878" s="4" t="str">
        <f>VLOOKUP(esraa_powerbi_alexandria_2[[#This Row],[Category]],code[#All],2,FALSE)</f>
        <v>T-103</v>
      </c>
      <c r="U878" s="4"/>
      <c r="V878" s="4"/>
    </row>
    <row r="879" spans="1:22">
      <c r="A879" s="4">
        <v>878</v>
      </c>
      <c r="B879" s="4" t="s">
        <v>69</v>
      </c>
      <c r="C879" s="4" t="s">
        <v>96</v>
      </c>
      <c r="D879" s="4" t="s">
        <v>89</v>
      </c>
      <c r="E879" s="4" t="s">
        <v>978</v>
      </c>
      <c r="F879" s="4" t="s">
        <v>118</v>
      </c>
      <c r="G879" s="4" t="s">
        <v>80</v>
      </c>
      <c r="H879" s="4" t="s">
        <v>122</v>
      </c>
      <c r="I879" s="4" t="s">
        <v>981</v>
      </c>
      <c r="J879" s="4">
        <v>371.96999999999997</v>
      </c>
      <c r="K879" s="4">
        <v>450</v>
      </c>
      <c r="L879" s="4" t="str">
        <f>IF(esraa_powerbi_alexandria_2[[#This Row],[Sales]]&gt;3000,"High","Low")</f>
        <v>Low</v>
      </c>
      <c r="M879" s="4">
        <v>3</v>
      </c>
      <c r="N879" s="4">
        <v>0</v>
      </c>
      <c r="O879" s="4">
        <v>66.954599999999971</v>
      </c>
      <c r="P879" s="4">
        <v>371.96999999999997</v>
      </c>
      <c r="Q879" s="4">
        <v>305.0154</v>
      </c>
      <c r="R879" s="4">
        <v>66.954599999999971</v>
      </c>
      <c r="S879" s="4" t="s">
        <v>1598</v>
      </c>
      <c r="T879" s="4" t="str">
        <f>VLOOKUP(esraa_powerbi_alexandria_2[[#This Row],[Category]],code[#All],2,FALSE)</f>
        <v>T-103</v>
      </c>
      <c r="U879" s="4"/>
      <c r="V879" s="4"/>
    </row>
    <row r="880" spans="1:22">
      <c r="A880" s="4">
        <v>879</v>
      </c>
      <c r="B880" s="4" t="s">
        <v>69</v>
      </c>
      <c r="C880" s="4" t="s">
        <v>96</v>
      </c>
      <c r="D880" s="4" t="s">
        <v>116</v>
      </c>
      <c r="E880" s="4" t="s">
        <v>117</v>
      </c>
      <c r="F880" s="4" t="s">
        <v>118</v>
      </c>
      <c r="G880" s="4" t="s">
        <v>66</v>
      </c>
      <c r="H880" s="4" t="s">
        <v>83</v>
      </c>
      <c r="I880" s="4" t="s">
        <v>982</v>
      </c>
      <c r="J880" s="4">
        <v>5.8920000000000012</v>
      </c>
      <c r="K880" s="4">
        <v>600</v>
      </c>
      <c r="L880" s="4" t="str">
        <f>IF(esraa_powerbi_alexandria_2[[#This Row],[Sales]]&gt;3000,"High","Low")</f>
        <v>Low</v>
      </c>
      <c r="M880" s="4">
        <v>4</v>
      </c>
      <c r="N880" s="4">
        <v>0.7</v>
      </c>
      <c r="O880" s="4">
        <v>-4.1243999999999996</v>
      </c>
      <c r="P880" s="4">
        <v>1.7676000000000007</v>
      </c>
      <c r="Q880" s="4">
        <v>10.016400000000001</v>
      </c>
      <c r="R880" s="4">
        <v>-8.2487999999999992</v>
      </c>
      <c r="S880" s="4" t="s">
        <v>1600</v>
      </c>
      <c r="T880" s="4" t="str">
        <f>VLOOKUP(esraa_powerbi_alexandria_2[[#This Row],[Category]],code[#All],2,FALSE)</f>
        <v>O-102</v>
      </c>
      <c r="U880" s="4"/>
      <c r="V880" s="4"/>
    </row>
    <row r="881" spans="1:22">
      <c r="A881" s="4">
        <v>880</v>
      </c>
      <c r="B881" s="4" t="s">
        <v>52</v>
      </c>
      <c r="C881" s="4" t="s">
        <v>96</v>
      </c>
      <c r="D881" s="4" t="s">
        <v>165</v>
      </c>
      <c r="E881" s="4" t="s">
        <v>166</v>
      </c>
      <c r="F881" s="4" t="s">
        <v>118</v>
      </c>
      <c r="G881" s="4" t="s">
        <v>66</v>
      </c>
      <c r="H881" s="4" t="s">
        <v>83</v>
      </c>
      <c r="I881" s="4" t="s">
        <v>983</v>
      </c>
      <c r="J881" s="4">
        <v>68.472000000000008</v>
      </c>
      <c r="K881" s="4">
        <v>450</v>
      </c>
      <c r="L881" s="4" t="str">
        <f>IF(esraa_powerbi_alexandria_2[[#This Row],[Sales]]&gt;3000,"High","Low")</f>
        <v>Low</v>
      </c>
      <c r="M881" s="4">
        <v>3</v>
      </c>
      <c r="N881" s="4">
        <v>0.2</v>
      </c>
      <c r="O881" s="4">
        <v>23.109299999999998</v>
      </c>
      <c r="P881" s="4">
        <v>54.777600000000007</v>
      </c>
      <c r="Q881" s="4">
        <v>45.362700000000011</v>
      </c>
      <c r="R881" s="4">
        <v>9.4148999999999958</v>
      </c>
      <c r="S881" s="4" t="s">
        <v>1598</v>
      </c>
      <c r="T881" s="4" t="str">
        <f>VLOOKUP(esraa_powerbi_alexandria_2[[#This Row],[Category]],code[#All],2,FALSE)</f>
        <v>O-102</v>
      </c>
      <c r="U881" s="4"/>
      <c r="V881" s="4"/>
    </row>
    <row r="882" spans="1:22">
      <c r="A882" s="4">
        <v>881</v>
      </c>
      <c r="B882" s="4" t="s">
        <v>52</v>
      </c>
      <c r="C882" s="4" t="s">
        <v>96</v>
      </c>
      <c r="D882" s="4" t="s">
        <v>165</v>
      </c>
      <c r="E882" s="4" t="s">
        <v>166</v>
      </c>
      <c r="F882" s="4" t="s">
        <v>118</v>
      </c>
      <c r="G882" s="4" t="s">
        <v>57</v>
      </c>
      <c r="H882" s="4" t="s">
        <v>60</v>
      </c>
      <c r="I882" s="4" t="s">
        <v>320</v>
      </c>
      <c r="J882" s="4">
        <v>1242.8999999999999</v>
      </c>
      <c r="K882" s="4">
        <v>750</v>
      </c>
      <c r="L882" s="4" t="str">
        <f>IF(esraa_powerbi_alexandria_2[[#This Row],[Sales]]&gt;3000,"High","Low")</f>
        <v>Low</v>
      </c>
      <c r="M882" s="4">
        <v>5</v>
      </c>
      <c r="N882" s="4">
        <v>0.1</v>
      </c>
      <c r="O882" s="4">
        <v>262.38999999999987</v>
      </c>
      <c r="P882" s="4">
        <v>1118.6099999999999</v>
      </c>
      <c r="Q882" s="4">
        <v>980.51</v>
      </c>
      <c r="R882" s="4">
        <v>138.09999999999991</v>
      </c>
      <c r="S882" s="4" t="s">
        <v>1600</v>
      </c>
      <c r="T882" s="4" t="str">
        <f>VLOOKUP(esraa_powerbi_alexandria_2[[#This Row],[Category]],code[#All],2,FALSE)</f>
        <v>F-101</v>
      </c>
      <c r="U882" s="4"/>
      <c r="V882" s="4"/>
    </row>
    <row r="883" spans="1:22">
      <c r="A883" s="4">
        <v>882</v>
      </c>
      <c r="B883" s="4" t="s">
        <v>69</v>
      </c>
      <c r="C883" s="4" t="s">
        <v>53</v>
      </c>
      <c r="D883" s="4" t="s">
        <v>187</v>
      </c>
      <c r="E883" s="4" t="s">
        <v>188</v>
      </c>
      <c r="F883" s="4" t="s">
        <v>56</v>
      </c>
      <c r="G883" s="4" t="s">
        <v>66</v>
      </c>
      <c r="H883" s="4" t="s">
        <v>74</v>
      </c>
      <c r="I883" s="4" t="s">
        <v>654</v>
      </c>
      <c r="J883" s="4">
        <v>30.84</v>
      </c>
      <c r="K883" s="4">
        <v>300</v>
      </c>
      <c r="L883" s="4" t="str">
        <f>IF(esraa_powerbi_alexandria_2[[#This Row],[Sales]]&gt;3000,"High","Low")</f>
        <v>Low</v>
      </c>
      <c r="M883" s="4">
        <v>2</v>
      </c>
      <c r="N883" s="4">
        <v>0</v>
      </c>
      <c r="O883" s="4">
        <v>8.3268000000000022</v>
      </c>
      <c r="P883" s="4">
        <v>30.84</v>
      </c>
      <c r="Q883" s="4">
        <v>22.513199999999998</v>
      </c>
      <c r="R883" s="4">
        <v>8.3268000000000022</v>
      </c>
      <c r="S883" s="4" t="s">
        <v>1598</v>
      </c>
      <c r="T883" s="4" t="str">
        <f>VLOOKUP(esraa_powerbi_alexandria_2[[#This Row],[Category]],code[#All],2,FALSE)</f>
        <v>O-102</v>
      </c>
      <c r="U883" s="4"/>
      <c r="V883" s="4"/>
    </row>
    <row r="884" spans="1:22">
      <c r="A884" s="4">
        <v>883</v>
      </c>
      <c r="B884" s="4" t="s">
        <v>532</v>
      </c>
      <c r="C884" s="4" t="s">
        <v>53</v>
      </c>
      <c r="D884" s="4" t="s">
        <v>108</v>
      </c>
      <c r="E884" s="4" t="s">
        <v>64</v>
      </c>
      <c r="F884" s="4" t="s">
        <v>65</v>
      </c>
      <c r="G884" s="4" t="s">
        <v>66</v>
      </c>
      <c r="H884" s="4" t="s">
        <v>78</v>
      </c>
      <c r="I884" s="4" t="s">
        <v>845</v>
      </c>
      <c r="J884" s="4">
        <v>13.48</v>
      </c>
      <c r="K884" s="4">
        <v>600</v>
      </c>
      <c r="L884" s="4" t="str">
        <f>IF(esraa_powerbi_alexandria_2[[#This Row],[Sales]]&gt;3000,"High","Low")</f>
        <v>Low</v>
      </c>
      <c r="M884" s="4">
        <v>4</v>
      </c>
      <c r="N884" s="4">
        <v>0</v>
      </c>
      <c r="O884" s="4">
        <v>5.9312000000000014</v>
      </c>
      <c r="P884" s="4">
        <v>13.48</v>
      </c>
      <c r="Q884" s="4">
        <v>7.5487999999999991</v>
      </c>
      <c r="R884" s="4">
        <v>5.9312000000000014</v>
      </c>
      <c r="S884" s="4" t="s">
        <v>1600</v>
      </c>
      <c r="T884" s="4" t="str">
        <f>VLOOKUP(esraa_powerbi_alexandria_2[[#This Row],[Category]],code[#All],2,FALSE)</f>
        <v>O-102</v>
      </c>
      <c r="U884" s="4"/>
      <c r="V884" s="4"/>
    </row>
    <row r="885" spans="1:22">
      <c r="A885" s="4">
        <v>884</v>
      </c>
      <c r="B885" s="4" t="s">
        <v>134</v>
      </c>
      <c r="C885" s="4" t="s">
        <v>96</v>
      </c>
      <c r="D885" s="4" t="s">
        <v>387</v>
      </c>
      <c r="E885" s="4" t="s">
        <v>153</v>
      </c>
      <c r="F885" s="4" t="s">
        <v>99</v>
      </c>
      <c r="G885" s="4" t="s">
        <v>57</v>
      </c>
      <c r="H885" s="4" t="s">
        <v>76</v>
      </c>
      <c r="I885" s="4" t="s">
        <v>799</v>
      </c>
      <c r="J885" s="4">
        <v>31.400000000000002</v>
      </c>
      <c r="K885" s="4">
        <v>750</v>
      </c>
      <c r="L885" s="4" t="str">
        <f>IF(esraa_powerbi_alexandria_2[[#This Row],[Sales]]&gt;3000,"High","Low")</f>
        <v>Low</v>
      </c>
      <c r="M885" s="4">
        <v>5</v>
      </c>
      <c r="N885" s="4">
        <v>0</v>
      </c>
      <c r="O885" s="4">
        <v>10.047999999999998</v>
      </c>
      <c r="P885" s="4">
        <v>31.400000000000002</v>
      </c>
      <c r="Q885" s="4">
        <v>21.352000000000004</v>
      </c>
      <c r="R885" s="4">
        <v>10.047999999999998</v>
      </c>
      <c r="S885" s="4" t="s">
        <v>1600</v>
      </c>
      <c r="T885" s="4" t="str">
        <f>VLOOKUP(esraa_powerbi_alexandria_2[[#This Row],[Category]],code[#All],2,FALSE)</f>
        <v>F-101</v>
      </c>
      <c r="U885" s="4"/>
      <c r="V885" s="4"/>
    </row>
    <row r="886" spans="1:22">
      <c r="A886" s="4">
        <v>885</v>
      </c>
      <c r="B886" s="4" t="s">
        <v>69</v>
      </c>
      <c r="C886" s="4" t="s">
        <v>53</v>
      </c>
      <c r="D886" s="4" t="s">
        <v>214</v>
      </c>
      <c r="E886" s="4" t="s">
        <v>166</v>
      </c>
      <c r="F886" s="4" t="s">
        <v>118</v>
      </c>
      <c r="G886" s="4" t="s">
        <v>57</v>
      </c>
      <c r="H886" s="4" t="s">
        <v>76</v>
      </c>
      <c r="I886" s="4" t="s">
        <v>984</v>
      </c>
      <c r="J886" s="4">
        <v>17.46</v>
      </c>
      <c r="K886" s="4">
        <v>300</v>
      </c>
      <c r="L886" s="4" t="str">
        <f>IF(esraa_powerbi_alexandria_2[[#This Row],[Sales]]&gt;3000,"High","Low")</f>
        <v>Low</v>
      </c>
      <c r="M886" s="4">
        <v>2</v>
      </c>
      <c r="N886" s="4">
        <v>0</v>
      </c>
      <c r="O886" s="4">
        <v>5.936399999999999</v>
      </c>
      <c r="P886" s="4">
        <v>17.46</v>
      </c>
      <c r="Q886" s="4">
        <v>11.523600000000002</v>
      </c>
      <c r="R886" s="4">
        <v>5.936399999999999</v>
      </c>
      <c r="S886" s="4" t="s">
        <v>1598</v>
      </c>
      <c r="T886" s="4" t="str">
        <f>VLOOKUP(esraa_powerbi_alexandria_2[[#This Row],[Category]],code[#All],2,FALSE)</f>
        <v>F-101</v>
      </c>
      <c r="U886" s="4"/>
      <c r="V886" s="4"/>
    </row>
    <row r="887" spans="1:22">
      <c r="A887" s="4">
        <v>886</v>
      </c>
      <c r="B887" s="4" t="s">
        <v>52</v>
      </c>
      <c r="C887" s="4" t="s">
        <v>62</v>
      </c>
      <c r="D887" s="4" t="s">
        <v>63</v>
      </c>
      <c r="E887" s="4" t="s">
        <v>64</v>
      </c>
      <c r="F887" s="4" t="s">
        <v>65</v>
      </c>
      <c r="G887" s="4" t="s">
        <v>66</v>
      </c>
      <c r="H887" s="4" t="s">
        <v>83</v>
      </c>
      <c r="I887" s="4" t="s">
        <v>985</v>
      </c>
      <c r="J887" s="4">
        <v>13.943999999999999</v>
      </c>
      <c r="K887" s="4">
        <v>450</v>
      </c>
      <c r="L887" s="4" t="str">
        <f>IF(esraa_powerbi_alexandria_2[[#This Row],[Sales]]&gt;3000,"High","Low")</f>
        <v>Low</v>
      </c>
      <c r="M887" s="4">
        <v>3</v>
      </c>
      <c r="N887" s="4">
        <v>0.2</v>
      </c>
      <c r="O887" s="4">
        <v>4.5317999999999996</v>
      </c>
      <c r="P887" s="4">
        <v>11.155200000000001</v>
      </c>
      <c r="Q887" s="4">
        <v>9.4121999999999986</v>
      </c>
      <c r="R887" s="4">
        <v>1.7430000000000021</v>
      </c>
      <c r="S887" s="4" t="s">
        <v>1598</v>
      </c>
      <c r="T887" s="4" t="str">
        <f>VLOOKUP(esraa_powerbi_alexandria_2[[#This Row],[Category]],code[#All],2,FALSE)</f>
        <v>O-102</v>
      </c>
      <c r="U887" s="4"/>
      <c r="V887" s="4"/>
    </row>
    <row r="888" spans="1:22">
      <c r="A888" s="4">
        <v>887</v>
      </c>
      <c r="B888" s="4" t="s">
        <v>69</v>
      </c>
      <c r="C888" s="4" t="s">
        <v>53</v>
      </c>
      <c r="D888" s="4" t="s">
        <v>412</v>
      </c>
      <c r="E888" s="4" t="s">
        <v>64</v>
      </c>
      <c r="F888" s="4" t="s">
        <v>65</v>
      </c>
      <c r="G888" s="4" t="s">
        <v>66</v>
      </c>
      <c r="H888" s="4" t="s">
        <v>74</v>
      </c>
      <c r="I888" s="4" t="s">
        <v>986</v>
      </c>
      <c r="J888" s="4">
        <v>83.76</v>
      </c>
      <c r="K888" s="4">
        <v>1800</v>
      </c>
      <c r="L888" s="4" t="str">
        <f>IF(esraa_powerbi_alexandria_2[[#This Row],[Sales]]&gt;3000,"High","Low")</f>
        <v>Low</v>
      </c>
      <c r="M888" s="4">
        <v>12</v>
      </c>
      <c r="N888" s="4">
        <v>0</v>
      </c>
      <c r="O888" s="4">
        <v>1.6751999999999967</v>
      </c>
      <c r="P888" s="4">
        <v>83.76</v>
      </c>
      <c r="Q888" s="4">
        <v>82.084800000000001</v>
      </c>
      <c r="R888" s="4">
        <v>1.6752000000000038</v>
      </c>
      <c r="S888" s="4" t="s">
        <v>1599</v>
      </c>
      <c r="T888" s="4" t="str">
        <f>VLOOKUP(esraa_powerbi_alexandria_2[[#This Row],[Category]],code[#All],2,FALSE)</f>
        <v>O-102</v>
      </c>
      <c r="U888" s="4"/>
      <c r="V888" s="4"/>
    </row>
    <row r="889" spans="1:22">
      <c r="A889" s="4">
        <v>888</v>
      </c>
      <c r="B889" s="4" t="s">
        <v>69</v>
      </c>
      <c r="C889" s="4" t="s">
        <v>96</v>
      </c>
      <c r="D889" s="4" t="s">
        <v>211</v>
      </c>
      <c r="E889" s="4" t="s">
        <v>987</v>
      </c>
      <c r="F889" s="4" t="s">
        <v>118</v>
      </c>
      <c r="G889" s="4" t="s">
        <v>66</v>
      </c>
      <c r="H889" s="4" t="s">
        <v>83</v>
      </c>
      <c r="I889" s="4" t="s">
        <v>178</v>
      </c>
      <c r="J889" s="4">
        <v>37.659999999999997</v>
      </c>
      <c r="K889" s="4">
        <v>1050</v>
      </c>
      <c r="L889" s="4" t="str">
        <f>IF(esraa_powerbi_alexandria_2[[#This Row],[Sales]]&gt;3000,"High","Low")</f>
        <v>Low</v>
      </c>
      <c r="M889" s="4">
        <v>7</v>
      </c>
      <c r="N889" s="4">
        <v>0</v>
      </c>
      <c r="O889" s="4">
        <v>18.453400000000002</v>
      </c>
      <c r="P889" s="4">
        <v>37.659999999999997</v>
      </c>
      <c r="Q889" s="4">
        <v>19.206599999999995</v>
      </c>
      <c r="R889" s="4">
        <v>18.453400000000002</v>
      </c>
      <c r="S889" s="4" t="s">
        <v>1599</v>
      </c>
      <c r="T889" s="4" t="str">
        <f>VLOOKUP(esraa_powerbi_alexandria_2[[#This Row],[Category]],code[#All],2,FALSE)</f>
        <v>O-102</v>
      </c>
      <c r="U889" s="4"/>
      <c r="V889" s="4"/>
    </row>
    <row r="890" spans="1:22">
      <c r="A890" s="4">
        <v>889</v>
      </c>
      <c r="B890" s="4" t="s">
        <v>69</v>
      </c>
      <c r="C890" s="4" t="s">
        <v>62</v>
      </c>
      <c r="D890" s="4" t="s">
        <v>108</v>
      </c>
      <c r="E890" s="4" t="s">
        <v>64</v>
      </c>
      <c r="F890" s="4" t="s">
        <v>65</v>
      </c>
      <c r="G890" s="4" t="s">
        <v>66</v>
      </c>
      <c r="H890" s="4" t="s">
        <v>91</v>
      </c>
      <c r="I890" s="4" t="s">
        <v>593</v>
      </c>
      <c r="J890" s="4">
        <v>34.68</v>
      </c>
      <c r="K890" s="4">
        <v>900</v>
      </c>
      <c r="L890" s="4" t="str">
        <f>IF(esraa_powerbi_alexandria_2[[#This Row],[Sales]]&gt;3000,"High","Low")</f>
        <v>Low</v>
      </c>
      <c r="M890" s="4">
        <v>6</v>
      </c>
      <c r="N890" s="4">
        <v>0</v>
      </c>
      <c r="O890" s="4">
        <v>16.993200000000002</v>
      </c>
      <c r="P890" s="4">
        <v>34.68</v>
      </c>
      <c r="Q890" s="4">
        <v>17.686799999999998</v>
      </c>
      <c r="R890" s="4">
        <v>16.993200000000002</v>
      </c>
      <c r="S890" s="4" t="s">
        <v>1600</v>
      </c>
      <c r="T890" s="4" t="str">
        <f>VLOOKUP(esraa_powerbi_alexandria_2[[#This Row],[Category]],code[#All],2,FALSE)</f>
        <v>O-102</v>
      </c>
      <c r="U890" s="4"/>
      <c r="V890" s="4"/>
    </row>
    <row r="891" spans="1:22">
      <c r="A891" s="4">
        <v>890</v>
      </c>
      <c r="B891" s="4" t="s">
        <v>69</v>
      </c>
      <c r="C891" s="4" t="s">
        <v>53</v>
      </c>
      <c r="D891" s="4" t="s">
        <v>606</v>
      </c>
      <c r="E891" s="4" t="s">
        <v>166</v>
      </c>
      <c r="F891" s="4" t="s">
        <v>118</v>
      </c>
      <c r="G891" s="4" t="s">
        <v>80</v>
      </c>
      <c r="H891" s="4" t="s">
        <v>122</v>
      </c>
      <c r="I891" s="4" t="s">
        <v>988</v>
      </c>
      <c r="J891" s="4">
        <v>149.94999999999999</v>
      </c>
      <c r="K891" s="4">
        <v>750</v>
      </c>
      <c r="L891" s="4" t="str">
        <f>IF(esraa_powerbi_alexandria_2[[#This Row],[Sales]]&gt;3000,"High","Low")</f>
        <v>Low</v>
      </c>
      <c r="M891" s="4">
        <v>5</v>
      </c>
      <c r="N891" s="4">
        <v>0</v>
      </c>
      <c r="O891" s="4">
        <v>14.994999999999994</v>
      </c>
      <c r="P891" s="4">
        <v>149.94999999999999</v>
      </c>
      <c r="Q891" s="4">
        <v>134.95499999999998</v>
      </c>
      <c r="R891" s="4">
        <v>14.995000000000005</v>
      </c>
      <c r="S891" s="4" t="s">
        <v>1600</v>
      </c>
      <c r="T891" s="4" t="str">
        <f>VLOOKUP(esraa_powerbi_alexandria_2[[#This Row],[Category]],code[#All],2,FALSE)</f>
        <v>T-103</v>
      </c>
      <c r="U891" s="4"/>
      <c r="V891" s="4"/>
    </row>
    <row r="892" spans="1:22">
      <c r="A892" s="4">
        <v>891</v>
      </c>
      <c r="B892" s="4" t="s">
        <v>69</v>
      </c>
      <c r="C892" s="4" t="s">
        <v>53</v>
      </c>
      <c r="D892" s="4" t="s">
        <v>606</v>
      </c>
      <c r="E892" s="4" t="s">
        <v>166</v>
      </c>
      <c r="F892" s="4" t="s">
        <v>118</v>
      </c>
      <c r="G892" s="4" t="s">
        <v>66</v>
      </c>
      <c r="H892" s="4" t="s">
        <v>83</v>
      </c>
      <c r="I892" s="4" t="s">
        <v>640</v>
      </c>
      <c r="J892" s="4">
        <v>51.311999999999998</v>
      </c>
      <c r="K892" s="4">
        <v>450</v>
      </c>
      <c r="L892" s="4" t="str">
        <f>IF(esraa_powerbi_alexandria_2[[#This Row],[Sales]]&gt;3000,"High","Low")</f>
        <v>Low</v>
      </c>
      <c r="M892" s="4">
        <v>3</v>
      </c>
      <c r="N892" s="4">
        <v>0.2</v>
      </c>
      <c r="O892" s="4">
        <v>18.600599999999996</v>
      </c>
      <c r="P892" s="4">
        <v>41.049599999999998</v>
      </c>
      <c r="Q892" s="4">
        <v>32.711399999999998</v>
      </c>
      <c r="R892" s="4">
        <v>8.3382000000000005</v>
      </c>
      <c r="S892" s="4" t="s">
        <v>1598</v>
      </c>
      <c r="T892" s="4" t="str">
        <f>VLOOKUP(esraa_powerbi_alexandria_2[[#This Row],[Category]],code[#All],2,FALSE)</f>
        <v>O-102</v>
      </c>
      <c r="U892" s="4"/>
      <c r="V892" s="4"/>
    </row>
    <row r="893" spans="1:22">
      <c r="A893" s="4">
        <v>892</v>
      </c>
      <c r="B893" s="4" t="s">
        <v>134</v>
      </c>
      <c r="C893" s="4" t="s">
        <v>96</v>
      </c>
      <c r="D893" s="4" t="s">
        <v>387</v>
      </c>
      <c r="E893" s="4" t="s">
        <v>153</v>
      </c>
      <c r="F893" s="4" t="s">
        <v>99</v>
      </c>
      <c r="G893" s="4" t="s">
        <v>66</v>
      </c>
      <c r="H893" s="4" t="s">
        <v>91</v>
      </c>
      <c r="I893" s="4" t="s">
        <v>989</v>
      </c>
      <c r="J893" s="4">
        <v>4.54</v>
      </c>
      <c r="K893" s="4">
        <v>150</v>
      </c>
      <c r="L893" s="4" t="str">
        <f>IF(esraa_powerbi_alexandria_2[[#This Row],[Sales]]&gt;3000,"High","Low")</f>
        <v>Low</v>
      </c>
      <c r="M893" s="4">
        <v>1</v>
      </c>
      <c r="N893" s="4">
        <v>0</v>
      </c>
      <c r="O893" s="4">
        <v>2.0429999999999997</v>
      </c>
      <c r="P893" s="4">
        <v>4.54</v>
      </c>
      <c r="Q893" s="4">
        <v>2.4970000000000003</v>
      </c>
      <c r="R893" s="4">
        <v>2.0429999999999997</v>
      </c>
      <c r="S893" s="4" t="s">
        <v>1598</v>
      </c>
      <c r="T893" s="4" t="str">
        <f>VLOOKUP(esraa_powerbi_alexandria_2[[#This Row],[Category]],code[#All],2,FALSE)</f>
        <v>O-102</v>
      </c>
      <c r="U893" s="4"/>
      <c r="V893" s="4"/>
    </row>
    <row r="894" spans="1:22">
      <c r="A894" s="4">
        <v>893</v>
      </c>
      <c r="B894" s="4" t="s">
        <v>134</v>
      </c>
      <c r="C894" s="4" t="s">
        <v>96</v>
      </c>
      <c r="D894" s="4" t="s">
        <v>387</v>
      </c>
      <c r="E894" s="4" t="s">
        <v>153</v>
      </c>
      <c r="F894" s="4" t="s">
        <v>99</v>
      </c>
      <c r="G894" s="4" t="s">
        <v>66</v>
      </c>
      <c r="H894" s="4" t="s">
        <v>78</v>
      </c>
      <c r="I894" s="4" t="s">
        <v>990</v>
      </c>
      <c r="J894" s="4">
        <v>15.92</v>
      </c>
      <c r="K894" s="4">
        <v>600</v>
      </c>
      <c r="L894" s="4" t="str">
        <f>IF(esraa_powerbi_alexandria_2[[#This Row],[Sales]]&gt;3000,"High","Low")</f>
        <v>Low</v>
      </c>
      <c r="M894" s="4">
        <v>4</v>
      </c>
      <c r="N894" s="4">
        <v>0</v>
      </c>
      <c r="O894" s="4">
        <v>5.4127999999999989</v>
      </c>
      <c r="P894" s="4">
        <v>15.92</v>
      </c>
      <c r="Q894" s="4">
        <v>10.507200000000001</v>
      </c>
      <c r="R894" s="4">
        <v>5.4127999999999989</v>
      </c>
      <c r="S894" s="4" t="s">
        <v>1600</v>
      </c>
      <c r="T894" s="4" t="str">
        <f>VLOOKUP(esraa_powerbi_alexandria_2[[#This Row],[Category]],code[#All],2,FALSE)</f>
        <v>O-102</v>
      </c>
      <c r="U894" s="4"/>
      <c r="V894" s="4"/>
    </row>
    <row r="895" spans="1:22">
      <c r="A895" s="4">
        <v>894</v>
      </c>
      <c r="B895" s="4" t="s">
        <v>134</v>
      </c>
      <c r="C895" s="4" t="s">
        <v>96</v>
      </c>
      <c r="D895" s="4" t="s">
        <v>387</v>
      </c>
      <c r="E895" s="4" t="s">
        <v>153</v>
      </c>
      <c r="F895" s="4" t="s">
        <v>99</v>
      </c>
      <c r="G895" s="4" t="s">
        <v>80</v>
      </c>
      <c r="H895" s="4" t="s">
        <v>81</v>
      </c>
      <c r="I895" s="4" t="s">
        <v>991</v>
      </c>
      <c r="J895" s="4">
        <v>543.91999999999996</v>
      </c>
      <c r="K895" s="4">
        <v>1200</v>
      </c>
      <c r="L895" s="4" t="str">
        <f>IF(esraa_powerbi_alexandria_2[[#This Row],[Sales]]&gt;3000,"High","Low")</f>
        <v>Low</v>
      </c>
      <c r="M895" s="4">
        <v>8</v>
      </c>
      <c r="N895" s="4">
        <v>0</v>
      </c>
      <c r="O895" s="4">
        <v>135.98000000000002</v>
      </c>
      <c r="P895" s="4">
        <v>543.91999999999996</v>
      </c>
      <c r="Q895" s="4">
        <v>407.93999999999994</v>
      </c>
      <c r="R895" s="4">
        <v>135.98000000000002</v>
      </c>
      <c r="S895" s="4" t="s">
        <v>1599</v>
      </c>
      <c r="T895" s="4" t="str">
        <f>VLOOKUP(esraa_powerbi_alexandria_2[[#This Row],[Category]],code[#All],2,FALSE)</f>
        <v>T-103</v>
      </c>
      <c r="U895" s="4"/>
      <c r="V895" s="4"/>
    </row>
    <row r="896" spans="1:22">
      <c r="A896" s="4">
        <v>895</v>
      </c>
      <c r="B896" s="4" t="s">
        <v>134</v>
      </c>
      <c r="C896" s="4" t="s">
        <v>62</v>
      </c>
      <c r="D896" s="4" t="s">
        <v>108</v>
      </c>
      <c r="E896" s="4" t="s">
        <v>64</v>
      </c>
      <c r="F896" s="4" t="s">
        <v>65</v>
      </c>
      <c r="G896" s="4" t="s">
        <v>66</v>
      </c>
      <c r="H896" s="4" t="s">
        <v>74</v>
      </c>
      <c r="I896" s="4" t="s">
        <v>539</v>
      </c>
      <c r="J896" s="4">
        <v>155.82000000000002</v>
      </c>
      <c r="K896" s="4">
        <v>1050</v>
      </c>
      <c r="L896" s="4" t="str">
        <f>IF(esraa_powerbi_alexandria_2[[#This Row],[Sales]]&gt;3000,"High","Low")</f>
        <v>Low</v>
      </c>
      <c r="M896" s="4">
        <v>7</v>
      </c>
      <c r="N896" s="4">
        <v>0</v>
      </c>
      <c r="O896" s="4">
        <v>42.071400000000011</v>
      </c>
      <c r="P896" s="4">
        <v>155.82000000000002</v>
      </c>
      <c r="Q896" s="4">
        <v>113.74860000000001</v>
      </c>
      <c r="R896" s="4">
        <v>42.071400000000011</v>
      </c>
      <c r="S896" s="4" t="s">
        <v>1599</v>
      </c>
      <c r="T896" s="4" t="str">
        <f>VLOOKUP(esraa_powerbi_alexandria_2[[#This Row],[Category]],code[#All],2,FALSE)</f>
        <v>O-102</v>
      </c>
      <c r="U896" s="4"/>
      <c r="V896" s="4"/>
    </row>
    <row r="897" spans="1:22">
      <c r="A897" s="4">
        <v>896</v>
      </c>
      <c r="B897" s="4" t="s">
        <v>134</v>
      </c>
      <c r="C897" s="4" t="s">
        <v>62</v>
      </c>
      <c r="D897" s="4" t="s">
        <v>108</v>
      </c>
      <c r="E897" s="4" t="s">
        <v>64</v>
      </c>
      <c r="F897" s="4" t="s">
        <v>65</v>
      </c>
      <c r="G897" s="4" t="s">
        <v>66</v>
      </c>
      <c r="H897" s="4" t="s">
        <v>83</v>
      </c>
      <c r="I897" s="4" t="s">
        <v>992</v>
      </c>
      <c r="J897" s="4">
        <v>70.00800000000001</v>
      </c>
      <c r="K897" s="4">
        <v>450</v>
      </c>
      <c r="L897" s="4" t="str">
        <f>IF(esraa_powerbi_alexandria_2[[#This Row],[Sales]]&gt;3000,"High","Low")</f>
        <v>Low</v>
      </c>
      <c r="M897" s="4">
        <v>3</v>
      </c>
      <c r="N897" s="4">
        <v>0.2</v>
      </c>
      <c r="O897" s="4">
        <v>24.502800000000001</v>
      </c>
      <c r="P897" s="4">
        <v>56.006400000000014</v>
      </c>
      <c r="Q897" s="4">
        <v>45.505200000000009</v>
      </c>
      <c r="R897" s="4">
        <v>10.501200000000004</v>
      </c>
      <c r="S897" s="4" t="s">
        <v>1598</v>
      </c>
      <c r="T897" s="4" t="str">
        <f>VLOOKUP(esraa_powerbi_alexandria_2[[#This Row],[Category]],code[#All],2,FALSE)</f>
        <v>O-102</v>
      </c>
      <c r="U897" s="4"/>
      <c r="V897" s="4"/>
    </row>
    <row r="898" spans="1:22">
      <c r="A898" s="4">
        <v>897</v>
      </c>
      <c r="B898" s="4" t="s">
        <v>52</v>
      </c>
      <c r="C898" s="4" t="s">
        <v>53</v>
      </c>
      <c r="D898" s="4" t="s">
        <v>132</v>
      </c>
      <c r="E898" s="4" t="s">
        <v>98</v>
      </c>
      <c r="F898" s="4" t="s">
        <v>99</v>
      </c>
      <c r="G898" s="4" t="s">
        <v>66</v>
      </c>
      <c r="H898" s="4" t="s">
        <v>127</v>
      </c>
      <c r="I898" s="4" t="s">
        <v>313</v>
      </c>
      <c r="J898" s="4">
        <v>15.648</v>
      </c>
      <c r="K898" s="4">
        <v>300</v>
      </c>
      <c r="L898" s="4" t="str">
        <f>IF(esraa_powerbi_alexandria_2[[#This Row],[Sales]]&gt;3000,"High","Low")</f>
        <v>Low</v>
      </c>
      <c r="M898" s="4">
        <v>2</v>
      </c>
      <c r="N898" s="4">
        <v>0.2</v>
      </c>
      <c r="O898" s="4">
        <v>5.0855999999999986</v>
      </c>
      <c r="P898" s="4">
        <v>12.5184</v>
      </c>
      <c r="Q898" s="4">
        <v>10.5624</v>
      </c>
      <c r="R898" s="4">
        <v>1.9559999999999995</v>
      </c>
      <c r="S898" s="4" t="s">
        <v>1598</v>
      </c>
      <c r="T898" s="4" t="str">
        <f>VLOOKUP(esraa_powerbi_alexandria_2[[#This Row],[Category]],code[#All],2,FALSE)</f>
        <v>O-102</v>
      </c>
      <c r="U898" s="4"/>
      <c r="V898" s="4"/>
    </row>
    <row r="899" spans="1:22">
      <c r="A899" s="4">
        <v>898</v>
      </c>
      <c r="B899" s="4" t="s">
        <v>69</v>
      </c>
      <c r="C899" s="4" t="s">
        <v>53</v>
      </c>
      <c r="D899" s="4" t="s">
        <v>387</v>
      </c>
      <c r="E899" s="4" t="s">
        <v>153</v>
      </c>
      <c r="F899" s="4" t="s">
        <v>99</v>
      </c>
      <c r="G899" s="4" t="s">
        <v>66</v>
      </c>
      <c r="H899" s="4" t="s">
        <v>67</v>
      </c>
      <c r="I899" s="4" t="s">
        <v>662</v>
      </c>
      <c r="J899" s="4">
        <v>103.60000000000001</v>
      </c>
      <c r="K899" s="4">
        <v>1050</v>
      </c>
      <c r="L899" s="4" t="str">
        <f>IF(esraa_powerbi_alexandria_2[[#This Row],[Sales]]&gt;3000,"High","Low")</f>
        <v>Low</v>
      </c>
      <c r="M899" s="4">
        <v>7</v>
      </c>
      <c r="N899" s="4">
        <v>0</v>
      </c>
      <c r="O899" s="4">
        <v>51.800000000000004</v>
      </c>
      <c r="P899" s="4">
        <v>103.60000000000001</v>
      </c>
      <c r="Q899" s="4">
        <v>51.800000000000004</v>
      </c>
      <c r="R899" s="4">
        <v>51.800000000000004</v>
      </c>
      <c r="S899" s="4" t="s">
        <v>1599</v>
      </c>
      <c r="T899" s="4" t="str">
        <f>VLOOKUP(esraa_powerbi_alexandria_2[[#This Row],[Category]],code[#All],2,FALSE)</f>
        <v>O-102</v>
      </c>
      <c r="U899" s="4"/>
      <c r="V899" s="4"/>
    </row>
    <row r="900" spans="1:22">
      <c r="A900" s="4">
        <v>899</v>
      </c>
      <c r="B900" s="4" t="s">
        <v>52</v>
      </c>
      <c r="C900" s="4" t="s">
        <v>62</v>
      </c>
      <c r="D900" s="4" t="s">
        <v>626</v>
      </c>
      <c r="E900" s="4" t="s">
        <v>166</v>
      </c>
      <c r="F900" s="4" t="s">
        <v>118</v>
      </c>
      <c r="G900" s="4" t="s">
        <v>66</v>
      </c>
      <c r="H900" s="4" t="s">
        <v>91</v>
      </c>
      <c r="I900" s="4" t="s">
        <v>993</v>
      </c>
      <c r="J900" s="4">
        <v>46.96</v>
      </c>
      <c r="K900" s="4">
        <v>1200</v>
      </c>
      <c r="L900" s="4" t="str">
        <f>IF(esraa_powerbi_alexandria_2[[#This Row],[Sales]]&gt;3000,"High","Low")</f>
        <v>Low</v>
      </c>
      <c r="M900" s="4">
        <v>8</v>
      </c>
      <c r="N900" s="4">
        <v>0</v>
      </c>
      <c r="O900" s="4">
        <v>22.540800000000001</v>
      </c>
      <c r="P900" s="4">
        <v>46.96</v>
      </c>
      <c r="Q900" s="4">
        <v>24.4192</v>
      </c>
      <c r="R900" s="4">
        <v>22.540800000000001</v>
      </c>
      <c r="S900" s="4" t="s">
        <v>1599</v>
      </c>
      <c r="T900" s="4" t="str">
        <f>VLOOKUP(esraa_powerbi_alexandria_2[[#This Row],[Category]],code[#All],2,FALSE)</f>
        <v>O-102</v>
      </c>
      <c r="U900" s="4"/>
      <c r="V900" s="4"/>
    </row>
    <row r="901" spans="1:22">
      <c r="A901" s="4">
        <v>900</v>
      </c>
      <c r="B901" s="4" t="s">
        <v>134</v>
      </c>
      <c r="C901" s="4" t="s">
        <v>62</v>
      </c>
      <c r="D901" s="4" t="s">
        <v>187</v>
      </c>
      <c r="E901" s="4" t="s">
        <v>252</v>
      </c>
      <c r="F901" s="4" t="s">
        <v>118</v>
      </c>
      <c r="G901" s="4" t="s">
        <v>66</v>
      </c>
      <c r="H901" s="4" t="s">
        <v>83</v>
      </c>
      <c r="I901" s="4" t="s">
        <v>994</v>
      </c>
      <c r="J901" s="4">
        <v>8.9040000000000017</v>
      </c>
      <c r="K901" s="4">
        <v>300</v>
      </c>
      <c r="L901" s="4" t="str">
        <f>IF(esraa_powerbi_alexandria_2[[#This Row],[Sales]]&gt;3000,"High","Low")</f>
        <v>Low</v>
      </c>
      <c r="M901" s="4">
        <v>2</v>
      </c>
      <c r="N901" s="4">
        <v>0.7</v>
      </c>
      <c r="O901" s="4">
        <v>-6.5296000000000003</v>
      </c>
      <c r="P901" s="4">
        <v>2.6712000000000007</v>
      </c>
      <c r="Q901" s="4">
        <v>15.433600000000002</v>
      </c>
      <c r="R901" s="4">
        <v>-12.762400000000001</v>
      </c>
      <c r="S901" s="4" t="s">
        <v>1598</v>
      </c>
      <c r="T901" s="4" t="str">
        <f>VLOOKUP(esraa_powerbi_alexandria_2[[#This Row],[Category]],code[#All],2,FALSE)</f>
        <v>O-102</v>
      </c>
      <c r="U901" s="4"/>
      <c r="V901" s="4"/>
    </row>
    <row r="902" spans="1:22">
      <c r="A902" s="4">
        <v>901</v>
      </c>
      <c r="B902" s="4" t="s">
        <v>134</v>
      </c>
      <c r="C902" s="4" t="s">
        <v>53</v>
      </c>
      <c r="D902" s="4" t="s">
        <v>995</v>
      </c>
      <c r="E902" s="4" t="s">
        <v>98</v>
      </c>
      <c r="F902" s="4" t="s">
        <v>99</v>
      </c>
      <c r="G902" s="4" t="s">
        <v>66</v>
      </c>
      <c r="H902" s="4" t="s">
        <v>67</v>
      </c>
      <c r="I902" s="4" t="s">
        <v>996</v>
      </c>
      <c r="J902" s="4">
        <v>10.440000000000001</v>
      </c>
      <c r="K902" s="4">
        <v>750</v>
      </c>
      <c r="L902" s="4" t="str">
        <f>IF(esraa_powerbi_alexandria_2[[#This Row],[Sales]]&gt;3000,"High","Low")</f>
        <v>Low</v>
      </c>
      <c r="M902" s="4">
        <v>5</v>
      </c>
      <c r="N902" s="4">
        <v>0.2</v>
      </c>
      <c r="O902" s="4">
        <v>3.3929999999999989</v>
      </c>
      <c r="P902" s="4">
        <v>8.3520000000000021</v>
      </c>
      <c r="Q902" s="4">
        <v>7.0470000000000024</v>
      </c>
      <c r="R902" s="4">
        <v>1.3049999999999997</v>
      </c>
      <c r="S902" s="4" t="s">
        <v>1600</v>
      </c>
      <c r="T902" s="4" t="str">
        <f>VLOOKUP(esraa_powerbi_alexandria_2[[#This Row],[Category]],code[#All],2,FALSE)</f>
        <v>O-102</v>
      </c>
      <c r="U902" s="4"/>
      <c r="V902" s="4"/>
    </row>
    <row r="903" spans="1:22">
      <c r="A903" s="4">
        <v>902</v>
      </c>
      <c r="B903" s="4" t="s">
        <v>134</v>
      </c>
      <c r="C903" s="4" t="s">
        <v>53</v>
      </c>
      <c r="D903" s="4" t="s">
        <v>995</v>
      </c>
      <c r="E903" s="4" t="s">
        <v>98</v>
      </c>
      <c r="F903" s="4" t="s">
        <v>99</v>
      </c>
      <c r="G903" s="4" t="s">
        <v>66</v>
      </c>
      <c r="H903" s="4" t="s">
        <v>83</v>
      </c>
      <c r="I903" s="4" t="s">
        <v>997</v>
      </c>
      <c r="J903" s="4">
        <v>18.335999999999999</v>
      </c>
      <c r="K903" s="4">
        <v>600</v>
      </c>
      <c r="L903" s="4" t="str">
        <f>IF(esraa_powerbi_alexandria_2[[#This Row],[Sales]]&gt;3000,"High","Low")</f>
        <v>Low</v>
      </c>
      <c r="M903" s="4">
        <v>4</v>
      </c>
      <c r="N903" s="4">
        <v>0.8</v>
      </c>
      <c r="O903" s="4">
        <v>-32.088000000000008</v>
      </c>
      <c r="P903" s="4">
        <v>3.6671999999999989</v>
      </c>
      <c r="Q903" s="4">
        <v>50.424000000000007</v>
      </c>
      <c r="R903" s="4">
        <v>-46.756800000000005</v>
      </c>
      <c r="S903" s="4" t="s">
        <v>1600</v>
      </c>
      <c r="T903" s="4" t="str">
        <f>VLOOKUP(esraa_powerbi_alexandria_2[[#This Row],[Category]],code[#All],2,FALSE)</f>
        <v>O-102</v>
      </c>
      <c r="U903" s="4"/>
      <c r="V903" s="4"/>
    </row>
    <row r="904" spans="1:22">
      <c r="A904" s="4">
        <v>903</v>
      </c>
      <c r="B904" s="4" t="s">
        <v>134</v>
      </c>
      <c r="C904" s="4" t="s">
        <v>53</v>
      </c>
      <c r="D904" s="4" t="s">
        <v>181</v>
      </c>
      <c r="E904" s="4" t="s">
        <v>143</v>
      </c>
      <c r="F904" s="4" t="s">
        <v>99</v>
      </c>
      <c r="G904" s="4" t="s">
        <v>80</v>
      </c>
      <c r="H904" s="4" t="s">
        <v>81</v>
      </c>
      <c r="I904" s="4" t="s">
        <v>308</v>
      </c>
      <c r="J904" s="4">
        <v>323.97600000000006</v>
      </c>
      <c r="K904" s="4">
        <v>450</v>
      </c>
      <c r="L904" s="4" t="str">
        <f>IF(esraa_powerbi_alexandria_2[[#This Row],[Sales]]&gt;3000,"High","Low")</f>
        <v>Low</v>
      </c>
      <c r="M904" s="4">
        <v>3</v>
      </c>
      <c r="N904" s="4">
        <v>0.2</v>
      </c>
      <c r="O904" s="4">
        <v>20.248499999999993</v>
      </c>
      <c r="P904" s="4">
        <v>259.18080000000003</v>
      </c>
      <c r="Q904" s="4">
        <v>303.72750000000008</v>
      </c>
      <c r="R904" s="4">
        <v>-44.546700000000044</v>
      </c>
      <c r="S904" s="4" t="s">
        <v>1598</v>
      </c>
      <c r="T904" s="4" t="str">
        <f>VLOOKUP(esraa_powerbi_alexandria_2[[#This Row],[Category]],code[#All],2,FALSE)</f>
        <v>T-103</v>
      </c>
      <c r="U904" s="4"/>
      <c r="V904" s="4"/>
    </row>
    <row r="905" spans="1:22">
      <c r="A905" s="4">
        <v>904</v>
      </c>
      <c r="B905" s="4" t="s">
        <v>69</v>
      </c>
      <c r="C905" s="4" t="s">
        <v>53</v>
      </c>
      <c r="D905" s="4" t="s">
        <v>63</v>
      </c>
      <c r="E905" s="4" t="s">
        <v>64</v>
      </c>
      <c r="F905" s="4" t="s">
        <v>65</v>
      </c>
      <c r="G905" s="4" t="s">
        <v>66</v>
      </c>
      <c r="H905" s="4" t="s">
        <v>91</v>
      </c>
      <c r="I905" s="4" t="s">
        <v>998</v>
      </c>
      <c r="J905" s="4">
        <v>20.04</v>
      </c>
      <c r="K905" s="4">
        <v>450</v>
      </c>
      <c r="L905" s="4" t="str">
        <f>IF(esraa_powerbi_alexandria_2[[#This Row],[Sales]]&gt;3000,"High","Low")</f>
        <v>Low</v>
      </c>
      <c r="M905" s="4">
        <v>3</v>
      </c>
      <c r="N905" s="4">
        <v>0</v>
      </c>
      <c r="O905" s="4">
        <v>9.6191999999999993</v>
      </c>
      <c r="P905" s="4">
        <v>20.04</v>
      </c>
      <c r="Q905" s="4">
        <v>10.4208</v>
      </c>
      <c r="R905" s="4">
        <v>9.6191999999999993</v>
      </c>
      <c r="S905" s="4" t="s">
        <v>1598</v>
      </c>
      <c r="T905" s="4" t="str">
        <f>VLOOKUP(esraa_powerbi_alexandria_2[[#This Row],[Category]],code[#All],2,FALSE)</f>
        <v>O-102</v>
      </c>
      <c r="U905" s="4"/>
      <c r="V905" s="4"/>
    </row>
    <row r="906" spans="1:22">
      <c r="A906" s="4">
        <v>905</v>
      </c>
      <c r="B906" s="4" t="s">
        <v>69</v>
      </c>
      <c r="C906" s="4" t="s">
        <v>53</v>
      </c>
      <c r="D906" s="4" t="s">
        <v>63</v>
      </c>
      <c r="E906" s="4" t="s">
        <v>64</v>
      </c>
      <c r="F906" s="4" t="s">
        <v>65</v>
      </c>
      <c r="G906" s="4" t="s">
        <v>66</v>
      </c>
      <c r="H906" s="4" t="s">
        <v>74</v>
      </c>
      <c r="I906" s="4" t="s">
        <v>832</v>
      </c>
      <c r="J906" s="4">
        <v>64.959999999999994</v>
      </c>
      <c r="K906" s="4">
        <v>300</v>
      </c>
      <c r="L906" s="4" t="str">
        <f>IF(esraa_powerbi_alexandria_2[[#This Row],[Sales]]&gt;3000,"High","Low")</f>
        <v>Low</v>
      </c>
      <c r="M906" s="4">
        <v>2</v>
      </c>
      <c r="N906" s="4">
        <v>0</v>
      </c>
      <c r="O906" s="4">
        <v>2.598399999999998</v>
      </c>
      <c r="P906" s="4">
        <v>64.959999999999994</v>
      </c>
      <c r="Q906" s="4">
        <v>62.361599999999996</v>
      </c>
      <c r="R906" s="4">
        <v>2.598399999999998</v>
      </c>
      <c r="S906" s="4" t="s">
        <v>1598</v>
      </c>
      <c r="T906" s="4" t="str">
        <f>VLOOKUP(esraa_powerbi_alexandria_2[[#This Row],[Category]],code[#All],2,FALSE)</f>
        <v>O-102</v>
      </c>
      <c r="U906" s="4"/>
      <c r="V906" s="4"/>
    </row>
    <row r="907" spans="1:22">
      <c r="A907" s="4">
        <v>906</v>
      </c>
      <c r="B907" s="4" t="s">
        <v>69</v>
      </c>
      <c r="C907" s="4" t="s">
        <v>53</v>
      </c>
      <c r="D907" s="4" t="s">
        <v>63</v>
      </c>
      <c r="E907" s="4" t="s">
        <v>64</v>
      </c>
      <c r="F907" s="4" t="s">
        <v>65</v>
      </c>
      <c r="G907" s="4" t="s">
        <v>66</v>
      </c>
      <c r="H907" s="4" t="s">
        <v>91</v>
      </c>
      <c r="I907" s="4" t="s">
        <v>999</v>
      </c>
      <c r="J907" s="4">
        <v>12.96</v>
      </c>
      <c r="K907" s="4">
        <v>300</v>
      </c>
      <c r="L907" s="4" t="str">
        <f>IF(esraa_powerbi_alexandria_2[[#This Row],[Sales]]&gt;3000,"High","Low")</f>
        <v>Low</v>
      </c>
      <c r="M907" s="4">
        <v>2</v>
      </c>
      <c r="N907" s="4">
        <v>0</v>
      </c>
      <c r="O907" s="4">
        <v>6.2208000000000006</v>
      </c>
      <c r="P907" s="4">
        <v>12.96</v>
      </c>
      <c r="Q907" s="4">
        <v>6.7392000000000003</v>
      </c>
      <c r="R907" s="4">
        <v>6.2208000000000006</v>
      </c>
      <c r="S907" s="4" t="s">
        <v>1598</v>
      </c>
      <c r="T907" s="4" t="str">
        <f>VLOOKUP(esraa_powerbi_alexandria_2[[#This Row],[Category]],code[#All],2,FALSE)</f>
        <v>O-102</v>
      </c>
      <c r="U907" s="4"/>
      <c r="V907" s="4"/>
    </row>
    <row r="908" spans="1:22">
      <c r="A908" s="4">
        <v>907</v>
      </c>
      <c r="B908" s="4" t="s">
        <v>69</v>
      </c>
      <c r="C908" s="4" t="s">
        <v>53</v>
      </c>
      <c r="D908" s="4" t="s">
        <v>165</v>
      </c>
      <c r="E908" s="4" t="s">
        <v>166</v>
      </c>
      <c r="F908" s="4" t="s">
        <v>118</v>
      </c>
      <c r="G908" s="4" t="s">
        <v>57</v>
      </c>
      <c r="H908" s="4" t="s">
        <v>58</v>
      </c>
      <c r="I908" s="4" t="s">
        <v>1000</v>
      </c>
      <c r="J908" s="4">
        <v>323.13600000000002</v>
      </c>
      <c r="K908" s="4">
        <v>600</v>
      </c>
      <c r="L908" s="4" t="str">
        <f>IF(esraa_powerbi_alexandria_2[[#This Row],[Sales]]&gt;3000,"High","Low")</f>
        <v>Low</v>
      </c>
      <c r="M908" s="4">
        <v>4</v>
      </c>
      <c r="N908" s="4">
        <v>0.2</v>
      </c>
      <c r="O908" s="4">
        <v>12.117599999999968</v>
      </c>
      <c r="P908" s="4">
        <v>258.50880000000001</v>
      </c>
      <c r="Q908" s="4">
        <v>311.01840000000004</v>
      </c>
      <c r="R908" s="4">
        <v>-52.509600000000034</v>
      </c>
      <c r="S908" s="4" t="s">
        <v>1600</v>
      </c>
      <c r="T908" s="4" t="str">
        <f>VLOOKUP(esraa_powerbi_alexandria_2[[#This Row],[Category]],code[#All],2,FALSE)</f>
        <v>F-101</v>
      </c>
      <c r="U908" s="4"/>
      <c r="V908" s="4"/>
    </row>
    <row r="909" spans="1:22">
      <c r="A909" s="4">
        <v>908</v>
      </c>
      <c r="B909" s="4" t="s">
        <v>69</v>
      </c>
      <c r="C909" s="4" t="s">
        <v>53</v>
      </c>
      <c r="D909" s="4" t="s">
        <v>165</v>
      </c>
      <c r="E909" s="4" t="s">
        <v>166</v>
      </c>
      <c r="F909" s="4" t="s">
        <v>118</v>
      </c>
      <c r="G909" s="4" t="s">
        <v>80</v>
      </c>
      <c r="H909" s="4" t="s">
        <v>81</v>
      </c>
      <c r="I909" s="4" t="s">
        <v>1001</v>
      </c>
      <c r="J909" s="4">
        <v>90.93</v>
      </c>
      <c r="K909" s="4">
        <v>1050</v>
      </c>
      <c r="L909" s="4" t="str">
        <f>IF(esraa_powerbi_alexandria_2[[#This Row],[Sales]]&gt;3000,"High","Low")</f>
        <v>Low</v>
      </c>
      <c r="M909" s="4">
        <v>7</v>
      </c>
      <c r="N909" s="4">
        <v>0</v>
      </c>
      <c r="O909" s="4">
        <v>2.7278999999999964</v>
      </c>
      <c r="P909" s="4">
        <v>90.93</v>
      </c>
      <c r="Q909" s="4">
        <v>88.202100000000016</v>
      </c>
      <c r="R909" s="4">
        <v>2.7278999999999911</v>
      </c>
      <c r="S909" s="4" t="s">
        <v>1599</v>
      </c>
      <c r="T909" s="4" t="str">
        <f>VLOOKUP(esraa_powerbi_alexandria_2[[#This Row],[Category]],code[#All],2,FALSE)</f>
        <v>T-103</v>
      </c>
      <c r="U909" s="4"/>
      <c r="V909" s="4"/>
    </row>
    <row r="910" spans="1:22">
      <c r="A910" s="4">
        <v>909</v>
      </c>
      <c r="B910" s="4" t="s">
        <v>69</v>
      </c>
      <c r="C910" s="4" t="s">
        <v>53</v>
      </c>
      <c r="D910" s="4" t="s">
        <v>165</v>
      </c>
      <c r="E910" s="4" t="s">
        <v>166</v>
      </c>
      <c r="F910" s="4" t="s">
        <v>118</v>
      </c>
      <c r="G910" s="4" t="s">
        <v>66</v>
      </c>
      <c r="H910" s="4" t="s">
        <v>83</v>
      </c>
      <c r="I910" s="4" t="s">
        <v>1002</v>
      </c>
      <c r="J910" s="4">
        <v>52.775999999999996</v>
      </c>
      <c r="K910" s="4">
        <v>450</v>
      </c>
      <c r="L910" s="4" t="str">
        <f>IF(esraa_powerbi_alexandria_2[[#This Row],[Sales]]&gt;3000,"High","Low")</f>
        <v>Low</v>
      </c>
      <c r="M910" s="4">
        <v>3</v>
      </c>
      <c r="N910" s="4">
        <v>0.2</v>
      </c>
      <c r="O910" s="4">
        <v>19.791</v>
      </c>
      <c r="P910" s="4">
        <v>42.220799999999997</v>
      </c>
      <c r="Q910" s="4">
        <v>32.984999999999999</v>
      </c>
      <c r="R910" s="4">
        <v>9.2357999999999976</v>
      </c>
      <c r="S910" s="4" t="s">
        <v>1598</v>
      </c>
      <c r="T910" s="4" t="str">
        <f>VLOOKUP(esraa_powerbi_alexandria_2[[#This Row],[Category]],code[#All],2,FALSE)</f>
        <v>O-102</v>
      </c>
      <c r="U910" s="4"/>
      <c r="V910" s="4"/>
    </row>
    <row r="911" spans="1:22">
      <c r="A911" s="4">
        <v>910</v>
      </c>
      <c r="B911" s="4" t="s">
        <v>69</v>
      </c>
      <c r="C911" s="4" t="s">
        <v>96</v>
      </c>
      <c r="D911" s="4" t="s">
        <v>191</v>
      </c>
      <c r="E911" s="4" t="s">
        <v>153</v>
      </c>
      <c r="F911" s="4" t="s">
        <v>99</v>
      </c>
      <c r="G911" s="4" t="s">
        <v>80</v>
      </c>
      <c r="H911" s="4" t="s">
        <v>81</v>
      </c>
      <c r="I911" s="4" t="s">
        <v>1003</v>
      </c>
      <c r="J911" s="4">
        <v>1199.8</v>
      </c>
      <c r="K911" s="4">
        <v>600</v>
      </c>
      <c r="L911" s="4" t="str">
        <f>IF(esraa_powerbi_alexandria_2[[#This Row],[Sales]]&gt;3000,"High","Low")</f>
        <v>Low</v>
      </c>
      <c r="M911" s="4">
        <v>4</v>
      </c>
      <c r="N911" s="4">
        <v>0</v>
      </c>
      <c r="O911" s="4">
        <v>323.94600000000003</v>
      </c>
      <c r="P911" s="4">
        <v>1199.8</v>
      </c>
      <c r="Q911" s="4">
        <v>875.85399999999993</v>
      </c>
      <c r="R911" s="4">
        <v>323.94600000000003</v>
      </c>
      <c r="S911" s="4" t="s">
        <v>1600</v>
      </c>
      <c r="T911" s="4" t="str">
        <f>VLOOKUP(esraa_powerbi_alexandria_2[[#This Row],[Category]],code[#All],2,FALSE)</f>
        <v>T-103</v>
      </c>
      <c r="U911" s="4"/>
      <c r="V911" s="4"/>
    </row>
    <row r="912" spans="1:22">
      <c r="A912" s="4">
        <v>911</v>
      </c>
      <c r="B912" s="4" t="s">
        <v>69</v>
      </c>
      <c r="C912" s="4" t="s">
        <v>96</v>
      </c>
      <c r="D912" s="4" t="s">
        <v>191</v>
      </c>
      <c r="E912" s="4" t="s">
        <v>153</v>
      </c>
      <c r="F912" s="4" t="s">
        <v>99</v>
      </c>
      <c r="G912" s="4" t="s">
        <v>80</v>
      </c>
      <c r="H912" s="4" t="s">
        <v>122</v>
      </c>
      <c r="I912" s="4" t="s">
        <v>1004</v>
      </c>
      <c r="J912" s="4">
        <v>1928.7800000000002</v>
      </c>
      <c r="K912" s="4">
        <v>1050</v>
      </c>
      <c r="L912" s="4" t="str">
        <f>IF(esraa_powerbi_alexandria_2[[#This Row],[Sales]]&gt;3000,"High","Low")</f>
        <v>Low</v>
      </c>
      <c r="M912" s="4">
        <v>7</v>
      </c>
      <c r="N912" s="4">
        <v>0</v>
      </c>
      <c r="O912" s="4">
        <v>829.37540000000024</v>
      </c>
      <c r="P912" s="4">
        <v>1928.7800000000002</v>
      </c>
      <c r="Q912" s="4">
        <v>1099.4045999999998</v>
      </c>
      <c r="R912" s="4">
        <v>829.37540000000035</v>
      </c>
      <c r="S912" s="4" t="s">
        <v>1599</v>
      </c>
      <c r="T912" s="4" t="str">
        <f>VLOOKUP(esraa_powerbi_alexandria_2[[#This Row],[Category]],code[#All],2,FALSE)</f>
        <v>T-103</v>
      </c>
      <c r="U912" s="4"/>
      <c r="V912" s="4"/>
    </row>
    <row r="913" spans="1:22">
      <c r="A913" s="4">
        <v>912</v>
      </c>
      <c r="B913" s="4" t="s">
        <v>69</v>
      </c>
      <c r="C913" s="4" t="s">
        <v>96</v>
      </c>
      <c r="D913" s="4" t="s">
        <v>191</v>
      </c>
      <c r="E913" s="4" t="s">
        <v>153</v>
      </c>
      <c r="F913" s="4" t="s">
        <v>99</v>
      </c>
      <c r="G913" s="4" t="s">
        <v>66</v>
      </c>
      <c r="H913" s="4" t="s">
        <v>74</v>
      </c>
      <c r="I913" s="4" t="s">
        <v>1005</v>
      </c>
      <c r="J913" s="4">
        <v>352.38</v>
      </c>
      <c r="K913" s="4">
        <v>300</v>
      </c>
      <c r="L913" s="4" t="str">
        <f>IF(esraa_powerbi_alexandria_2[[#This Row],[Sales]]&gt;3000,"High","Low")</f>
        <v>Low</v>
      </c>
      <c r="M913" s="4">
        <v>2</v>
      </c>
      <c r="N913" s="4">
        <v>0</v>
      </c>
      <c r="O913" s="4">
        <v>81.047399999999982</v>
      </c>
      <c r="P913" s="4">
        <v>352.38</v>
      </c>
      <c r="Q913" s="4">
        <v>271.33260000000001</v>
      </c>
      <c r="R913" s="4">
        <v>81.047399999999982</v>
      </c>
      <c r="S913" s="4" t="s">
        <v>1598</v>
      </c>
      <c r="T913" s="4" t="str">
        <f>VLOOKUP(esraa_powerbi_alexandria_2[[#This Row],[Category]],code[#All],2,FALSE)</f>
        <v>O-102</v>
      </c>
      <c r="U913" s="4"/>
      <c r="V913" s="4"/>
    </row>
    <row r="914" spans="1:22">
      <c r="A914" s="4">
        <v>913</v>
      </c>
      <c r="B914" s="4" t="s">
        <v>69</v>
      </c>
      <c r="C914" s="4" t="s">
        <v>96</v>
      </c>
      <c r="D914" s="4" t="s">
        <v>1006</v>
      </c>
      <c r="E914" s="4" t="s">
        <v>341</v>
      </c>
      <c r="F914" s="4" t="s">
        <v>118</v>
      </c>
      <c r="G914" s="4" t="s">
        <v>57</v>
      </c>
      <c r="H914" s="4" t="s">
        <v>76</v>
      </c>
      <c r="I914" s="4" t="s">
        <v>557</v>
      </c>
      <c r="J914" s="4">
        <v>22.200000000000003</v>
      </c>
      <c r="K914" s="4">
        <v>900</v>
      </c>
      <c r="L914" s="4" t="str">
        <f>IF(esraa_powerbi_alexandria_2[[#This Row],[Sales]]&gt;3000,"High","Low")</f>
        <v>Low</v>
      </c>
      <c r="M914" s="4">
        <v>6</v>
      </c>
      <c r="N914" s="4">
        <v>0</v>
      </c>
      <c r="O914" s="4">
        <v>9.1020000000000021</v>
      </c>
      <c r="P914" s="4">
        <v>22.200000000000003</v>
      </c>
      <c r="Q914" s="4">
        <v>13.098000000000001</v>
      </c>
      <c r="R914" s="4">
        <v>9.1020000000000021</v>
      </c>
      <c r="S914" s="4" t="s">
        <v>1600</v>
      </c>
      <c r="T914" s="4" t="str">
        <f>VLOOKUP(esraa_powerbi_alexandria_2[[#This Row],[Category]],code[#All],2,FALSE)</f>
        <v>F-101</v>
      </c>
      <c r="U914" s="4"/>
      <c r="V914" s="4"/>
    </row>
    <row r="915" spans="1:22">
      <c r="A915" s="4">
        <v>914</v>
      </c>
      <c r="B915" s="4" t="s">
        <v>134</v>
      </c>
      <c r="C915" s="4" t="s">
        <v>62</v>
      </c>
      <c r="D915" s="4" t="s">
        <v>931</v>
      </c>
      <c r="E915" s="4" t="s">
        <v>103</v>
      </c>
      <c r="F915" s="4" t="s">
        <v>99</v>
      </c>
      <c r="G915" s="4" t="s">
        <v>57</v>
      </c>
      <c r="H915" s="4" t="s">
        <v>76</v>
      </c>
      <c r="I915" s="4" t="s">
        <v>457</v>
      </c>
      <c r="J915" s="4">
        <v>46.94</v>
      </c>
      <c r="K915" s="4">
        <v>150</v>
      </c>
      <c r="L915" s="4" t="str">
        <f>IF(esraa_powerbi_alexandria_2[[#This Row],[Sales]]&gt;3000,"High","Low")</f>
        <v>Low</v>
      </c>
      <c r="M915" s="4">
        <v>1</v>
      </c>
      <c r="N915" s="4">
        <v>0</v>
      </c>
      <c r="O915" s="4">
        <v>19.2454</v>
      </c>
      <c r="P915" s="4">
        <v>46.94</v>
      </c>
      <c r="Q915" s="4">
        <v>27.694599999999998</v>
      </c>
      <c r="R915" s="4">
        <v>19.2454</v>
      </c>
      <c r="S915" s="4" t="s">
        <v>1598</v>
      </c>
      <c r="T915" s="4" t="str">
        <f>VLOOKUP(esraa_powerbi_alexandria_2[[#This Row],[Category]],code[#All],2,FALSE)</f>
        <v>F-101</v>
      </c>
      <c r="U915" s="4"/>
      <c r="V915" s="4"/>
    </row>
    <row r="916" spans="1:22">
      <c r="A916" s="4">
        <v>915</v>
      </c>
      <c r="B916" s="4" t="s">
        <v>134</v>
      </c>
      <c r="C916" s="4" t="s">
        <v>62</v>
      </c>
      <c r="D916" s="4" t="s">
        <v>931</v>
      </c>
      <c r="E916" s="4" t="s">
        <v>103</v>
      </c>
      <c r="F916" s="4" t="s">
        <v>99</v>
      </c>
      <c r="G916" s="4" t="s">
        <v>80</v>
      </c>
      <c r="H916" s="4" t="s">
        <v>122</v>
      </c>
      <c r="I916" s="4" t="s">
        <v>635</v>
      </c>
      <c r="J916" s="4">
        <v>143.73000000000002</v>
      </c>
      <c r="K916" s="4">
        <v>1350</v>
      </c>
      <c r="L916" s="4" t="str">
        <f>IF(esraa_powerbi_alexandria_2[[#This Row],[Sales]]&gt;3000,"High","Low")</f>
        <v>Low</v>
      </c>
      <c r="M916" s="4">
        <v>9</v>
      </c>
      <c r="N916" s="4">
        <v>0</v>
      </c>
      <c r="O916" s="4">
        <v>56.054700000000011</v>
      </c>
      <c r="P916" s="4">
        <v>143.73000000000002</v>
      </c>
      <c r="Q916" s="4">
        <v>87.675300000000007</v>
      </c>
      <c r="R916" s="4">
        <v>56.054700000000011</v>
      </c>
      <c r="S916" s="4" t="s">
        <v>1599</v>
      </c>
      <c r="T916" s="4" t="str">
        <f>VLOOKUP(esraa_powerbi_alexandria_2[[#This Row],[Category]],code[#All],2,FALSE)</f>
        <v>T-103</v>
      </c>
      <c r="U916" s="4"/>
      <c r="V916" s="4"/>
    </row>
    <row r="917" spans="1:22">
      <c r="A917" s="4">
        <v>916</v>
      </c>
      <c r="B917" s="4" t="s">
        <v>69</v>
      </c>
      <c r="C917" s="4" t="s">
        <v>62</v>
      </c>
      <c r="D917" s="4" t="s">
        <v>315</v>
      </c>
      <c r="E917" s="4" t="s">
        <v>98</v>
      </c>
      <c r="F917" s="4" t="s">
        <v>99</v>
      </c>
      <c r="G917" s="4" t="s">
        <v>57</v>
      </c>
      <c r="H917" s="4" t="s">
        <v>72</v>
      </c>
      <c r="I917" s="4" t="s">
        <v>1007</v>
      </c>
      <c r="J917" s="4">
        <v>99.918000000000006</v>
      </c>
      <c r="K917" s="4">
        <v>300</v>
      </c>
      <c r="L917" s="4" t="str">
        <f>IF(esraa_powerbi_alexandria_2[[#This Row],[Sales]]&gt;3000,"High","Low")</f>
        <v>Low</v>
      </c>
      <c r="M917" s="4">
        <v>2</v>
      </c>
      <c r="N917" s="4">
        <v>0.3</v>
      </c>
      <c r="O917" s="4">
        <v>-18.556200000000018</v>
      </c>
      <c r="P917" s="4">
        <v>69.942599999999999</v>
      </c>
      <c r="Q917" s="4">
        <v>118.47420000000002</v>
      </c>
      <c r="R917" s="4">
        <v>-48.531600000000026</v>
      </c>
      <c r="S917" s="4" t="s">
        <v>1598</v>
      </c>
      <c r="T917" s="4" t="str">
        <f>VLOOKUP(esraa_powerbi_alexandria_2[[#This Row],[Category]],code[#All],2,FALSE)</f>
        <v>F-101</v>
      </c>
      <c r="U917" s="4"/>
      <c r="V917" s="4"/>
    </row>
    <row r="918" spans="1:22">
      <c r="A918" s="4">
        <v>917</v>
      </c>
      <c r="B918" s="4" t="s">
        <v>69</v>
      </c>
      <c r="C918" s="4" t="s">
        <v>62</v>
      </c>
      <c r="D918" s="4" t="s">
        <v>315</v>
      </c>
      <c r="E918" s="4" t="s">
        <v>98</v>
      </c>
      <c r="F918" s="4" t="s">
        <v>99</v>
      </c>
      <c r="G918" s="4" t="s">
        <v>57</v>
      </c>
      <c r="H918" s="4" t="s">
        <v>60</v>
      </c>
      <c r="I918" s="4" t="s">
        <v>707</v>
      </c>
      <c r="J918" s="4">
        <v>797.94399999999996</v>
      </c>
      <c r="K918" s="4">
        <v>600</v>
      </c>
      <c r="L918" s="4" t="str">
        <f>IF(esraa_powerbi_alexandria_2[[#This Row],[Sales]]&gt;3000,"High","Low")</f>
        <v>Low</v>
      </c>
      <c r="M918" s="4">
        <v>4</v>
      </c>
      <c r="N918" s="4">
        <v>0.3</v>
      </c>
      <c r="O918" s="4">
        <v>-56.995999999999981</v>
      </c>
      <c r="P918" s="4">
        <v>558.56079999999997</v>
      </c>
      <c r="Q918" s="4">
        <v>854.93999999999994</v>
      </c>
      <c r="R918" s="4">
        <v>-296.37919999999997</v>
      </c>
      <c r="S918" s="4" t="s">
        <v>1600</v>
      </c>
      <c r="T918" s="4" t="str">
        <f>VLOOKUP(esraa_powerbi_alexandria_2[[#This Row],[Category]],code[#All],2,FALSE)</f>
        <v>F-101</v>
      </c>
      <c r="U918" s="4"/>
      <c r="V918" s="4"/>
    </row>
    <row r="919" spans="1:22">
      <c r="A919" s="4">
        <v>918</v>
      </c>
      <c r="B919" s="4" t="s">
        <v>69</v>
      </c>
      <c r="C919" s="4" t="s">
        <v>62</v>
      </c>
      <c r="D919" s="4" t="s">
        <v>315</v>
      </c>
      <c r="E919" s="4" t="s">
        <v>98</v>
      </c>
      <c r="F919" s="4" t="s">
        <v>99</v>
      </c>
      <c r="G919" s="4" t="s">
        <v>66</v>
      </c>
      <c r="H919" s="4" t="s">
        <v>83</v>
      </c>
      <c r="I919" s="4" t="s">
        <v>467</v>
      </c>
      <c r="J919" s="4">
        <v>8.5679999999999978</v>
      </c>
      <c r="K919" s="4">
        <v>450</v>
      </c>
      <c r="L919" s="4" t="str">
        <f>IF(esraa_powerbi_alexandria_2[[#This Row],[Sales]]&gt;3000,"High","Low")</f>
        <v>Low</v>
      </c>
      <c r="M919" s="4">
        <v>3</v>
      </c>
      <c r="N919" s="4">
        <v>0.8</v>
      </c>
      <c r="O919" s="4">
        <v>-14.5656</v>
      </c>
      <c r="P919" s="4">
        <v>1.7135999999999991</v>
      </c>
      <c r="Q919" s="4">
        <v>23.133599999999998</v>
      </c>
      <c r="R919" s="4">
        <v>-21.419999999999998</v>
      </c>
      <c r="S919" s="4" t="s">
        <v>1598</v>
      </c>
      <c r="T919" s="4" t="str">
        <f>VLOOKUP(esraa_powerbi_alexandria_2[[#This Row],[Category]],code[#All],2,FALSE)</f>
        <v>O-102</v>
      </c>
      <c r="U919" s="4"/>
      <c r="V919" s="4"/>
    </row>
    <row r="920" spans="1:22">
      <c r="A920" s="4">
        <v>919</v>
      </c>
      <c r="B920" s="4" t="s">
        <v>69</v>
      </c>
      <c r="C920" s="4" t="s">
        <v>62</v>
      </c>
      <c r="D920" s="4" t="s">
        <v>364</v>
      </c>
      <c r="E920" s="4" t="s">
        <v>98</v>
      </c>
      <c r="F920" s="4" t="s">
        <v>99</v>
      </c>
      <c r="G920" s="4" t="s">
        <v>66</v>
      </c>
      <c r="H920" s="4" t="s">
        <v>127</v>
      </c>
      <c r="I920" s="4" t="s">
        <v>906</v>
      </c>
      <c r="J920" s="4">
        <v>149.352</v>
      </c>
      <c r="K920" s="4">
        <v>450</v>
      </c>
      <c r="L920" s="4" t="str">
        <f>IF(esraa_powerbi_alexandria_2[[#This Row],[Sales]]&gt;3000,"High","Low")</f>
        <v>Low</v>
      </c>
      <c r="M920" s="4">
        <v>3</v>
      </c>
      <c r="N920" s="4">
        <v>0.2</v>
      </c>
      <c r="O920" s="4">
        <v>50.40629999999998</v>
      </c>
      <c r="P920" s="4">
        <v>119.48160000000001</v>
      </c>
      <c r="Q920" s="4">
        <v>98.945700000000016</v>
      </c>
      <c r="R920" s="4">
        <v>20.535899999999998</v>
      </c>
      <c r="S920" s="4" t="s">
        <v>1598</v>
      </c>
      <c r="T920" s="4" t="str">
        <f>VLOOKUP(esraa_powerbi_alexandria_2[[#This Row],[Category]],code[#All],2,FALSE)</f>
        <v>O-102</v>
      </c>
      <c r="U920" s="4"/>
      <c r="V920" s="4"/>
    </row>
    <row r="921" spans="1:22">
      <c r="A921" s="4">
        <v>920</v>
      </c>
      <c r="B921" s="4" t="s">
        <v>69</v>
      </c>
      <c r="C921" s="4" t="s">
        <v>62</v>
      </c>
      <c r="D921" s="4" t="s">
        <v>364</v>
      </c>
      <c r="E921" s="4" t="s">
        <v>98</v>
      </c>
      <c r="F921" s="4" t="s">
        <v>99</v>
      </c>
      <c r="G921" s="4" t="s">
        <v>66</v>
      </c>
      <c r="H921" s="4" t="s">
        <v>74</v>
      </c>
      <c r="I921" s="4" t="s">
        <v>1008</v>
      </c>
      <c r="J921" s="4">
        <v>12.991999999999999</v>
      </c>
      <c r="K921" s="4">
        <v>150</v>
      </c>
      <c r="L921" s="4" t="str">
        <f>IF(esraa_powerbi_alexandria_2[[#This Row],[Sales]]&gt;3000,"High","Low")</f>
        <v>Low</v>
      </c>
      <c r="M921" s="4">
        <v>1</v>
      </c>
      <c r="N921" s="4">
        <v>0.2</v>
      </c>
      <c r="O921" s="4">
        <v>-0.81199999999999983</v>
      </c>
      <c r="P921" s="4">
        <v>10.393599999999999</v>
      </c>
      <c r="Q921" s="4">
        <v>13.803999999999998</v>
      </c>
      <c r="R921" s="4">
        <v>-3.4103999999999992</v>
      </c>
      <c r="S921" s="4" t="s">
        <v>1598</v>
      </c>
      <c r="T921" s="4" t="str">
        <f>VLOOKUP(esraa_powerbi_alexandria_2[[#This Row],[Category]],code[#All],2,FALSE)</f>
        <v>O-102</v>
      </c>
      <c r="U921" s="4"/>
      <c r="V921" s="4"/>
    </row>
    <row r="922" spans="1:22">
      <c r="A922" s="4">
        <v>921</v>
      </c>
      <c r="B922" s="4" t="s">
        <v>69</v>
      </c>
      <c r="C922" s="4" t="s">
        <v>53</v>
      </c>
      <c r="D922" s="4" t="s">
        <v>8</v>
      </c>
      <c r="E922" s="4" t="s">
        <v>188</v>
      </c>
      <c r="F922" s="4" t="s">
        <v>56</v>
      </c>
      <c r="G922" s="4" t="s">
        <v>66</v>
      </c>
      <c r="H922" s="4" t="s">
        <v>74</v>
      </c>
      <c r="I922" s="4" t="s">
        <v>839</v>
      </c>
      <c r="J922" s="4">
        <v>24.56</v>
      </c>
      <c r="K922" s="4">
        <v>300</v>
      </c>
      <c r="L922" s="4" t="str">
        <f>IF(esraa_powerbi_alexandria_2[[#This Row],[Sales]]&gt;3000,"High","Low")</f>
        <v>Low</v>
      </c>
      <c r="M922" s="4">
        <v>2</v>
      </c>
      <c r="N922" s="4">
        <v>0</v>
      </c>
      <c r="O922" s="4">
        <v>6.8767999999999994</v>
      </c>
      <c r="P922" s="4">
        <v>24.56</v>
      </c>
      <c r="Q922" s="4">
        <v>17.683199999999999</v>
      </c>
      <c r="R922" s="4">
        <v>6.8767999999999994</v>
      </c>
      <c r="S922" s="4" t="s">
        <v>1598</v>
      </c>
      <c r="T922" s="4" t="str">
        <f>VLOOKUP(esraa_powerbi_alexandria_2[[#This Row],[Category]],code[#All],2,FALSE)</f>
        <v>O-102</v>
      </c>
      <c r="U922" s="4"/>
      <c r="V922" s="4"/>
    </row>
    <row r="923" spans="1:22">
      <c r="A923" s="4">
        <v>922</v>
      </c>
      <c r="B923" s="4" t="s">
        <v>69</v>
      </c>
      <c r="C923" s="4" t="s">
        <v>53</v>
      </c>
      <c r="D923" s="4" t="s">
        <v>165</v>
      </c>
      <c r="E923" s="4" t="s">
        <v>166</v>
      </c>
      <c r="F923" s="4" t="s">
        <v>118</v>
      </c>
      <c r="G923" s="4" t="s">
        <v>80</v>
      </c>
      <c r="H923" s="4" t="s">
        <v>122</v>
      </c>
      <c r="I923" s="4" t="s">
        <v>1009</v>
      </c>
      <c r="J923" s="4">
        <v>85.14</v>
      </c>
      <c r="K923" s="4">
        <v>450</v>
      </c>
      <c r="L923" s="4" t="str">
        <f>IF(esraa_powerbi_alexandria_2[[#This Row],[Sales]]&gt;3000,"High","Low")</f>
        <v>Low</v>
      </c>
      <c r="M923" s="4">
        <v>3</v>
      </c>
      <c r="N923" s="4">
        <v>0</v>
      </c>
      <c r="O923" s="4">
        <v>34.907399999999996</v>
      </c>
      <c r="P923" s="4">
        <v>85.14</v>
      </c>
      <c r="Q923" s="4">
        <v>50.232600000000005</v>
      </c>
      <c r="R923" s="4">
        <v>34.907399999999996</v>
      </c>
      <c r="S923" s="4" t="s">
        <v>1598</v>
      </c>
      <c r="T923" s="4" t="str">
        <f>VLOOKUP(esraa_powerbi_alexandria_2[[#This Row],[Category]],code[#All],2,FALSE)</f>
        <v>T-103</v>
      </c>
      <c r="U923" s="4"/>
      <c r="V923" s="4"/>
    </row>
    <row r="924" spans="1:22">
      <c r="A924" s="4">
        <v>923</v>
      </c>
      <c r="B924" s="4" t="s">
        <v>69</v>
      </c>
      <c r="C924" s="4" t="s">
        <v>53</v>
      </c>
      <c r="D924" s="4" t="s">
        <v>165</v>
      </c>
      <c r="E924" s="4" t="s">
        <v>166</v>
      </c>
      <c r="F924" s="4" t="s">
        <v>118</v>
      </c>
      <c r="G924" s="4" t="s">
        <v>80</v>
      </c>
      <c r="H924" s="4" t="s">
        <v>81</v>
      </c>
      <c r="I924" s="4" t="s">
        <v>1010</v>
      </c>
      <c r="J924" s="4">
        <v>21.99</v>
      </c>
      <c r="K924" s="4">
        <v>150</v>
      </c>
      <c r="L924" s="4" t="str">
        <f>IF(esraa_powerbi_alexandria_2[[#This Row],[Sales]]&gt;3000,"High","Low")</f>
        <v>Low</v>
      </c>
      <c r="M924" s="4">
        <v>1</v>
      </c>
      <c r="N924" s="4">
        <v>0</v>
      </c>
      <c r="O924" s="4">
        <v>10.555199999999999</v>
      </c>
      <c r="P924" s="4">
        <v>21.99</v>
      </c>
      <c r="Q924" s="4">
        <v>11.434799999999999</v>
      </c>
      <c r="R924" s="4">
        <v>10.555199999999999</v>
      </c>
      <c r="S924" s="4" t="s">
        <v>1598</v>
      </c>
      <c r="T924" s="4" t="str">
        <f>VLOOKUP(esraa_powerbi_alexandria_2[[#This Row],[Category]],code[#All],2,FALSE)</f>
        <v>T-103</v>
      </c>
      <c r="U924" s="4"/>
      <c r="V924" s="4"/>
    </row>
    <row r="925" spans="1:22">
      <c r="A925" s="4">
        <v>924</v>
      </c>
      <c r="B925" s="4" t="s">
        <v>69</v>
      </c>
      <c r="C925" s="4" t="s">
        <v>53</v>
      </c>
      <c r="D925" s="4" t="s">
        <v>165</v>
      </c>
      <c r="E925" s="4" t="s">
        <v>166</v>
      </c>
      <c r="F925" s="4" t="s">
        <v>118</v>
      </c>
      <c r="G925" s="4" t="s">
        <v>66</v>
      </c>
      <c r="H925" s="4" t="s">
        <v>85</v>
      </c>
      <c r="I925" s="4" t="s">
        <v>1011</v>
      </c>
      <c r="J925" s="4">
        <v>406.59999999999997</v>
      </c>
      <c r="K925" s="4">
        <v>750</v>
      </c>
      <c r="L925" s="4" t="str">
        <f>IF(esraa_powerbi_alexandria_2[[#This Row],[Sales]]&gt;3000,"High","Low")</f>
        <v>Low</v>
      </c>
      <c r="M925" s="4">
        <v>5</v>
      </c>
      <c r="N925" s="4">
        <v>0</v>
      </c>
      <c r="O925" s="4">
        <v>113.84799999999998</v>
      </c>
      <c r="P925" s="4">
        <v>406.59999999999997</v>
      </c>
      <c r="Q925" s="4">
        <v>292.75199999999995</v>
      </c>
      <c r="R925" s="4">
        <v>113.84800000000001</v>
      </c>
      <c r="S925" s="4" t="s">
        <v>1600</v>
      </c>
      <c r="T925" s="4" t="str">
        <f>VLOOKUP(esraa_powerbi_alexandria_2[[#This Row],[Category]],code[#All],2,FALSE)</f>
        <v>O-102</v>
      </c>
      <c r="U925" s="4"/>
      <c r="V925" s="4"/>
    </row>
    <row r="926" spans="1:22">
      <c r="A926" s="4">
        <v>925</v>
      </c>
      <c r="B926" s="4" t="s">
        <v>69</v>
      </c>
      <c r="C926" s="4" t="s">
        <v>62</v>
      </c>
      <c r="D926" s="4" t="s">
        <v>165</v>
      </c>
      <c r="E926" s="4" t="s">
        <v>166</v>
      </c>
      <c r="F926" s="4" t="s">
        <v>118</v>
      </c>
      <c r="G926" s="4" t="s">
        <v>66</v>
      </c>
      <c r="H926" s="4" t="s">
        <v>83</v>
      </c>
      <c r="I926" s="4" t="s">
        <v>259</v>
      </c>
      <c r="J926" s="4">
        <v>841.5680000000001</v>
      </c>
      <c r="K926" s="4">
        <v>300</v>
      </c>
      <c r="L926" s="4" t="str">
        <f>IF(esraa_powerbi_alexandria_2[[#This Row],[Sales]]&gt;3000,"High","Low")</f>
        <v>Low</v>
      </c>
      <c r="M926" s="4">
        <v>2</v>
      </c>
      <c r="N926" s="4">
        <v>0.2</v>
      </c>
      <c r="O926" s="4">
        <v>294.54879999999991</v>
      </c>
      <c r="P926" s="4">
        <v>673.25440000000015</v>
      </c>
      <c r="Q926" s="4">
        <v>547.01920000000018</v>
      </c>
      <c r="R926" s="4">
        <v>126.23519999999996</v>
      </c>
      <c r="S926" s="4" t="s">
        <v>1598</v>
      </c>
      <c r="T926" s="4" t="str">
        <f>VLOOKUP(esraa_powerbi_alexandria_2[[#This Row],[Category]],code[#All],2,FALSE)</f>
        <v>O-102</v>
      </c>
      <c r="U926" s="4"/>
      <c r="V926" s="4"/>
    </row>
    <row r="927" spans="1:22">
      <c r="A927" s="4">
        <v>926</v>
      </c>
      <c r="B927" s="4" t="s">
        <v>134</v>
      </c>
      <c r="C927" s="4" t="s">
        <v>53</v>
      </c>
      <c r="D927" s="4" t="s">
        <v>116</v>
      </c>
      <c r="E927" s="4" t="s">
        <v>117</v>
      </c>
      <c r="F927" s="4" t="s">
        <v>118</v>
      </c>
      <c r="G927" s="4" t="s">
        <v>66</v>
      </c>
      <c r="H927" s="4" t="s">
        <v>91</v>
      </c>
      <c r="I927" s="4" t="s">
        <v>1012</v>
      </c>
      <c r="J927" s="4">
        <v>15.552000000000003</v>
      </c>
      <c r="K927" s="4">
        <v>450</v>
      </c>
      <c r="L927" s="4" t="str">
        <f>IF(esraa_powerbi_alexandria_2[[#This Row],[Sales]]&gt;3000,"High","Low")</f>
        <v>Low</v>
      </c>
      <c r="M927" s="4">
        <v>3</v>
      </c>
      <c r="N927" s="4">
        <v>0.2</v>
      </c>
      <c r="O927" s="4">
        <v>5.4432</v>
      </c>
      <c r="P927" s="4">
        <v>12.441600000000003</v>
      </c>
      <c r="Q927" s="4">
        <v>10.108800000000002</v>
      </c>
      <c r="R927" s="4">
        <v>2.3328000000000007</v>
      </c>
      <c r="S927" s="4" t="s">
        <v>1598</v>
      </c>
      <c r="T927" s="4" t="str">
        <f>VLOOKUP(esraa_powerbi_alexandria_2[[#This Row],[Category]],code[#All],2,FALSE)</f>
        <v>O-102</v>
      </c>
      <c r="U927" s="4"/>
      <c r="V927" s="4"/>
    </row>
    <row r="928" spans="1:22">
      <c r="A928" s="4">
        <v>927</v>
      </c>
      <c r="B928" s="4" t="s">
        <v>134</v>
      </c>
      <c r="C928" s="4" t="s">
        <v>53</v>
      </c>
      <c r="D928" s="4" t="s">
        <v>116</v>
      </c>
      <c r="E928" s="4" t="s">
        <v>117</v>
      </c>
      <c r="F928" s="4" t="s">
        <v>118</v>
      </c>
      <c r="G928" s="4" t="s">
        <v>80</v>
      </c>
      <c r="H928" s="4" t="s">
        <v>122</v>
      </c>
      <c r="I928" s="4" t="s">
        <v>1013</v>
      </c>
      <c r="J928" s="4">
        <v>252.00000000000003</v>
      </c>
      <c r="K928" s="4">
        <v>750</v>
      </c>
      <c r="L928" s="4" t="str">
        <f>IF(esraa_powerbi_alexandria_2[[#This Row],[Sales]]&gt;3000,"High","Low")</f>
        <v>Low</v>
      </c>
      <c r="M928" s="4">
        <v>5</v>
      </c>
      <c r="N928" s="4">
        <v>0.2</v>
      </c>
      <c r="O928" s="4">
        <v>53.550000000000004</v>
      </c>
      <c r="P928" s="4">
        <v>201.60000000000002</v>
      </c>
      <c r="Q928" s="4">
        <v>198.45000000000002</v>
      </c>
      <c r="R928" s="4">
        <v>3.1500000000000057</v>
      </c>
      <c r="S928" s="4" t="s">
        <v>1600</v>
      </c>
      <c r="T928" s="4" t="str">
        <f>VLOOKUP(esraa_powerbi_alexandria_2[[#This Row],[Category]],code[#All],2,FALSE)</f>
        <v>T-103</v>
      </c>
      <c r="U928" s="4"/>
      <c r="V928" s="4"/>
    </row>
    <row r="929" spans="1:22">
      <c r="A929" s="4">
        <v>928</v>
      </c>
      <c r="B929" s="4" t="s">
        <v>69</v>
      </c>
      <c r="C929" s="4" t="s">
        <v>96</v>
      </c>
      <c r="D929" s="4" t="s">
        <v>187</v>
      </c>
      <c r="E929" s="4" t="s">
        <v>188</v>
      </c>
      <c r="F929" s="4" t="s">
        <v>56</v>
      </c>
      <c r="G929" s="4" t="s">
        <v>66</v>
      </c>
      <c r="H929" s="4" t="s">
        <v>78</v>
      </c>
      <c r="I929" s="4" t="s">
        <v>542</v>
      </c>
      <c r="J929" s="4">
        <v>46.2</v>
      </c>
      <c r="K929" s="4">
        <v>600</v>
      </c>
      <c r="L929" s="4" t="str">
        <f>IF(esraa_powerbi_alexandria_2[[#This Row],[Sales]]&gt;3000,"High","Low")</f>
        <v>Low</v>
      </c>
      <c r="M929" s="4">
        <v>4</v>
      </c>
      <c r="N929" s="4">
        <v>0</v>
      </c>
      <c r="O929" s="4">
        <v>12.936</v>
      </c>
      <c r="P929" s="4">
        <v>46.2</v>
      </c>
      <c r="Q929" s="4">
        <v>33.264000000000003</v>
      </c>
      <c r="R929" s="4">
        <v>12.936</v>
      </c>
      <c r="S929" s="4" t="s">
        <v>1600</v>
      </c>
      <c r="T929" s="4" t="str">
        <f>VLOOKUP(esraa_powerbi_alexandria_2[[#This Row],[Category]],code[#All],2,FALSE)</f>
        <v>O-102</v>
      </c>
      <c r="U929" s="4"/>
      <c r="V929" s="4"/>
    </row>
    <row r="930" spans="1:22">
      <c r="A930" s="4">
        <v>929</v>
      </c>
      <c r="B930" s="4" t="s">
        <v>69</v>
      </c>
      <c r="C930" s="4" t="s">
        <v>96</v>
      </c>
      <c r="D930" s="4" t="s">
        <v>187</v>
      </c>
      <c r="E930" s="4" t="s">
        <v>188</v>
      </c>
      <c r="F930" s="4" t="s">
        <v>56</v>
      </c>
      <c r="G930" s="4" t="s">
        <v>66</v>
      </c>
      <c r="H930" s="4" t="s">
        <v>85</v>
      </c>
      <c r="I930" s="4" t="s">
        <v>547</v>
      </c>
      <c r="J930" s="4">
        <v>28.84</v>
      </c>
      <c r="K930" s="4">
        <v>300</v>
      </c>
      <c r="L930" s="4" t="str">
        <f>IF(esraa_powerbi_alexandria_2[[#This Row],[Sales]]&gt;3000,"High","Low")</f>
        <v>Low</v>
      </c>
      <c r="M930" s="4">
        <v>2</v>
      </c>
      <c r="N930" s="4">
        <v>0</v>
      </c>
      <c r="O930" s="4">
        <v>9.517199999999999</v>
      </c>
      <c r="P930" s="4">
        <v>28.84</v>
      </c>
      <c r="Q930" s="4">
        <v>19.322800000000001</v>
      </c>
      <c r="R930" s="4">
        <v>9.517199999999999</v>
      </c>
      <c r="S930" s="4" t="s">
        <v>1598</v>
      </c>
      <c r="T930" s="4" t="str">
        <f>VLOOKUP(esraa_powerbi_alexandria_2[[#This Row],[Category]],code[#All],2,FALSE)</f>
        <v>O-102</v>
      </c>
      <c r="U930" s="4"/>
      <c r="V930" s="4"/>
    </row>
    <row r="931" spans="1:22">
      <c r="A931" s="4">
        <v>930</v>
      </c>
      <c r="B931" s="4" t="s">
        <v>134</v>
      </c>
      <c r="C931" s="4" t="s">
        <v>53</v>
      </c>
      <c r="D931" s="4" t="s">
        <v>1014</v>
      </c>
      <c r="E931" s="4" t="s">
        <v>252</v>
      </c>
      <c r="F931" s="4" t="s">
        <v>118</v>
      </c>
      <c r="G931" s="4" t="s">
        <v>66</v>
      </c>
      <c r="H931" s="4" t="s">
        <v>78</v>
      </c>
      <c r="I931" s="4" t="s">
        <v>734</v>
      </c>
      <c r="J931" s="4">
        <v>14.592000000000002</v>
      </c>
      <c r="K931" s="4">
        <v>450</v>
      </c>
      <c r="L931" s="4" t="str">
        <f>IF(esraa_powerbi_alexandria_2[[#This Row],[Sales]]&gt;3000,"High","Low")</f>
        <v>Low</v>
      </c>
      <c r="M931" s="4">
        <v>3</v>
      </c>
      <c r="N931" s="4">
        <v>0.2</v>
      </c>
      <c r="O931" s="4">
        <v>2.5535999999999985</v>
      </c>
      <c r="P931" s="4">
        <v>11.673600000000002</v>
      </c>
      <c r="Q931" s="4">
        <v>12.038400000000003</v>
      </c>
      <c r="R931" s="4">
        <v>-0.36480000000000068</v>
      </c>
      <c r="S931" s="4" t="s">
        <v>1598</v>
      </c>
      <c r="T931" s="4" t="str">
        <f>VLOOKUP(esraa_powerbi_alexandria_2[[#This Row],[Category]],code[#All],2,FALSE)</f>
        <v>O-102</v>
      </c>
      <c r="U931" s="4"/>
      <c r="V931" s="4"/>
    </row>
    <row r="932" spans="1:22">
      <c r="A932" s="4">
        <v>931</v>
      </c>
      <c r="B932" s="4" t="s">
        <v>134</v>
      </c>
      <c r="C932" s="4" t="s">
        <v>53</v>
      </c>
      <c r="D932" s="4" t="s">
        <v>1014</v>
      </c>
      <c r="E932" s="4" t="s">
        <v>252</v>
      </c>
      <c r="F932" s="4" t="s">
        <v>118</v>
      </c>
      <c r="G932" s="4" t="s">
        <v>66</v>
      </c>
      <c r="H932" s="4" t="s">
        <v>78</v>
      </c>
      <c r="I932" s="4" t="s">
        <v>1015</v>
      </c>
      <c r="J932" s="4">
        <v>89.855999999999995</v>
      </c>
      <c r="K932" s="4">
        <v>450</v>
      </c>
      <c r="L932" s="4" t="str">
        <f>IF(esraa_powerbi_alexandria_2[[#This Row],[Sales]]&gt;3000,"High","Low")</f>
        <v>Low</v>
      </c>
      <c r="M932" s="4">
        <v>3</v>
      </c>
      <c r="N932" s="4">
        <v>0.2</v>
      </c>
      <c r="O932" s="4">
        <v>21.340800000000002</v>
      </c>
      <c r="P932" s="4">
        <v>71.884799999999998</v>
      </c>
      <c r="Q932" s="4">
        <v>68.515199999999993</v>
      </c>
      <c r="R932" s="4">
        <v>3.3696000000000055</v>
      </c>
      <c r="S932" s="4" t="s">
        <v>1598</v>
      </c>
      <c r="T932" s="4" t="str">
        <f>VLOOKUP(esraa_powerbi_alexandria_2[[#This Row],[Category]],code[#All],2,FALSE)</f>
        <v>O-102</v>
      </c>
      <c r="U932" s="4"/>
      <c r="V932" s="4"/>
    </row>
    <row r="933" spans="1:22">
      <c r="A933" s="4">
        <v>932</v>
      </c>
      <c r="B933" s="4" t="s">
        <v>134</v>
      </c>
      <c r="C933" s="4" t="s">
        <v>53</v>
      </c>
      <c r="D933" s="4" t="s">
        <v>1014</v>
      </c>
      <c r="E933" s="4" t="s">
        <v>252</v>
      </c>
      <c r="F933" s="4" t="s">
        <v>118</v>
      </c>
      <c r="G933" s="4" t="s">
        <v>66</v>
      </c>
      <c r="H933" s="4" t="s">
        <v>91</v>
      </c>
      <c r="I933" s="4" t="s">
        <v>878</v>
      </c>
      <c r="J933" s="4">
        <v>13.872000000000002</v>
      </c>
      <c r="K933" s="4">
        <v>450</v>
      </c>
      <c r="L933" s="4" t="str">
        <f>IF(esraa_powerbi_alexandria_2[[#This Row],[Sales]]&gt;3000,"High","Low")</f>
        <v>Low</v>
      </c>
      <c r="M933" s="4">
        <v>3</v>
      </c>
      <c r="N933" s="4">
        <v>0.2</v>
      </c>
      <c r="O933" s="4">
        <v>5.0286000000000008</v>
      </c>
      <c r="P933" s="4">
        <v>11.097600000000002</v>
      </c>
      <c r="Q933" s="4">
        <v>8.8434000000000008</v>
      </c>
      <c r="R933" s="4">
        <v>2.2542000000000009</v>
      </c>
      <c r="S933" s="4" t="s">
        <v>1598</v>
      </c>
      <c r="T933" s="4" t="str">
        <f>VLOOKUP(esraa_powerbi_alexandria_2[[#This Row],[Category]],code[#All],2,FALSE)</f>
        <v>O-102</v>
      </c>
      <c r="U933" s="4"/>
      <c r="V933" s="4"/>
    </row>
    <row r="934" spans="1:22">
      <c r="A934" s="4">
        <v>933</v>
      </c>
      <c r="B934" s="4" t="s">
        <v>69</v>
      </c>
      <c r="C934" s="4" t="s">
        <v>53</v>
      </c>
      <c r="D934" s="4" t="s">
        <v>116</v>
      </c>
      <c r="E934" s="4" t="s">
        <v>117</v>
      </c>
      <c r="F934" s="4" t="s">
        <v>118</v>
      </c>
      <c r="G934" s="4" t="s">
        <v>66</v>
      </c>
      <c r="H934" s="4" t="s">
        <v>91</v>
      </c>
      <c r="I934" s="4" t="s">
        <v>1016</v>
      </c>
      <c r="J934" s="4">
        <v>12.192</v>
      </c>
      <c r="K934" s="4">
        <v>450</v>
      </c>
      <c r="L934" s="4" t="str">
        <f>IF(esraa_powerbi_alexandria_2[[#This Row],[Sales]]&gt;3000,"High","Low")</f>
        <v>Low</v>
      </c>
      <c r="M934" s="4">
        <v>3</v>
      </c>
      <c r="N934" s="4">
        <v>0.2</v>
      </c>
      <c r="O934" s="4">
        <v>4.1147999999999998</v>
      </c>
      <c r="P934" s="4">
        <v>9.7536000000000005</v>
      </c>
      <c r="Q934" s="4">
        <v>8.0772000000000013</v>
      </c>
      <c r="R934" s="4">
        <v>1.6763999999999992</v>
      </c>
      <c r="S934" s="4" t="s">
        <v>1598</v>
      </c>
      <c r="T934" s="4" t="str">
        <f>VLOOKUP(esraa_powerbi_alexandria_2[[#This Row],[Category]],code[#All],2,FALSE)</f>
        <v>O-102</v>
      </c>
      <c r="U934" s="4"/>
      <c r="V934" s="4"/>
    </row>
    <row r="935" spans="1:22">
      <c r="A935" s="4">
        <v>934</v>
      </c>
      <c r="B935" s="4" t="s">
        <v>69</v>
      </c>
      <c r="C935" s="4" t="s">
        <v>96</v>
      </c>
      <c r="D935" s="4" t="s">
        <v>116</v>
      </c>
      <c r="E935" s="4" t="s">
        <v>117</v>
      </c>
      <c r="F935" s="4" t="s">
        <v>118</v>
      </c>
      <c r="G935" s="4" t="s">
        <v>66</v>
      </c>
      <c r="H935" s="4" t="s">
        <v>91</v>
      </c>
      <c r="I935" s="4" t="s">
        <v>1017</v>
      </c>
      <c r="J935" s="4">
        <v>45.056000000000004</v>
      </c>
      <c r="K935" s="4">
        <v>1200</v>
      </c>
      <c r="L935" s="4" t="str">
        <f>IF(esraa_powerbi_alexandria_2[[#This Row],[Sales]]&gt;3000,"High","Low")</f>
        <v>Low</v>
      </c>
      <c r="M935" s="4">
        <v>8</v>
      </c>
      <c r="N935" s="4">
        <v>0.2</v>
      </c>
      <c r="O935" s="4">
        <v>15.206399999999997</v>
      </c>
      <c r="P935" s="4">
        <v>36.044800000000002</v>
      </c>
      <c r="Q935" s="4">
        <v>29.849600000000009</v>
      </c>
      <c r="R935" s="4">
        <v>6.1951999999999927</v>
      </c>
      <c r="S935" s="4" t="s">
        <v>1599</v>
      </c>
      <c r="T935" s="4" t="str">
        <f>VLOOKUP(esraa_powerbi_alexandria_2[[#This Row],[Category]],code[#All],2,FALSE)</f>
        <v>O-102</v>
      </c>
      <c r="U935" s="4"/>
      <c r="V935" s="4"/>
    </row>
    <row r="936" spans="1:22">
      <c r="A936" s="4">
        <v>935</v>
      </c>
      <c r="B936" s="4" t="s">
        <v>69</v>
      </c>
      <c r="C936" s="4" t="s">
        <v>96</v>
      </c>
      <c r="D936" s="4" t="s">
        <v>116</v>
      </c>
      <c r="E936" s="4" t="s">
        <v>117</v>
      </c>
      <c r="F936" s="4" t="s">
        <v>118</v>
      </c>
      <c r="G936" s="4" t="s">
        <v>66</v>
      </c>
      <c r="H936" s="4" t="s">
        <v>83</v>
      </c>
      <c r="I936" s="4" t="s">
        <v>1018</v>
      </c>
      <c r="J936" s="4">
        <v>29.718000000000007</v>
      </c>
      <c r="K936" s="4">
        <v>900</v>
      </c>
      <c r="L936" s="4" t="str">
        <f>IF(esraa_powerbi_alexandria_2[[#This Row],[Sales]]&gt;3000,"High","Low")</f>
        <v>Low</v>
      </c>
      <c r="M936" s="4">
        <v>6</v>
      </c>
      <c r="N936" s="4">
        <v>0.7</v>
      </c>
      <c r="O936" s="4">
        <v>-21.793199999999992</v>
      </c>
      <c r="P936" s="4">
        <v>8.9154000000000035</v>
      </c>
      <c r="Q936" s="4">
        <v>51.511200000000002</v>
      </c>
      <c r="R936" s="4">
        <v>-42.595799999999997</v>
      </c>
      <c r="S936" s="4" t="s">
        <v>1600</v>
      </c>
      <c r="T936" s="4" t="str">
        <f>VLOOKUP(esraa_powerbi_alexandria_2[[#This Row],[Category]],code[#All],2,FALSE)</f>
        <v>O-102</v>
      </c>
      <c r="U936" s="4"/>
      <c r="V936" s="4"/>
    </row>
    <row r="937" spans="1:22">
      <c r="A937" s="4">
        <v>936</v>
      </c>
      <c r="B937" s="4" t="s">
        <v>69</v>
      </c>
      <c r="C937" s="4" t="s">
        <v>96</v>
      </c>
      <c r="D937" s="4" t="s">
        <v>116</v>
      </c>
      <c r="E937" s="4" t="s">
        <v>117</v>
      </c>
      <c r="F937" s="4" t="s">
        <v>118</v>
      </c>
      <c r="G937" s="4" t="s">
        <v>66</v>
      </c>
      <c r="H937" s="4" t="s">
        <v>91</v>
      </c>
      <c r="I937" s="4" t="s">
        <v>964</v>
      </c>
      <c r="J937" s="4">
        <v>15.552000000000003</v>
      </c>
      <c r="K937" s="4">
        <v>450</v>
      </c>
      <c r="L937" s="4" t="str">
        <f>IF(esraa_powerbi_alexandria_2[[#This Row],[Sales]]&gt;3000,"High","Low")</f>
        <v>Low</v>
      </c>
      <c r="M937" s="4">
        <v>3</v>
      </c>
      <c r="N937" s="4">
        <v>0.2</v>
      </c>
      <c r="O937" s="4">
        <v>5.4432</v>
      </c>
      <c r="P937" s="4">
        <v>12.441600000000003</v>
      </c>
      <c r="Q937" s="4">
        <v>10.108800000000002</v>
      </c>
      <c r="R937" s="4">
        <v>2.3328000000000007</v>
      </c>
      <c r="S937" s="4" t="s">
        <v>1598</v>
      </c>
      <c r="T937" s="4" t="str">
        <f>VLOOKUP(esraa_powerbi_alexandria_2[[#This Row],[Category]],code[#All],2,FALSE)</f>
        <v>O-102</v>
      </c>
      <c r="U937" s="4"/>
      <c r="V937" s="4"/>
    </row>
    <row r="938" spans="1:22">
      <c r="A938" s="4">
        <v>937</v>
      </c>
      <c r="B938" s="4" t="s">
        <v>69</v>
      </c>
      <c r="C938" s="4" t="s">
        <v>96</v>
      </c>
      <c r="D938" s="4" t="s">
        <v>116</v>
      </c>
      <c r="E938" s="4" t="s">
        <v>117</v>
      </c>
      <c r="F938" s="4" t="s">
        <v>118</v>
      </c>
      <c r="G938" s="4" t="s">
        <v>66</v>
      </c>
      <c r="H938" s="4" t="s">
        <v>85</v>
      </c>
      <c r="I938" s="4" t="s">
        <v>289</v>
      </c>
      <c r="J938" s="4">
        <v>447.69600000000003</v>
      </c>
      <c r="K938" s="4">
        <v>300</v>
      </c>
      <c r="L938" s="4" t="str">
        <f>IF(esraa_powerbi_alexandria_2[[#This Row],[Sales]]&gt;3000,"High","Low")</f>
        <v>Low</v>
      </c>
      <c r="M938" s="4">
        <v>2</v>
      </c>
      <c r="N938" s="4">
        <v>0.2</v>
      </c>
      <c r="O938" s="4">
        <v>33.577199999999976</v>
      </c>
      <c r="P938" s="4">
        <v>358.15680000000003</v>
      </c>
      <c r="Q938" s="4">
        <v>414.11880000000008</v>
      </c>
      <c r="R938" s="4">
        <v>-55.962000000000046</v>
      </c>
      <c r="S938" s="4" t="s">
        <v>1598</v>
      </c>
      <c r="T938" s="4" t="str">
        <f>VLOOKUP(esraa_powerbi_alexandria_2[[#This Row],[Category]],code[#All],2,FALSE)</f>
        <v>O-102</v>
      </c>
      <c r="U938" s="4"/>
      <c r="V938" s="4"/>
    </row>
    <row r="939" spans="1:22">
      <c r="A939" s="4">
        <v>938</v>
      </c>
      <c r="B939" s="4" t="s">
        <v>134</v>
      </c>
      <c r="C939" s="4" t="s">
        <v>62</v>
      </c>
      <c r="D939" s="4" t="s">
        <v>1019</v>
      </c>
      <c r="E939" s="4" t="s">
        <v>312</v>
      </c>
      <c r="F939" s="4" t="s">
        <v>65</v>
      </c>
      <c r="G939" s="4" t="s">
        <v>80</v>
      </c>
      <c r="H939" s="4" t="s">
        <v>122</v>
      </c>
      <c r="I939" s="4" t="s">
        <v>541</v>
      </c>
      <c r="J939" s="4">
        <v>159.99</v>
      </c>
      <c r="K939" s="4">
        <v>150</v>
      </c>
      <c r="L939" s="4" t="str">
        <f>IF(esraa_powerbi_alexandria_2[[#This Row],[Sales]]&gt;3000,"High","Low")</f>
        <v>Low</v>
      </c>
      <c r="M939" s="4">
        <v>1</v>
      </c>
      <c r="N939" s="4">
        <v>0</v>
      </c>
      <c r="O939" s="4">
        <v>54.396599999999992</v>
      </c>
      <c r="P939" s="4">
        <v>159.99</v>
      </c>
      <c r="Q939" s="4">
        <v>105.59340000000002</v>
      </c>
      <c r="R939" s="4">
        <v>54.396599999999992</v>
      </c>
      <c r="S939" s="4" t="s">
        <v>1598</v>
      </c>
      <c r="T939" s="4" t="str">
        <f>VLOOKUP(esraa_powerbi_alexandria_2[[#This Row],[Category]],code[#All],2,FALSE)</f>
        <v>T-103</v>
      </c>
      <c r="U939" s="4"/>
      <c r="V939" s="4"/>
    </row>
    <row r="940" spans="1:22">
      <c r="A940" s="4">
        <v>939</v>
      </c>
      <c r="B940" s="4" t="s">
        <v>69</v>
      </c>
      <c r="C940" s="4" t="s">
        <v>62</v>
      </c>
      <c r="D940" s="4" t="s">
        <v>1020</v>
      </c>
      <c r="E940" s="4" t="s">
        <v>64</v>
      </c>
      <c r="F940" s="4" t="s">
        <v>65</v>
      </c>
      <c r="G940" s="4" t="s">
        <v>66</v>
      </c>
      <c r="H940" s="4" t="s">
        <v>91</v>
      </c>
      <c r="I940" s="4" t="s">
        <v>1021</v>
      </c>
      <c r="J940" s="4">
        <v>12.96</v>
      </c>
      <c r="K940" s="4">
        <v>300</v>
      </c>
      <c r="L940" s="4" t="str">
        <f>IF(esraa_powerbi_alexandria_2[[#This Row],[Sales]]&gt;3000,"High","Low")</f>
        <v>Low</v>
      </c>
      <c r="M940" s="4">
        <v>2</v>
      </c>
      <c r="N940" s="4">
        <v>0</v>
      </c>
      <c r="O940" s="4">
        <v>6.2208000000000006</v>
      </c>
      <c r="P940" s="4">
        <v>12.96</v>
      </c>
      <c r="Q940" s="4">
        <v>6.7392000000000003</v>
      </c>
      <c r="R940" s="4">
        <v>6.2208000000000006</v>
      </c>
      <c r="S940" s="4" t="s">
        <v>1598</v>
      </c>
      <c r="T940" s="4" t="str">
        <f>VLOOKUP(esraa_powerbi_alexandria_2[[#This Row],[Category]],code[#All],2,FALSE)</f>
        <v>O-102</v>
      </c>
      <c r="U940" s="4"/>
      <c r="V940" s="4"/>
    </row>
    <row r="941" spans="1:22">
      <c r="A941" s="4">
        <v>940</v>
      </c>
      <c r="B941" s="4" t="s">
        <v>69</v>
      </c>
      <c r="C941" s="4" t="s">
        <v>62</v>
      </c>
      <c r="D941" s="4" t="s">
        <v>1020</v>
      </c>
      <c r="E941" s="4" t="s">
        <v>64</v>
      </c>
      <c r="F941" s="4" t="s">
        <v>65</v>
      </c>
      <c r="G941" s="4" t="s">
        <v>66</v>
      </c>
      <c r="H941" s="4" t="s">
        <v>85</v>
      </c>
      <c r="I941" s="4" t="s">
        <v>1022</v>
      </c>
      <c r="J941" s="4">
        <v>134.47999999999999</v>
      </c>
      <c r="K941" s="4">
        <v>600</v>
      </c>
      <c r="L941" s="4" t="str">
        <f>IF(esraa_powerbi_alexandria_2[[#This Row],[Sales]]&gt;3000,"High","Low")</f>
        <v>Low</v>
      </c>
      <c r="M941" s="4">
        <v>4</v>
      </c>
      <c r="N941" s="4">
        <v>0</v>
      </c>
      <c r="O941" s="4">
        <v>34.964799999999997</v>
      </c>
      <c r="P941" s="4">
        <v>134.47999999999999</v>
      </c>
      <c r="Q941" s="4">
        <v>99.515199999999993</v>
      </c>
      <c r="R941" s="4">
        <v>34.964799999999997</v>
      </c>
      <c r="S941" s="4" t="s">
        <v>1600</v>
      </c>
      <c r="T941" s="4" t="str">
        <f>VLOOKUP(esraa_powerbi_alexandria_2[[#This Row],[Category]],code[#All],2,FALSE)</f>
        <v>O-102</v>
      </c>
      <c r="U941" s="4"/>
      <c r="V941" s="4"/>
    </row>
    <row r="942" spans="1:22">
      <c r="A942" s="4">
        <v>941</v>
      </c>
      <c r="B942" s="4" t="s">
        <v>134</v>
      </c>
      <c r="C942" s="4" t="s">
        <v>62</v>
      </c>
      <c r="D942" s="4" t="s">
        <v>108</v>
      </c>
      <c r="E942" s="4" t="s">
        <v>64</v>
      </c>
      <c r="F942" s="4" t="s">
        <v>65</v>
      </c>
      <c r="G942" s="4" t="s">
        <v>66</v>
      </c>
      <c r="H942" s="4" t="s">
        <v>91</v>
      </c>
      <c r="I942" s="4" t="s">
        <v>1023</v>
      </c>
      <c r="J942" s="4">
        <v>17.12</v>
      </c>
      <c r="K942" s="4">
        <v>300</v>
      </c>
      <c r="L942" s="4" t="str">
        <f>IF(esraa_powerbi_alexandria_2[[#This Row],[Sales]]&gt;3000,"High","Low")</f>
        <v>Low</v>
      </c>
      <c r="M942" s="4">
        <v>2</v>
      </c>
      <c r="N942" s="4">
        <v>0</v>
      </c>
      <c r="O942" s="4">
        <v>8.0464000000000002</v>
      </c>
      <c r="P942" s="4">
        <v>17.12</v>
      </c>
      <c r="Q942" s="4">
        <v>9.0736000000000008</v>
      </c>
      <c r="R942" s="4">
        <v>8.0464000000000002</v>
      </c>
      <c r="S942" s="4" t="s">
        <v>1598</v>
      </c>
      <c r="T942" s="4" t="str">
        <f>VLOOKUP(esraa_powerbi_alexandria_2[[#This Row],[Category]],code[#All],2,FALSE)</f>
        <v>O-102</v>
      </c>
      <c r="U942" s="4"/>
      <c r="V942" s="4"/>
    </row>
    <row r="943" spans="1:22">
      <c r="A943" s="4">
        <v>942</v>
      </c>
      <c r="B943" s="4" t="s">
        <v>69</v>
      </c>
      <c r="C943" s="4" t="s">
        <v>62</v>
      </c>
      <c r="D943" s="4" t="s">
        <v>1024</v>
      </c>
      <c r="E943" s="4" t="s">
        <v>64</v>
      </c>
      <c r="F943" s="4" t="s">
        <v>65</v>
      </c>
      <c r="G943" s="4" t="s">
        <v>66</v>
      </c>
      <c r="H943" s="4" t="s">
        <v>83</v>
      </c>
      <c r="I943" s="4" t="s">
        <v>1025</v>
      </c>
      <c r="J943" s="4">
        <v>6.0960000000000001</v>
      </c>
      <c r="K943" s="4">
        <v>300</v>
      </c>
      <c r="L943" s="4" t="str">
        <f>IF(esraa_powerbi_alexandria_2[[#This Row],[Sales]]&gt;3000,"High","Low")</f>
        <v>Low</v>
      </c>
      <c r="M943" s="4">
        <v>2</v>
      </c>
      <c r="N943" s="4">
        <v>0.2</v>
      </c>
      <c r="O943" s="4">
        <v>2.2098</v>
      </c>
      <c r="P943" s="4">
        <v>4.8768000000000002</v>
      </c>
      <c r="Q943" s="4">
        <v>3.8862000000000001</v>
      </c>
      <c r="R943" s="4">
        <v>0.99060000000000015</v>
      </c>
      <c r="S943" s="4" t="s">
        <v>1598</v>
      </c>
      <c r="T943" s="4" t="str">
        <f>VLOOKUP(esraa_powerbi_alexandria_2[[#This Row],[Category]],code[#All],2,FALSE)</f>
        <v>O-102</v>
      </c>
      <c r="U943" s="4"/>
      <c r="V943" s="4"/>
    </row>
    <row r="944" spans="1:22">
      <c r="A944" s="4">
        <v>943</v>
      </c>
      <c r="B944" s="4" t="s">
        <v>69</v>
      </c>
      <c r="C944" s="4" t="s">
        <v>62</v>
      </c>
      <c r="D944" s="4" t="s">
        <v>1024</v>
      </c>
      <c r="E944" s="4" t="s">
        <v>64</v>
      </c>
      <c r="F944" s="4" t="s">
        <v>65</v>
      </c>
      <c r="G944" s="4" t="s">
        <v>57</v>
      </c>
      <c r="H944" s="4" t="s">
        <v>72</v>
      </c>
      <c r="I944" s="4" t="s">
        <v>73</v>
      </c>
      <c r="J944" s="4">
        <v>1114.2719999999999</v>
      </c>
      <c r="K944" s="4">
        <v>600</v>
      </c>
      <c r="L944" s="4" t="str">
        <f>IF(esraa_powerbi_alexandria_2[[#This Row],[Sales]]&gt;3000,"High","Low")</f>
        <v>Low</v>
      </c>
      <c r="M944" s="4">
        <v>4</v>
      </c>
      <c r="N944" s="4">
        <v>0.2</v>
      </c>
      <c r="O944" s="4">
        <v>41.785200000000032</v>
      </c>
      <c r="P944" s="4">
        <v>891.41759999999999</v>
      </c>
      <c r="Q944" s="4">
        <v>1072.4867999999999</v>
      </c>
      <c r="R944" s="4">
        <v>-181.06919999999991</v>
      </c>
      <c r="S944" s="4" t="s">
        <v>1600</v>
      </c>
      <c r="T944" s="4" t="str">
        <f>VLOOKUP(esraa_powerbi_alexandria_2[[#This Row],[Category]],code[#All],2,FALSE)</f>
        <v>F-101</v>
      </c>
      <c r="U944" s="4"/>
      <c r="V944" s="4"/>
    </row>
    <row r="945" spans="1:22">
      <c r="A945" s="4">
        <v>944</v>
      </c>
      <c r="B945" s="4" t="s">
        <v>69</v>
      </c>
      <c r="C945" s="4" t="s">
        <v>53</v>
      </c>
      <c r="D945" s="4" t="s">
        <v>93</v>
      </c>
      <c r="E945" s="4" t="s">
        <v>94</v>
      </c>
      <c r="F945" s="4" t="s">
        <v>65</v>
      </c>
      <c r="G945" s="4" t="s">
        <v>66</v>
      </c>
      <c r="H945" s="4" t="s">
        <v>91</v>
      </c>
      <c r="I945" s="4" t="s">
        <v>760</v>
      </c>
      <c r="J945" s="4">
        <v>32.400000000000006</v>
      </c>
      <c r="K945" s="4">
        <v>750</v>
      </c>
      <c r="L945" s="4" t="str">
        <f>IF(esraa_powerbi_alexandria_2[[#This Row],[Sales]]&gt;3000,"High","Low")</f>
        <v>Low</v>
      </c>
      <c r="M945" s="4">
        <v>5</v>
      </c>
      <c r="N945" s="4">
        <v>0</v>
      </c>
      <c r="O945" s="4">
        <v>15.552000000000001</v>
      </c>
      <c r="P945" s="4">
        <v>32.400000000000006</v>
      </c>
      <c r="Q945" s="4">
        <v>16.848000000000006</v>
      </c>
      <c r="R945" s="4">
        <v>15.552</v>
      </c>
      <c r="S945" s="4" t="s">
        <v>1600</v>
      </c>
      <c r="T945" s="4" t="str">
        <f>VLOOKUP(esraa_powerbi_alexandria_2[[#This Row],[Category]],code[#All],2,FALSE)</f>
        <v>O-102</v>
      </c>
      <c r="U945" s="4"/>
      <c r="V945" s="4"/>
    </row>
    <row r="946" spans="1:22">
      <c r="A946" s="4">
        <v>945</v>
      </c>
      <c r="B946" s="4" t="s">
        <v>69</v>
      </c>
      <c r="C946" s="4" t="s">
        <v>53</v>
      </c>
      <c r="D946" s="4" t="s">
        <v>93</v>
      </c>
      <c r="E946" s="4" t="s">
        <v>94</v>
      </c>
      <c r="F946" s="4" t="s">
        <v>65</v>
      </c>
      <c r="G946" s="4" t="s">
        <v>66</v>
      </c>
      <c r="H946" s="4" t="s">
        <v>74</v>
      </c>
      <c r="I946" s="4" t="s">
        <v>1026</v>
      </c>
      <c r="J946" s="4">
        <v>540.56999999999994</v>
      </c>
      <c r="K946" s="4">
        <v>450</v>
      </c>
      <c r="L946" s="4" t="str">
        <f>IF(esraa_powerbi_alexandria_2[[#This Row],[Sales]]&gt;3000,"High","Low")</f>
        <v>Low</v>
      </c>
      <c r="M946" s="4">
        <v>3</v>
      </c>
      <c r="N946" s="4">
        <v>0</v>
      </c>
      <c r="O946" s="4">
        <v>140.54820000000001</v>
      </c>
      <c r="P946" s="4">
        <v>540.56999999999994</v>
      </c>
      <c r="Q946" s="4">
        <v>400.02179999999993</v>
      </c>
      <c r="R946" s="4">
        <v>140.54820000000001</v>
      </c>
      <c r="S946" s="4" t="s">
        <v>1598</v>
      </c>
      <c r="T946" s="4" t="str">
        <f>VLOOKUP(esraa_powerbi_alexandria_2[[#This Row],[Category]],code[#All],2,FALSE)</f>
        <v>O-102</v>
      </c>
      <c r="U946" s="4"/>
      <c r="V946" s="4"/>
    </row>
    <row r="947" spans="1:22">
      <c r="A947" s="4">
        <v>946</v>
      </c>
      <c r="B947" s="4" t="s">
        <v>69</v>
      </c>
      <c r="C947" s="4" t="s">
        <v>53</v>
      </c>
      <c r="D947" s="4" t="s">
        <v>93</v>
      </c>
      <c r="E947" s="4" t="s">
        <v>94</v>
      </c>
      <c r="F947" s="4" t="s">
        <v>65</v>
      </c>
      <c r="G947" s="4" t="s">
        <v>66</v>
      </c>
      <c r="H947" s="4" t="s">
        <v>83</v>
      </c>
      <c r="I947" s="4" t="s">
        <v>1027</v>
      </c>
      <c r="J947" s="4">
        <v>167.76</v>
      </c>
      <c r="K947" s="4">
        <v>750</v>
      </c>
      <c r="L947" s="4" t="str">
        <f>IF(esraa_powerbi_alexandria_2[[#This Row],[Sales]]&gt;3000,"High","Low")</f>
        <v>Low</v>
      </c>
      <c r="M947" s="4">
        <v>5</v>
      </c>
      <c r="N947" s="4">
        <v>0.2</v>
      </c>
      <c r="O947" s="4">
        <v>62.91</v>
      </c>
      <c r="P947" s="4">
        <v>134.208</v>
      </c>
      <c r="Q947" s="4">
        <v>104.85</v>
      </c>
      <c r="R947" s="4">
        <v>29.358000000000004</v>
      </c>
      <c r="S947" s="4" t="s">
        <v>1600</v>
      </c>
      <c r="T947" s="4" t="str">
        <f>VLOOKUP(esraa_powerbi_alexandria_2[[#This Row],[Category]],code[#All],2,FALSE)</f>
        <v>O-102</v>
      </c>
      <c r="U947" s="4"/>
      <c r="V947" s="4"/>
    </row>
    <row r="948" spans="1:22">
      <c r="A948" s="4">
        <v>947</v>
      </c>
      <c r="B948" s="4" t="s">
        <v>134</v>
      </c>
      <c r="C948" s="4" t="s">
        <v>53</v>
      </c>
      <c r="D948" s="4" t="s">
        <v>715</v>
      </c>
      <c r="E948" s="4" t="s">
        <v>184</v>
      </c>
      <c r="F948" s="4" t="s">
        <v>65</v>
      </c>
      <c r="G948" s="4" t="s">
        <v>57</v>
      </c>
      <c r="H948" s="4" t="s">
        <v>72</v>
      </c>
      <c r="I948" s="4" t="s">
        <v>1028</v>
      </c>
      <c r="J948" s="4">
        <v>393.16500000000002</v>
      </c>
      <c r="K948" s="4">
        <v>450</v>
      </c>
      <c r="L948" s="4" t="str">
        <f>IF(esraa_powerbi_alexandria_2[[#This Row],[Sales]]&gt;3000,"High","Low")</f>
        <v>Low</v>
      </c>
      <c r="M948" s="4">
        <v>3</v>
      </c>
      <c r="N948" s="4">
        <v>0.5</v>
      </c>
      <c r="O948" s="4">
        <v>-204.44580000000005</v>
      </c>
      <c r="P948" s="4">
        <v>196.58250000000001</v>
      </c>
      <c r="Q948" s="4">
        <v>597.61080000000004</v>
      </c>
      <c r="R948" s="4">
        <v>-401.02830000000006</v>
      </c>
      <c r="S948" s="4" t="s">
        <v>1598</v>
      </c>
      <c r="T948" s="4" t="str">
        <f>VLOOKUP(esraa_powerbi_alexandria_2[[#This Row],[Category]],code[#All],2,FALSE)</f>
        <v>F-101</v>
      </c>
      <c r="U948" s="4"/>
      <c r="V948" s="4"/>
    </row>
    <row r="949" spans="1:22">
      <c r="A949" s="4">
        <v>948</v>
      </c>
      <c r="B949" s="4" t="s">
        <v>69</v>
      </c>
      <c r="C949" s="4" t="s">
        <v>96</v>
      </c>
      <c r="D949" s="4" t="s">
        <v>116</v>
      </c>
      <c r="E949" s="4" t="s">
        <v>117</v>
      </c>
      <c r="F949" s="4" t="s">
        <v>118</v>
      </c>
      <c r="G949" s="4" t="s">
        <v>57</v>
      </c>
      <c r="H949" s="4" t="s">
        <v>76</v>
      </c>
      <c r="I949" s="4" t="s">
        <v>1029</v>
      </c>
      <c r="J949" s="4">
        <v>516.48800000000006</v>
      </c>
      <c r="K949" s="4">
        <v>1050</v>
      </c>
      <c r="L949" s="4" t="str">
        <f>IF(esraa_powerbi_alexandria_2[[#This Row],[Sales]]&gt;3000,"High","Low")</f>
        <v>Low</v>
      </c>
      <c r="M949" s="4">
        <v>7</v>
      </c>
      <c r="N949" s="4">
        <v>0.2</v>
      </c>
      <c r="O949" s="4">
        <v>-12.912200000000027</v>
      </c>
      <c r="P949" s="4">
        <v>413.19040000000007</v>
      </c>
      <c r="Q949" s="4">
        <v>529.40020000000004</v>
      </c>
      <c r="R949" s="4">
        <v>-116.20979999999997</v>
      </c>
      <c r="S949" s="4" t="s">
        <v>1599</v>
      </c>
      <c r="T949" s="4" t="str">
        <f>VLOOKUP(esraa_powerbi_alexandria_2[[#This Row],[Category]],code[#All],2,FALSE)</f>
        <v>F-101</v>
      </c>
      <c r="U949" s="4"/>
      <c r="V949" s="4"/>
    </row>
    <row r="950" spans="1:22">
      <c r="A950" s="4">
        <v>949</v>
      </c>
      <c r="B950" s="4" t="s">
        <v>69</v>
      </c>
      <c r="C950" s="4" t="s">
        <v>96</v>
      </c>
      <c r="D950" s="4" t="s">
        <v>116</v>
      </c>
      <c r="E950" s="4" t="s">
        <v>117</v>
      </c>
      <c r="F950" s="4" t="s">
        <v>118</v>
      </c>
      <c r="G950" s="4" t="s">
        <v>57</v>
      </c>
      <c r="H950" s="4" t="s">
        <v>76</v>
      </c>
      <c r="I950" s="4" t="s">
        <v>402</v>
      </c>
      <c r="J950" s="4">
        <v>1007.2320000000001</v>
      </c>
      <c r="K950" s="4">
        <v>900</v>
      </c>
      <c r="L950" s="4" t="str">
        <f>IF(esraa_powerbi_alexandria_2[[#This Row],[Sales]]&gt;3000,"High","Low")</f>
        <v>Low</v>
      </c>
      <c r="M950" s="4">
        <v>6</v>
      </c>
      <c r="N950" s="4">
        <v>0.2</v>
      </c>
      <c r="O950" s="4">
        <v>75.542400000000015</v>
      </c>
      <c r="P950" s="4">
        <v>805.78560000000016</v>
      </c>
      <c r="Q950" s="4">
        <v>931.68960000000004</v>
      </c>
      <c r="R950" s="4">
        <v>-125.90399999999988</v>
      </c>
      <c r="S950" s="4" t="s">
        <v>1600</v>
      </c>
      <c r="T950" s="4" t="str">
        <f>VLOOKUP(esraa_powerbi_alexandria_2[[#This Row],[Category]],code[#All],2,FALSE)</f>
        <v>F-101</v>
      </c>
      <c r="U950" s="4"/>
      <c r="V950" s="4"/>
    </row>
    <row r="951" spans="1:22">
      <c r="A951" s="4">
        <v>950</v>
      </c>
      <c r="B951" s="4" t="s">
        <v>69</v>
      </c>
      <c r="C951" s="4" t="s">
        <v>96</v>
      </c>
      <c r="D951" s="4" t="s">
        <v>116</v>
      </c>
      <c r="E951" s="4" t="s">
        <v>117</v>
      </c>
      <c r="F951" s="4" t="s">
        <v>118</v>
      </c>
      <c r="G951" s="4" t="s">
        <v>57</v>
      </c>
      <c r="H951" s="4" t="s">
        <v>72</v>
      </c>
      <c r="I951" s="4" t="s">
        <v>1030</v>
      </c>
      <c r="J951" s="4">
        <v>2065.3200000000002</v>
      </c>
      <c r="K951" s="4">
        <v>1800</v>
      </c>
      <c r="L951" s="4" t="str">
        <f>IF(esraa_powerbi_alexandria_2[[#This Row],[Sales]]&gt;3000,"High","Low")</f>
        <v>Low</v>
      </c>
      <c r="M951" s="4">
        <v>12</v>
      </c>
      <c r="N951" s="4">
        <v>0.4</v>
      </c>
      <c r="O951" s="4">
        <v>-619.59600000000012</v>
      </c>
      <c r="P951" s="4">
        <v>1239.192</v>
      </c>
      <c r="Q951" s="4">
        <v>2684.9160000000002</v>
      </c>
      <c r="R951" s="4">
        <v>-1445.7240000000002</v>
      </c>
      <c r="S951" s="4" t="s">
        <v>1599</v>
      </c>
      <c r="T951" s="4" t="str">
        <f>VLOOKUP(esraa_powerbi_alexandria_2[[#This Row],[Category]],code[#All],2,FALSE)</f>
        <v>F-101</v>
      </c>
      <c r="U951" s="4"/>
      <c r="V951" s="4"/>
    </row>
    <row r="952" spans="1:22">
      <c r="A952" s="4">
        <v>951</v>
      </c>
      <c r="B952" s="4" t="s">
        <v>69</v>
      </c>
      <c r="C952" s="4" t="s">
        <v>96</v>
      </c>
      <c r="D952" s="4" t="s">
        <v>116</v>
      </c>
      <c r="E952" s="4" t="s">
        <v>117</v>
      </c>
      <c r="F952" s="4" t="s">
        <v>118</v>
      </c>
      <c r="G952" s="4" t="s">
        <v>66</v>
      </c>
      <c r="H952" s="4" t="s">
        <v>91</v>
      </c>
      <c r="I952" s="4" t="s">
        <v>1031</v>
      </c>
      <c r="J952" s="4">
        <v>15.552000000000003</v>
      </c>
      <c r="K952" s="4">
        <v>450</v>
      </c>
      <c r="L952" s="4" t="str">
        <f>IF(esraa_powerbi_alexandria_2[[#This Row],[Sales]]&gt;3000,"High","Low")</f>
        <v>Low</v>
      </c>
      <c r="M952" s="4">
        <v>3</v>
      </c>
      <c r="N952" s="4">
        <v>0.2</v>
      </c>
      <c r="O952" s="4">
        <v>5.4432</v>
      </c>
      <c r="P952" s="4">
        <v>12.441600000000003</v>
      </c>
      <c r="Q952" s="4">
        <v>10.108800000000002</v>
      </c>
      <c r="R952" s="4">
        <v>2.3328000000000007</v>
      </c>
      <c r="S952" s="4" t="s">
        <v>1598</v>
      </c>
      <c r="T952" s="4" t="str">
        <f>VLOOKUP(esraa_powerbi_alexandria_2[[#This Row],[Category]],code[#All],2,FALSE)</f>
        <v>O-102</v>
      </c>
      <c r="U952" s="4"/>
      <c r="V952" s="4"/>
    </row>
    <row r="953" spans="1:22">
      <c r="A953" s="4">
        <v>952</v>
      </c>
      <c r="B953" s="4" t="s">
        <v>69</v>
      </c>
      <c r="C953" s="4" t="s">
        <v>96</v>
      </c>
      <c r="D953" s="4" t="s">
        <v>116</v>
      </c>
      <c r="E953" s="4" t="s">
        <v>117</v>
      </c>
      <c r="F953" s="4" t="s">
        <v>118</v>
      </c>
      <c r="G953" s="4" t="s">
        <v>66</v>
      </c>
      <c r="H953" s="4" t="s">
        <v>91</v>
      </c>
      <c r="I953" s="4" t="s">
        <v>400</v>
      </c>
      <c r="J953" s="4">
        <v>25.344000000000001</v>
      </c>
      <c r="K953" s="4">
        <v>900</v>
      </c>
      <c r="L953" s="4" t="str">
        <f>IF(esraa_powerbi_alexandria_2[[#This Row],[Sales]]&gt;3000,"High","Low")</f>
        <v>Low</v>
      </c>
      <c r="M953" s="4">
        <v>6</v>
      </c>
      <c r="N953" s="4">
        <v>0.2</v>
      </c>
      <c r="O953" s="4">
        <v>7.92</v>
      </c>
      <c r="P953" s="4">
        <v>20.275200000000002</v>
      </c>
      <c r="Q953" s="4">
        <v>17.423999999999999</v>
      </c>
      <c r="R953" s="4">
        <v>2.8512000000000022</v>
      </c>
      <c r="S953" s="4" t="s">
        <v>1600</v>
      </c>
      <c r="T953" s="4" t="str">
        <f>VLOOKUP(esraa_powerbi_alexandria_2[[#This Row],[Category]],code[#All],2,FALSE)</f>
        <v>O-102</v>
      </c>
      <c r="U953" s="4"/>
      <c r="V953" s="4"/>
    </row>
    <row r="954" spans="1:22">
      <c r="A954" s="4">
        <v>953</v>
      </c>
      <c r="B954" s="4" t="s">
        <v>69</v>
      </c>
      <c r="C954" s="4" t="s">
        <v>53</v>
      </c>
      <c r="D954" s="4" t="s">
        <v>116</v>
      </c>
      <c r="E954" s="4" t="s">
        <v>117</v>
      </c>
      <c r="F954" s="4" t="s">
        <v>118</v>
      </c>
      <c r="G954" s="4" t="s">
        <v>57</v>
      </c>
      <c r="H954" s="4" t="s">
        <v>76</v>
      </c>
      <c r="I954" s="4" t="s">
        <v>403</v>
      </c>
      <c r="J954" s="4">
        <v>25.472000000000001</v>
      </c>
      <c r="K954" s="4">
        <v>600</v>
      </c>
      <c r="L954" s="4" t="str">
        <f>IF(esraa_powerbi_alexandria_2[[#This Row],[Sales]]&gt;3000,"High","Low")</f>
        <v>Low</v>
      </c>
      <c r="M954" s="4">
        <v>4</v>
      </c>
      <c r="N954" s="4">
        <v>0.2</v>
      </c>
      <c r="O954" s="4">
        <v>7.6416000000000022</v>
      </c>
      <c r="P954" s="4">
        <v>20.377600000000001</v>
      </c>
      <c r="Q954" s="4">
        <v>17.830399999999997</v>
      </c>
      <c r="R954" s="4">
        <v>2.5472000000000037</v>
      </c>
      <c r="S954" s="4" t="s">
        <v>1600</v>
      </c>
      <c r="T954" s="4" t="str">
        <f>VLOOKUP(esraa_powerbi_alexandria_2[[#This Row],[Category]],code[#All],2,FALSE)</f>
        <v>F-101</v>
      </c>
      <c r="U954" s="4"/>
      <c r="V954" s="4"/>
    </row>
    <row r="955" spans="1:22">
      <c r="A955" s="4">
        <v>954</v>
      </c>
      <c r="B955" s="4" t="s">
        <v>69</v>
      </c>
      <c r="C955" s="4" t="s">
        <v>53</v>
      </c>
      <c r="D955" s="4" t="s">
        <v>1032</v>
      </c>
      <c r="E955" s="4" t="s">
        <v>98</v>
      </c>
      <c r="F955" s="4" t="s">
        <v>99</v>
      </c>
      <c r="G955" s="4" t="s">
        <v>66</v>
      </c>
      <c r="H955" s="4" t="s">
        <v>78</v>
      </c>
      <c r="I955" s="4" t="s">
        <v>386</v>
      </c>
      <c r="J955" s="4">
        <v>27.168000000000003</v>
      </c>
      <c r="K955" s="4">
        <v>300</v>
      </c>
      <c r="L955" s="4" t="str">
        <f>IF(esraa_powerbi_alexandria_2[[#This Row],[Sales]]&gt;3000,"High","Low")</f>
        <v>Low</v>
      </c>
      <c r="M955" s="4">
        <v>2</v>
      </c>
      <c r="N955" s="4">
        <v>0.2</v>
      </c>
      <c r="O955" s="4">
        <v>2.7168000000000001</v>
      </c>
      <c r="P955" s="4">
        <v>21.734400000000004</v>
      </c>
      <c r="Q955" s="4">
        <v>24.451200000000004</v>
      </c>
      <c r="R955" s="4">
        <v>-2.7167999999999992</v>
      </c>
      <c r="S955" s="4" t="s">
        <v>1598</v>
      </c>
      <c r="T955" s="4" t="str">
        <f>VLOOKUP(esraa_powerbi_alexandria_2[[#This Row],[Category]],code[#All],2,FALSE)</f>
        <v>O-102</v>
      </c>
      <c r="U955" s="4"/>
      <c r="V955" s="4"/>
    </row>
    <row r="956" spans="1:22">
      <c r="A956" s="4">
        <v>955</v>
      </c>
      <c r="B956" s="4" t="s">
        <v>69</v>
      </c>
      <c r="C956" s="4" t="s">
        <v>53</v>
      </c>
      <c r="D956" s="4" t="s">
        <v>1032</v>
      </c>
      <c r="E956" s="4" t="s">
        <v>98</v>
      </c>
      <c r="F956" s="4" t="s">
        <v>99</v>
      </c>
      <c r="G956" s="4" t="s">
        <v>57</v>
      </c>
      <c r="H956" s="4" t="s">
        <v>58</v>
      </c>
      <c r="I956" s="4" t="s">
        <v>455</v>
      </c>
      <c r="J956" s="4">
        <v>78.852799999999988</v>
      </c>
      <c r="K956" s="4">
        <v>300</v>
      </c>
      <c r="L956" s="4" t="str">
        <f>IF(esraa_powerbi_alexandria_2[[#This Row],[Sales]]&gt;3000,"High","Low")</f>
        <v>Low</v>
      </c>
      <c r="M956" s="4">
        <v>2</v>
      </c>
      <c r="N956" s="4">
        <v>0.32</v>
      </c>
      <c r="O956" s="4">
        <v>-11.595999999999997</v>
      </c>
      <c r="P956" s="4">
        <v>53.619903999999984</v>
      </c>
      <c r="Q956" s="4">
        <v>90.448799999999977</v>
      </c>
      <c r="R956" s="4">
        <v>-36.828895999999993</v>
      </c>
      <c r="S956" s="4" t="s">
        <v>1598</v>
      </c>
      <c r="T956" s="4" t="str">
        <f>VLOOKUP(esraa_powerbi_alexandria_2[[#This Row],[Category]],code[#All],2,FALSE)</f>
        <v>F-101</v>
      </c>
      <c r="U956" s="4"/>
      <c r="V956" s="4"/>
    </row>
    <row r="957" spans="1:22">
      <c r="A957" s="4">
        <v>956</v>
      </c>
      <c r="B957" s="4" t="s">
        <v>69</v>
      </c>
      <c r="C957" s="4" t="s">
        <v>53</v>
      </c>
      <c r="D957" s="4" t="s">
        <v>191</v>
      </c>
      <c r="E957" s="4" t="s">
        <v>601</v>
      </c>
      <c r="F957" s="4" t="s">
        <v>56</v>
      </c>
      <c r="G957" s="4" t="s">
        <v>66</v>
      </c>
      <c r="H957" s="4" t="s">
        <v>74</v>
      </c>
      <c r="I957" s="4" t="s">
        <v>171</v>
      </c>
      <c r="J957" s="4">
        <v>173.79999999999998</v>
      </c>
      <c r="K957" s="4">
        <v>750</v>
      </c>
      <c r="L957" s="4" t="str">
        <f>IF(esraa_powerbi_alexandria_2[[#This Row],[Sales]]&gt;3000,"High","Low")</f>
        <v>Low</v>
      </c>
      <c r="M957" s="4">
        <v>5</v>
      </c>
      <c r="N957" s="4">
        <v>0</v>
      </c>
      <c r="O957" s="4">
        <v>43.449999999999989</v>
      </c>
      <c r="P957" s="4">
        <v>173.79999999999998</v>
      </c>
      <c r="Q957" s="4">
        <v>130.35</v>
      </c>
      <c r="R957" s="4">
        <v>43.449999999999989</v>
      </c>
      <c r="S957" s="4" t="s">
        <v>1600</v>
      </c>
      <c r="T957" s="4" t="str">
        <f>VLOOKUP(esraa_powerbi_alexandria_2[[#This Row],[Category]],code[#All],2,FALSE)</f>
        <v>O-102</v>
      </c>
      <c r="U957" s="4"/>
      <c r="V957" s="4"/>
    </row>
    <row r="958" spans="1:22">
      <c r="A958" s="4">
        <v>957</v>
      </c>
      <c r="B958" s="4" t="s">
        <v>52</v>
      </c>
      <c r="C958" s="4" t="s">
        <v>53</v>
      </c>
      <c r="D958" s="4" t="s">
        <v>268</v>
      </c>
      <c r="E958" s="4" t="s">
        <v>184</v>
      </c>
      <c r="F958" s="4" t="s">
        <v>65</v>
      </c>
      <c r="G958" s="4" t="s">
        <v>80</v>
      </c>
      <c r="H958" s="4" t="s">
        <v>81</v>
      </c>
      <c r="I958" s="4" t="s">
        <v>972</v>
      </c>
      <c r="J958" s="4">
        <v>29.592000000000002</v>
      </c>
      <c r="K958" s="4">
        <v>150</v>
      </c>
      <c r="L958" s="4" t="str">
        <f>IF(esraa_powerbi_alexandria_2[[#This Row],[Sales]]&gt;3000,"High","Low")</f>
        <v>Low</v>
      </c>
      <c r="M958" s="4">
        <v>1</v>
      </c>
      <c r="N958" s="4">
        <v>0.2</v>
      </c>
      <c r="O958" s="4">
        <v>2.5893000000000006</v>
      </c>
      <c r="P958" s="4">
        <v>23.673600000000004</v>
      </c>
      <c r="Q958" s="4">
        <v>27.002700000000001</v>
      </c>
      <c r="R958" s="4">
        <v>-3.3290999999999968</v>
      </c>
      <c r="S958" s="4" t="s">
        <v>1598</v>
      </c>
      <c r="T958" s="4" t="str">
        <f>VLOOKUP(esraa_powerbi_alexandria_2[[#This Row],[Category]],code[#All],2,FALSE)</f>
        <v>T-103</v>
      </c>
      <c r="U958" s="4"/>
      <c r="V958" s="4"/>
    </row>
    <row r="959" spans="1:22">
      <c r="A959" s="4">
        <v>958</v>
      </c>
      <c r="B959" s="4" t="s">
        <v>52</v>
      </c>
      <c r="C959" s="4" t="s">
        <v>53</v>
      </c>
      <c r="D959" s="4" t="s">
        <v>268</v>
      </c>
      <c r="E959" s="4" t="s">
        <v>184</v>
      </c>
      <c r="F959" s="4" t="s">
        <v>65</v>
      </c>
      <c r="G959" s="4" t="s">
        <v>66</v>
      </c>
      <c r="H959" s="4" t="s">
        <v>83</v>
      </c>
      <c r="I959" s="4" t="s">
        <v>1033</v>
      </c>
      <c r="J959" s="4">
        <v>4.7520000000000007</v>
      </c>
      <c r="K959" s="4">
        <v>300</v>
      </c>
      <c r="L959" s="4" t="str">
        <f>IF(esraa_powerbi_alexandria_2[[#This Row],[Sales]]&gt;3000,"High","Low")</f>
        <v>Low</v>
      </c>
      <c r="M959" s="4">
        <v>2</v>
      </c>
      <c r="N959" s="4">
        <v>0.7</v>
      </c>
      <c r="O959" s="4">
        <v>-3.1679999999999993</v>
      </c>
      <c r="P959" s="4">
        <v>1.4256000000000004</v>
      </c>
      <c r="Q959" s="4">
        <v>7.92</v>
      </c>
      <c r="R959" s="4">
        <v>-6.4943999999999997</v>
      </c>
      <c r="S959" s="4" t="s">
        <v>1598</v>
      </c>
      <c r="T959" s="4" t="str">
        <f>VLOOKUP(esraa_powerbi_alexandria_2[[#This Row],[Category]],code[#All],2,FALSE)</f>
        <v>O-102</v>
      </c>
      <c r="U959" s="4"/>
      <c r="V959" s="4"/>
    </row>
    <row r="960" spans="1:22">
      <c r="A960" s="4">
        <v>959</v>
      </c>
      <c r="B960" s="4" t="s">
        <v>52</v>
      </c>
      <c r="C960" s="4" t="s">
        <v>53</v>
      </c>
      <c r="D960" s="4" t="s">
        <v>268</v>
      </c>
      <c r="E960" s="4" t="s">
        <v>184</v>
      </c>
      <c r="F960" s="4" t="s">
        <v>65</v>
      </c>
      <c r="G960" s="4" t="s">
        <v>66</v>
      </c>
      <c r="H960" s="4" t="s">
        <v>91</v>
      </c>
      <c r="I960" s="4" t="s">
        <v>1034</v>
      </c>
      <c r="J960" s="4">
        <v>15.552000000000003</v>
      </c>
      <c r="K960" s="4">
        <v>450</v>
      </c>
      <c r="L960" s="4" t="str">
        <f>IF(esraa_powerbi_alexandria_2[[#This Row],[Sales]]&gt;3000,"High","Low")</f>
        <v>Low</v>
      </c>
      <c r="M960" s="4">
        <v>3</v>
      </c>
      <c r="N960" s="4">
        <v>0.2</v>
      </c>
      <c r="O960" s="4">
        <v>5.6375999999999999</v>
      </c>
      <c r="P960" s="4">
        <v>12.441600000000003</v>
      </c>
      <c r="Q960" s="4">
        <v>9.9144000000000041</v>
      </c>
      <c r="R960" s="4">
        <v>2.5271999999999988</v>
      </c>
      <c r="S960" s="4" t="s">
        <v>1598</v>
      </c>
      <c r="T960" s="4" t="str">
        <f>VLOOKUP(esraa_powerbi_alexandria_2[[#This Row],[Category]],code[#All],2,FALSE)</f>
        <v>O-102</v>
      </c>
      <c r="U960" s="4"/>
      <c r="V960" s="4"/>
    </row>
    <row r="961" spans="1:22">
      <c r="A961" s="4">
        <v>960</v>
      </c>
      <c r="B961" s="4" t="s">
        <v>532</v>
      </c>
      <c r="C961" s="4" t="s">
        <v>53</v>
      </c>
      <c r="D961" s="4" t="s">
        <v>868</v>
      </c>
      <c r="E961" s="4" t="s">
        <v>64</v>
      </c>
      <c r="F961" s="4" t="s">
        <v>65</v>
      </c>
      <c r="G961" s="4" t="s">
        <v>57</v>
      </c>
      <c r="H961" s="4" t="s">
        <v>76</v>
      </c>
      <c r="I961" s="4" t="s">
        <v>1035</v>
      </c>
      <c r="J961" s="4">
        <v>204.6</v>
      </c>
      <c r="K961" s="4">
        <v>300</v>
      </c>
      <c r="L961" s="4" t="str">
        <f>IF(esraa_powerbi_alexandria_2[[#This Row],[Sales]]&gt;3000,"High","Low")</f>
        <v>Low</v>
      </c>
      <c r="M961" s="4">
        <v>2</v>
      </c>
      <c r="N961" s="4">
        <v>0</v>
      </c>
      <c r="O961" s="4">
        <v>53.195999999999998</v>
      </c>
      <c r="P961" s="4">
        <v>204.6</v>
      </c>
      <c r="Q961" s="4">
        <v>151.404</v>
      </c>
      <c r="R961" s="4">
        <v>53.195999999999998</v>
      </c>
      <c r="S961" s="4" t="s">
        <v>1598</v>
      </c>
      <c r="T961" s="4" t="str">
        <f>VLOOKUP(esraa_powerbi_alexandria_2[[#This Row],[Category]],code[#All],2,FALSE)</f>
        <v>F-101</v>
      </c>
      <c r="U961" s="4"/>
      <c r="V961" s="4"/>
    </row>
    <row r="962" spans="1:22">
      <c r="A962" s="4">
        <v>961</v>
      </c>
      <c r="B962" s="4" t="s">
        <v>69</v>
      </c>
      <c r="C962" s="4" t="s">
        <v>62</v>
      </c>
      <c r="D962" s="4" t="s">
        <v>108</v>
      </c>
      <c r="E962" s="4" t="s">
        <v>64</v>
      </c>
      <c r="F962" s="4" t="s">
        <v>65</v>
      </c>
      <c r="G962" s="4" t="s">
        <v>57</v>
      </c>
      <c r="H962" s="4" t="s">
        <v>60</v>
      </c>
      <c r="I962" s="4" t="s">
        <v>411</v>
      </c>
      <c r="J962" s="4">
        <v>321.56799999999998</v>
      </c>
      <c r="K962" s="4">
        <v>300</v>
      </c>
      <c r="L962" s="4" t="str">
        <f>IF(esraa_powerbi_alexandria_2[[#This Row],[Sales]]&gt;3000,"High","Low")</f>
        <v>Low</v>
      </c>
      <c r="M962" s="4">
        <v>2</v>
      </c>
      <c r="N962" s="4">
        <v>0.2</v>
      </c>
      <c r="O962" s="4">
        <v>28.137200000000007</v>
      </c>
      <c r="P962" s="4">
        <v>257.25439999999998</v>
      </c>
      <c r="Q962" s="4">
        <v>293.43079999999998</v>
      </c>
      <c r="R962" s="4">
        <v>-36.176400000000001</v>
      </c>
      <c r="S962" s="4" t="s">
        <v>1598</v>
      </c>
      <c r="T962" s="4" t="str">
        <f>VLOOKUP(esraa_powerbi_alexandria_2[[#This Row],[Category]],code[#All],2,FALSE)</f>
        <v>F-101</v>
      </c>
      <c r="U962" s="4"/>
      <c r="V962" s="4"/>
    </row>
    <row r="963" spans="1:22">
      <c r="A963" s="4">
        <v>962</v>
      </c>
      <c r="B963" s="4" t="s">
        <v>69</v>
      </c>
      <c r="C963" s="4" t="s">
        <v>96</v>
      </c>
      <c r="D963" s="4" t="s">
        <v>673</v>
      </c>
      <c r="E963" s="4" t="s">
        <v>674</v>
      </c>
      <c r="F963" s="4" t="s">
        <v>56</v>
      </c>
      <c r="G963" s="4" t="s">
        <v>66</v>
      </c>
      <c r="H963" s="4" t="s">
        <v>83</v>
      </c>
      <c r="I963" s="4" t="s">
        <v>1036</v>
      </c>
      <c r="J963" s="4">
        <v>6.24</v>
      </c>
      <c r="K963" s="4">
        <v>300</v>
      </c>
      <c r="L963" s="4" t="str">
        <f>IF(esraa_powerbi_alexandria_2[[#This Row],[Sales]]&gt;3000,"High","Low")</f>
        <v>Low</v>
      </c>
      <c r="M963" s="4">
        <v>2</v>
      </c>
      <c r="N963" s="4">
        <v>0</v>
      </c>
      <c r="O963" s="4">
        <v>3.0575999999999999</v>
      </c>
      <c r="P963" s="4">
        <v>6.24</v>
      </c>
      <c r="Q963" s="4">
        <v>3.1824000000000003</v>
      </c>
      <c r="R963" s="4">
        <v>3.0575999999999999</v>
      </c>
      <c r="S963" s="4" t="s">
        <v>1598</v>
      </c>
      <c r="T963" s="4" t="str">
        <f>VLOOKUP(esraa_powerbi_alexandria_2[[#This Row],[Category]],code[#All],2,FALSE)</f>
        <v>O-102</v>
      </c>
      <c r="U963" s="4"/>
      <c r="V963" s="4"/>
    </row>
    <row r="964" spans="1:22">
      <c r="A964" s="4">
        <v>963</v>
      </c>
      <c r="B964" s="4" t="s">
        <v>134</v>
      </c>
      <c r="C964" s="4" t="s">
        <v>62</v>
      </c>
      <c r="D964" s="4" t="s">
        <v>108</v>
      </c>
      <c r="E964" s="4" t="s">
        <v>64</v>
      </c>
      <c r="F964" s="4" t="s">
        <v>65</v>
      </c>
      <c r="G964" s="4" t="s">
        <v>66</v>
      </c>
      <c r="H964" s="4" t="s">
        <v>127</v>
      </c>
      <c r="I964" s="4" t="s">
        <v>710</v>
      </c>
      <c r="J964" s="4">
        <v>21.88</v>
      </c>
      <c r="K964" s="4">
        <v>300</v>
      </c>
      <c r="L964" s="4" t="str">
        <f>IF(esraa_powerbi_alexandria_2[[#This Row],[Sales]]&gt;3000,"High","Low")</f>
        <v>Low</v>
      </c>
      <c r="M964" s="4">
        <v>2</v>
      </c>
      <c r="N964" s="4">
        <v>0</v>
      </c>
      <c r="O964" s="4">
        <v>10.94</v>
      </c>
      <c r="P964" s="4">
        <v>21.88</v>
      </c>
      <c r="Q964" s="4">
        <v>10.94</v>
      </c>
      <c r="R964" s="4">
        <v>10.94</v>
      </c>
      <c r="S964" s="4" t="s">
        <v>1598</v>
      </c>
      <c r="T964" s="4" t="str">
        <f>VLOOKUP(esraa_powerbi_alexandria_2[[#This Row],[Category]],code[#All],2,FALSE)</f>
        <v>O-102</v>
      </c>
      <c r="U964" s="4"/>
      <c r="V964" s="4"/>
    </row>
    <row r="965" spans="1:22">
      <c r="A965" s="4">
        <v>964</v>
      </c>
      <c r="B965" s="4" t="s">
        <v>52</v>
      </c>
      <c r="C965" s="4" t="s">
        <v>53</v>
      </c>
      <c r="D965" s="4" t="s">
        <v>1037</v>
      </c>
      <c r="E965" s="4" t="s">
        <v>71</v>
      </c>
      <c r="F965" s="4" t="s">
        <v>56</v>
      </c>
      <c r="G965" s="4" t="s">
        <v>66</v>
      </c>
      <c r="H965" s="4" t="s">
        <v>67</v>
      </c>
      <c r="I965" s="4" t="s">
        <v>1038</v>
      </c>
      <c r="J965" s="4">
        <v>4.6079999999999997</v>
      </c>
      <c r="K965" s="4">
        <v>300</v>
      </c>
      <c r="L965" s="4" t="str">
        <f>IF(esraa_powerbi_alexandria_2[[#This Row],[Sales]]&gt;3000,"High","Low")</f>
        <v>Low</v>
      </c>
      <c r="M965" s="4">
        <v>2</v>
      </c>
      <c r="N965" s="4">
        <v>0.2</v>
      </c>
      <c r="O965" s="4">
        <v>1.6704000000000001</v>
      </c>
      <c r="P965" s="4">
        <v>3.6863999999999999</v>
      </c>
      <c r="Q965" s="4">
        <v>2.9375999999999998</v>
      </c>
      <c r="R965" s="4">
        <v>0.74880000000000013</v>
      </c>
      <c r="S965" s="4" t="s">
        <v>1598</v>
      </c>
      <c r="T965" s="4" t="str">
        <f>VLOOKUP(esraa_powerbi_alexandria_2[[#This Row],[Category]],code[#All],2,FALSE)</f>
        <v>O-102</v>
      </c>
      <c r="U965" s="4"/>
      <c r="V965" s="4"/>
    </row>
    <row r="966" spans="1:22">
      <c r="A966" s="4">
        <v>965</v>
      </c>
      <c r="B966" s="4" t="s">
        <v>134</v>
      </c>
      <c r="C966" s="4" t="s">
        <v>96</v>
      </c>
      <c r="D966" s="4" t="s">
        <v>165</v>
      </c>
      <c r="E966" s="4" t="s">
        <v>166</v>
      </c>
      <c r="F966" s="4" t="s">
        <v>118</v>
      </c>
      <c r="G966" s="4" t="s">
        <v>66</v>
      </c>
      <c r="H966" s="4" t="s">
        <v>67</v>
      </c>
      <c r="I966" s="4" t="s">
        <v>1039</v>
      </c>
      <c r="J966" s="4">
        <v>9.82</v>
      </c>
      <c r="K966" s="4">
        <v>300</v>
      </c>
      <c r="L966" s="4" t="str">
        <f>IF(esraa_powerbi_alexandria_2[[#This Row],[Sales]]&gt;3000,"High","Low")</f>
        <v>Low</v>
      </c>
      <c r="M966" s="4">
        <v>2</v>
      </c>
      <c r="N966" s="4">
        <v>0</v>
      </c>
      <c r="O966" s="4">
        <v>4.8117999999999999</v>
      </c>
      <c r="P966" s="4">
        <v>9.82</v>
      </c>
      <c r="Q966" s="4">
        <v>5.0082000000000004</v>
      </c>
      <c r="R966" s="4">
        <v>4.8117999999999999</v>
      </c>
      <c r="S966" s="4" t="s">
        <v>1598</v>
      </c>
      <c r="T966" s="4" t="str">
        <f>VLOOKUP(esraa_powerbi_alexandria_2[[#This Row],[Category]],code[#All],2,FALSE)</f>
        <v>O-102</v>
      </c>
      <c r="U966" s="4"/>
      <c r="V966" s="4"/>
    </row>
    <row r="967" spans="1:22">
      <c r="A967" s="4">
        <v>966</v>
      </c>
      <c r="B967" s="4" t="s">
        <v>134</v>
      </c>
      <c r="C967" s="4" t="s">
        <v>96</v>
      </c>
      <c r="D967" s="4" t="s">
        <v>165</v>
      </c>
      <c r="E967" s="4" t="s">
        <v>166</v>
      </c>
      <c r="F967" s="4" t="s">
        <v>118</v>
      </c>
      <c r="G967" s="4" t="s">
        <v>66</v>
      </c>
      <c r="H967" s="4" t="s">
        <v>78</v>
      </c>
      <c r="I967" s="4" t="s">
        <v>590</v>
      </c>
      <c r="J967" s="4">
        <v>35.97</v>
      </c>
      <c r="K967" s="4">
        <v>450</v>
      </c>
      <c r="L967" s="4" t="str">
        <f>IF(esraa_powerbi_alexandria_2[[#This Row],[Sales]]&gt;3000,"High","Low")</f>
        <v>Low</v>
      </c>
      <c r="M967" s="4">
        <v>3</v>
      </c>
      <c r="N967" s="4">
        <v>0</v>
      </c>
      <c r="O967" s="4">
        <v>9.7118999999999982</v>
      </c>
      <c r="P967" s="4">
        <v>35.97</v>
      </c>
      <c r="Q967" s="4">
        <v>26.258099999999999</v>
      </c>
      <c r="R967" s="4">
        <v>9.7119</v>
      </c>
      <c r="S967" s="4" t="s">
        <v>1598</v>
      </c>
      <c r="T967" s="4" t="str">
        <f>VLOOKUP(esraa_powerbi_alexandria_2[[#This Row],[Category]],code[#All],2,FALSE)</f>
        <v>O-102</v>
      </c>
      <c r="U967" s="4"/>
      <c r="V967" s="4"/>
    </row>
    <row r="968" spans="1:22">
      <c r="A968" s="4">
        <v>967</v>
      </c>
      <c r="B968" s="4" t="s">
        <v>134</v>
      </c>
      <c r="C968" s="4" t="s">
        <v>96</v>
      </c>
      <c r="D968" s="4" t="s">
        <v>165</v>
      </c>
      <c r="E968" s="4" t="s">
        <v>166</v>
      </c>
      <c r="F968" s="4" t="s">
        <v>118</v>
      </c>
      <c r="G968" s="4" t="s">
        <v>66</v>
      </c>
      <c r="H968" s="4" t="s">
        <v>91</v>
      </c>
      <c r="I968" s="4" t="s">
        <v>1040</v>
      </c>
      <c r="J968" s="4">
        <v>12.96</v>
      </c>
      <c r="K968" s="4">
        <v>300</v>
      </c>
      <c r="L968" s="4" t="str">
        <f>IF(esraa_powerbi_alexandria_2[[#This Row],[Sales]]&gt;3000,"High","Low")</f>
        <v>Low</v>
      </c>
      <c r="M968" s="4">
        <v>2</v>
      </c>
      <c r="N968" s="4">
        <v>0</v>
      </c>
      <c r="O968" s="4">
        <v>6.2208000000000006</v>
      </c>
      <c r="P968" s="4">
        <v>12.96</v>
      </c>
      <c r="Q968" s="4">
        <v>6.7392000000000003</v>
      </c>
      <c r="R968" s="4">
        <v>6.2208000000000006</v>
      </c>
      <c r="S968" s="4" t="s">
        <v>1598</v>
      </c>
      <c r="T968" s="4" t="str">
        <f>VLOOKUP(esraa_powerbi_alexandria_2[[#This Row],[Category]],code[#All],2,FALSE)</f>
        <v>O-102</v>
      </c>
      <c r="U968" s="4"/>
      <c r="V968" s="4"/>
    </row>
    <row r="969" spans="1:22">
      <c r="A969" s="4">
        <v>968</v>
      </c>
      <c r="B969" s="4" t="s">
        <v>134</v>
      </c>
      <c r="C969" s="4" t="s">
        <v>96</v>
      </c>
      <c r="D969" s="4" t="s">
        <v>165</v>
      </c>
      <c r="E969" s="4" t="s">
        <v>166</v>
      </c>
      <c r="F969" s="4" t="s">
        <v>118</v>
      </c>
      <c r="G969" s="4" t="s">
        <v>66</v>
      </c>
      <c r="H969" s="4" t="s">
        <v>91</v>
      </c>
      <c r="I969" s="4" t="s">
        <v>1041</v>
      </c>
      <c r="J969" s="4">
        <v>191.6</v>
      </c>
      <c r="K969" s="4">
        <v>600</v>
      </c>
      <c r="L969" s="4" t="str">
        <f>IF(esraa_powerbi_alexandria_2[[#This Row],[Sales]]&gt;3000,"High","Low")</f>
        <v>Low</v>
      </c>
      <c r="M969" s="4">
        <v>4</v>
      </c>
      <c r="N969" s="4">
        <v>0</v>
      </c>
      <c r="O969" s="4">
        <v>91.967999999999989</v>
      </c>
      <c r="P969" s="4">
        <v>191.6</v>
      </c>
      <c r="Q969" s="4">
        <v>99.632000000000005</v>
      </c>
      <c r="R969" s="4">
        <v>91.967999999999989</v>
      </c>
      <c r="S969" s="4" t="s">
        <v>1600</v>
      </c>
      <c r="T969" s="4" t="str">
        <f>VLOOKUP(esraa_powerbi_alexandria_2[[#This Row],[Category]],code[#All],2,FALSE)</f>
        <v>O-102</v>
      </c>
      <c r="U969" s="4"/>
      <c r="V969" s="4"/>
    </row>
    <row r="970" spans="1:22">
      <c r="A970" s="4">
        <v>969</v>
      </c>
      <c r="B970" s="4" t="s">
        <v>134</v>
      </c>
      <c r="C970" s="4" t="s">
        <v>96</v>
      </c>
      <c r="D970" s="4" t="s">
        <v>165</v>
      </c>
      <c r="E970" s="4" t="s">
        <v>166</v>
      </c>
      <c r="F970" s="4" t="s">
        <v>118</v>
      </c>
      <c r="G970" s="4" t="s">
        <v>66</v>
      </c>
      <c r="H970" s="4" t="s">
        <v>67</v>
      </c>
      <c r="I970" s="4" t="s">
        <v>1038</v>
      </c>
      <c r="J970" s="4">
        <v>8.64</v>
      </c>
      <c r="K970" s="4">
        <v>450</v>
      </c>
      <c r="L970" s="4" t="str">
        <f>IF(esraa_powerbi_alexandria_2[[#This Row],[Sales]]&gt;3000,"High","Low")</f>
        <v>Low</v>
      </c>
      <c r="M970" s="4">
        <v>3</v>
      </c>
      <c r="N970" s="4">
        <v>0</v>
      </c>
      <c r="O970" s="4">
        <v>4.2336</v>
      </c>
      <c r="P970" s="4">
        <v>8.64</v>
      </c>
      <c r="Q970" s="4">
        <v>4.4064000000000005</v>
      </c>
      <c r="R970" s="4">
        <v>4.2336</v>
      </c>
      <c r="S970" s="4" t="s">
        <v>1598</v>
      </c>
      <c r="T970" s="4" t="str">
        <f>VLOOKUP(esraa_powerbi_alexandria_2[[#This Row],[Category]],code[#All],2,FALSE)</f>
        <v>O-102</v>
      </c>
      <c r="U970" s="4"/>
      <c r="V970" s="4"/>
    </row>
    <row r="971" spans="1:22">
      <c r="A971" s="4">
        <v>970</v>
      </c>
      <c r="B971" s="4" t="s">
        <v>134</v>
      </c>
      <c r="C971" s="4" t="s">
        <v>96</v>
      </c>
      <c r="D971" s="4" t="s">
        <v>165</v>
      </c>
      <c r="E971" s="4" t="s">
        <v>166</v>
      </c>
      <c r="F971" s="4" t="s">
        <v>118</v>
      </c>
      <c r="G971" s="4" t="s">
        <v>66</v>
      </c>
      <c r="H971" s="4" t="s">
        <v>74</v>
      </c>
      <c r="I971" s="4" t="s">
        <v>1042</v>
      </c>
      <c r="J971" s="4">
        <v>501.81000000000006</v>
      </c>
      <c r="K971" s="4">
        <v>450</v>
      </c>
      <c r="L971" s="4" t="str">
        <f>IF(esraa_powerbi_alexandria_2[[#This Row],[Sales]]&gt;3000,"High","Low")</f>
        <v>Low</v>
      </c>
      <c r="M971" s="4">
        <v>3</v>
      </c>
      <c r="N971" s="4">
        <v>0</v>
      </c>
      <c r="O971" s="4">
        <v>0</v>
      </c>
      <c r="P971" s="4">
        <v>501.81000000000006</v>
      </c>
      <c r="Q971" s="4">
        <v>501.81000000000006</v>
      </c>
      <c r="R971" s="4">
        <v>0</v>
      </c>
      <c r="S971" s="4" t="s">
        <v>1598</v>
      </c>
      <c r="T971" s="4" t="str">
        <f>VLOOKUP(esraa_powerbi_alexandria_2[[#This Row],[Category]],code[#All],2,FALSE)</f>
        <v>O-102</v>
      </c>
      <c r="U971" s="4"/>
      <c r="V971" s="4"/>
    </row>
    <row r="972" spans="1:22">
      <c r="A972" s="4">
        <v>971</v>
      </c>
      <c r="B972" s="4" t="s">
        <v>52</v>
      </c>
      <c r="C972" s="4" t="s">
        <v>53</v>
      </c>
      <c r="D972" s="4" t="s">
        <v>116</v>
      </c>
      <c r="E972" s="4" t="s">
        <v>117</v>
      </c>
      <c r="F972" s="4" t="s">
        <v>118</v>
      </c>
      <c r="G972" s="4" t="s">
        <v>57</v>
      </c>
      <c r="H972" s="4" t="s">
        <v>76</v>
      </c>
      <c r="I972" s="4" t="s">
        <v>1043</v>
      </c>
      <c r="J972" s="4">
        <v>127.10400000000001</v>
      </c>
      <c r="K972" s="4">
        <v>900</v>
      </c>
      <c r="L972" s="4" t="str">
        <f>IF(esraa_powerbi_alexandria_2[[#This Row],[Sales]]&gt;3000,"High","Low")</f>
        <v>Low</v>
      </c>
      <c r="M972" s="4">
        <v>6</v>
      </c>
      <c r="N972" s="4">
        <v>0.2</v>
      </c>
      <c r="O972" s="4">
        <v>28.598399999999998</v>
      </c>
      <c r="P972" s="4">
        <v>101.68320000000001</v>
      </c>
      <c r="Q972" s="4">
        <v>98.505600000000015</v>
      </c>
      <c r="R972" s="4">
        <v>3.1775999999999982</v>
      </c>
      <c r="S972" s="4" t="s">
        <v>1600</v>
      </c>
      <c r="T972" s="4" t="str">
        <f>VLOOKUP(esraa_powerbi_alexandria_2[[#This Row],[Category]],code[#All],2,FALSE)</f>
        <v>F-101</v>
      </c>
      <c r="U972" s="4"/>
      <c r="V972" s="4"/>
    </row>
    <row r="973" spans="1:22">
      <c r="A973" s="4">
        <v>972</v>
      </c>
      <c r="B973" s="4" t="s">
        <v>52</v>
      </c>
      <c r="C973" s="4" t="s">
        <v>53</v>
      </c>
      <c r="D973" s="4" t="s">
        <v>116</v>
      </c>
      <c r="E973" s="4" t="s">
        <v>117</v>
      </c>
      <c r="F973" s="4" t="s">
        <v>118</v>
      </c>
      <c r="G973" s="4" t="s">
        <v>80</v>
      </c>
      <c r="H973" s="4" t="s">
        <v>81</v>
      </c>
      <c r="I973" s="4" t="s">
        <v>502</v>
      </c>
      <c r="J973" s="4">
        <v>124.19999999999999</v>
      </c>
      <c r="K973" s="4">
        <v>450</v>
      </c>
      <c r="L973" s="4" t="str">
        <f>IF(esraa_powerbi_alexandria_2[[#This Row],[Sales]]&gt;3000,"High","Low")</f>
        <v>Low</v>
      </c>
      <c r="M973" s="4">
        <v>3</v>
      </c>
      <c r="N973" s="4">
        <v>0.4</v>
      </c>
      <c r="O973" s="4">
        <v>-31.050000000000011</v>
      </c>
      <c r="P973" s="4">
        <v>74.52</v>
      </c>
      <c r="Q973" s="4">
        <v>155.25</v>
      </c>
      <c r="R973" s="4">
        <v>-80.73</v>
      </c>
      <c r="S973" s="4" t="s">
        <v>1598</v>
      </c>
      <c r="T973" s="4" t="str">
        <f>VLOOKUP(esraa_powerbi_alexandria_2[[#This Row],[Category]],code[#All],2,FALSE)</f>
        <v>T-103</v>
      </c>
      <c r="U973" s="4"/>
      <c r="V973" s="4"/>
    </row>
    <row r="974" spans="1:22">
      <c r="A974" s="4">
        <v>973</v>
      </c>
      <c r="B974" s="4" t="s">
        <v>52</v>
      </c>
      <c r="C974" s="4" t="s">
        <v>53</v>
      </c>
      <c r="D974" s="4" t="s">
        <v>116</v>
      </c>
      <c r="E974" s="4" t="s">
        <v>117</v>
      </c>
      <c r="F974" s="4" t="s">
        <v>118</v>
      </c>
      <c r="G974" s="4" t="s">
        <v>66</v>
      </c>
      <c r="H974" s="4" t="s">
        <v>83</v>
      </c>
      <c r="I974" s="4" t="s">
        <v>846</v>
      </c>
      <c r="J974" s="4">
        <v>18.588000000000005</v>
      </c>
      <c r="K974" s="4">
        <v>300</v>
      </c>
      <c r="L974" s="4" t="str">
        <f>IF(esraa_powerbi_alexandria_2[[#This Row],[Sales]]&gt;3000,"High","Low")</f>
        <v>Low</v>
      </c>
      <c r="M974" s="4">
        <v>2</v>
      </c>
      <c r="N974" s="4">
        <v>0.7</v>
      </c>
      <c r="O974" s="4">
        <v>-13.6312</v>
      </c>
      <c r="P974" s="4">
        <v>5.5764000000000022</v>
      </c>
      <c r="Q974" s="4">
        <v>32.219200000000001</v>
      </c>
      <c r="R974" s="4">
        <v>-26.642799999999998</v>
      </c>
      <c r="S974" s="4" t="s">
        <v>1598</v>
      </c>
      <c r="T974" s="4" t="str">
        <f>VLOOKUP(esraa_powerbi_alexandria_2[[#This Row],[Category]],code[#All],2,FALSE)</f>
        <v>O-102</v>
      </c>
      <c r="U974" s="4"/>
      <c r="V974" s="4"/>
    </row>
    <row r="975" spans="1:22">
      <c r="A975" s="4">
        <v>974</v>
      </c>
      <c r="B975" s="4" t="s">
        <v>52</v>
      </c>
      <c r="C975" s="4" t="s">
        <v>53</v>
      </c>
      <c r="D975" s="4" t="s">
        <v>116</v>
      </c>
      <c r="E975" s="4" t="s">
        <v>117</v>
      </c>
      <c r="F975" s="4" t="s">
        <v>118</v>
      </c>
      <c r="G975" s="4" t="s">
        <v>66</v>
      </c>
      <c r="H975" s="4" t="s">
        <v>67</v>
      </c>
      <c r="I975" s="4" t="s">
        <v>500</v>
      </c>
      <c r="J975" s="4">
        <v>30.072000000000003</v>
      </c>
      <c r="K975" s="4">
        <v>450</v>
      </c>
      <c r="L975" s="4" t="str">
        <f>IF(esraa_powerbi_alexandria_2[[#This Row],[Sales]]&gt;3000,"High","Low")</f>
        <v>Low</v>
      </c>
      <c r="M975" s="4">
        <v>3</v>
      </c>
      <c r="N975" s="4">
        <v>0.2</v>
      </c>
      <c r="O975" s="4">
        <v>10.149299999999997</v>
      </c>
      <c r="P975" s="4">
        <v>24.057600000000004</v>
      </c>
      <c r="Q975" s="4">
        <v>19.922700000000006</v>
      </c>
      <c r="R975" s="4">
        <v>4.1348999999999982</v>
      </c>
      <c r="S975" s="4" t="s">
        <v>1598</v>
      </c>
      <c r="T975" s="4" t="str">
        <f>VLOOKUP(esraa_powerbi_alexandria_2[[#This Row],[Category]],code[#All],2,FALSE)</f>
        <v>O-102</v>
      </c>
      <c r="U975" s="4"/>
      <c r="V975" s="4"/>
    </row>
    <row r="976" spans="1:22">
      <c r="A976" s="4">
        <v>975</v>
      </c>
      <c r="B976" s="4" t="s">
        <v>52</v>
      </c>
      <c r="C976" s="4" t="s">
        <v>96</v>
      </c>
      <c r="D976" s="4" t="s">
        <v>165</v>
      </c>
      <c r="E976" s="4" t="s">
        <v>166</v>
      </c>
      <c r="F976" s="4" t="s">
        <v>118</v>
      </c>
      <c r="G976" s="4" t="s">
        <v>80</v>
      </c>
      <c r="H976" s="4" t="s">
        <v>81</v>
      </c>
      <c r="I976" s="4" t="s">
        <v>704</v>
      </c>
      <c r="J976" s="4">
        <v>160.92999999999998</v>
      </c>
      <c r="K976" s="4">
        <v>1050</v>
      </c>
      <c r="L976" s="4" t="str">
        <f>IF(esraa_powerbi_alexandria_2[[#This Row],[Sales]]&gt;3000,"High","Low")</f>
        <v>Low</v>
      </c>
      <c r="M976" s="4">
        <v>7</v>
      </c>
      <c r="N976" s="4">
        <v>0</v>
      </c>
      <c r="O976" s="4">
        <v>3.2186000000000092</v>
      </c>
      <c r="P976" s="4">
        <v>160.92999999999998</v>
      </c>
      <c r="Q976" s="4">
        <v>157.71139999999997</v>
      </c>
      <c r="R976" s="4">
        <v>3.2186000000000092</v>
      </c>
      <c r="S976" s="4" t="s">
        <v>1599</v>
      </c>
      <c r="T976" s="4" t="str">
        <f>VLOOKUP(esraa_powerbi_alexandria_2[[#This Row],[Category]],code[#All],2,FALSE)</f>
        <v>T-103</v>
      </c>
      <c r="U976" s="4"/>
      <c r="V976" s="4"/>
    </row>
    <row r="977" spans="1:22">
      <c r="A977" s="4">
        <v>976</v>
      </c>
      <c r="B977" s="4" t="s">
        <v>52</v>
      </c>
      <c r="C977" s="4" t="s">
        <v>96</v>
      </c>
      <c r="D977" s="4" t="s">
        <v>165</v>
      </c>
      <c r="E977" s="4" t="s">
        <v>166</v>
      </c>
      <c r="F977" s="4" t="s">
        <v>118</v>
      </c>
      <c r="G977" s="4" t="s">
        <v>66</v>
      </c>
      <c r="H977" s="4" t="s">
        <v>83</v>
      </c>
      <c r="I977" s="4" t="s">
        <v>567</v>
      </c>
      <c r="J977" s="4">
        <v>75.792000000000002</v>
      </c>
      <c r="K977" s="4">
        <v>450</v>
      </c>
      <c r="L977" s="4" t="str">
        <f>IF(esraa_powerbi_alexandria_2[[#This Row],[Sales]]&gt;3000,"High","Low")</f>
        <v>Low</v>
      </c>
      <c r="M977" s="4">
        <v>3</v>
      </c>
      <c r="N977" s="4">
        <v>0.2</v>
      </c>
      <c r="O977" s="4">
        <v>25.579799999999992</v>
      </c>
      <c r="P977" s="4">
        <v>60.633600000000001</v>
      </c>
      <c r="Q977" s="4">
        <v>50.21220000000001</v>
      </c>
      <c r="R977" s="4">
        <v>10.421399999999991</v>
      </c>
      <c r="S977" s="4" t="s">
        <v>1598</v>
      </c>
      <c r="T977" s="4" t="str">
        <f>VLOOKUP(esraa_powerbi_alexandria_2[[#This Row],[Category]],code[#All],2,FALSE)</f>
        <v>O-102</v>
      </c>
      <c r="U977" s="4"/>
      <c r="V977" s="4"/>
    </row>
    <row r="978" spans="1:22">
      <c r="A978" s="4">
        <v>977</v>
      </c>
      <c r="B978" s="4" t="s">
        <v>69</v>
      </c>
      <c r="C978" s="4" t="s">
        <v>53</v>
      </c>
      <c r="D978" s="4" t="s">
        <v>224</v>
      </c>
      <c r="E978" s="4" t="s">
        <v>225</v>
      </c>
      <c r="F978" s="4" t="s">
        <v>65</v>
      </c>
      <c r="G978" s="4" t="s">
        <v>66</v>
      </c>
      <c r="H978" s="4" t="s">
        <v>83</v>
      </c>
      <c r="I978" s="4" t="s">
        <v>1044</v>
      </c>
      <c r="J978" s="4">
        <v>1.0800000000000003</v>
      </c>
      <c r="K978" s="4">
        <v>300</v>
      </c>
      <c r="L978" s="4" t="str">
        <f>IF(esraa_powerbi_alexandria_2[[#This Row],[Sales]]&gt;3000,"High","Low")</f>
        <v>Low</v>
      </c>
      <c r="M978" s="4">
        <v>2</v>
      </c>
      <c r="N978" s="4">
        <v>0.7</v>
      </c>
      <c r="O978" s="4">
        <v>-0.79200000000000004</v>
      </c>
      <c r="P978" s="4">
        <v>0.32400000000000012</v>
      </c>
      <c r="Q978" s="4">
        <v>1.8720000000000003</v>
      </c>
      <c r="R978" s="4">
        <v>-1.5480000000000003</v>
      </c>
      <c r="S978" s="4" t="s">
        <v>1598</v>
      </c>
      <c r="T978" s="4" t="str">
        <f>VLOOKUP(esraa_powerbi_alexandria_2[[#This Row],[Category]],code[#All],2,FALSE)</f>
        <v>O-102</v>
      </c>
      <c r="U978" s="4"/>
      <c r="V978" s="4"/>
    </row>
    <row r="979" spans="1:22">
      <c r="A979" s="4">
        <v>978</v>
      </c>
      <c r="B979" s="4" t="s">
        <v>134</v>
      </c>
      <c r="C979" s="4" t="s">
        <v>62</v>
      </c>
      <c r="D979" s="4" t="s">
        <v>387</v>
      </c>
      <c r="E979" s="4" t="s">
        <v>153</v>
      </c>
      <c r="F979" s="4" t="s">
        <v>99</v>
      </c>
      <c r="G979" s="4" t="s">
        <v>80</v>
      </c>
      <c r="H979" s="4" t="s">
        <v>317</v>
      </c>
      <c r="I979" s="4" t="s">
        <v>318</v>
      </c>
      <c r="J979" s="4">
        <v>3059.982</v>
      </c>
      <c r="K979" s="4">
        <v>300</v>
      </c>
      <c r="L979" s="4" t="str">
        <f>IF(esraa_powerbi_alexandria_2[[#This Row],[Sales]]&gt;3000,"High","Low")</f>
        <v>High</v>
      </c>
      <c r="M979" s="4">
        <v>2</v>
      </c>
      <c r="N979" s="4">
        <v>0.1</v>
      </c>
      <c r="O979" s="4">
        <v>679.99599999999964</v>
      </c>
      <c r="P979" s="4">
        <v>2753.9838</v>
      </c>
      <c r="Q979" s="4">
        <v>2379.9860000000003</v>
      </c>
      <c r="R979" s="4">
        <v>373.99779999999964</v>
      </c>
      <c r="S979" s="4" t="s">
        <v>1598</v>
      </c>
      <c r="T979" s="4" t="str">
        <f>VLOOKUP(esraa_powerbi_alexandria_2[[#This Row],[Category]],code[#All],2,FALSE)</f>
        <v>T-103</v>
      </c>
      <c r="U979" s="4"/>
      <c r="V979" s="4"/>
    </row>
    <row r="980" spans="1:22">
      <c r="A980" s="4">
        <v>979</v>
      </c>
      <c r="B980" s="4" t="s">
        <v>134</v>
      </c>
      <c r="C980" s="4" t="s">
        <v>53</v>
      </c>
      <c r="D980" s="4" t="s">
        <v>260</v>
      </c>
      <c r="E980" s="4" t="s">
        <v>90</v>
      </c>
      <c r="F980" s="4" t="s">
        <v>56</v>
      </c>
      <c r="G980" s="4" t="s">
        <v>66</v>
      </c>
      <c r="H980" s="4" t="s">
        <v>83</v>
      </c>
      <c r="I980" s="4" t="s">
        <v>770</v>
      </c>
      <c r="J980" s="4">
        <v>3.2820000000000005</v>
      </c>
      <c r="K980" s="4">
        <v>300</v>
      </c>
      <c r="L980" s="4" t="str">
        <f>IF(esraa_powerbi_alexandria_2[[#This Row],[Sales]]&gt;3000,"High","Low")</f>
        <v>Low</v>
      </c>
      <c r="M980" s="4">
        <v>2</v>
      </c>
      <c r="N980" s="4">
        <v>0.7</v>
      </c>
      <c r="O980" s="4">
        <v>-2.6256000000000004</v>
      </c>
      <c r="P980" s="4">
        <v>0.98460000000000025</v>
      </c>
      <c r="Q980" s="4">
        <v>5.9076000000000004</v>
      </c>
      <c r="R980" s="4">
        <v>-4.923</v>
      </c>
      <c r="S980" s="4" t="s">
        <v>1598</v>
      </c>
      <c r="T980" s="4" t="str">
        <f>VLOOKUP(esraa_powerbi_alexandria_2[[#This Row],[Category]],code[#All],2,FALSE)</f>
        <v>O-102</v>
      </c>
      <c r="U980" s="4"/>
      <c r="V980" s="4"/>
    </row>
    <row r="981" spans="1:22">
      <c r="A981" s="4">
        <v>980</v>
      </c>
      <c r="B981" s="4" t="s">
        <v>134</v>
      </c>
      <c r="C981" s="4" t="s">
        <v>62</v>
      </c>
      <c r="D981" s="4" t="s">
        <v>251</v>
      </c>
      <c r="E981" s="4" t="s">
        <v>160</v>
      </c>
      <c r="F981" s="4" t="s">
        <v>99</v>
      </c>
      <c r="G981" s="4" t="s">
        <v>66</v>
      </c>
      <c r="H981" s="4" t="s">
        <v>91</v>
      </c>
      <c r="I981" s="4" t="s">
        <v>1045</v>
      </c>
      <c r="J981" s="4">
        <v>34.019999999999996</v>
      </c>
      <c r="K981" s="4">
        <v>450</v>
      </c>
      <c r="L981" s="4" t="str">
        <f>IF(esraa_powerbi_alexandria_2[[#This Row],[Sales]]&gt;3000,"High","Low")</f>
        <v>Low</v>
      </c>
      <c r="M981" s="4">
        <v>3</v>
      </c>
      <c r="N981" s="4">
        <v>0</v>
      </c>
      <c r="O981" s="4">
        <v>16.669799999999999</v>
      </c>
      <c r="P981" s="4">
        <v>34.019999999999996</v>
      </c>
      <c r="Q981" s="4">
        <v>17.350199999999997</v>
      </c>
      <c r="R981" s="4">
        <v>16.669799999999999</v>
      </c>
      <c r="S981" s="4" t="s">
        <v>1598</v>
      </c>
      <c r="T981" s="4" t="str">
        <f>VLOOKUP(esraa_powerbi_alexandria_2[[#This Row],[Category]],code[#All],2,FALSE)</f>
        <v>O-102</v>
      </c>
      <c r="U981" s="4"/>
      <c r="V981" s="4"/>
    </row>
    <row r="982" spans="1:22">
      <c r="A982" s="4">
        <v>981</v>
      </c>
      <c r="B982" s="4" t="s">
        <v>69</v>
      </c>
      <c r="C982" s="4" t="s">
        <v>53</v>
      </c>
      <c r="D982" s="4" t="s">
        <v>165</v>
      </c>
      <c r="E982" s="4" t="s">
        <v>166</v>
      </c>
      <c r="F982" s="4" t="s">
        <v>118</v>
      </c>
      <c r="G982" s="4" t="s">
        <v>57</v>
      </c>
      <c r="H982" s="4" t="s">
        <v>60</v>
      </c>
      <c r="I982" s="4" t="s">
        <v>911</v>
      </c>
      <c r="J982" s="4">
        <v>599.29200000000003</v>
      </c>
      <c r="K982" s="4">
        <v>900</v>
      </c>
      <c r="L982" s="4" t="str">
        <f>IF(esraa_powerbi_alexandria_2[[#This Row],[Sales]]&gt;3000,"High","Low")</f>
        <v>Low</v>
      </c>
      <c r="M982" s="4">
        <v>6</v>
      </c>
      <c r="N982" s="4">
        <v>0.1</v>
      </c>
      <c r="O982" s="4">
        <v>93.223199999999977</v>
      </c>
      <c r="P982" s="4">
        <v>539.36279999999999</v>
      </c>
      <c r="Q982" s="4">
        <v>506.06880000000007</v>
      </c>
      <c r="R982" s="4">
        <v>33.293999999999926</v>
      </c>
      <c r="S982" s="4" t="s">
        <v>1600</v>
      </c>
      <c r="T982" s="4" t="str">
        <f>VLOOKUP(esraa_powerbi_alexandria_2[[#This Row],[Category]],code[#All],2,FALSE)</f>
        <v>F-101</v>
      </c>
      <c r="U982" s="4"/>
      <c r="V982" s="4"/>
    </row>
    <row r="983" spans="1:22">
      <c r="A983" s="4">
        <v>982</v>
      </c>
      <c r="B983" s="4" t="s">
        <v>52</v>
      </c>
      <c r="C983" s="4" t="s">
        <v>53</v>
      </c>
      <c r="D983" s="4" t="s">
        <v>596</v>
      </c>
      <c r="E983" s="4" t="s">
        <v>236</v>
      </c>
      <c r="F983" s="4" t="s">
        <v>65</v>
      </c>
      <c r="G983" s="4" t="s">
        <v>66</v>
      </c>
      <c r="H983" s="4" t="s">
        <v>78</v>
      </c>
      <c r="I983" s="4" t="s">
        <v>1046</v>
      </c>
      <c r="J983" s="4">
        <v>3.3920000000000003</v>
      </c>
      <c r="K983" s="4">
        <v>150</v>
      </c>
      <c r="L983" s="4" t="str">
        <f>IF(esraa_powerbi_alexandria_2[[#This Row],[Sales]]&gt;3000,"High","Low")</f>
        <v>Low</v>
      </c>
      <c r="M983" s="4">
        <v>1</v>
      </c>
      <c r="N983" s="4">
        <v>0.2</v>
      </c>
      <c r="O983" s="4">
        <v>0.80559999999999987</v>
      </c>
      <c r="P983" s="4">
        <v>2.7136000000000005</v>
      </c>
      <c r="Q983" s="4">
        <v>2.5864000000000003</v>
      </c>
      <c r="R983" s="4">
        <v>0.1272000000000002</v>
      </c>
      <c r="S983" s="4" t="s">
        <v>1598</v>
      </c>
      <c r="T983" s="4" t="str">
        <f>VLOOKUP(esraa_powerbi_alexandria_2[[#This Row],[Category]],code[#All],2,FALSE)</f>
        <v>O-102</v>
      </c>
      <c r="U983" s="4"/>
      <c r="V983" s="4"/>
    </row>
    <row r="984" spans="1:22">
      <c r="A984" s="4">
        <v>983</v>
      </c>
      <c r="B984" s="4" t="s">
        <v>52</v>
      </c>
      <c r="C984" s="4" t="s">
        <v>53</v>
      </c>
      <c r="D984" s="4" t="s">
        <v>596</v>
      </c>
      <c r="E984" s="4" t="s">
        <v>236</v>
      </c>
      <c r="F984" s="4" t="s">
        <v>65</v>
      </c>
      <c r="G984" s="4" t="s">
        <v>80</v>
      </c>
      <c r="H984" s="4" t="s">
        <v>81</v>
      </c>
      <c r="I984" s="4" t="s">
        <v>1047</v>
      </c>
      <c r="J984" s="4">
        <v>559.98400000000004</v>
      </c>
      <c r="K984" s="4">
        <v>300</v>
      </c>
      <c r="L984" s="4" t="str">
        <f>IF(esraa_powerbi_alexandria_2[[#This Row],[Sales]]&gt;3000,"High","Low")</f>
        <v>Low</v>
      </c>
      <c r="M984" s="4">
        <v>2</v>
      </c>
      <c r="N984" s="4">
        <v>0.2</v>
      </c>
      <c r="O984" s="4">
        <v>55.998400000000032</v>
      </c>
      <c r="P984" s="4">
        <v>447.98720000000003</v>
      </c>
      <c r="Q984" s="4">
        <v>503.98559999999998</v>
      </c>
      <c r="R984" s="4">
        <v>-55.998399999999947</v>
      </c>
      <c r="S984" s="4" t="s">
        <v>1598</v>
      </c>
      <c r="T984" s="4" t="str">
        <f>VLOOKUP(esraa_powerbi_alexandria_2[[#This Row],[Category]],code[#All],2,FALSE)</f>
        <v>T-103</v>
      </c>
      <c r="U984" s="4"/>
      <c r="V984" s="4"/>
    </row>
    <row r="985" spans="1:22">
      <c r="A985" s="4">
        <v>984</v>
      </c>
      <c r="B985" s="4" t="s">
        <v>52</v>
      </c>
      <c r="C985" s="4" t="s">
        <v>53</v>
      </c>
      <c r="D985" s="4" t="s">
        <v>596</v>
      </c>
      <c r="E985" s="4" t="s">
        <v>236</v>
      </c>
      <c r="F985" s="4" t="s">
        <v>65</v>
      </c>
      <c r="G985" s="4" t="s">
        <v>57</v>
      </c>
      <c r="H985" s="4" t="s">
        <v>60</v>
      </c>
      <c r="I985" s="4" t="s">
        <v>943</v>
      </c>
      <c r="J985" s="4">
        <v>603.91999999999996</v>
      </c>
      <c r="K985" s="4">
        <v>750</v>
      </c>
      <c r="L985" s="4" t="str">
        <f>IF(esraa_powerbi_alexandria_2[[#This Row],[Sales]]&gt;3000,"High","Low")</f>
        <v>Low</v>
      </c>
      <c r="M985" s="4">
        <v>5</v>
      </c>
      <c r="N985" s="4">
        <v>0.2</v>
      </c>
      <c r="O985" s="4">
        <v>75.489999999999924</v>
      </c>
      <c r="P985" s="4">
        <v>483.13599999999997</v>
      </c>
      <c r="Q985" s="4">
        <v>528.43000000000006</v>
      </c>
      <c r="R985" s="4">
        <v>-45.294000000000096</v>
      </c>
      <c r="S985" s="4" t="s">
        <v>1600</v>
      </c>
      <c r="T985" s="4" t="str">
        <f>VLOOKUP(esraa_powerbi_alexandria_2[[#This Row],[Category]],code[#All],2,FALSE)</f>
        <v>F-101</v>
      </c>
      <c r="U985" s="4"/>
      <c r="V985" s="4"/>
    </row>
    <row r="986" spans="1:22">
      <c r="A986" s="4">
        <v>985</v>
      </c>
      <c r="B986" s="4" t="s">
        <v>69</v>
      </c>
      <c r="C986" s="4" t="s">
        <v>96</v>
      </c>
      <c r="D986" s="4" t="s">
        <v>290</v>
      </c>
      <c r="E986" s="4" t="s">
        <v>98</v>
      </c>
      <c r="F986" s="4" t="s">
        <v>99</v>
      </c>
      <c r="G986" s="4" t="s">
        <v>66</v>
      </c>
      <c r="H986" s="4" t="s">
        <v>67</v>
      </c>
      <c r="I986" s="4" t="s">
        <v>914</v>
      </c>
      <c r="J986" s="4">
        <v>7.9680000000000009</v>
      </c>
      <c r="K986" s="4">
        <v>300</v>
      </c>
      <c r="L986" s="4" t="str">
        <f>IF(esraa_powerbi_alexandria_2[[#This Row],[Sales]]&gt;3000,"High","Low")</f>
        <v>Low</v>
      </c>
      <c r="M986" s="4">
        <v>2</v>
      </c>
      <c r="N986" s="4">
        <v>0.2</v>
      </c>
      <c r="O986" s="4">
        <v>2.5895999999999999</v>
      </c>
      <c r="P986" s="4">
        <v>6.3744000000000014</v>
      </c>
      <c r="Q986" s="4">
        <v>5.378400000000001</v>
      </c>
      <c r="R986" s="4">
        <v>0.99600000000000044</v>
      </c>
      <c r="S986" s="4" t="s">
        <v>1598</v>
      </c>
      <c r="T986" s="4" t="str">
        <f>VLOOKUP(esraa_powerbi_alexandria_2[[#This Row],[Category]],code[#All],2,FALSE)</f>
        <v>O-102</v>
      </c>
      <c r="U986" s="4"/>
      <c r="V986" s="4"/>
    </row>
    <row r="987" spans="1:22">
      <c r="A987" s="4">
        <v>986</v>
      </c>
      <c r="B987" s="4" t="s">
        <v>69</v>
      </c>
      <c r="C987" s="4" t="s">
        <v>96</v>
      </c>
      <c r="D987" s="4" t="s">
        <v>290</v>
      </c>
      <c r="E987" s="4" t="s">
        <v>98</v>
      </c>
      <c r="F987" s="4" t="s">
        <v>99</v>
      </c>
      <c r="G987" s="4" t="s">
        <v>66</v>
      </c>
      <c r="H987" s="4" t="s">
        <v>127</v>
      </c>
      <c r="I987" s="4" t="s">
        <v>1048</v>
      </c>
      <c r="J987" s="4">
        <v>27.968000000000004</v>
      </c>
      <c r="K987" s="4">
        <v>600</v>
      </c>
      <c r="L987" s="4" t="str">
        <f>IF(esraa_powerbi_alexandria_2[[#This Row],[Sales]]&gt;3000,"High","Low")</f>
        <v>Low</v>
      </c>
      <c r="M987" s="4">
        <v>4</v>
      </c>
      <c r="N987" s="4">
        <v>0.2</v>
      </c>
      <c r="O987" s="4">
        <v>9.4391999999999996</v>
      </c>
      <c r="P987" s="4">
        <v>22.374400000000005</v>
      </c>
      <c r="Q987" s="4">
        <v>18.528800000000004</v>
      </c>
      <c r="R987" s="4">
        <v>3.845600000000001</v>
      </c>
      <c r="S987" s="4" t="s">
        <v>1600</v>
      </c>
      <c r="T987" s="4" t="str">
        <f>VLOOKUP(esraa_powerbi_alexandria_2[[#This Row],[Category]],code[#All],2,FALSE)</f>
        <v>O-102</v>
      </c>
      <c r="U987" s="4"/>
      <c r="V987" s="4"/>
    </row>
    <row r="988" spans="1:22">
      <c r="A988" s="4">
        <v>987</v>
      </c>
      <c r="B988" s="4" t="s">
        <v>69</v>
      </c>
      <c r="C988" s="4" t="s">
        <v>96</v>
      </c>
      <c r="D988" s="4" t="s">
        <v>290</v>
      </c>
      <c r="E988" s="4" t="s">
        <v>98</v>
      </c>
      <c r="F988" s="4" t="s">
        <v>99</v>
      </c>
      <c r="G988" s="4" t="s">
        <v>80</v>
      </c>
      <c r="H988" s="4" t="s">
        <v>317</v>
      </c>
      <c r="I988" s="4" t="s">
        <v>1049</v>
      </c>
      <c r="J988" s="4">
        <v>336.51</v>
      </c>
      <c r="K988" s="4">
        <v>450</v>
      </c>
      <c r="L988" s="4" t="str">
        <f>IF(esraa_powerbi_alexandria_2[[#This Row],[Sales]]&gt;3000,"High","Low")</f>
        <v>Low</v>
      </c>
      <c r="M988" s="4">
        <v>3</v>
      </c>
      <c r="N988" s="4">
        <v>0.4</v>
      </c>
      <c r="O988" s="4">
        <v>44.867999999999967</v>
      </c>
      <c r="P988" s="4">
        <v>201.90599999999998</v>
      </c>
      <c r="Q988" s="4">
        <v>291.64200000000005</v>
      </c>
      <c r="R988" s="4">
        <v>-89.736000000000075</v>
      </c>
      <c r="S988" s="4" t="s">
        <v>1598</v>
      </c>
      <c r="T988" s="4" t="str">
        <f>VLOOKUP(esraa_powerbi_alexandria_2[[#This Row],[Category]],code[#All],2,FALSE)</f>
        <v>T-103</v>
      </c>
      <c r="U988" s="4"/>
      <c r="V988" s="4"/>
    </row>
    <row r="989" spans="1:22">
      <c r="A989" s="4">
        <v>988</v>
      </c>
      <c r="B989" s="4" t="s">
        <v>532</v>
      </c>
      <c r="C989" s="4" t="s">
        <v>53</v>
      </c>
      <c r="D989" s="4" t="s">
        <v>132</v>
      </c>
      <c r="E989" s="4" t="s">
        <v>98</v>
      </c>
      <c r="F989" s="4" t="s">
        <v>99</v>
      </c>
      <c r="G989" s="4" t="s">
        <v>66</v>
      </c>
      <c r="H989" s="4" t="s">
        <v>83</v>
      </c>
      <c r="I989" s="4" t="s">
        <v>1050</v>
      </c>
      <c r="J989" s="4">
        <v>1.1119999999999997</v>
      </c>
      <c r="K989" s="4">
        <v>300</v>
      </c>
      <c r="L989" s="4" t="str">
        <f>IF(esraa_powerbi_alexandria_2[[#This Row],[Sales]]&gt;3000,"High","Low")</f>
        <v>Low</v>
      </c>
      <c r="M989" s="4">
        <v>2</v>
      </c>
      <c r="N989" s="4">
        <v>0.8</v>
      </c>
      <c r="O989" s="4">
        <v>-1.8904000000000001</v>
      </c>
      <c r="P989" s="4">
        <v>0.22239999999999988</v>
      </c>
      <c r="Q989" s="4">
        <v>3.0023999999999997</v>
      </c>
      <c r="R989" s="4">
        <v>-2.78</v>
      </c>
      <c r="S989" s="4" t="s">
        <v>1598</v>
      </c>
      <c r="T989" s="4" t="str">
        <f>VLOOKUP(esraa_powerbi_alexandria_2[[#This Row],[Category]],code[#All],2,FALSE)</f>
        <v>O-102</v>
      </c>
      <c r="U989" s="4"/>
      <c r="V989" s="4"/>
    </row>
    <row r="990" spans="1:22">
      <c r="A990" s="4">
        <v>989</v>
      </c>
      <c r="B990" s="4" t="s">
        <v>69</v>
      </c>
      <c r="C990" s="4" t="s">
        <v>62</v>
      </c>
      <c r="D990" s="4" t="s">
        <v>626</v>
      </c>
      <c r="E990" s="4" t="s">
        <v>166</v>
      </c>
      <c r="F990" s="4" t="s">
        <v>118</v>
      </c>
      <c r="G990" s="4" t="s">
        <v>57</v>
      </c>
      <c r="H990" s="4" t="s">
        <v>76</v>
      </c>
      <c r="I990" s="4" t="s">
        <v>838</v>
      </c>
      <c r="J990" s="4">
        <v>520.05000000000007</v>
      </c>
      <c r="K990" s="4">
        <v>750</v>
      </c>
      <c r="L990" s="4" t="str">
        <f>IF(esraa_powerbi_alexandria_2[[#This Row],[Sales]]&gt;3000,"High","Low")</f>
        <v>Low</v>
      </c>
      <c r="M990" s="4">
        <v>5</v>
      </c>
      <c r="N990" s="4">
        <v>0</v>
      </c>
      <c r="O990" s="4">
        <v>72.807000000000031</v>
      </c>
      <c r="P990" s="4">
        <v>520.05000000000007</v>
      </c>
      <c r="Q990" s="4">
        <v>447.24300000000005</v>
      </c>
      <c r="R990" s="4">
        <v>72.807000000000016</v>
      </c>
      <c r="S990" s="4" t="s">
        <v>1600</v>
      </c>
      <c r="T990" s="4" t="str">
        <f>VLOOKUP(esraa_powerbi_alexandria_2[[#This Row],[Category]],code[#All],2,FALSE)</f>
        <v>F-101</v>
      </c>
      <c r="U990" s="4"/>
      <c r="V990" s="4"/>
    </row>
    <row r="991" spans="1:22">
      <c r="A991" s="4">
        <v>990</v>
      </c>
      <c r="B991" s="4" t="s">
        <v>69</v>
      </c>
      <c r="C991" s="4" t="s">
        <v>62</v>
      </c>
      <c r="D991" s="4" t="s">
        <v>626</v>
      </c>
      <c r="E991" s="4" t="s">
        <v>166</v>
      </c>
      <c r="F991" s="4" t="s">
        <v>118</v>
      </c>
      <c r="G991" s="4" t="s">
        <v>66</v>
      </c>
      <c r="H991" s="4" t="s">
        <v>78</v>
      </c>
      <c r="I991" s="4" t="s">
        <v>1051</v>
      </c>
      <c r="J991" s="4">
        <v>17.97</v>
      </c>
      <c r="K991" s="4">
        <v>450</v>
      </c>
      <c r="L991" s="4" t="str">
        <f>IF(esraa_powerbi_alexandria_2[[#This Row],[Sales]]&gt;3000,"High","Low")</f>
        <v>Low</v>
      </c>
      <c r="M991" s="4">
        <v>3</v>
      </c>
      <c r="N991" s="4">
        <v>0</v>
      </c>
      <c r="O991" s="4">
        <v>5.2112999999999996</v>
      </c>
      <c r="P991" s="4">
        <v>17.97</v>
      </c>
      <c r="Q991" s="4">
        <v>12.758699999999999</v>
      </c>
      <c r="R991" s="4">
        <v>5.2112999999999996</v>
      </c>
      <c r="S991" s="4" t="s">
        <v>1598</v>
      </c>
      <c r="T991" s="4" t="str">
        <f>VLOOKUP(esraa_powerbi_alexandria_2[[#This Row],[Category]],code[#All],2,FALSE)</f>
        <v>O-102</v>
      </c>
      <c r="U991" s="4"/>
      <c r="V991" s="4"/>
    </row>
    <row r="992" spans="1:22">
      <c r="A992" s="4">
        <v>991</v>
      </c>
      <c r="B992" s="4" t="s">
        <v>52</v>
      </c>
      <c r="C992" s="4" t="s">
        <v>96</v>
      </c>
      <c r="D992" s="4" t="s">
        <v>613</v>
      </c>
      <c r="E992" s="4" t="s">
        <v>71</v>
      </c>
      <c r="F992" s="4" t="s">
        <v>56</v>
      </c>
      <c r="G992" s="4" t="s">
        <v>57</v>
      </c>
      <c r="H992" s="4" t="s">
        <v>60</v>
      </c>
      <c r="I992" s="4" t="s">
        <v>479</v>
      </c>
      <c r="J992" s="4">
        <v>1166.92</v>
      </c>
      <c r="K992" s="4">
        <v>750</v>
      </c>
      <c r="L992" s="4" t="str">
        <f>IF(esraa_powerbi_alexandria_2[[#This Row],[Sales]]&gt;3000,"High","Low")</f>
        <v>Low</v>
      </c>
      <c r="M992" s="4">
        <v>5</v>
      </c>
      <c r="N992" s="4">
        <v>0.2</v>
      </c>
      <c r="O992" s="4">
        <v>131.27849999999995</v>
      </c>
      <c r="P992" s="4">
        <v>933.53600000000006</v>
      </c>
      <c r="Q992" s="4">
        <v>1035.6415000000002</v>
      </c>
      <c r="R992" s="4">
        <v>-102.10550000000012</v>
      </c>
      <c r="S992" s="4" t="s">
        <v>1600</v>
      </c>
      <c r="T992" s="4" t="str">
        <f>VLOOKUP(esraa_powerbi_alexandria_2[[#This Row],[Category]],code[#All],2,FALSE)</f>
        <v>F-101</v>
      </c>
      <c r="U992" s="4"/>
      <c r="V992" s="4"/>
    </row>
    <row r="993" spans="1:22">
      <c r="A993" s="4">
        <v>992</v>
      </c>
      <c r="B993" s="4" t="s">
        <v>134</v>
      </c>
      <c r="C993" s="4" t="s">
        <v>53</v>
      </c>
      <c r="D993" s="4" t="s">
        <v>165</v>
      </c>
      <c r="E993" s="4" t="s">
        <v>166</v>
      </c>
      <c r="F993" s="4" t="s">
        <v>118</v>
      </c>
      <c r="G993" s="4" t="s">
        <v>66</v>
      </c>
      <c r="H993" s="4" t="s">
        <v>83</v>
      </c>
      <c r="I993" s="4" t="s">
        <v>897</v>
      </c>
      <c r="J993" s="4">
        <v>14.624000000000002</v>
      </c>
      <c r="K993" s="4">
        <v>300</v>
      </c>
      <c r="L993" s="4" t="str">
        <f>IF(esraa_powerbi_alexandria_2[[#This Row],[Sales]]&gt;3000,"High","Low")</f>
        <v>Low</v>
      </c>
      <c r="M993" s="4">
        <v>2</v>
      </c>
      <c r="N993" s="4">
        <v>0.2</v>
      </c>
      <c r="O993" s="4">
        <v>5.484</v>
      </c>
      <c r="P993" s="4">
        <v>11.699200000000003</v>
      </c>
      <c r="Q993" s="4">
        <v>9.1400000000000023</v>
      </c>
      <c r="R993" s="4">
        <v>2.5592000000000006</v>
      </c>
      <c r="S993" s="4" t="s">
        <v>1598</v>
      </c>
      <c r="T993" s="4" t="str">
        <f>VLOOKUP(esraa_powerbi_alexandria_2[[#This Row],[Category]],code[#All],2,FALSE)</f>
        <v>O-102</v>
      </c>
      <c r="U993" s="4"/>
      <c r="V993" s="4"/>
    </row>
    <row r="994" spans="1:22">
      <c r="A994" s="4">
        <v>993</v>
      </c>
      <c r="B994" s="4" t="s">
        <v>134</v>
      </c>
      <c r="C994" s="4" t="s">
        <v>53</v>
      </c>
      <c r="D994" s="4" t="s">
        <v>300</v>
      </c>
      <c r="E994" s="4" t="s">
        <v>64</v>
      </c>
      <c r="F994" s="4" t="s">
        <v>65</v>
      </c>
      <c r="G994" s="4" t="s">
        <v>66</v>
      </c>
      <c r="H994" s="4" t="s">
        <v>167</v>
      </c>
      <c r="I994" s="4" t="s">
        <v>452</v>
      </c>
      <c r="J994" s="4">
        <v>10.23</v>
      </c>
      <c r="K994" s="4">
        <v>450</v>
      </c>
      <c r="L994" s="4" t="str">
        <f>IF(esraa_powerbi_alexandria_2[[#This Row],[Sales]]&gt;3000,"High","Low")</f>
        <v>Low</v>
      </c>
      <c r="M994" s="4">
        <v>3</v>
      </c>
      <c r="N994" s="4">
        <v>0</v>
      </c>
      <c r="O994" s="4">
        <v>4.9104000000000001</v>
      </c>
      <c r="P994" s="4">
        <v>10.23</v>
      </c>
      <c r="Q994" s="4">
        <v>5.3196000000000003</v>
      </c>
      <c r="R994" s="4">
        <v>4.9104000000000001</v>
      </c>
      <c r="S994" s="4" t="s">
        <v>1598</v>
      </c>
      <c r="T994" s="4" t="str">
        <f>VLOOKUP(esraa_powerbi_alexandria_2[[#This Row],[Category]],code[#All],2,FALSE)</f>
        <v>O-102</v>
      </c>
      <c r="U994" s="4"/>
      <c r="V994" s="4"/>
    </row>
    <row r="995" spans="1:22">
      <c r="A995" s="4">
        <v>994</v>
      </c>
      <c r="B995" s="4" t="s">
        <v>134</v>
      </c>
      <c r="C995" s="4" t="s">
        <v>53</v>
      </c>
      <c r="D995" s="4" t="s">
        <v>300</v>
      </c>
      <c r="E995" s="4" t="s">
        <v>64</v>
      </c>
      <c r="F995" s="4" t="s">
        <v>65</v>
      </c>
      <c r="G995" s="4" t="s">
        <v>66</v>
      </c>
      <c r="H995" s="4" t="s">
        <v>91</v>
      </c>
      <c r="I995" s="4" t="s">
        <v>1052</v>
      </c>
      <c r="J995" s="4">
        <v>154.9</v>
      </c>
      <c r="K995" s="4">
        <v>750</v>
      </c>
      <c r="L995" s="4" t="str">
        <f>IF(esraa_powerbi_alexandria_2[[#This Row],[Sales]]&gt;3000,"High","Low")</f>
        <v>Low</v>
      </c>
      <c r="M995" s="4">
        <v>5</v>
      </c>
      <c r="N995" s="4">
        <v>0</v>
      </c>
      <c r="O995" s="4">
        <v>69.704999999999998</v>
      </c>
      <c r="P995" s="4">
        <v>154.9</v>
      </c>
      <c r="Q995" s="4">
        <v>85.195000000000007</v>
      </c>
      <c r="R995" s="4">
        <v>69.704999999999998</v>
      </c>
      <c r="S995" s="4" t="s">
        <v>1600</v>
      </c>
      <c r="T995" s="4" t="str">
        <f>VLOOKUP(esraa_powerbi_alexandria_2[[#This Row],[Category]],code[#All],2,FALSE)</f>
        <v>O-102</v>
      </c>
      <c r="U995" s="4"/>
      <c r="V995" s="4"/>
    </row>
    <row r="996" spans="1:22">
      <c r="A996" s="4">
        <v>995</v>
      </c>
      <c r="B996" s="4" t="s">
        <v>69</v>
      </c>
      <c r="C996" s="4" t="s">
        <v>62</v>
      </c>
      <c r="D996" s="4" t="s">
        <v>1053</v>
      </c>
      <c r="E996" s="4" t="s">
        <v>188</v>
      </c>
      <c r="F996" s="4" t="s">
        <v>56</v>
      </c>
      <c r="G996" s="4" t="s">
        <v>66</v>
      </c>
      <c r="H996" s="4" t="s">
        <v>83</v>
      </c>
      <c r="I996" s="4" t="s">
        <v>1054</v>
      </c>
      <c r="J996" s="4">
        <v>2715.9300000000003</v>
      </c>
      <c r="K996" s="4">
        <v>1050</v>
      </c>
      <c r="L996" s="4" t="str">
        <f>IF(esraa_powerbi_alexandria_2[[#This Row],[Sales]]&gt;3000,"High","Low")</f>
        <v>Low</v>
      </c>
      <c r="M996" s="4">
        <v>7</v>
      </c>
      <c r="N996" s="4">
        <v>0</v>
      </c>
      <c r="O996" s="4">
        <v>1276.4871000000001</v>
      </c>
      <c r="P996" s="4">
        <v>2715.9300000000003</v>
      </c>
      <c r="Q996" s="4">
        <v>1439.4429000000002</v>
      </c>
      <c r="R996" s="4">
        <v>1276.4871000000001</v>
      </c>
      <c r="S996" s="4" t="s">
        <v>1599</v>
      </c>
      <c r="T996" s="4" t="str">
        <f>VLOOKUP(esraa_powerbi_alexandria_2[[#This Row],[Category]],code[#All],2,FALSE)</f>
        <v>O-102</v>
      </c>
      <c r="U996" s="4"/>
      <c r="V996" s="4"/>
    </row>
    <row r="997" spans="1:22">
      <c r="A997" s="4">
        <v>996</v>
      </c>
      <c r="B997" s="4" t="s">
        <v>69</v>
      </c>
      <c r="C997" s="4" t="s">
        <v>62</v>
      </c>
      <c r="D997" s="4" t="s">
        <v>1053</v>
      </c>
      <c r="E997" s="4" t="s">
        <v>188</v>
      </c>
      <c r="F997" s="4" t="s">
        <v>56</v>
      </c>
      <c r="G997" s="4" t="s">
        <v>80</v>
      </c>
      <c r="H997" s="4" t="s">
        <v>81</v>
      </c>
      <c r="I997" s="4" t="s">
        <v>1055</v>
      </c>
      <c r="J997" s="4">
        <v>617.97</v>
      </c>
      <c r="K997" s="4">
        <v>450</v>
      </c>
      <c r="L997" s="4" t="str">
        <f>IF(esraa_powerbi_alexandria_2[[#This Row],[Sales]]&gt;3000,"High","Low")</f>
        <v>Low</v>
      </c>
      <c r="M997" s="4">
        <v>3</v>
      </c>
      <c r="N997" s="4">
        <v>0</v>
      </c>
      <c r="O997" s="4">
        <v>173.0316</v>
      </c>
      <c r="P997" s="4">
        <v>617.97</v>
      </c>
      <c r="Q997" s="4">
        <v>444.9384</v>
      </c>
      <c r="R997" s="4">
        <v>173.03160000000003</v>
      </c>
      <c r="S997" s="4" t="s">
        <v>1598</v>
      </c>
      <c r="T997" s="4" t="str">
        <f>VLOOKUP(esraa_powerbi_alexandria_2[[#This Row],[Category]],code[#All],2,FALSE)</f>
        <v>T-103</v>
      </c>
      <c r="U997" s="4"/>
      <c r="V997" s="4"/>
    </row>
    <row r="998" spans="1:22">
      <c r="A998" s="4">
        <v>997</v>
      </c>
      <c r="B998" s="4" t="s">
        <v>69</v>
      </c>
      <c r="C998" s="4" t="s">
        <v>53</v>
      </c>
      <c r="D998" s="4" t="s">
        <v>54</v>
      </c>
      <c r="E998" s="4" t="s">
        <v>55</v>
      </c>
      <c r="F998" s="4" t="s">
        <v>56</v>
      </c>
      <c r="G998" s="4" t="s">
        <v>66</v>
      </c>
      <c r="H998" s="4" t="s">
        <v>127</v>
      </c>
      <c r="I998" s="4" t="s">
        <v>1056</v>
      </c>
      <c r="J998" s="4">
        <v>10.67</v>
      </c>
      <c r="K998" s="4">
        <v>150</v>
      </c>
      <c r="L998" s="4" t="str">
        <f>IF(esraa_powerbi_alexandria_2[[#This Row],[Sales]]&gt;3000,"High","Low")</f>
        <v>Low</v>
      </c>
      <c r="M998" s="4">
        <v>1</v>
      </c>
      <c r="N998" s="4">
        <v>0</v>
      </c>
      <c r="O998" s="4">
        <v>4.9081999999999999</v>
      </c>
      <c r="P998" s="4">
        <v>10.67</v>
      </c>
      <c r="Q998" s="4">
        <v>5.7618</v>
      </c>
      <c r="R998" s="4">
        <v>4.9081999999999999</v>
      </c>
      <c r="S998" s="4" t="s">
        <v>1598</v>
      </c>
      <c r="T998" s="4" t="str">
        <f>VLOOKUP(esraa_powerbi_alexandria_2[[#This Row],[Category]],code[#All],2,FALSE)</f>
        <v>O-102</v>
      </c>
      <c r="U998" s="4"/>
      <c r="V998" s="4"/>
    </row>
    <row r="999" spans="1:22">
      <c r="A999" s="4">
        <v>998</v>
      </c>
      <c r="B999" s="4" t="s">
        <v>69</v>
      </c>
      <c r="C999" s="4" t="s">
        <v>53</v>
      </c>
      <c r="D999" s="4" t="s">
        <v>54</v>
      </c>
      <c r="E999" s="4" t="s">
        <v>55</v>
      </c>
      <c r="F999" s="4" t="s">
        <v>56</v>
      </c>
      <c r="G999" s="4" t="s">
        <v>66</v>
      </c>
      <c r="H999" s="4" t="s">
        <v>74</v>
      </c>
      <c r="I999" s="4" t="s">
        <v>1057</v>
      </c>
      <c r="J999" s="4">
        <v>36.630000000000003</v>
      </c>
      <c r="K999" s="4">
        <v>450</v>
      </c>
      <c r="L999" s="4" t="str">
        <f>IF(esraa_powerbi_alexandria_2[[#This Row],[Sales]]&gt;3000,"High","Low")</f>
        <v>Low</v>
      </c>
      <c r="M999" s="4">
        <v>3</v>
      </c>
      <c r="N999" s="4">
        <v>0</v>
      </c>
      <c r="O999" s="4">
        <v>9.8901000000000039</v>
      </c>
      <c r="P999" s="4">
        <v>36.630000000000003</v>
      </c>
      <c r="Q999" s="4">
        <v>26.739899999999999</v>
      </c>
      <c r="R999" s="4">
        <v>9.8901000000000039</v>
      </c>
      <c r="S999" s="4" t="s">
        <v>1598</v>
      </c>
      <c r="T999" s="4" t="str">
        <f>VLOOKUP(esraa_powerbi_alexandria_2[[#This Row],[Category]],code[#All],2,FALSE)</f>
        <v>O-102</v>
      </c>
      <c r="U999" s="4"/>
      <c r="V999" s="4"/>
    </row>
    <row r="1000" spans="1:22">
      <c r="A1000" s="4">
        <v>999</v>
      </c>
      <c r="B1000" s="4" t="s">
        <v>69</v>
      </c>
      <c r="C1000" s="4" t="s">
        <v>53</v>
      </c>
      <c r="D1000" s="4" t="s">
        <v>54</v>
      </c>
      <c r="E1000" s="4" t="s">
        <v>55</v>
      </c>
      <c r="F1000" s="4" t="s">
        <v>56</v>
      </c>
      <c r="G1000" s="4" t="s">
        <v>57</v>
      </c>
      <c r="H1000" s="4" t="s">
        <v>76</v>
      </c>
      <c r="I1000" s="4" t="s">
        <v>1058</v>
      </c>
      <c r="J1000" s="4">
        <v>24.1</v>
      </c>
      <c r="K1000" s="4">
        <v>750</v>
      </c>
      <c r="L1000" s="4" t="str">
        <f>IF(esraa_powerbi_alexandria_2[[#This Row],[Sales]]&gt;3000,"High","Low")</f>
        <v>Low</v>
      </c>
      <c r="M1000" s="4">
        <v>5</v>
      </c>
      <c r="N1000" s="4">
        <v>0</v>
      </c>
      <c r="O1000" s="4">
        <v>9.1580000000000013</v>
      </c>
      <c r="P1000" s="4">
        <v>24.1</v>
      </c>
      <c r="Q1000" s="4">
        <v>14.942</v>
      </c>
      <c r="R1000" s="4">
        <v>9.1580000000000013</v>
      </c>
      <c r="S1000" s="4" t="s">
        <v>1600</v>
      </c>
      <c r="T1000" s="4" t="str">
        <f>VLOOKUP(esraa_powerbi_alexandria_2[[#This Row],[Category]],code[#All],2,FALSE)</f>
        <v>F-101</v>
      </c>
      <c r="U1000" s="4"/>
      <c r="V1000" s="4"/>
    </row>
    <row r="1001" spans="1:22">
      <c r="A1001" s="4">
        <v>1000</v>
      </c>
      <c r="B1001" s="4" t="s">
        <v>69</v>
      </c>
      <c r="C1001" s="4" t="s">
        <v>53</v>
      </c>
      <c r="D1001" s="4" t="s">
        <v>54</v>
      </c>
      <c r="E1001" s="4" t="s">
        <v>55</v>
      </c>
      <c r="F1001" s="4" t="s">
        <v>56</v>
      </c>
      <c r="G1001" s="4" t="s">
        <v>57</v>
      </c>
      <c r="H1001" s="4" t="s">
        <v>76</v>
      </c>
      <c r="I1001" s="4" t="s">
        <v>478</v>
      </c>
      <c r="J1001" s="4">
        <v>33.11</v>
      </c>
      <c r="K1001" s="4">
        <v>1050</v>
      </c>
      <c r="L1001" s="4" t="str">
        <f>IF(esraa_powerbi_alexandria_2[[#This Row],[Sales]]&gt;3000,"High","Low")</f>
        <v>Low</v>
      </c>
      <c r="M1001" s="4">
        <v>7</v>
      </c>
      <c r="N1001" s="4">
        <v>0</v>
      </c>
      <c r="O1001" s="4">
        <v>12.912900000000004</v>
      </c>
      <c r="P1001" s="4">
        <v>33.11</v>
      </c>
      <c r="Q1001" s="4">
        <v>20.197099999999995</v>
      </c>
      <c r="R1001" s="4">
        <v>12.912900000000004</v>
      </c>
      <c r="S1001" s="4" t="s">
        <v>1599</v>
      </c>
      <c r="T1001" s="4" t="str">
        <f>VLOOKUP(esraa_powerbi_alexandria_2[[#This Row],[Category]],code[#All],2,FALSE)</f>
        <v>F-101</v>
      </c>
      <c r="U1001" s="4"/>
      <c r="V1001" s="4"/>
    </row>
    <row r="1002" spans="1:22">
      <c r="A1002" s="4">
        <v>1001</v>
      </c>
      <c r="B1002" s="4" t="s">
        <v>69</v>
      </c>
      <c r="C1002" s="4" t="s">
        <v>96</v>
      </c>
      <c r="D1002" s="4" t="s">
        <v>809</v>
      </c>
      <c r="E1002" s="4" t="s">
        <v>94</v>
      </c>
      <c r="F1002" s="4" t="s">
        <v>65</v>
      </c>
      <c r="G1002" s="4" t="s">
        <v>66</v>
      </c>
      <c r="H1002" s="4" t="s">
        <v>78</v>
      </c>
      <c r="I1002" s="4" t="s">
        <v>947</v>
      </c>
      <c r="J1002" s="4">
        <v>44.02</v>
      </c>
      <c r="K1002" s="4">
        <v>300</v>
      </c>
      <c r="L1002" s="4" t="str">
        <f>IF(esraa_powerbi_alexandria_2[[#This Row],[Sales]]&gt;3000,"High","Low")</f>
        <v>Low</v>
      </c>
      <c r="M1002" s="4">
        <v>2</v>
      </c>
      <c r="N1002" s="4">
        <v>0</v>
      </c>
      <c r="O1002" s="4">
        <v>11.4452</v>
      </c>
      <c r="P1002" s="4">
        <v>44.02</v>
      </c>
      <c r="Q1002" s="4">
        <v>32.574800000000003</v>
      </c>
      <c r="R1002" s="4">
        <v>11.4452</v>
      </c>
      <c r="S1002" s="4" t="s">
        <v>1598</v>
      </c>
      <c r="T1002" s="4" t="str">
        <f>VLOOKUP(esraa_powerbi_alexandria_2[[#This Row],[Category]],code[#All],2,FALSE)</f>
        <v>O-102</v>
      </c>
      <c r="U1002" s="4"/>
      <c r="V1002" s="4"/>
    </row>
    <row r="1003" spans="1:22">
      <c r="A1003" s="4">
        <v>1002</v>
      </c>
      <c r="B1003" s="4" t="s">
        <v>532</v>
      </c>
      <c r="C1003" s="4" t="s">
        <v>53</v>
      </c>
      <c r="D1003" s="4" t="s">
        <v>165</v>
      </c>
      <c r="E1003" s="4" t="s">
        <v>166</v>
      </c>
      <c r="F1003" s="4" t="s">
        <v>118</v>
      </c>
      <c r="G1003" s="4" t="s">
        <v>80</v>
      </c>
      <c r="H1003" s="4" t="s">
        <v>122</v>
      </c>
      <c r="I1003" s="4" t="s">
        <v>1059</v>
      </c>
      <c r="J1003" s="4">
        <v>2309.65</v>
      </c>
      <c r="K1003" s="4">
        <v>1050</v>
      </c>
      <c r="L1003" s="4" t="str">
        <f>IF(esraa_powerbi_alexandria_2[[#This Row],[Sales]]&gt;3000,"High","Low")</f>
        <v>Low</v>
      </c>
      <c r="M1003" s="4">
        <v>7</v>
      </c>
      <c r="N1003" s="4">
        <v>0</v>
      </c>
      <c r="O1003" s="4">
        <v>762.18449999999984</v>
      </c>
      <c r="P1003" s="4">
        <v>2309.65</v>
      </c>
      <c r="Q1003" s="4">
        <v>1547.4655000000002</v>
      </c>
      <c r="R1003" s="4">
        <v>762.18449999999984</v>
      </c>
      <c r="S1003" s="4" t="s">
        <v>1599</v>
      </c>
      <c r="T1003" s="4" t="str">
        <f>VLOOKUP(esraa_powerbi_alexandria_2[[#This Row],[Category]],code[#All],2,FALSE)</f>
        <v>T-103</v>
      </c>
      <c r="U1003" s="4"/>
      <c r="V1003" s="4"/>
    </row>
    <row r="1004" spans="1:22">
      <c r="A1004" s="4">
        <v>1003</v>
      </c>
      <c r="B1004" s="4" t="s">
        <v>532</v>
      </c>
      <c r="C1004" s="4" t="s">
        <v>53</v>
      </c>
      <c r="D1004" s="4" t="s">
        <v>165</v>
      </c>
      <c r="E1004" s="4" t="s">
        <v>166</v>
      </c>
      <c r="F1004" s="4" t="s">
        <v>118</v>
      </c>
      <c r="G1004" s="4" t="s">
        <v>57</v>
      </c>
      <c r="H1004" s="4" t="s">
        <v>72</v>
      </c>
      <c r="I1004" s="4" t="s">
        <v>446</v>
      </c>
      <c r="J1004" s="4">
        <v>1090.7819999999999</v>
      </c>
      <c r="K1004" s="4">
        <v>1050</v>
      </c>
      <c r="L1004" s="4" t="str">
        <f>IF(esraa_powerbi_alexandria_2[[#This Row],[Sales]]&gt;3000,"High","Low")</f>
        <v>Low</v>
      </c>
      <c r="M1004" s="4">
        <v>7</v>
      </c>
      <c r="N1004" s="4">
        <v>0.4</v>
      </c>
      <c r="O1004" s="4">
        <v>-290.87520000000001</v>
      </c>
      <c r="P1004" s="4">
        <v>654.46919999999989</v>
      </c>
      <c r="Q1004" s="4">
        <v>1381.6571999999999</v>
      </c>
      <c r="R1004" s="4">
        <v>-727.18799999999999</v>
      </c>
      <c r="S1004" s="4" t="s">
        <v>1599</v>
      </c>
      <c r="T1004" s="4" t="str">
        <f>VLOOKUP(esraa_powerbi_alexandria_2[[#This Row],[Category]],code[#All],2,FALSE)</f>
        <v>F-101</v>
      </c>
      <c r="U1004" s="4"/>
      <c r="V1004" s="4"/>
    </row>
    <row r="1005" spans="1:22">
      <c r="A1005" s="4">
        <v>1004</v>
      </c>
      <c r="B1005" s="4" t="s">
        <v>532</v>
      </c>
      <c r="C1005" s="4" t="s">
        <v>53</v>
      </c>
      <c r="D1005" s="4" t="s">
        <v>165</v>
      </c>
      <c r="E1005" s="4" t="s">
        <v>166</v>
      </c>
      <c r="F1005" s="4" t="s">
        <v>118</v>
      </c>
      <c r="G1005" s="4" t="s">
        <v>66</v>
      </c>
      <c r="H1005" s="4" t="s">
        <v>91</v>
      </c>
      <c r="I1005" s="4" t="s">
        <v>1040</v>
      </c>
      <c r="J1005" s="4">
        <v>19.440000000000001</v>
      </c>
      <c r="K1005" s="4">
        <v>450</v>
      </c>
      <c r="L1005" s="4" t="str">
        <f>IF(esraa_powerbi_alexandria_2[[#This Row],[Sales]]&gt;3000,"High","Low")</f>
        <v>Low</v>
      </c>
      <c r="M1005" s="4">
        <v>3</v>
      </c>
      <c r="N1005" s="4">
        <v>0</v>
      </c>
      <c r="O1005" s="4">
        <v>9.3312000000000008</v>
      </c>
      <c r="P1005" s="4">
        <v>19.440000000000001</v>
      </c>
      <c r="Q1005" s="4">
        <v>10.1088</v>
      </c>
      <c r="R1005" s="4">
        <v>9.3312000000000008</v>
      </c>
      <c r="S1005" s="4" t="s">
        <v>1598</v>
      </c>
      <c r="T1005" s="4" t="str">
        <f>VLOOKUP(esraa_powerbi_alexandria_2[[#This Row],[Category]],code[#All],2,FALSE)</f>
        <v>O-102</v>
      </c>
      <c r="U1005" s="4"/>
      <c r="V1005" s="4"/>
    </row>
    <row r="1006" spans="1:22">
      <c r="A1006" s="4">
        <v>1005</v>
      </c>
      <c r="B1006" s="4" t="s">
        <v>69</v>
      </c>
      <c r="C1006" s="4" t="s">
        <v>53</v>
      </c>
      <c r="D1006" s="4" t="s">
        <v>1060</v>
      </c>
      <c r="E1006" s="4" t="s">
        <v>64</v>
      </c>
      <c r="F1006" s="4" t="s">
        <v>65</v>
      </c>
      <c r="G1006" s="4" t="s">
        <v>66</v>
      </c>
      <c r="H1006" s="4" t="s">
        <v>74</v>
      </c>
      <c r="I1006" s="4" t="s">
        <v>1061</v>
      </c>
      <c r="J1006" s="4">
        <v>484.65000000000003</v>
      </c>
      <c r="K1006" s="4">
        <v>450</v>
      </c>
      <c r="L1006" s="4" t="str">
        <f>IF(esraa_powerbi_alexandria_2[[#This Row],[Sales]]&gt;3000,"High","Low")</f>
        <v>Low</v>
      </c>
      <c r="M1006" s="4">
        <v>3</v>
      </c>
      <c r="N1006" s="4">
        <v>0</v>
      </c>
      <c r="O1006" s="4">
        <v>92.083500000000015</v>
      </c>
      <c r="P1006" s="4">
        <v>484.65000000000003</v>
      </c>
      <c r="Q1006" s="4">
        <v>392.56650000000002</v>
      </c>
      <c r="R1006" s="4">
        <v>92.083500000000015</v>
      </c>
      <c r="S1006" s="4" t="s">
        <v>1598</v>
      </c>
      <c r="T1006" s="4" t="str">
        <f>VLOOKUP(esraa_powerbi_alexandria_2[[#This Row],[Category]],code[#All],2,FALSE)</f>
        <v>O-102</v>
      </c>
      <c r="U1006" s="4"/>
      <c r="V1006" s="4"/>
    </row>
    <row r="1007" spans="1:22">
      <c r="A1007" s="4">
        <v>1006</v>
      </c>
      <c r="B1007" s="4" t="s">
        <v>69</v>
      </c>
      <c r="C1007" s="4" t="s">
        <v>53</v>
      </c>
      <c r="D1007" s="4" t="s">
        <v>613</v>
      </c>
      <c r="E1007" s="4" t="s">
        <v>90</v>
      </c>
      <c r="F1007" s="4" t="s">
        <v>56</v>
      </c>
      <c r="G1007" s="4" t="s">
        <v>66</v>
      </c>
      <c r="H1007" s="4" t="s">
        <v>91</v>
      </c>
      <c r="I1007" s="4" t="s">
        <v>980</v>
      </c>
      <c r="J1007" s="4">
        <v>115.29600000000001</v>
      </c>
      <c r="K1007" s="4">
        <v>450</v>
      </c>
      <c r="L1007" s="4" t="str">
        <f>IF(esraa_powerbi_alexandria_2[[#This Row],[Sales]]&gt;3000,"High","Low")</f>
        <v>Low</v>
      </c>
      <c r="M1007" s="4">
        <v>3</v>
      </c>
      <c r="N1007" s="4">
        <v>0.2</v>
      </c>
      <c r="O1007" s="4">
        <v>40.353599999999986</v>
      </c>
      <c r="P1007" s="4">
        <v>92.236800000000017</v>
      </c>
      <c r="Q1007" s="4">
        <v>74.942400000000021</v>
      </c>
      <c r="R1007" s="4">
        <v>17.294399999999996</v>
      </c>
      <c r="S1007" s="4" t="s">
        <v>1598</v>
      </c>
      <c r="T1007" s="4" t="str">
        <f>VLOOKUP(esraa_powerbi_alexandria_2[[#This Row],[Category]],code[#All],2,FALSE)</f>
        <v>O-102</v>
      </c>
      <c r="U1007" s="4"/>
      <c r="V1007" s="4"/>
    </row>
    <row r="1008" spans="1:22">
      <c r="A1008" s="4">
        <v>1007</v>
      </c>
      <c r="B1008" s="4" t="s">
        <v>134</v>
      </c>
      <c r="C1008" s="4" t="s">
        <v>53</v>
      </c>
      <c r="D1008" s="4" t="s">
        <v>297</v>
      </c>
      <c r="E1008" s="4" t="s">
        <v>184</v>
      </c>
      <c r="F1008" s="4" t="s">
        <v>65</v>
      </c>
      <c r="G1008" s="4" t="s">
        <v>66</v>
      </c>
      <c r="H1008" s="4" t="s">
        <v>127</v>
      </c>
      <c r="I1008" s="4" t="s">
        <v>254</v>
      </c>
      <c r="J1008" s="4">
        <v>7.080000000000001</v>
      </c>
      <c r="K1008" s="4">
        <v>450</v>
      </c>
      <c r="L1008" s="4" t="str">
        <f>IF(esraa_powerbi_alexandria_2[[#This Row],[Sales]]&gt;3000,"High","Low")</f>
        <v>Low</v>
      </c>
      <c r="M1008" s="4">
        <v>3</v>
      </c>
      <c r="N1008" s="4">
        <v>0.2</v>
      </c>
      <c r="O1008" s="4">
        <v>2.4779999999999989</v>
      </c>
      <c r="P1008" s="4">
        <v>5.6640000000000015</v>
      </c>
      <c r="Q1008" s="4">
        <v>4.6020000000000021</v>
      </c>
      <c r="R1008" s="4">
        <v>1.0619999999999994</v>
      </c>
      <c r="S1008" s="4" t="s">
        <v>1598</v>
      </c>
      <c r="T1008" s="4" t="str">
        <f>VLOOKUP(esraa_powerbi_alexandria_2[[#This Row],[Category]],code[#All],2,FALSE)</f>
        <v>O-102</v>
      </c>
      <c r="U1008" s="4"/>
      <c r="V1008" s="4"/>
    </row>
    <row r="1009" spans="1:22">
      <c r="A1009" s="4">
        <v>1008</v>
      </c>
      <c r="B1009" s="4" t="s">
        <v>134</v>
      </c>
      <c r="C1009" s="4" t="s">
        <v>53</v>
      </c>
      <c r="D1009" s="4" t="s">
        <v>297</v>
      </c>
      <c r="E1009" s="4" t="s">
        <v>184</v>
      </c>
      <c r="F1009" s="4" t="s">
        <v>65</v>
      </c>
      <c r="G1009" s="4" t="s">
        <v>66</v>
      </c>
      <c r="H1009" s="4" t="s">
        <v>83</v>
      </c>
      <c r="I1009" s="4" t="s">
        <v>1062</v>
      </c>
      <c r="J1009" s="4">
        <v>4.4009999999999998</v>
      </c>
      <c r="K1009" s="4">
        <v>450</v>
      </c>
      <c r="L1009" s="4" t="str">
        <f>IF(esraa_powerbi_alexandria_2[[#This Row],[Sales]]&gt;3000,"High","Low")</f>
        <v>Low</v>
      </c>
      <c r="M1009" s="4">
        <v>3</v>
      </c>
      <c r="N1009" s="4">
        <v>0.7</v>
      </c>
      <c r="O1009" s="4">
        <v>-3.5207999999999995</v>
      </c>
      <c r="P1009" s="4">
        <v>1.3203</v>
      </c>
      <c r="Q1009" s="4">
        <v>7.9217999999999993</v>
      </c>
      <c r="R1009" s="4">
        <v>-6.6014999999999997</v>
      </c>
      <c r="S1009" s="4" t="s">
        <v>1598</v>
      </c>
      <c r="T1009" s="4" t="str">
        <f>VLOOKUP(esraa_powerbi_alexandria_2[[#This Row],[Category]],code[#All],2,FALSE)</f>
        <v>O-102</v>
      </c>
      <c r="U1009" s="4"/>
      <c r="V1009" s="4"/>
    </row>
    <row r="1010" spans="1:22">
      <c r="A1010" s="4">
        <v>1009</v>
      </c>
      <c r="B1010" s="4" t="s">
        <v>69</v>
      </c>
      <c r="C1010" s="4" t="s">
        <v>53</v>
      </c>
      <c r="D1010" s="4" t="s">
        <v>833</v>
      </c>
      <c r="E1010" s="4" t="s">
        <v>248</v>
      </c>
      <c r="F1010" s="4" t="s">
        <v>99</v>
      </c>
      <c r="G1010" s="4" t="s">
        <v>66</v>
      </c>
      <c r="H1010" s="4" t="s">
        <v>91</v>
      </c>
      <c r="I1010" s="4" t="s">
        <v>655</v>
      </c>
      <c r="J1010" s="4">
        <v>44.75</v>
      </c>
      <c r="K1010" s="4">
        <v>750</v>
      </c>
      <c r="L1010" s="4" t="str">
        <f>IF(esraa_powerbi_alexandria_2[[#This Row],[Sales]]&gt;3000,"High","Low")</f>
        <v>Low</v>
      </c>
      <c r="M1010" s="4">
        <v>5</v>
      </c>
      <c r="N1010" s="4">
        <v>0</v>
      </c>
      <c r="O1010" s="4">
        <v>20.584999999999994</v>
      </c>
      <c r="P1010" s="4">
        <v>44.75</v>
      </c>
      <c r="Q1010" s="4">
        <v>24.165000000000006</v>
      </c>
      <c r="R1010" s="4">
        <v>20.584999999999994</v>
      </c>
      <c r="S1010" s="4" t="s">
        <v>1600</v>
      </c>
      <c r="T1010" s="4" t="str">
        <f>VLOOKUP(esraa_powerbi_alexandria_2[[#This Row],[Category]],code[#All],2,FALSE)</f>
        <v>O-102</v>
      </c>
      <c r="U1010" s="4"/>
      <c r="V1010" s="4"/>
    </row>
    <row r="1011" spans="1:22">
      <c r="A1011" s="4">
        <v>1010</v>
      </c>
      <c r="B1011" s="4" t="s">
        <v>134</v>
      </c>
      <c r="C1011" s="4" t="s">
        <v>53</v>
      </c>
      <c r="D1011" s="4" t="s">
        <v>181</v>
      </c>
      <c r="E1011" s="4" t="s">
        <v>143</v>
      </c>
      <c r="F1011" s="4" t="s">
        <v>99</v>
      </c>
      <c r="G1011" s="4" t="s">
        <v>80</v>
      </c>
      <c r="H1011" s="4" t="s">
        <v>81</v>
      </c>
      <c r="I1011" s="4" t="s">
        <v>323</v>
      </c>
      <c r="J1011" s="4">
        <v>95.984000000000009</v>
      </c>
      <c r="K1011" s="4">
        <v>300</v>
      </c>
      <c r="L1011" s="4" t="str">
        <f>IF(esraa_powerbi_alexandria_2[[#This Row],[Sales]]&gt;3000,"High","Low")</f>
        <v>Low</v>
      </c>
      <c r="M1011" s="4">
        <v>2</v>
      </c>
      <c r="N1011" s="4">
        <v>0.2</v>
      </c>
      <c r="O1011" s="4">
        <v>5.9990000000000023</v>
      </c>
      <c r="P1011" s="4">
        <v>76.787200000000013</v>
      </c>
      <c r="Q1011" s="4">
        <v>89.985000000000014</v>
      </c>
      <c r="R1011" s="4">
        <v>-13.197800000000001</v>
      </c>
      <c r="S1011" s="4" t="s">
        <v>1598</v>
      </c>
      <c r="T1011" s="4" t="str">
        <f>VLOOKUP(esraa_powerbi_alexandria_2[[#This Row],[Category]],code[#All],2,FALSE)</f>
        <v>T-103</v>
      </c>
      <c r="U1011" s="4"/>
      <c r="V1011" s="4"/>
    </row>
    <row r="1012" spans="1:22">
      <c r="A1012" s="4">
        <v>1011</v>
      </c>
      <c r="B1012" s="4" t="s">
        <v>134</v>
      </c>
      <c r="C1012" s="4" t="s">
        <v>53</v>
      </c>
      <c r="D1012" s="4" t="s">
        <v>412</v>
      </c>
      <c r="E1012" s="4" t="s">
        <v>64</v>
      </c>
      <c r="F1012" s="4" t="s">
        <v>65</v>
      </c>
      <c r="G1012" s="4" t="s">
        <v>57</v>
      </c>
      <c r="H1012" s="4" t="s">
        <v>76</v>
      </c>
      <c r="I1012" s="4" t="s">
        <v>1063</v>
      </c>
      <c r="J1012" s="4">
        <v>151.72</v>
      </c>
      <c r="K1012" s="4">
        <v>600</v>
      </c>
      <c r="L1012" s="4" t="str">
        <f>IF(esraa_powerbi_alexandria_2[[#This Row],[Sales]]&gt;3000,"High","Low")</f>
        <v>Low</v>
      </c>
      <c r="M1012" s="4">
        <v>4</v>
      </c>
      <c r="N1012" s="4">
        <v>0</v>
      </c>
      <c r="O1012" s="4">
        <v>27.309599999999989</v>
      </c>
      <c r="P1012" s="4">
        <v>151.72</v>
      </c>
      <c r="Q1012" s="4">
        <v>124.41040000000001</v>
      </c>
      <c r="R1012" s="4">
        <v>27.309599999999989</v>
      </c>
      <c r="S1012" s="4" t="s">
        <v>1600</v>
      </c>
      <c r="T1012" s="4" t="str">
        <f>VLOOKUP(esraa_powerbi_alexandria_2[[#This Row],[Category]],code[#All],2,FALSE)</f>
        <v>F-101</v>
      </c>
      <c r="U1012" s="4"/>
      <c r="V1012" s="4"/>
    </row>
    <row r="1013" spans="1:22">
      <c r="A1013" s="4">
        <v>1012</v>
      </c>
      <c r="B1013" s="4" t="s">
        <v>52</v>
      </c>
      <c r="C1013" s="4" t="s">
        <v>53</v>
      </c>
      <c r="D1013" s="4" t="s">
        <v>1064</v>
      </c>
      <c r="E1013" s="4" t="s">
        <v>94</v>
      </c>
      <c r="F1013" s="4" t="s">
        <v>65</v>
      </c>
      <c r="G1013" s="4" t="s">
        <v>57</v>
      </c>
      <c r="H1013" s="4" t="s">
        <v>76</v>
      </c>
      <c r="I1013" s="4" t="s">
        <v>126</v>
      </c>
      <c r="J1013" s="4">
        <v>155.25</v>
      </c>
      <c r="K1013" s="4">
        <v>450</v>
      </c>
      <c r="L1013" s="4" t="str">
        <f>IF(esraa_powerbi_alexandria_2[[#This Row],[Sales]]&gt;3000,"High","Low")</f>
        <v>Low</v>
      </c>
      <c r="M1013" s="4">
        <v>3</v>
      </c>
      <c r="N1013" s="4">
        <v>0</v>
      </c>
      <c r="O1013" s="4">
        <v>46.574999999999996</v>
      </c>
      <c r="P1013" s="4">
        <v>155.25</v>
      </c>
      <c r="Q1013" s="4">
        <v>108.67500000000001</v>
      </c>
      <c r="R1013" s="4">
        <v>46.574999999999989</v>
      </c>
      <c r="S1013" s="4" t="s">
        <v>1598</v>
      </c>
      <c r="T1013" s="4" t="str">
        <f>VLOOKUP(esraa_powerbi_alexandria_2[[#This Row],[Category]],code[#All],2,FALSE)</f>
        <v>F-101</v>
      </c>
      <c r="U1013" s="4"/>
      <c r="V1013" s="4"/>
    </row>
    <row r="1014" spans="1:22">
      <c r="A1014" s="4">
        <v>1013</v>
      </c>
      <c r="B1014" s="4" t="s">
        <v>52</v>
      </c>
      <c r="C1014" s="4" t="s">
        <v>53</v>
      </c>
      <c r="D1014" s="4" t="s">
        <v>1064</v>
      </c>
      <c r="E1014" s="4" t="s">
        <v>94</v>
      </c>
      <c r="F1014" s="4" t="s">
        <v>65</v>
      </c>
      <c r="G1014" s="4" t="s">
        <v>66</v>
      </c>
      <c r="H1014" s="4" t="s">
        <v>74</v>
      </c>
      <c r="I1014" s="4" t="s">
        <v>1065</v>
      </c>
      <c r="J1014" s="4">
        <v>14.03</v>
      </c>
      <c r="K1014" s="4">
        <v>150</v>
      </c>
      <c r="L1014" s="4" t="str">
        <f>IF(esraa_powerbi_alexandria_2[[#This Row],[Sales]]&gt;3000,"High","Low")</f>
        <v>Low</v>
      </c>
      <c r="M1014" s="4">
        <v>1</v>
      </c>
      <c r="N1014" s="4">
        <v>0</v>
      </c>
      <c r="O1014" s="4">
        <v>4.068699999999998</v>
      </c>
      <c r="P1014" s="4">
        <v>14.03</v>
      </c>
      <c r="Q1014" s="4">
        <v>9.9613000000000014</v>
      </c>
      <c r="R1014" s="4">
        <v>4.068699999999998</v>
      </c>
      <c r="S1014" s="4" t="s">
        <v>1598</v>
      </c>
      <c r="T1014" s="4" t="str">
        <f>VLOOKUP(esraa_powerbi_alexandria_2[[#This Row],[Category]],code[#All],2,FALSE)</f>
        <v>O-102</v>
      </c>
      <c r="U1014" s="4"/>
      <c r="V1014" s="4"/>
    </row>
    <row r="1015" spans="1:22">
      <c r="A1015" s="4">
        <v>1014</v>
      </c>
      <c r="B1015" s="4" t="s">
        <v>52</v>
      </c>
      <c r="C1015" s="4" t="s">
        <v>53</v>
      </c>
      <c r="D1015" s="4" t="s">
        <v>93</v>
      </c>
      <c r="E1015" s="4" t="s">
        <v>94</v>
      </c>
      <c r="F1015" s="4" t="s">
        <v>65</v>
      </c>
      <c r="G1015" s="4" t="s">
        <v>57</v>
      </c>
      <c r="H1015" s="4" t="s">
        <v>72</v>
      </c>
      <c r="I1015" s="4" t="s">
        <v>389</v>
      </c>
      <c r="J1015" s="4">
        <v>1618.37</v>
      </c>
      <c r="K1015" s="4">
        <v>1950</v>
      </c>
      <c r="L1015" s="4" t="str">
        <f>IF(esraa_powerbi_alexandria_2[[#This Row],[Sales]]&gt;3000,"High","Low")</f>
        <v>Low</v>
      </c>
      <c r="M1015" s="4">
        <v>13</v>
      </c>
      <c r="N1015" s="4">
        <v>0</v>
      </c>
      <c r="O1015" s="4">
        <v>356.04139999999995</v>
      </c>
      <c r="P1015" s="4">
        <v>1618.37</v>
      </c>
      <c r="Q1015" s="4">
        <v>1262.3285999999998</v>
      </c>
      <c r="R1015" s="4">
        <v>356.04140000000007</v>
      </c>
      <c r="S1015" s="4" t="s">
        <v>1599</v>
      </c>
      <c r="T1015" s="4" t="str">
        <f>VLOOKUP(esraa_powerbi_alexandria_2[[#This Row],[Category]],code[#All],2,FALSE)</f>
        <v>F-101</v>
      </c>
      <c r="U1015" s="4"/>
      <c r="V1015" s="4"/>
    </row>
    <row r="1016" spans="1:22">
      <c r="A1016" s="4">
        <v>1015</v>
      </c>
      <c r="B1016" s="4" t="s">
        <v>52</v>
      </c>
      <c r="C1016" s="4" t="s">
        <v>53</v>
      </c>
      <c r="D1016" s="4" t="s">
        <v>93</v>
      </c>
      <c r="E1016" s="4" t="s">
        <v>94</v>
      </c>
      <c r="F1016" s="4" t="s">
        <v>65</v>
      </c>
      <c r="G1016" s="4" t="s">
        <v>80</v>
      </c>
      <c r="H1016" s="4" t="s">
        <v>122</v>
      </c>
      <c r="I1016" s="4" t="s">
        <v>1066</v>
      </c>
      <c r="J1016" s="4">
        <v>99.6</v>
      </c>
      <c r="K1016" s="4">
        <v>150</v>
      </c>
      <c r="L1016" s="4" t="str">
        <f>IF(esraa_powerbi_alexandria_2[[#This Row],[Sales]]&gt;3000,"High","Low")</f>
        <v>Low</v>
      </c>
      <c r="M1016" s="4">
        <v>1</v>
      </c>
      <c r="N1016" s="4">
        <v>0</v>
      </c>
      <c r="O1016" s="4">
        <v>36.851999999999997</v>
      </c>
      <c r="P1016" s="4">
        <v>99.6</v>
      </c>
      <c r="Q1016" s="4">
        <v>62.747999999999998</v>
      </c>
      <c r="R1016" s="4">
        <v>36.851999999999997</v>
      </c>
      <c r="S1016" s="4" t="s">
        <v>1598</v>
      </c>
      <c r="T1016" s="4" t="str">
        <f>VLOOKUP(esraa_powerbi_alexandria_2[[#This Row],[Category]],code[#All],2,FALSE)</f>
        <v>T-103</v>
      </c>
      <c r="U1016" s="4"/>
      <c r="V1016" s="4"/>
    </row>
    <row r="1017" spans="1:22">
      <c r="A1017" s="4">
        <v>1016</v>
      </c>
      <c r="B1017" s="4" t="s">
        <v>52</v>
      </c>
      <c r="C1017" s="4" t="s">
        <v>96</v>
      </c>
      <c r="D1017" s="4" t="s">
        <v>63</v>
      </c>
      <c r="E1017" s="4" t="s">
        <v>64</v>
      </c>
      <c r="F1017" s="4" t="s">
        <v>65</v>
      </c>
      <c r="G1017" s="4" t="s">
        <v>66</v>
      </c>
      <c r="H1017" s="4" t="s">
        <v>91</v>
      </c>
      <c r="I1017" s="4" t="s">
        <v>448</v>
      </c>
      <c r="J1017" s="4">
        <v>32.400000000000006</v>
      </c>
      <c r="K1017" s="4">
        <v>750</v>
      </c>
      <c r="L1017" s="4" t="str">
        <f>IF(esraa_powerbi_alexandria_2[[#This Row],[Sales]]&gt;3000,"High","Low")</f>
        <v>Low</v>
      </c>
      <c r="M1017" s="4">
        <v>5</v>
      </c>
      <c r="N1017" s="4">
        <v>0</v>
      </c>
      <c r="O1017" s="4">
        <v>15.552000000000001</v>
      </c>
      <c r="P1017" s="4">
        <v>32.400000000000006</v>
      </c>
      <c r="Q1017" s="4">
        <v>16.848000000000006</v>
      </c>
      <c r="R1017" s="4">
        <v>15.552</v>
      </c>
      <c r="S1017" s="4" t="s">
        <v>1600</v>
      </c>
      <c r="T1017" s="4" t="str">
        <f>VLOOKUP(esraa_powerbi_alexandria_2[[#This Row],[Category]],code[#All],2,FALSE)</f>
        <v>O-102</v>
      </c>
      <c r="U1017" s="4"/>
      <c r="V1017" s="4"/>
    </row>
    <row r="1018" spans="1:22">
      <c r="A1018" s="4">
        <v>1017</v>
      </c>
      <c r="B1018" s="4" t="s">
        <v>69</v>
      </c>
      <c r="C1018" s="4" t="s">
        <v>62</v>
      </c>
      <c r="D1018" s="4" t="s">
        <v>165</v>
      </c>
      <c r="E1018" s="4" t="s">
        <v>166</v>
      </c>
      <c r="F1018" s="4" t="s">
        <v>118</v>
      </c>
      <c r="G1018" s="4" t="s">
        <v>57</v>
      </c>
      <c r="H1018" s="4" t="s">
        <v>76</v>
      </c>
      <c r="I1018" s="4" t="s">
        <v>1067</v>
      </c>
      <c r="J1018" s="4">
        <v>13.96</v>
      </c>
      <c r="K1018" s="4">
        <v>300</v>
      </c>
      <c r="L1018" s="4" t="str">
        <f>IF(esraa_powerbi_alexandria_2[[#This Row],[Sales]]&gt;3000,"High","Low")</f>
        <v>Low</v>
      </c>
      <c r="M1018" s="4">
        <v>2</v>
      </c>
      <c r="N1018" s="4">
        <v>0</v>
      </c>
      <c r="O1018" s="4">
        <v>6.7008000000000001</v>
      </c>
      <c r="P1018" s="4">
        <v>13.96</v>
      </c>
      <c r="Q1018" s="4">
        <v>7.2592000000000008</v>
      </c>
      <c r="R1018" s="4">
        <v>6.7008000000000001</v>
      </c>
      <c r="S1018" s="4" t="s">
        <v>1598</v>
      </c>
      <c r="T1018" s="4" t="str">
        <f>VLOOKUP(esraa_powerbi_alexandria_2[[#This Row],[Category]],code[#All],2,FALSE)</f>
        <v>F-101</v>
      </c>
      <c r="U1018" s="4"/>
      <c r="V1018" s="4"/>
    </row>
    <row r="1019" spans="1:22">
      <c r="A1019" s="4">
        <v>1018</v>
      </c>
      <c r="B1019" s="4" t="s">
        <v>69</v>
      </c>
      <c r="C1019" s="4" t="s">
        <v>62</v>
      </c>
      <c r="D1019" s="4" t="s">
        <v>165</v>
      </c>
      <c r="E1019" s="4" t="s">
        <v>166</v>
      </c>
      <c r="F1019" s="4" t="s">
        <v>118</v>
      </c>
      <c r="G1019" s="4" t="s">
        <v>57</v>
      </c>
      <c r="H1019" s="4" t="s">
        <v>76</v>
      </c>
      <c r="I1019" s="4" t="s">
        <v>974</v>
      </c>
      <c r="J1019" s="4">
        <v>155.82</v>
      </c>
      <c r="K1019" s="4">
        <v>450</v>
      </c>
      <c r="L1019" s="4" t="str">
        <f>IF(esraa_powerbi_alexandria_2[[#This Row],[Sales]]&gt;3000,"High","Low")</f>
        <v>Low</v>
      </c>
      <c r="M1019" s="4">
        <v>3</v>
      </c>
      <c r="N1019" s="4">
        <v>0</v>
      </c>
      <c r="O1019" s="4">
        <v>63.886200000000002</v>
      </c>
      <c r="P1019" s="4">
        <v>155.82</v>
      </c>
      <c r="Q1019" s="4">
        <v>91.933799999999991</v>
      </c>
      <c r="R1019" s="4">
        <v>63.886200000000002</v>
      </c>
      <c r="S1019" s="4" t="s">
        <v>1598</v>
      </c>
      <c r="T1019" s="4" t="str">
        <f>VLOOKUP(esraa_powerbi_alexandria_2[[#This Row],[Category]],code[#All],2,FALSE)</f>
        <v>F-101</v>
      </c>
      <c r="U1019" s="4"/>
      <c r="V1019" s="4"/>
    </row>
    <row r="1020" spans="1:22">
      <c r="A1020" s="4">
        <v>1019</v>
      </c>
      <c r="B1020" s="4" t="s">
        <v>69</v>
      </c>
      <c r="C1020" s="4" t="s">
        <v>62</v>
      </c>
      <c r="D1020" s="4" t="s">
        <v>165</v>
      </c>
      <c r="E1020" s="4" t="s">
        <v>166</v>
      </c>
      <c r="F1020" s="4" t="s">
        <v>118</v>
      </c>
      <c r="G1020" s="4" t="s">
        <v>80</v>
      </c>
      <c r="H1020" s="4" t="s">
        <v>81</v>
      </c>
      <c r="I1020" s="4" t="s">
        <v>1068</v>
      </c>
      <c r="J1020" s="4">
        <v>124.94999999999999</v>
      </c>
      <c r="K1020" s="4">
        <v>750</v>
      </c>
      <c r="L1020" s="4" t="str">
        <f>IF(esraa_powerbi_alexandria_2[[#This Row],[Sales]]&gt;3000,"High","Low")</f>
        <v>Low</v>
      </c>
      <c r="M1020" s="4">
        <v>5</v>
      </c>
      <c r="N1020" s="4">
        <v>0</v>
      </c>
      <c r="O1020" s="4">
        <v>2.4990000000000023</v>
      </c>
      <c r="P1020" s="4">
        <v>124.94999999999999</v>
      </c>
      <c r="Q1020" s="4">
        <v>122.45099999999999</v>
      </c>
      <c r="R1020" s="4">
        <v>2.4989999999999952</v>
      </c>
      <c r="S1020" s="4" t="s">
        <v>1600</v>
      </c>
      <c r="T1020" s="4" t="str">
        <f>VLOOKUP(esraa_powerbi_alexandria_2[[#This Row],[Category]],code[#All],2,FALSE)</f>
        <v>T-103</v>
      </c>
      <c r="U1020" s="4"/>
      <c r="V1020" s="4"/>
    </row>
    <row r="1021" spans="1:22">
      <c r="A1021" s="4">
        <v>1020</v>
      </c>
      <c r="B1021" s="4" t="s">
        <v>69</v>
      </c>
      <c r="C1021" s="4" t="s">
        <v>62</v>
      </c>
      <c r="D1021" s="4" t="s">
        <v>165</v>
      </c>
      <c r="E1021" s="4" t="s">
        <v>166</v>
      </c>
      <c r="F1021" s="4" t="s">
        <v>118</v>
      </c>
      <c r="G1021" s="4" t="s">
        <v>66</v>
      </c>
      <c r="H1021" s="4" t="s">
        <v>74</v>
      </c>
      <c r="I1021" s="4" t="s">
        <v>1069</v>
      </c>
      <c r="J1021" s="4">
        <v>601.65</v>
      </c>
      <c r="K1021" s="4">
        <v>750</v>
      </c>
      <c r="L1021" s="4" t="str">
        <f>IF(esraa_powerbi_alexandria_2[[#This Row],[Sales]]&gt;3000,"High","Low")</f>
        <v>Low</v>
      </c>
      <c r="M1021" s="4">
        <v>5</v>
      </c>
      <c r="N1021" s="4">
        <v>0</v>
      </c>
      <c r="O1021" s="4">
        <v>156.42899999999997</v>
      </c>
      <c r="P1021" s="4">
        <v>601.65</v>
      </c>
      <c r="Q1021" s="4">
        <v>445.221</v>
      </c>
      <c r="R1021" s="4">
        <v>156.42899999999997</v>
      </c>
      <c r="S1021" s="4" t="s">
        <v>1600</v>
      </c>
      <c r="T1021" s="4" t="str">
        <f>VLOOKUP(esraa_powerbi_alexandria_2[[#This Row],[Category]],code[#All],2,FALSE)</f>
        <v>O-102</v>
      </c>
      <c r="U1021" s="4"/>
      <c r="V1021" s="4"/>
    </row>
    <row r="1022" spans="1:22">
      <c r="A1022" s="4">
        <v>1021</v>
      </c>
      <c r="B1022" s="4" t="s">
        <v>69</v>
      </c>
      <c r="C1022" s="4" t="s">
        <v>53</v>
      </c>
      <c r="D1022" s="4" t="s">
        <v>94</v>
      </c>
      <c r="E1022" s="4" t="s">
        <v>1070</v>
      </c>
      <c r="F1022" s="4" t="s">
        <v>118</v>
      </c>
      <c r="G1022" s="4" t="s">
        <v>66</v>
      </c>
      <c r="H1022" s="4" t="s">
        <v>78</v>
      </c>
      <c r="I1022" s="4" t="s">
        <v>1071</v>
      </c>
      <c r="J1022" s="4">
        <v>22.740000000000002</v>
      </c>
      <c r="K1022" s="4">
        <v>450</v>
      </c>
      <c r="L1022" s="4" t="str">
        <f>IF(esraa_powerbi_alexandria_2[[#This Row],[Sales]]&gt;3000,"High","Low")</f>
        <v>Low</v>
      </c>
      <c r="M1022" s="4">
        <v>3</v>
      </c>
      <c r="N1022" s="4">
        <v>0</v>
      </c>
      <c r="O1022" s="4">
        <v>8.8686000000000007</v>
      </c>
      <c r="P1022" s="4">
        <v>22.740000000000002</v>
      </c>
      <c r="Q1022" s="4">
        <v>13.871400000000001</v>
      </c>
      <c r="R1022" s="4">
        <v>8.8686000000000007</v>
      </c>
      <c r="S1022" s="4" t="s">
        <v>1598</v>
      </c>
      <c r="T1022" s="4" t="str">
        <f>VLOOKUP(esraa_powerbi_alexandria_2[[#This Row],[Category]],code[#All],2,FALSE)</f>
        <v>O-102</v>
      </c>
      <c r="U1022" s="4"/>
      <c r="V1022" s="4"/>
    </row>
    <row r="1023" spans="1:22">
      <c r="A1023" s="4">
        <v>1022</v>
      </c>
      <c r="B1023" s="4" t="s">
        <v>69</v>
      </c>
      <c r="C1023" s="4" t="s">
        <v>53</v>
      </c>
      <c r="D1023" s="4" t="s">
        <v>94</v>
      </c>
      <c r="E1023" s="4" t="s">
        <v>1070</v>
      </c>
      <c r="F1023" s="4" t="s">
        <v>118</v>
      </c>
      <c r="G1023" s="4" t="s">
        <v>57</v>
      </c>
      <c r="H1023" s="4" t="s">
        <v>60</v>
      </c>
      <c r="I1023" s="4" t="s">
        <v>1072</v>
      </c>
      <c r="J1023" s="4">
        <v>1267.53</v>
      </c>
      <c r="K1023" s="4">
        <v>450</v>
      </c>
      <c r="L1023" s="4" t="str">
        <f>IF(esraa_powerbi_alexandria_2[[#This Row],[Sales]]&gt;3000,"High","Low")</f>
        <v>Low</v>
      </c>
      <c r="M1023" s="4">
        <v>3</v>
      </c>
      <c r="N1023" s="4">
        <v>0</v>
      </c>
      <c r="O1023" s="4">
        <v>316.88249999999999</v>
      </c>
      <c r="P1023" s="4">
        <v>1267.53</v>
      </c>
      <c r="Q1023" s="4">
        <v>950.64750000000004</v>
      </c>
      <c r="R1023" s="4">
        <v>316.88249999999994</v>
      </c>
      <c r="S1023" s="4" t="s">
        <v>1598</v>
      </c>
      <c r="T1023" s="4" t="str">
        <f>VLOOKUP(esraa_powerbi_alexandria_2[[#This Row],[Category]],code[#All],2,FALSE)</f>
        <v>F-101</v>
      </c>
      <c r="U1023" s="4"/>
      <c r="V1023" s="4"/>
    </row>
    <row r="1024" spans="1:22">
      <c r="A1024" s="4">
        <v>1023</v>
      </c>
      <c r="B1024" s="4" t="s">
        <v>69</v>
      </c>
      <c r="C1024" s="4" t="s">
        <v>53</v>
      </c>
      <c r="D1024" s="4" t="s">
        <v>94</v>
      </c>
      <c r="E1024" s="4" t="s">
        <v>1070</v>
      </c>
      <c r="F1024" s="4" t="s">
        <v>118</v>
      </c>
      <c r="G1024" s="4" t="s">
        <v>80</v>
      </c>
      <c r="H1024" s="4" t="s">
        <v>317</v>
      </c>
      <c r="I1024" s="4" t="s">
        <v>1073</v>
      </c>
      <c r="J1024" s="4">
        <v>1379.92</v>
      </c>
      <c r="K1024" s="4">
        <v>1200</v>
      </c>
      <c r="L1024" s="4" t="str">
        <f>IF(esraa_powerbi_alexandria_2[[#This Row],[Sales]]&gt;3000,"High","Low")</f>
        <v>Low</v>
      </c>
      <c r="M1024" s="4">
        <v>8</v>
      </c>
      <c r="N1024" s="4">
        <v>0</v>
      </c>
      <c r="O1024" s="4">
        <v>648.56240000000003</v>
      </c>
      <c r="P1024" s="4">
        <v>1379.92</v>
      </c>
      <c r="Q1024" s="4">
        <v>731.35760000000005</v>
      </c>
      <c r="R1024" s="4">
        <v>648.56240000000003</v>
      </c>
      <c r="S1024" s="4" t="s">
        <v>1599</v>
      </c>
      <c r="T1024" s="4" t="str">
        <f>VLOOKUP(esraa_powerbi_alexandria_2[[#This Row],[Category]],code[#All],2,FALSE)</f>
        <v>T-103</v>
      </c>
      <c r="U1024" s="4"/>
      <c r="V1024" s="4"/>
    </row>
    <row r="1025" spans="1:22">
      <c r="A1025" s="4">
        <v>1024</v>
      </c>
      <c r="B1025" s="4" t="s">
        <v>69</v>
      </c>
      <c r="C1025" s="4" t="s">
        <v>53</v>
      </c>
      <c r="D1025" s="4" t="s">
        <v>116</v>
      </c>
      <c r="E1025" s="4" t="s">
        <v>117</v>
      </c>
      <c r="F1025" s="4" t="s">
        <v>118</v>
      </c>
      <c r="G1025" s="4" t="s">
        <v>66</v>
      </c>
      <c r="H1025" s="4" t="s">
        <v>127</v>
      </c>
      <c r="I1025" s="4" t="s">
        <v>1074</v>
      </c>
      <c r="J1025" s="4">
        <v>6.2080000000000002</v>
      </c>
      <c r="K1025" s="4">
        <v>300</v>
      </c>
      <c r="L1025" s="4" t="str">
        <f>IF(esraa_powerbi_alexandria_2[[#This Row],[Sales]]&gt;3000,"High","Low")</f>
        <v>Low</v>
      </c>
      <c r="M1025" s="4">
        <v>2</v>
      </c>
      <c r="N1025" s="4">
        <v>0.2</v>
      </c>
      <c r="O1025" s="4">
        <v>2.1728000000000001</v>
      </c>
      <c r="P1025" s="4">
        <v>4.9664000000000001</v>
      </c>
      <c r="Q1025" s="4">
        <v>4.0351999999999997</v>
      </c>
      <c r="R1025" s="4">
        <v>0.93120000000000047</v>
      </c>
      <c r="S1025" s="4" t="s">
        <v>1598</v>
      </c>
      <c r="T1025" s="4" t="str">
        <f>VLOOKUP(esraa_powerbi_alexandria_2[[#This Row],[Category]],code[#All],2,FALSE)</f>
        <v>O-102</v>
      </c>
      <c r="U1025" s="4"/>
      <c r="V1025" s="4"/>
    </row>
    <row r="1026" spans="1:22">
      <c r="A1026" s="4">
        <v>1025</v>
      </c>
      <c r="B1026" s="4" t="s">
        <v>134</v>
      </c>
      <c r="C1026" s="4" t="s">
        <v>96</v>
      </c>
      <c r="D1026" s="4" t="s">
        <v>63</v>
      </c>
      <c r="E1026" s="4" t="s">
        <v>64</v>
      </c>
      <c r="F1026" s="4" t="s">
        <v>65</v>
      </c>
      <c r="G1026" s="4" t="s">
        <v>66</v>
      </c>
      <c r="H1026" s="4" t="s">
        <v>83</v>
      </c>
      <c r="I1026" s="4" t="s">
        <v>1075</v>
      </c>
      <c r="J1026" s="4">
        <v>11.808</v>
      </c>
      <c r="K1026" s="4">
        <v>300</v>
      </c>
      <c r="L1026" s="4" t="str">
        <f>IF(esraa_powerbi_alexandria_2[[#This Row],[Sales]]&gt;3000,"High","Low")</f>
        <v>Low</v>
      </c>
      <c r="M1026" s="4">
        <v>2</v>
      </c>
      <c r="N1026" s="4">
        <v>0.2</v>
      </c>
      <c r="O1026" s="4">
        <v>4.2804000000000002</v>
      </c>
      <c r="P1026" s="4">
        <v>9.4464000000000006</v>
      </c>
      <c r="Q1026" s="4">
        <v>7.5275999999999996</v>
      </c>
      <c r="R1026" s="4">
        <v>1.9188000000000009</v>
      </c>
      <c r="S1026" s="4" t="s">
        <v>1598</v>
      </c>
      <c r="T1026" s="4" t="str">
        <f>VLOOKUP(esraa_powerbi_alexandria_2[[#This Row],[Category]],code[#All],2,FALSE)</f>
        <v>O-102</v>
      </c>
      <c r="U1026" s="4"/>
      <c r="V1026" s="4"/>
    </row>
    <row r="1027" spans="1:22">
      <c r="A1027" s="4">
        <v>1026</v>
      </c>
      <c r="B1027" s="4" t="s">
        <v>52</v>
      </c>
      <c r="C1027" s="4" t="s">
        <v>96</v>
      </c>
      <c r="D1027" s="4" t="s">
        <v>187</v>
      </c>
      <c r="E1027" s="4" t="s">
        <v>252</v>
      </c>
      <c r="F1027" s="4" t="s">
        <v>118</v>
      </c>
      <c r="G1027" s="4" t="s">
        <v>66</v>
      </c>
      <c r="H1027" s="4" t="s">
        <v>91</v>
      </c>
      <c r="I1027" s="4" t="s">
        <v>1076</v>
      </c>
      <c r="J1027" s="4">
        <v>15.552000000000003</v>
      </c>
      <c r="K1027" s="4">
        <v>450</v>
      </c>
      <c r="L1027" s="4" t="str">
        <f>IF(esraa_powerbi_alexandria_2[[#This Row],[Sales]]&gt;3000,"High","Low")</f>
        <v>Low</v>
      </c>
      <c r="M1027" s="4">
        <v>3</v>
      </c>
      <c r="N1027" s="4">
        <v>0.2</v>
      </c>
      <c r="O1027" s="4">
        <v>5.4432</v>
      </c>
      <c r="P1027" s="4">
        <v>12.441600000000003</v>
      </c>
      <c r="Q1027" s="4">
        <v>10.108800000000002</v>
      </c>
      <c r="R1027" s="4">
        <v>2.3328000000000007</v>
      </c>
      <c r="S1027" s="4" t="s">
        <v>1598</v>
      </c>
      <c r="T1027" s="4" t="str">
        <f>VLOOKUP(esraa_powerbi_alexandria_2[[#This Row],[Category]],code[#All],2,FALSE)</f>
        <v>O-102</v>
      </c>
      <c r="U1027" s="4"/>
      <c r="V1027" s="4"/>
    </row>
    <row r="1028" spans="1:22">
      <c r="A1028" s="4">
        <v>1027</v>
      </c>
      <c r="B1028" s="4" t="s">
        <v>52</v>
      </c>
      <c r="C1028" s="4" t="s">
        <v>96</v>
      </c>
      <c r="D1028" s="4" t="s">
        <v>187</v>
      </c>
      <c r="E1028" s="4" t="s">
        <v>252</v>
      </c>
      <c r="F1028" s="4" t="s">
        <v>118</v>
      </c>
      <c r="G1028" s="4" t="s">
        <v>66</v>
      </c>
      <c r="H1028" s="4" t="s">
        <v>91</v>
      </c>
      <c r="I1028" s="4" t="s">
        <v>1077</v>
      </c>
      <c r="J1028" s="4">
        <v>63.311999999999998</v>
      </c>
      <c r="K1028" s="4">
        <v>450</v>
      </c>
      <c r="L1028" s="4" t="str">
        <f>IF(esraa_powerbi_alexandria_2[[#This Row],[Sales]]&gt;3000,"High","Low")</f>
        <v>Low</v>
      </c>
      <c r="M1028" s="4">
        <v>3</v>
      </c>
      <c r="N1028" s="4">
        <v>0.2</v>
      </c>
      <c r="O1028" s="4">
        <v>20.576399999999996</v>
      </c>
      <c r="P1028" s="4">
        <v>50.6496</v>
      </c>
      <c r="Q1028" s="4">
        <v>42.735600000000005</v>
      </c>
      <c r="R1028" s="4">
        <v>7.9139999999999944</v>
      </c>
      <c r="S1028" s="4" t="s">
        <v>1598</v>
      </c>
      <c r="T1028" s="4" t="str">
        <f>VLOOKUP(esraa_powerbi_alexandria_2[[#This Row],[Category]],code[#All],2,FALSE)</f>
        <v>O-102</v>
      </c>
      <c r="U1028" s="4"/>
      <c r="V1028" s="4"/>
    </row>
    <row r="1029" spans="1:22">
      <c r="A1029" s="4">
        <v>1028</v>
      </c>
      <c r="B1029" s="4" t="s">
        <v>52</v>
      </c>
      <c r="C1029" s="4" t="s">
        <v>96</v>
      </c>
      <c r="D1029" s="4" t="s">
        <v>187</v>
      </c>
      <c r="E1029" s="4" t="s">
        <v>252</v>
      </c>
      <c r="F1029" s="4" t="s">
        <v>118</v>
      </c>
      <c r="G1029" s="4" t="s">
        <v>80</v>
      </c>
      <c r="H1029" s="4" t="s">
        <v>81</v>
      </c>
      <c r="I1029" s="4" t="s">
        <v>1078</v>
      </c>
      <c r="J1029" s="4">
        <v>15.587999999999999</v>
      </c>
      <c r="K1029" s="4">
        <v>300</v>
      </c>
      <c r="L1029" s="4" t="str">
        <f>IF(esraa_powerbi_alexandria_2[[#This Row],[Sales]]&gt;3000,"High","Low")</f>
        <v>Low</v>
      </c>
      <c r="M1029" s="4">
        <v>2</v>
      </c>
      <c r="N1029" s="4">
        <v>0.4</v>
      </c>
      <c r="O1029" s="4">
        <v>-9.8724000000000007</v>
      </c>
      <c r="P1029" s="4">
        <v>9.3527999999999984</v>
      </c>
      <c r="Q1029" s="4">
        <v>25.4604</v>
      </c>
      <c r="R1029" s="4">
        <v>-16.107600000000001</v>
      </c>
      <c r="S1029" s="4" t="s">
        <v>1598</v>
      </c>
      <c r="T1029" s="4" t="str">
        <f>VLOOKUP(esraa_powerbi_alexandria_2[[#This Row],[Category]],code[#All],2,FALSE)</f>
        <v>T-103</v>
      </c>
      <c r="U1029" s="4"/>
      <c r="V1029" s="4"/>
    </row>
    <row r="1030" spans="1:22">
      <c r="A1030" s="4">
        <v>1029</v>
      </c>
      <c r="B1030" s="4" t="s">
        <v>69</v>
      </c>
      <c r="C1030" s="4" t="s">
        <v>62</v>
      </c>
      <c r="D1030" s="4" t="s">
        <v>482</v>
      </c>
      <c r="E1030" s="4" t="s">
        <v>355</v>
      </c>
      <c r="F1030" s="4" t="s">
        <v>118</v>
      </c>
      <c r="G1030" s="4" t="s">
        <v>66</v>
      </c>
      <c r="H1030" s="4" t="s">
        <v>91</v>
      </c>
      <c r="I1030" s="4" t="s">
        <v>133</v>
      </c>
      <c r="J1030" s="4">
        <v>177.2</v>
      </c>
      <c r="K1030" s="4">
        <v>750</v>
      </c>
      <c r="L1030" s="4" t="str">
        <f>IF(esraa_powerbi_alexandria_2[[#This Row],[Sales]]&gt;3000,"High","Low")</f>
        <v>Low</v>
      </c>
      <c r="M1030" s="4">
        <v>5</v>
      </c>
      <c r="N1030" s="4">
        <v>0</v>
      </c>
      <c r="O1030" s="4">
        <v>83.283999999999992</v>
      </c>
      <c r="P1030" s="4">
        <v>177.2</v>
      </c>
      <c r="Q1030" s="4">
        <v>93.915999999999997</v>
      </c>
      <c r="R1030" s="4">
        <v>83.283999999999992</v>
      </c>
      <c r="S1030" s="4" t="s">
        <v>1600</v>
      </c>
      <c r="T1030" s="4" t="str">
        <f>VLOOKUP(esraa_powerbi_alexandria_2[[#This Row],[Category]],code[#All],2,FALSE)</f>
        <v>O-102</v>
      </c>
      <c r="U1030" s="4"/>
      <c r="V1030" s="4"/>
    </row>
    <row r="1031" spans="1:22">
      <c r="A1031" s="4">
        <v>1030</v>
      </c>
      <c r="B1031" s="4" t="s">
        <v>69</v>
      </c>
      <c r="C1031" s="4" t="s">
        <v>62</v>
      </c>
      <c r="D1031" s="4" t="s">
        <v>482</v>
      </c>
      <c r="E1031" s="4" t="s">
        <v>355</v>
      </c>
      <c r="F1031" s="4" t="s">
        <v>118</v>
      </c>
      <c r="G1031" s="4" t="s">
        <v>80</v>
      </c>
      <c r="H1031" s="4" t="s">
        <v>81</v>
      </c>
      <c r="I1031" s="4" t="s">
        <v>1079</v>
      </c>
      <c r="J1031" s="4">
        <v>197.96999999999997</v>
      </c>
      <c r="K1031" s="4">
        <v>450</v>
      </c>
      <c r="L1031" s="4" t="str">
        <f>IF(esraa_powerbi_alexandria_2[[#This Row],[Sales]]&gt;3000,"High","Low")</f>
        <v>Low</v>
      </c>
      <c r="M1031" s="4">
        <v>3</v>
      </c>
      <c r="N1031" s="4">
        <v>0</v>
      </c>
      <c r="O1031" s="4">
        <v>57.41129999999999</v>
      </c>
      <c r="P1031" s="4">
        <v>197.96999999999997</v>
      </c>
      <c r="Q1031" s="4">
        <v>140.55869999999999</v>
      </c>
      <c r="R1031" s="4">
        <v>57.411299999999983</v>
      </c>
      <c r="S1031" s="4" t="s">
        <v>1598</v>
      </c>
      <c r="T1031" s="4" t="str">
        <f>VLOOKUP(esraa_powerbi_alexandria_2[[#This Row],[Category]],code[#All],2,FALSE)</f>
        <v>T-103</v>
      </c>
      <c r="U1031" s="4"/>
      <c r="V1031" s="4"/>
    </row>
    <row r="1032" spans="1:22">
      <c r="A1032" s="4">
        <v>1031</v>
      </c>
      <c r="B1032" s="4" t="s">
        <v>69</v>
      </c>
      <c r="C1032" s="4" t="s">
        <v>62</v>
      </c>
      <c r="D1032" s="4" t="s">
        <v>482</v>
      </c>
      <c r="E1032" s="4" t="s">
        <v>355</v>
      </c>
      <c r="F1032" s="4" t="s">
        <v>118</v>
      </c>
      <c r="G1032" s="4" t="s">
        <v>57</v>
      </c>
      <c r="H1032" s="4" t="s">
        <v>60</v>
      </c>
      <c r="I1032" s="4" t="s">
        <v>707</v>
      </c>
      <c r="J1032" s="4">
        <v>854.94</v>
      </c>
      <c r="K1032" s="4">
        <v>450</v>
      </c>
      <c r="L1032" s="4" t="str">
        <f>IF(esraa_powerbi_alexandria_2[[#This Row],[Sales]]&gt;3000,"High","Low")</f>
        <v>Low</v>
      </c>
      <c r="M1032" s="4">
        <v>3</v>
      </c>
      <c r="N1032" s="4">
        <v>0</v>
      </c>
      <c r="O1032" s="4">
        <v>213.73500000000001</v>
      </c>
      <c r="P1032" s="4">
        <v>854.94</v>
      </c>
      <c r="Q1032" s="4">
        <v>641.20500000000004</v>
      </c>
      <c r="R1032" s="4">
        <v>213.73500000000001</v>
      </c>
      <c r="S1032" s="4" t="s">
        <v>1598</v>
      </c>
      <c r="T1032" s="4" t="str">
        <f>VLOOKUP(esraa_powerbi_alexandria_2[[#This Row],[Category]],code[#All],2,FALSE)</f>
        <v>F-101</v>
      </c>
      <c r="U1032" s="4"/>
      <c r="V1032" s="4"/>
    </row>
    <row r="1033" spans="1:22">
      <c r="A1033" s="4">
        <v>1032</v>
      </c>
      <c r="B1033" s="4" t="s">
        <v>69</v>
      </c>
      <c r="C1033" s="4" t="s">
        <v>62</v>
      </c>
      <c r="D1033" s="4" t="s">
        <v>482</v>
      </c>
      <c r="E1033" s="4" t="s">
        <v>355</v>
      </c>
      <c r="F1033" s="4" t="s">
        <v>118</v>
      </c>
      <c r="G1033" s="4" t="s">
        <v>57</v>
      </c>
      <c r="H1033" s="4" t="s">
        <v>76</v>
      </c>
      <c r="I1033" s="4" t="s">
        <v>227</v>
      </c>
      <c r="J1033" s="4">
        <v>124.10999999999999</v>
      </c>
      <c r="K1033" s="4">
        <v>1350</v>
      </c>
      <c r="L1033" s="4" t="str">
        <f>IF(esraa_powerbi_alexandria_2[[#This Row],[Sales]]&gt;3000,"High","Low")</f>
        <v>Low</v>
      </c>
      <c r="M1033" s="4">
        <v>9</v>
      </c>
      <c r="N1033" s="4">
        <v>0</v>
      </c>
      <c r="O1033" s="4">
        <v>52.126200000000004</v>
      </c>
      <c r="P1033" s="4">
        <v>124.10999999999999</v>
      </c>
      <c r="Q1033" s="4">
        <v>71.983799999999974</v>
      </c>
      <c r="R1033" s="4">
        <v>52.126200000000011</v>
      </c>
      <c r="S1033" s="4" t="s">
        <v>1599</v>
      </c>
      <c r="T1033" s="4" t="str">
        <f>VLOOKUP(esraa_powerbi_alexandria_2[[#This Row],[Category]],code[#All],2,FALSE)</f>
        <v>F-101</v>
      </c>
      <c r="U1033" s="4"/>
      <c r="V1033" s="4"/>
    </row>
    <row r="1034" spans="1:22">
      <c r="A1034" s="4">
        <v>1033</v>
      </c>
      <c r="B1034" s="4" t="s">
        <v>69</v>
      </c>
      <c r="C1034" s="4" t="s">
        <v>62</v>
      </c>
      <c r="D1034" s="4" t="s">
        <v>482</v>
      </c>
      <c r="E1034" s="4" t="s">
        <v>355</v>
      </c>
      <c r="F1034" s="4" t="s">
        <v>118</v>
      </c>
      <c r="G1034" s="4" t="s">
        <v>66</v>
      </c>
      <c r="H1034" s="4" t="s">
        <v>67</v>
      </c>
      <c r="I1034" s="4" t="s">
        <v>1080</v>
      </c>
      <c r="J1034" s="4">
        <v>14.399999999999999</v>
      </c>
      <c r="K1034" s="4">
        <v>750</v>
      </c>
      <c r="L1034" s="4" t="str">
        <f>IF(esraa_powerbi_alexandria_2[[#This Row],[Sales]]&gt;3000,"High","Low")</f>
        <v>Low</v>
      </c>
      <c r="M1034" s="4">
        <v>5</v>
      </c>
      <c r="N1034" s="4">
        <v>0</v>
      </c>
      <c r="O1034" s="4">
        <v>7.056</v>
      </c>
      <c r="P1034" s="4">
        <v>14.399999999999999</v>
      </c>
      <c r="Q1034" s="4">
        <v>7.3439999999999985</v>
      </c>
      <c r="R1034" s="4">
        <v>7.056</v>
      </c>
      <c r="S1034" s="4" t="s">
        <v>1600</v>
      </c>
      <c r="T1034" s="4" t="str">
        <f>VLOOKUP(esraa_powerbi_alexandria_2[[#This Row],[Category]],code[#All],2,FALSE)</f>
        <v>O-102</v>
      </c>
      <c r="U1034" s="4"/>
      <c r="V1034" s="4"/>
    </row>
    <row r="1035" spans="1:22">
      <c r="A1035" s="4">
        <v>1034</v>
      </c>
      <c r="B1035" s="4" t="s">
        <v>134</v>
      </c>
      <c r="C1035" s="4" t="s">
        <v>53</v>
      </c>
      <c r="D1035" s="4" t="s">
        <v>430</v>
      </c>
      <c r="E1035" s="4" t="s">
        <v>252</v>
      </c>
      <c r="F1035" s="4" t="s">
        <v>118</v>
      </c>
      <c r="G1035" s="4" t="s">
        <v>66</v>
      </c>
      <c r="H1035" s="4" t="s">
        <v>91</v>
      </c>
      <c r="I1035" s="4" t="s">
        <v>1081</v>
      </c>
      <c r="J1035" s="4">
        <v>15.696000000000002</v>
      </c>
      <c r="K1035" s="4">
        <v>450</v>
      </c>
      <c r="L1035" s="4" t="str">
        <f>IF(esraa_powerbi_alexandria_2[[#This Row],[Sales]]&gt;3000,"High","Low")</f>
        <v>Low</v>
      </c>
      <c r="M1035" s="4">
        <v>3</v>
      </c>
      <c r="N1035" s="4">
        <v>0.2</v>
      </c>
      <c r="O1035" s="4">
        <v>5.1011999999999995</v>
      </c>
      <c r="P1035" s="4">
        <v>12.556800000000003</v>
      </c>
      <c r="Q1035" s="4">
        <v>10.594800000000003</v>
      </c>
      <c r="R1035" s="4">
        <v>1.9619999999999997</v>
      </c>
      <c r="S1035" s="4" t="s">
        <v>1598</v>
      </c>
      <c r="T1035" s="4" t="str">
        <f>VLOOKUP(esraa_powerbi_alexandria_2[[#This Row],[Category]],code[#All],2,FALSE)</f>
        <v>O-102</v>
      </c>
      <c r="U1035" s="4"/>
      <c r="V1035" s="4"/>
    </row>
    <row r="1036" spans="1:22">
      <c r="A1036" s="4">
        <v>1035</v>
      </c>
      <c r="B1036" s="4" t="s">
        <v>134</v>
      </c>
      <c r="C1036" s="4" t="s">
        <v>53</v>
      </c>
      <c r="D1036" s="4" t="s">
        <v>430</v>
      </c>
      <c r="E1036" s="4" t="s">
        <v>252</v>
      </c>
      <c r="F1036" s="4" t="s">
        <v>118</v>
      </c>
      <c r="G1036" s="4" t="s">
        <v>66</v>
      </c>
      <c r="H1036" s="4" t="s">
        <v>83</v>
      </c>
      <c r="I1036" s="4" t="s">
        <v>420</v>
      </c>
      <c r="J1036" s="4">
        <v>2.6280000000000001</v>
      </c>
      <c r="K1036" s="4">
        <v>300</v>
      </c>
      <c r="L1036" s="4" t="str">
        <f>IF(esraa_powerbi_alexandria_2[[#This Row],[Sales]]&gt;3000,"High","Low")</f>
        <v>Low</v>
      </c>
      <c r="M1036" s="4">
        <v>2</v>
      </c>
      <c r="N1036" s="4">
        <v>0.7</v>
      </c>
      <c r="O1036" s="4">
        <v>-1.9272</v>
      </c>
      <c r="P1036" s="4">
        <v>0.7884000000000001</v>
      </c>
      <c r="Q1036" s="4">
        <v>4.5552000000000001</v>
      </c>
      <c r="R1036" s="4">
        <v>-3.7667999999999999</v>
      </c>
      <c r="S1036" s="4" t="s">
        <v>1598</v>
      </c>
      <c r="T1036" s="4" t="str">
        <f>VLOOKUP(esraa_powerbi_alexandria_2[[#This Row],[Category]],code[#All],2,FALSE)</f>
        <v>O-102</v>
      </c>
      <c r="U1036" s="4"/>
      <c r="V1036" s="4"/>
    </row>
    <row r="1037" spans="1:22">
      <c r="A1037" s="4">
        <v>1036</v>
      </c>
      <c r="B1037" s="4" t="s">
        <v>134</v>
      </c>
      <c r="C1037" s="4" t="s">
        <v>53</v>
      </c>
      <c r="D1037" s="4" t="s">
        <v>430</v>
      </c>
      <c r="E1037" s="4" t="s">
        <v>252</v>
      </c>
      <c r="F1037" s="4" t="s">
        <v>118</v>
      </c>
      <c r="G1037" s="4" t="s">
        <v>66</v>
      </c>
      <c r="H1037" s="4" t="s">
        <v>83</v>
      </c>
      <c r="I1037" s="4" t="s">
        <v>125</v>
      </c>
      <c r="J1037" s="4">
        <v>14.427000000000003</v>
      </c>
      <c r="K1037" s="4">
        <v>450</v>
      </c>
      <c r="L1037" s="4" t="str">
        <f>IF(esraa_powerbi_alexandria_2[[#This Row],[Sales]]&gt;3000,"High","Low")</f>
        <v>Low</v>
      </c>
      <c r="M1037" s="4">
        <v>3</v>
      </c>
      <c r="N1037" s="4">
        <v>0.7</v>
      </c>
      <c r="O1037" s="4">
        <v>-10.579799999999999</v>
      </c>
      <c r="P1037" s="4">
        <v>4.3281000000000018</v>
      </c>
      <c r="Q1037" s="4">
        <v>25.006800000000002</v>
      </c>
      <c r="R1037" s="4">
        <v>-20.678699999999999</v>
      </c>
      <c r="S1037" s="4" t="s">
        <v>1598</v>
      </c>
      <c r="T1037" s="4" t="str">
        <f>VLOOKUP(esraa_powerbi_alexandria_2[[#This Row],[Category]],code[#All],2,FALSE)</f>
        <v>O-102</v>
      </c>
      <c r="U1037" s="4"/>
      <c r="V1037" s="4"/>
    </row>
    <row r="1038" spans="1:22">
      <c r="A1038" s="4">
        <v>1037</v>
      </c>
      <c r="B1038" s="4" t="s">
        <v>69</v>
      </c>
      <c r="C1038" s="4" t="s">
        <v>96</v>
      </c>
      <c r="D1038" s="4" t="s">
        <v>1082</v>
      </c>
      <c r="E1038" s="4" t="s">
        <v>288</v>
      </c>
      <c r="F1038" s="4" t="s">
        <v>99</v>
      </c>
      <c r="G1038" s="4" t="s">
        <v>57</v>
      </c>
      <c r="H1038" s="4" t="s">
        <v>76</v>
      </c>
      <c r="I1038" s="4" t="s">
        <v>1083</v>
      </c>
      <c r="J1038" s="4">
        <v>86.62</v>
      </c>
      <c r="K1038" s="4">
        <v>300</v>
      </c>
      <c r="L1038" s="4" t="str">
        <f>IF(esraa_powerbi_alexandria_2[[#This Row],[Sales]]&gt;3000,"High","Low")</f>
        <v>Low</v>
      </c>
      <c r="M1038" s="4">
        <v>2</v>
      </c>
      <c r="N1038" s="4">
        <v>0</v>
      </c>
      <c r="O1038" s="4">
        <v>8.6619999999999919</v>
      </c>
      <c r="P1038" s="4">
        <v>86.62</v>
      </c>
      <c r="Q1038" s="4">
        <v>77.958000000000013</v>
      </c>
      <c r="R1038" s="4">
        <v>8.6619999999999919</v>
      </c>
      <c r="S1038" s="4" t="s">
        <v>1598</v>
      </c>
      <c r="T1038" s="4" t="str">
        <f>VLOOKUP(esraa_powerbi_alexandria_2[[#This Row],[Category]],code[#All],2,FALSE)</f>
        <v>F-101</v>
      </c>
      <c r="U1038" s="4"/>
      <c r="V1038" s="4"/>
    </row>
    <row r="1039" spans="1:22">
      <c r="A1039" s="4">
        <v>1038</v>
      </c>
      <c r="B1039" s="4" t="s">
        <v>134</v>
      </c>
      <c r="C1039" s="4" t="s">
        <v>53</v>
      </c>
      <c r="D1039" s="4" t="s">
        <v>63</v>
      </c>
      <c r="E1039" s="4" t="s">
        <v>64</v>
      </c>
      <c r="F1039" s="4" t="s">
        <v>65</v>
      </c>
      <c r="G1039" s="4" t="s">
        <v>66</v>
      </c>
      <c r="H1039" s="4" t="s">
        <v>83</v>
      </c>
      <c r="I1039" s="4" t="s">
        <v>1084</v>
      </c>
      <c r="J1039" s="4">
        <v>36.624000000000002</v>
      </c>
      <c r="K1039" s="4">
        <v>450</v>
      </c>
      <c r="L1039" s="4" t="str">
        <f>IF(esraa_powerbi_alexandria_2[[#This Row],[Sales]]&gt;3000,"High","Low")</f>
        <v>Low</v>
      </c>
      <c r="M1039" s="4">
        <v>3</v>
      </c>
      <c r="N1039" s="4">
        <v>0.2</v>
      </c>
      <c r="O1039" s="4">
        <v>13.734</v>
      </c>
      <c r="P1039" s="4">
        <v>29.299200000000003</v>
      </c>
      <c r="Q1039" s="4">
        <v>22.89</v>
      </c>
      <c r="R1039" s="4">
        <v>6.409200000000002</v>
      </c>
      <c r="S1039" s="4" t="s">
        <v>1598</v>
      </c>
      <c r="T1039" s="4" t="str">
        <f>VLOOKUP(esraa_powerbi_alexandria_2[[#This Row],[Category]],code[#All],2,FALSE)</f>
        <v>O-102</v>
      </c>
      <c r="U1039" s="4"/>
      <c r="V1039" s="4"/>
    </row>
    <row r="1040" spans="1:22">
      <c r="A1040" s="4">
        <v>1039</v>
      </c>
      <c r="B1040" s="4" t="s">
        <v>134</v>
      </c>
      <c r="C1040" s="4" t="s">
        <v>53</v>
      </c>
      <c r="D1040" s="4" t="s">
        <v>833</v>
      </c>
      <c r="E1040" s="4" t="s">
        <v>90</v>
      </c>
      <c r="F1040" s="4" t="s">
        <v>56</v>
      </c>
      <c r="G1040" s="4" t="s">
        <v>66</v>
      </c>
      <c r="H1040" s="4" t="s">
        <v>78</v>
      </c>
      <c r="I1040" s="4" t="s">
        <v>1085</v>
      </c>
      <c r="J1040" s="4">
        <v>23.968000000000004</v>
      </c>
      <c r="K1040" s="4">
        <v>1050</v>
      </c>
      <c r="L1040" s="4" t="str">
        <f>IF(esraa_powerbi_alexandria_2[[#This Row],[Sales]]&gt;3000,"High","Low")</f>
        <v>Low</v>
      </c>
      <c r="M1040" s="4">
        <v>7</v>
      </c>
      <c r="N1040" s="4">
        <v>0.2</v>
      </c>
      <c r="O1040" s="4">
        <v>2.696399999999997</v>
      </c>
      <c r="P1040" s="4">
        <v>19.174400000000002</v>
      </c>
      <c r="Q1040" s="4">
        <v>21.271600000000007</v>
      </c>
      <c r="R1040" s="4">
        <v>-2.0972000000000044</v>
      </c>
      <c r="S1040" s="4" t="s">
        <v>1599</v>
      </c>
      <c r="T1040" s="4" t="str">
        <f>VLOOKUP(esraa_powerbi_alexandria_2[[#This Row],[Category]],code[#All],2,FALSE)</f>
        <v>O-102</v>
      </c>
      <c r="U1040" s="4"/>
      <c r="V1040" s="4"/>
    </row>
    <row r="1041" spans="1:22">
      <c r="A1041" s="4">
        <v>1040</v>
      </c>
      <c r="B1041" s="4" t="s">
        <v>134</v>
      </c>
      <c r="C1041" s="4" t="s">
        <v>53</v>
      </c>
      <c r="D1041" s="4" t="s">
        <v>833</v>
      </c>
      <c r="E1041" s="4" t="s">
        <v>90</v>
      </c>
      <c r="F1041" s="4" t="s">
        <v>56</v>
      </c>
      <c r="G1041" s="4" t="s">
        <v>66</v>
      </c>
      <c r="H1041" s="4" t="s">
        <v>78</v>
      </c>
      <c r="I1041" s="4" t="s">
        <v>1071</v>
      </c>
      <c r="J1041" s="4">
        <v>28.728000000000002</v>
      </c>
      <c r="K1041" s="4">
        <v>450</v>
      </c>
      <c r="L1041" s="4" t="str">
        <f>IF(esraa_powerbi_alexandria_2[[#This Row],[Sales]]&gt;3000,"High","Low")</f>
        <v>Low</v>
      </c>
      <c r="M1041" s="4">
        <v>3</v>
      </c>
      <c r="N1041" s="4">
        <v>0.2</v>
      </c>
      <c r="O1041" s="4">
        <v>1.7954999999999988</v>
      </c>
      <c r="P1041" s="4">
        <v>22.982400000000002</v>
      </c>
      <c r="Q1041" s="4">
        <v>26.932500000000005</v>
      </c>
      <c r="R1041" s="4">
        <v>-3.9501000000000026</v>
      </c>
      <c r="S1041" s="4" t="s">
        <v>1598</v>
      </c>
      <c r="T1041" s="4" t="str">
        <f>VLOOKUP(esraa_powerbi_alexandria_2[[#This Row],[Category]],code[#All],2,FALSE)</f>
        <v>O-102</v>
      </c>
      <c r="U1041" s="4"/>
      <c r="V1041" s="4"/>
    </row>
    <row r="1042" spans="1:22">
      <c r="A1042" s="4">
        <v>1041</v>
      </c>
      <c r="B1042" s="4" t="s">
        <v>69</v>
      </c>
      <c r="C1042" s="4" t="s">
        <v>96</v>
      </c>
      <c r="D1042" s="4" t="s">
        <v>1086</v>
      </c>
      <c r="E1042" s="4" t="s">
        <v>288</v>
      </c>
      <c r="F1042" s="4" t="s">
        <v>99</v>
      </c>
      <c r="G1042" s="4" t="s">
        <v>57</v>
      </c>
      <c r="H1042" s="4" t="s">
        <v>72</v>
      </c>
      <c r="I1042" s="4" t="s">
        <v>887</v>
      </c>
      <c r="J1042" s="4">
        <v>697.16</v>
      </c>
      <c r="K1042" s="4">
        <v>600</v>
      </c>
      <c r="L1042" s="4" t="str">
        <f>IF(esraa_powerbi_alexandria_2[[#This Row],[Sales]]&gt;3000,"High","Low")</f>
        <v>Low</v>
      </c>
      <c r="M1042" s="4">
        <v>4</v>
      </c>
      <c r="N1042" s="4">
        <v>0</v>
      </c>
      <c r="O1042" s="4">
        <v>146.40359999999998</v>
      </c>
      <c r="P1042" s="4">
        <v>697.16</v>
      </c>
      <c r="Q1042" s="4">
        <v>550.75639999999999</v>
      </c>
      <c r="R1042" s="4">
        <v>146.40359999999998</v>
      </c>
      <c r="S1042" s="4" t="s">
        <v>1600</v>
      </c>
      <c r="T1042" s="4" t="str">
        <f>VLOOKUP(esraa_powerbi_alexandria_2[[#This Row],[Category]],code[#All],2,FALSE)</f>
        <v>F-101</v>
      </c>
      <c r="U1042" s="4"/>
      <c r="V1042" s="4"/>
    </row>
    <row r="1043" spans="1:22">
      <c r="A1043" s="4">
        <v>1042</v>
      </c>
      <c r="B1043" s="4" t="s">
        <v>52</v>
      </c>
      <c r="C1043" s="4" t="s">
        <v>53</v>
      </c>
      <c r="D1043" s="4" t="s">
        <v>165</v>
      </c>
      <c r="E1043" s="4" t="s">
        <v>166</v>
      </c>
      <c r="F1043" s="4" t="s">
        <v>118</v>
      </c>
      <c r="G1043" s="4" t="s">
        <v>80</v>
      </c>
      <c r="H1043" s="4" t="s">
        <v>122</v>
      </c>
      <c r="I1043" s="4" t="s">
        <v>1087</v>
      </c>
      <c r="J1043" s="4">
        <v>31.86</v>
      </c>
      <c r="K1043" s="4">
        <v>300</v>
      </c>
      <c r="L1043" s="4" t="str">
        <f>IF(esraa_powerbi_alexandria_2[[#This Row],[Sales]]&gt;3000,"High","Low")</f>
        <v>Low</v>
      </c>
      <c r="M1043" s="4">
        <v>2</v>
      </c>
      <c r="N1043" s="4">
        <v>0</v>
      </c>
      <c r="O1043" s="4">
        <v>11.151</v>
      </c>
      <c r="P1043" s="4">
        <v>31.86</v>
      </c>
      <c r="Q1043" s="4">
        <v>20.709</v>
      </c>
      <c r="R1043" s="4">
        <v>11.151</v>
      </c>
      <c r="S1043" s="4" t="s">
        <v>1598</v>
      </c>
      <c r="T1043" s="4" t="str">
        <f>VLOOKUP(esraa_powerbi_alexandria_2[[#This Row],[Category]],code[#All],2,FALSE)</f>
        <v>T-103</v>
      </c>
      <c r="U1043" s="4"/>
      <c r="V1043" s="4"/>
    </row>
    <row r="1044" spans="1:22">
      <c r="A1044" s="4">
        <v>1043</v>
      </c>
      <c r="B1044" s="4" t="s">
        <v>52</v>
      </c>
      <c r="C1044" s="4" t="s">
        <v>53</v>
      </c>
      <c r="D1044" s="4" t="s">
        <v>165</v>
      </c>
      <c r="E1044" s="4" t="s">
        <v>166</v>
      </c>
      <c r="F1044" s="4" t="s">
        <v>118</v>
      </c>
      <c r="G1044" s="4" t="s">
        <v>57</v>
      </c>
      <c r="H1044" s="4" t="s">
        <v>58</v>
      </c>
      <c r="I1044" s="4" t="s">
        <v>1088</v>
      </c>
      <c r="J1044" s="4">
        <v>722.35200000000009</v>
      </c>
      <c r="K1044" s="4">
        <v>450</v>
      </c>
      <c r="L1044" s="4" t="str">
        <f>IF(esraa_powerbi_alexandria_2[[#This Row],[Sales]]&gt;3000,"High","Low")</f>
        <v>Low</v>
      </c>
      <c r="M1044" s="4">
        <v>3</v>
      </c>
      <c r="N1044" s="4">
        <v>0.2</v>
      </c>
      <c r="O1044" s="4">
        <v>90.293999999999926</v>
      </c>
      <c r="P1044" s="4">
        <v>577.88160000000005</v>
      </c>
      <c r="Q1044" s="4">
        <v>632.05800000000022</v>
      </c>
      <c r="R1044" s="4">
        <v>-54.176400000000172</v>
      </c>
      <c r="S1044" s="4" t="s">
        <v>1598</v>
      </c>
      <c r="T1044" s="4" t="str">
        <f>VLOOKUP(esraa_powerbi_alexandria_2[[#This Row],[Category]],code[#All],2,FALSE)</f>
        <v>F-101</v>
      </c>
      <c r="U1044" s="4"/>
      <c r="V1044" s="4"/>
    </row>
    <row r="1045" spans="1:22">
      <c r="A1045" s="4">
        <v>1044</v>
      </c>
      <c r="B1045" s="4" t="s">
        <v>134</v>
      </c>
      <c r="C1045" s="4" t="s">
        <v>62</v>
      </c>
      <c r="D1045" s="4" t="s">
        <v>181</v>
      </c>
      <c r="E1045" s="4" t="s">
        <v>143</v>
      </c>
      <c r="F1045" s="4" t="s">
        <v>99</v>
      </c>
      <c r="G1045" s="4" t="s">
        <v>66</v>
      </c>
      <c r="H1045" s="4" t="s">
        <v>78</v>
      </c>
      <c r="I1045" s="4" t="s">
        <v>1089</v>
      </c>
      <c r="J1045" s="4">
        <v>8.84</v>
      </c>
      <c r="K1045" s="4">
        <v>750</v>
      </c>
      <c r="L1045" s="4" t="str">
        <f>IF(esraa_powerbi_alexandria_2[[#This Row],[Sales]]&gt;3000,"High","Low")</f>
        <v>Low</v>
      </c>
      <c r="M1045" s="4">
        <v>5</v>
      </c>
      <c r="N1045" s="4">
        <v>0.2</v>
      </c>
      <c r="O1045" s="4">
        <v>2.9835000000000003</v>
      </c>
      <c r="P1045" s="4">
        <v>7.0720000000000001</v>
      </c>
      <c r="Q1045" s="4">
        <v>5.8564999999999996</v>
      </c>
      <c r="R1045" s="4">
        <v>1.2155000000000005</v>
      </c>
      <c r="S1045" s="4" t="s">
        <v>1600</v>
      </c>
      <c r="T1045" s="4" t="str">
        <f>VLOOKUP(esraa_powerbi_alexandria_2[[#This Row],[Category]],code[#All],2,FALSE)</f>
        <v>O-102</v>
      </c>
      <c r="U1045" s="4"/>
      <c r="V1045" s="4"/>
    </row>
    <row r="1046" spans="1:22">
      <c r="A1046" s="4">
        <v>1045</v>
      </c>
      <c r="B1046" s="4" t="s">
        <v>134</v>
      </c>
      <c r="C1046" s="4" t="s">
        <v>62</v>
      </c>
      <c r="D1046" s="4" t="s">
        <v>181</v>
      </c>
      <c r="E1046" s="4" t="s">
        <v>143</v>
      </c>
      <c r="F1046" s="4" t="s">
        <v>99</v>
      </c>
      <c r="G1046" s="4" t="s">
        <v>66</v>
      </c>
      <c r="H1046" s="4" t="s">
        <v>85</v>
      </c>
      <c r="I1046" s="4" t="s">
        <v>1090</v>
      </c>
      <c r="J1046" s="4">
        <v>58.463999999999977</v>
      </c>
      <c r="K1046" s="4">
        <v>1350</v>
      </c>
      <c r="L1046" s="4" t="str">
        <f>IF(esraa_powerbi_alexandria_2[[#This Row],[Sales]]&gt;3000,"High","Low")</f>
        <v>Low</v>
      </c>
      <c r="M1046" s="4">
        <v>9</v>
      </c>
      <c r="N1046" s="4">
        <v>0.8</v>
      </c>
      <c r="O1046" s="4">
        <v>-146.16000000000003</v>
      </c>
      <c r="P1046" s="4">
        <v>11.692799999999993</v>
      </c>
      <c r="Q1046" s="4">
        <v>204.624</v>
      </c>
      <c r="R1046" s="4">
        <v>-192.93119999999999</v>
      </c>
      <c r="S1046" s="4" t="s">
        <v>1599</v>
      </c>
      <c r="T1046" s="4" t="str">
        <f>VLOOKUP(esraa_powerbi_alexandria_2[[#This Row],[Category]],code[#All],2,FALSE)</f>
        <v>O-102</v>
      </c>
      <c r="U1046" s="4"/>
      <c r="V1046" s="4"/>
    </row>
    <row r="1047" spans="1:22">
      <c r="A1047" s="4">
        <v>1046</v>
      </c>
      <c r="B1047" s="4" t="s">
        <v>69</v>
      </c>
      <c r="C1047" s="4" t="s">
        <v>96</v>
      </c>
      <c r="D1047" s="4" t="s">
        <v>1091</v>
      </c>
      <c r="E1047" s="4" t="s">
        <v>143</v>
      </c>
      <c r="F1047" s="4" t="s">
        <v>99</v>
      </c>
      <c r="G1047" s="4" t="s">
        <v>57</v>
      </c>
      <c r="H1047" s="4" t="s">
        <v>60</v>
      </c>
      <c r="I1047" s="4" t="s">
        <v>1092</v>
      </c>
      <c r="J1047" s="4">
        <v>254.60399999999998</v>
      </c>
      <c r="K1047" s="4">
        <v>2100</v>
      </c>
      <c r="L1047" s="4" t="str">
        <f>IF(esraa_powerbi_alexandria_2[[#This Row],[Sales]]&gt;3000,"High","Low")</f>
        <v>Low</v>
      </c>
      <c r="M1047" s="4">
        <v>14</v>
      </c>
      <c r="N1047" s="4">
        <v>0.3</v>
      </c>
      <c r="O1047" s="4">
        <v>-18.185999999999993</v>
      </c>
      <c r="P1047" s="4">
        <v>178.22279999999998</v>
      </c>
      <c r="Q1047" s="4">
        <v>272.78999999999996</v>
      </c>
      <c r="R1047" s="4">
        <v>-94.567199999999985</v>
      </c>
      <c r="S1047" s="4" t="s">
        <v>1597</v>
      </c>
      <c r="T1047" s="4" t="str">
        <f>VLOOKUP(esraa_powerbi_alexandria_2[[#This Row],[Category]],code[#All],2,FALSE)</f>
        <v>F-101</v>
      </c>
      <c r="U1047" s="4"/>
      <c r="V1047" s="4"/>
    </row>
    <row r="1048" spans="1:22">
      <c r="A1048" s="4">
        <v>1047</v>
      </c>
      <c r="B1048" s="4" t="s">
        <v>69</v>
      </c>
      <c r="C1048" s="4" t="s">
        <v>53</v>
      </c>
      <c r="D1048" s="4" t="s">
        <v>576</v>
      </c>
      <c r="E1048" s="4" t="s">
        <v>71</v>
      </c>
      <c r="F1048" s="4" t="s">
        <v>56</v>
      </c>
      <c r="G1048" s="4" t="s">
        <v>80</v>
      </c>
      <c r="H1048" s="4" t="s">
        <v>81</v>
      </c>
      <c r="I1048" s="4" t="s">
        <v>913</v>
      </c>
      <c r="J1048" s="4">
        <v>1363.96</v>
      </c>
      <c r="K1048" s="4">
        <v>750</v>
      </c>
      <c r="L1048" s="4" t="str">
        <f>IF(esraa_powerbi_alexandria_2[[#This Row],[Sales]]&gt;3000,"High","Low")</f>
        <v>Low</v>
      </c>
      <c r="M1048" s="4">
        <v>5</v>
      </c>
      <c r="N1048" s="4">
        <v>0.2</v>
      </c>
      <c r="O1048" s="4">
        <v>85.247500000000002</v>
      </c>
      <c r="P1048" s="4">
        <v>1091.1680000000001</v>
      </c>
      <c r="Q1048" s="4">
        <v>1278.7125000000001</v>
      </c>
      <c r="R1048" s="4">
        <v>-187.54449999999997</v>
      </c>
      <c r="S1048" s="4" t="s">
        <v>1600</v>
      </c>
      <c r="T1048" s="4" t="str">
        <f>VLOOKUP(esraa_powerbi_alexandria_2[[#This Row],[Category]],code[#All],2,FALSE)</f>
        <v>T-103</v>
      </c>
      <c r="U1048" s="4"/>
      <c r="V1048" s="4"/>
    </row>
    <row r="1049" spans="1:22">
      <c r="A1049" s="4">
        <v>1048</v>
      </c>
      <c r="B1049" s="4" t="s">
        <v>69</v>
      </c>
      <c r="C1049" s="4" t="s">
        <v>53</v>
      </c>
      <c r="D1049" s="4" t="s">
        <v>576</v>
      </c>
      <c r="E1049" s="4" t="s">
        <v>71</v>
      </c>
      <c r="F1049" s="4" t="s">
        <v>56</v>
      </c>
      <c r="G1049" s="4" t="s">
        <v>57</v>
      </c>
      <c r="H1049" s="4" t="s">
        <v>76</v>
      </c>
      <c r="I1049" s="4" t="s">
        <v>238</v>
      </c>
      <c r="J1049" s="4">
        <v>102.35999999999999</v>
      </c>
      <c r="K1049" s="4">
        <v>450</v>
      </c>
      <c r="L1049" s="4" t="str">
        <f>IF(esraa_powerbi_alexandria_2[[#This Row],[Sales]]&gt;3000,"High","Low")</f>
        <v>Low</v>
      </c>
      <c r="M1049" s="4">
        <v>3</v>
      </c>
      <c r="N1049" s="4">
        <v>0.2</v>
      </c>
      <c r="O1049" s="4">
        <v>-3.8385000000000105</v>
      </c>
      <c r="P1049" s="4">
        <v>81.887999999999991</v>
      </c>
      <c r="Q1049" s="4">
        <v>106.1985</v>
      </c>
      <c r="R1049" s="4">
        <v>-24.310500000000005</v>
      </c>
      <c r="S1049" s="4" t="s">
        <v>1598</v>
      </c>
      <c r="T1049" s="4" t="str">
        <f>VLOOKUP(esraa_powerbi_alexandria_2[[#This Row],[Category]],code[#All],2,FALSE)</f>
        <v>F-101</v>
      </c>
      <c r="U1049" s="4"/>
      <c r="V1049" s="4"/>
    </row>
    <row r="1050" spans="1:22">
      <c r="A1050" s="4">
        <v>1049</v>
      </c>
      <c r="B1050" s="4" t="s">
        <v>52</v>
      </c>
      <c r="C1050" s="4" t="s">
        <v>53</v>
      </c>
      <c r="D1050" s="4" t="s">
        <v>108</v>
      </c>
      <c r="E1050" s="4" t="s">
        <v>64</v>
      </c>
      <c r="F1050" s="4" t="s">
        <v>65</v>
      </c>
      <c r="G1050" s="4" t="s">
        <v>80</v>
      </c>
      <c r="H1050" s="4" t="s">
        <v>81</v>
      </c>
      <c r="I1050" s="4" t="s">
        <v>141</v>
      </c>
      <c r="J1050" s="4">
        <v>1113.5039999999999</v>
      </c>
      <c r="K1050" s="4">
        <v>1800</v>
      </c>
      <c r="L1050" s="4" t="str">
        <f>IF(esraa_powerbi_alexandria_2[[#This Row],[Sales]]&gt;3000,"High","Low")</f>
        <v>Low</v>
      </c>
      <c r="M1050" s="4">
        <v>12</v>
      </c>
      <c r="N1050" s="4">
        <v>0.2</v>
      </c>
      <c r="O1050" s="4">
        <v>125.2691999999999</v>
      </c>
      <c r="P1050" s="4">
        <v>890.80319999999995</v>
      </c>
      <c r="Q1050" s="4">
        <v>988.23479999999995</v>
      </c>
      <c r="R1050" s="4">
        <v>-97.431600000000003</v>
      </c>
      <c r="S1050" s="4" t="s">
        <v>1599</v>
      </c>
      <c r="T1050" s="4" t="str">
        <f>VLOOKUP(esraa_powerbi_alexandria_2[[#This Row],[Category]],code[#All],2,FALSE)</f>
        <v>T-103</v>
      </c>
      <c r="U1050" s="4"/>
      <c r="V1050" s="4"/>
    </row>
    <row r="1051" spans="1:22">
      <c r="A1051" s="4">
        <v>1050</v>
      </c>
      <c r="B1051" s="4" t="s">
        <v>52</v>
      </c>
      <c r="C1051" s="4" t="s">
        <v>53</v>
      </c>
      <c r="D1051" s="4" t="s">
        <v>108</v>
      </c>
      <c r="E1051" s="4" t="s">
        <v>64</v>
      </c>
      <c r="F1051" s="4" t="s">
        <v>65</v>
      </c>
      <c r="G1051" s="4" t="s">
        <v>80</v>
      </c>
      <c r="H1051" s="4" t="s">
        <v>122</v>
      </c>
      <c r="I1051" s="4" t="s">
        <v>857</v>
      </c>
      <c r="J1051" s="4">
        <v>99.99</v>
      </c>
      <c r="K1051" s="4">
        <v>150</v>
      </c>
      <c r="L1051" s="4" t="str">
        <f>IF(esraa_powerbi_alexandria_2[[#This Row],[Sales]]&gt;3000,"High","Low")</f>
        <v>Low</v>
      </c>
      <c r="M1051" s="4">
        <v>1</v>
      </c>
      <c r="N1051" s="4">
        <v>0</v>
      </c>
      <c r="O1051" s="4">
        <v>37.996200000000002</v>
      </c>
      <c r="P1051" s="4">
        <v>99.99</v>
      </c>
      <c r="Q1051" s="4">
        <v>61.993799999999993</v>
      </c>
      <c r="R1051" s="4">
        <v>37.996200000000002</v>
      </c>
      <c r="S1051" s="4" t="s">
        <v>1598</v>
      </c>
      <c r="T1051" s="4" t="str">
        <f>VLOOKUP(esraa_powerbi_alexandria_2[[#This Row],[Category]],code[#All],2,FALSE)</f>
        <v>T-103</v>
      </c>
      <c r="U1051" s="4"/>
      <c r="V1051" s="4"/>
    </row>
    <row r="1052" spans="1:22">
      <c r="A1052" s="4">
        <v>1051</v>
      </c>
      <c r="B1052" s="4" t="s">
        <v>134</v>
      </c>
      <c r="C1052" s="4" t="s">
        <v>62</v>
      </c>
      <c r="D1052" s="4" t="s">
        <v>116</v>
      </c>
      <c r="E1052" s="4" t="s">
        <v>117</v>
      </c>
      <c r="F1052" s="4" t="s">
        <v>118</v>
      </c>
      <c r="G1052" s="4" t="s">
        <v>57</v>
      </c>
      <c r="H1052" s="4" t="s">
        <v>76</v>
      </c>
      <c r="I1052" s="4" t="s">
        <v>1093</v>
      </c>
      <c r="J1052" s="4">
        <v>168.46400000000003</v>
      </c>
      <c r="K1052" s="4">
        <v>300</v>
      </c>
      <c r="L1052" s="4" t="str">
        <f>IF(esraa_powerbi_alexandria_2[[#This Row],[Sales]]&gt;3000,"High","Low")</f>
        <v>Low</v>
      </c>
      <c r="M1052" s="4">
        <v>2</v>
      </c>
      <c r="N1052" s="4">
        <v>0.2</v>
      </c>
      <c r="O1052" s="4">
        <v>-29.481200000000022</v>
      </c>
      <c r="P1052" s="4">
        <v>134.77120000000002</v>
      </c>
      <c r="Q1052" s="4">
        <v>197.94520000000006</v>
      </c>
      <c r="R1052" s="4">
        <v>-63.174000000000035</v>
      </c>
      <c r="S1052" s="4" t="s">
        <v>1598</v>
      </c>
      <c r="T1052" s="4" t="str">
        <f>VLOOKUP(esraa_powerbi_alexandria_2[[#This Row],[Category]],code[#All],2,FALSE)</f>
        <v>F-101</v>
      </c>
      <c r="U1052" s="4"/>
      <c r="V1052" s="4"/>
    </row>
    <row r="1053" spans="1:22">
      <c r="A1053" s="4">
        <v>1052</v>
      </c>
      <c r="B1053" s="4" t="s">
        <v>134</v>
      </c>
      <c r="C1053" s="4" t="s">
        <v>62</v>
      </c>
      <c r="D1053" s="4" t="s">
        <v>116</v>
      </c>
      <c r="E1053" s="4" t="s">
        <v>117</v>
      </c>
      <c r="F1053" s="4" t="s">
        <v>118</v>
      </c>
      <c r="G1053" s="4" t="s">
        <v>66</v>
      </c>
      <c r="H1053" s="4" t="s">
        <v>91</v>
      </c>
      <c r="I1053" s="4" t="s">
        <v>1094</v>
      </c>
      <c r="J1053" s="4">
        <v>6.7200000000000006</v>
      </c>
      <c r="K1053" s="4">
        <v>300</v>
      </c>
      <c r="L1053" s="4" t="str">
        <f>IF(esraa_powerbi_alexandria_2[[#This Row],[Sales]]&gt;3000,"High","Low")</f>
        <v>Low</v>
      </c>
      <c r="M1053" s="4">
        <v>2</v>
      </c>
      <c r="N1053" s="4">
        <v>0.2</v>
      </c>
      <c r="O1053" s="4">
        <v>2.4359999999999995</v>
      </c>
      <c r="P1053" s="4">
        <v>5.3760000000000012</v>
      </c>
      <c r="Q1053" s="4">
        <v>4.2840000000000007</v>
      </c>
      <c r="R1053" s="4">
        <v>1.0920000000000005</v>
      </c>
      <c r="S1053" s="4" t="s">
        <v>1598</v>
      </c>
      <c r="T1053" s="4" t="str">
        <f>VLOOKUP(esraa_powerbi_alexandria_2[[#This Row],[Category]],code[#All],2,FALSE)</f>
        <v>O-102</v>
      </c>
      <c r="U1053" s="4"/>
      <c r="V1053" s="4"/>
    </row>
    <row r="1054" spans="1:22">
      <c r="A1054" s="4">
        <v>1053</v>
      </c>
      <c r="B1054" s="4" t="s">
        <v>134</v>
      </c>
      <c r="C1054" s="4" t="s">
        <v>62</v>
      </c>
      <c r="D1054" s="4" t="s">
        <v>116</v>
      </c>
      <c r="E1054" s="4" t="s">
        <v>117</v>
      </c>
      <c r="F1054" s="4" t="s">
        <v>118</v>
      </c>
      <c r="G1054" s="4" t="s">
        <v>57</v>
      </c>
      <c r="H1054" s="4" t="s">
        <v>76</v>
      </c>
      <c r="I1054" s="4" t="s">
        <v>1095</v>
      </c>
      <c r="J1054" s="4">
        <v>282.88800000000003</v>
      </c>
      <c r="K1054" s="4">
        <v>1350</v>
      </c>
      <c r="L1054" s="4" t="str">
        <f>IF(esraa_powerbi_alexandria_2[[#This Row],[Sales]]&gt;3000,"High","Low")</f>
        <v>Low</v>
      </c>
      <c r="M1054" s="4">
        <v>9</v>
      </c>
      <c r="N1054" s="4">
        <v>0.2</v>
      </c>
      <c r="O1054" s="4">
        <v>56.577599999999961</v>
      </c>
      <c r="P1054" s="4">
        <v>226.31040000000004</v>
      </c>
      <c r="Q1054" s="4">
        <v>226.31040000000007</v>
      </c>
      <c r="R1054" s="4">
        <v>-2.8421709430404007E-14</v>
      </c>
      <c r="S1054" s="4" t="s">
        <v>1599</v>
      </c>
      <c r="T1054" s="4" t="str">
        <f>VLOOKUP(esraa_powerbi_alexandria_2[[#This Row],[Category]],code[#All],2,FALSE)</f>
        <v>F-101</v>
      </c>
      <c r="U1054" s="4"/>
      <c r="V1054" s="4"/>
    </row>
    <row r="1055" spans="1:22">
      <c r="A1055" s="4">
        <v>1054</v>
      </c>
      <c r="B1055" s="4" t="s">
        <v>69</v>
      </c>
      <c r="C1055" s="4" t="s">
        <v>96</v>
      </c>
      <c r="D1055" s="4" t="s">
        <v>165</v>
      </c>
      <c r="E1055" s="4" t="s">
        <v>166</v>
      </c>
      <c r="F1055" s="4" t="s">
        <v>118</v>
      </c>
      <c r="G1055" s="4" t="s">
        <v>66</v>
      </c>
      <c r="H1055" s="4" t="s">
        <v>78</v>
      </c>
      <c r="I1055" s="4" t="s">
        <v>1096</v>
      </c>
      <c r="J1055" s="4">
        <v>11.16</v>
      </c>
      <c r="K1055" s="4">
        <v>300</v>
      </c>
      <c r="L1055" s="4" t="str">
        <f>IF(esraa_powerbi_alexandria_2[[#This Row],[Sales]]&gt;3000,"High","Low")</f>
        <v>Low</v>
      </c>
      <c r="M1055" s="4">
        <v>2</v>
      </c>
      <c r="N1055" s="4">
        <v>0</v>
      </c>
      <c r="O1055" s="4">
        <v>4.3524000000000003</v>
      </c>
      <c r="P1055" s="4">
        <v>11.16</v>
      </c>
      <c r="Q1055" s="4">
        <v>6.8075999999999999</v>
      </c>
      <c r="R1055" s="4">
        <v>4.3524000000000003</v>
      </c>
      <c r="S1055" s="4" t="s">
        <v>1598</v>
      </c>
      <c r="T1055" s="4" t="str">
        <f>VLOOKUP(esraa_powerbi_alexandria_2[[#This Row],[Category]],code[#All],2,FALSE)</f>
        <v>O-102</v>
      </c>
      <c r="U1055" s="4"/>
      <c r="V1055" s="4"/>
    </row>
    <row r="1056" spans="1:22">
      <c r="A1056" s="4">
        <v>1055</v>
      </c>
      <c r="B1056" s="4" t="s">
        <v>69</v>
      </c>
      <c r="C1056" s="4" t="s">
        <v>96</v>
      </c>
      <c r="D1056" s="4" t="s">
        <v>165</v>
      </c>
      <c r="E1056" s="4" t="s">
        <v>166</v>
      </c>
      <c r="F1056" s="4" t="s">
        <v>118</v>
      </c>
      <c r="G1056" s="4" t="s">
        <v>57</v>
      </c>
      <c r="H1056" s="4" t="s">
        <v>76</v>
      </c>
      <c r="I1056" s="4" t="s">
        <v>1097</v>
      </c>
      <c r="J1056" s="4">
        <v>108.4</v>
      </c>
      <c r="K1056" s="4">
        <v>300</v>
      </c>
      <c r="L1056" s="4" t="str">
        <f>IF(esraa_powerbi_alexandria_2[[#This Row],[Sales]]&gt;3000,"High","Low")</f>
        <v>Low</v>
      </c>
      <c r="M1056" s="4">
        <v>2</v>
      </c>
      <c r="N1056" s="4">
        <v>0</v>
      </c>
      <c r="O1056" s="4">
        <v>22.763999999999996</v>
      </c>
      <c r="P1056" s="4">
        <v>108.4</v>
      </c>
      <c r="Q1056" s="4">
        <v>85.63600000000001</v>
      </c>
      <c r="R1056" s="4">
        <v>22.763999999999996</v>
      </c>
      <c r="S1056" s="4" t="s">
        <v>1598</v>
      </c>
      <c r="T1056" s="4" t="str">
        <f>VLOOKUP(esraa_powerbi_alexandria_2[[#This Row],[Category]],code[#All],2,FALSE)</f>
        <v>F-101</v>
      </c>
      <c r="U1056" s="4"/>
      <c r="V1056" s="4"/>
    </row>
    <row r="1057" spans="1:22">
      <c r="A1057" s="4">
        <v>1056</v>
      </c>
      <c r="B1057" s="4" t="s">
        <v>69</v>
      </c>
      <c r="C1057" s="4" t="s">
        <v>96</v>
      </c>
      <c r="D1057" s="4" t="s">
        <v>165</v>
      </c>
      <c r="E1057" s="4" t="s">
        <v>166</v>
      </c>
      <c r="F1057" s="4" t="s">
        <v>118</v>
      </c>
      <c r="G1057" s="4" t="s">
        <v>66</v>
      </c>
      <c r="H1057" s="4" t="s">
        <v>83</v>
      </c>
      <c r="I1057" s="4" t="s">
        <v>296</v>
      </c>
      <c r="J1057" s="4">
        <v>82.344000000000008</v>
      </c>
      <c r="K1057" s="4">
        <v>450</v>
      </c>
      <c r="L1057" s="4" t="str">
        <f>IF(esraa_powerbi_alexandria_2[[#This Row],[Sales]]&gt;3000,"High","Low")</f>
        <v>Low</v>
      </c>
      <c r="M1057" s="4">
        <v>3</v>
      </c>
      <c r="N1057" s="4">
        <v>0.2</v>
      </c>
      <c r="O1057" s="4">
        <v>27.791100000000004</v>
      </c>
      <c r="P1057" s="4">
        <v>65.875200000000007</v>
      </c>
      <c r="Q1057" s="4">
        <v>54.552900000000008</v>
      </c>
      <c r="R1057" s="4">
        <v>11.322299999999998</v>
      </c>
      <c r="S1057" s="4" t="s">
        <v>1598</v>
      </c>
      <c r="T1057" s="4" t="str">
        <f>VLOOKUP(esraa_powerbi_alexandria_2[[#This Row],[Category]],code[#All],2,FALSE)</f>
        <v>O-102</v>
      </c>
      <c r="U1057" s="4"/>
      <c r="V1057" s="4"/>
    </row>
    <row r="1058" spans="1:22">
      <c r="A1058" s="4">
        <v>1057</v>
      </c>
      <c r="B1058" s="4" t="s">
        <v>69</v>
      </c>
      <c r="C1058" s="4" t="s">
        <v>96</v>
      </c>
      <c r="D1058" s="4" t="s">
        <v>165</v>
      </c>
      <c r="E1058" s="4" t="s">
        <v>166</v>
      </c>
      <c r="F1058" s="4" t="s">
        <v>118</v>
      </c>
      <c r="G1058" s="4" t="s">
        <v>66</v>
      </c>
      <c r="H1058" s="4" t="s">
        <v>83</v>
      </c>
      <c r="I1058" s="4" t="s">
        <v>1098</v>
      </c>
      <c r="J1058" s="4">
        <v>9.0879999999999992</v>
      </c>
      <c r="K1058" s="4">
        <v>600</v>
      </c>
      <c r="L1058" s="4" t="str">
        <f>IF(esraa_powerbi_alexandria_2[[#This Row],[Sales]]&gt;3000,"High","Low")</f>
        <v>Low</v>
      </c>
      <c r="M1058" s="4">
        <v>4</v>
      </c>
      <c r="N1058" s="4">
        <v>0.2</v>
      </c>
      <c r="O1058" s="4">
        <v>3.2944</v>
      </c>
      <c r="P1058" s="4">
        <v>7.2703999999999995</v>
      </c>
      <c r="Q1058" s="4">
        <v>5.7935999999999996</v>
      </c>
      <c r="R1058" s="4">
        <v>1.4767999999999999</v>
      </c>
      <c r="S1058" s="4" t="s">
        <v>1600</v>
      </c>
      <c r="T1058" s="4" t="str">
        <f>VLOOKUP(esraa_powerbi_alexandria_2[[#This Row],[Category]],code[#All],2,FALSE)</f>
        <v>O-102</v>
      </c>
      <c r="U1058" s="4"/>
      <c r="V1058" s="4"/>
    </row>
    <row r="1059" spans="1:22">
      <c r="A1059" s="4">
        <v>1058</v>
      </c>
      <c r="B1059" s="4" t="s">
        <v>69</v>
      </c>
      <c r="C1059" s="4" t="s">
        <v>62</v>
      </c>
      <c r="D1059" s="4" t="s">
        <v>412</v>
      </c>
      <c r="E1059" s="4" t="s">
        <v>64</v>
      </c>
      <c r="F1059" s="4" t="s">
        <v>65</v>
      </c>
      <c r="G1059" s="4" t="s">
        <v>66</v>
      </c>
      <c r="H1059" s="4" t="s">
        <v>83</v>
      </c>
      <c r="I1059" s="4" t="s">
        <v>1099</v>
      </c>
      <c r="J1059" s="4">
        <v>19.936000000000003</v>
      </c>
      <c r="K1059" s="4">
        <v>600</v>
      </c>
      <c r="L1059" s="4" t="str">
        <f>IF(esraa_powerbi_alexandria_2[[#This Row],[Sales]]&gt;3000,"High","Low")</f>
        <v>Low</v>
      </c>
      <c r="M1059" s="4">
        <v>4</v>
      </c>
      <c r="N1059" s="4">
        <v>0.2</v>
      </c>
      <c r="O1059" s="4">
        <v>7.2267999999999999</v>
      </c>
      <c r="P1059" s="4">
        <v>15.948800000000004</v>
      </c>
      <c r="Q1059" s="4">
        <v>12.709200000000003</v>
      </c>
      <c r="R1059" s="4">
        <v>3.2396000000000011</v>
      </c>
      <c r="S1059" s="4" t="s">
        <v>1600</v>
      </c>
      <c r="T1059" s="4" t="str">
        <f>VLOOKUP(esraa_powerbi_alexandria_2[[#This Row],[Category]],code[#All],2,FALSE)</f>
        <v>O-102</v>
      </c>
      <c r="U1059" s="4"/>
      <c r="V1059" s="4"/>
    </row>
    <row r="1060" spans="1:22">
      <c r="A1060" s="4">
        <v>1059</v>
      </c>
      <c r="B1060" s="4" t="s">
        <v>69</v>
      </c>
      <c r="C1060" s="4" t="s">
        <v>62</v>
      </c>
      <c r="D1060" s="4" t="s">
        <v>412</v>
      </c>
      <c r="E1060" s="4" t="s">
        <v>64</v>
      </c>
      <c r="F1060" s="4" t="s">
        <v>65</v>
      </c>
      <c r="G1060" s="4" t="s">
        <v>66</v>
      </c>
      <c r="H1060" s="4" t="s">
        <v>83</v>
      </c>
      <c r="I1060" s="4" t="s">
        <v>1100</v>
      </c>
      <c r="J1060" s="4">
        <v>65.567999999999998</v>
      </c>
      <c r="K1060" s="4">
        <v>300</v>
      </c>
      <c r="L1060" s="4" t="str">
        <f>IF(esraa_powerbi_alexandria_2[[#This Row],[Sales]]&gt;3000,"High","Low")</f>
        <v>Low</v>
      </c>
      <c r="M1060" s="4">
        <v>2</v>
      </c>
      <c r="N1060" s="4">
        <v>0.2</v>
      </c>
      <c r="O1060" s="4">
        <v>22.948799999999995</v>
      </c>
      <c r="P1060" s="4">
        <v>52.4544</v>
      </c>
      <c r="Q1060" s="4">
        <v>42.619200000000006</v>
      </c>
      <c r="R1060" s="4">
        <v>9.8351999999999933</v>
      </c>
      <c r="S1060" s="4" t="s">
        <v>1598</v>
      </c>
      <c r="T1060" s="4" t="str">
        <f>VLOOKUP(esraa_powerbi_alexandria_2[[#This Row],[Category]],code[#All],2,FALSE)</f>
        <v>O-102</v>
      </c>
      <c r="U1060" s="4"/>
      <c r="V1060" s="4"/>
    </row>
    <row r="1061" spans="1:22">
      <c r="A1061" s="4">
        <v>1060</v>
      </c>
      <c r="B1061" s="4" t="s">
        <v>69</v>
      </c>
      <c r="C1061" s="4" t="s">
        <v>96</v>
      </c>
      <c r="D1061" s="4" t="s">
        <v>116</v>
      </c>
      <c r="E1061" s="4" t="s">
        <v>117</v>
      </c>
      <c r="F1061" s="4" t="s">
        <v>118</v>
      </c>
      <c r="G1061" s="4" t="s">
        <v>66</v>
      </c>
      <c r="H1061" s="4" t="s">
        <v>167</v>
      </c>
      <c r="I1061" s="4" t="s">
        <v>1101</v>
      </c>
      <c r="J1061" s="4">
        <v>4.4160000000000004</v>
      </c>
      <c r="K1061" s="4">
        <v>450</v>
      </c>
      <c r="L1061" s="4" t="str">
        <f>IF(esraa_powerbi_alexandria_2[[#This Row],[Sales]]&gt;3000,"High","Low")</f>
        <v>Low</v>
      </c>
      <c r="M1061" s="4">
        <v>3</v>
      </c>
      <c r="N1061" s="4">
        <v>0.2</v>
      </c>
      <c r="O1061" s="4">
        <v>1.6008</v>
      </c>
      <c r="P1061" s="4">
        <v>3.5328000000000004</v>
      </c>
      <c r="Q1061" s="4">
        <v>2.8152000000000004</v>
      </c>
      <c r="R1061" s="4">
        <v>0.71760000000000002</v>
      </c>
      <c r="S1061" s="4" t="s">
        <v>1598</v>
      </c>
      <c r="T1061" s="4" t="str">
        <f>VLOOKUP(esraa_powerbi_alexandria_2[[#This Row],[Category]],code[#All],2,FALSE)</f>
        <v>O-102</v>
      </c>
      <c r="U1061" s="4"/>
      <c r="V1061" s="4"/>
    </row>
    <row r="1062" spans="1:22">
      <c r="A1062" s="4">
        <v>1061</v>
      </c>
      <c r="B1062" s="4" t="s">
        <v>69</v>
      </c>
      <c r="C1062" s="4" t="s">
        <v>53</v>
      </c>
      <c r="D1062" s="4" t="s">
        <v>132</v>
      </c>
      <c r="E1062" s="4" t="s">
        <v>98</v>
      </c>
      <c r="F1062" s="4" t="s">
        <v>99</v>
      </c>
      <c r="G1062" s="4" t="s">
        <v>57</v>
      </c>
      <c r="H1062" s="4" t="s">
        <v>60</v>
      </c>
      <c r="I1062" s="4" t="s">
        <v>618</v>
      </c>
      <c r="J1062" s="4">
        <v>107.77200000000001</v>
      </c>
      <c r="K1062" s="4">
        <v>300</v>
      </c>
      <c r="L1062" s="4" t="str">
        <f>IF(esraa_powerbi_alexandria_2[[#This Row],[Sales]]&gt;3000,"High","Low")</f>
        <v>Low</v>
      </c>
      <c r="M1062" s="4">
        <v>2</v>
      </c>
      <c r="N1062" s="4">
        <v>0.3</v>
      </c>
      <c r="O1062" s="4">
        <v>-29.252400000000009</v>
      </c>
      <c r="P1062" s="4">
        <v>75.440399999999997</v>
      </c>
      <c r="Q1062" s="4">
        <v>137.02440000000001</v>
      </c>
      <c r="R1062" s="4">
        <v>-61.584000000000017</v>
      </c>
      <c r="S1062" s="4" t="s">
        <v>1598</v>
      </c>
      <c r="T1062" s="4" t="str">
        <f>VLOOKUP(esraa_powerbi_alexandria_2[[#This Row],[Category]],code[#All],2,FALSE)</f>
        <v>F-101</v>
      </c>
      <c r="U1062" s="4"/>
      <c r="V1062" s="4"/>
    </row>
    <row r="1063" spans="1:22">
      <c r="A1063" s="4">
        <v>1062</v>
      </c>
      <c r="B1063" s="4" t="s">
        <v>69</v>
      </c>
      <c r="C1063" s="4" t="s">
        <v>62</v>
      </c>
      <c r="D1063" s="4" t="s">
        <v>1014</v>
      </c>
      <c r="E1063" s="4" t="s">
        <v>252</v>
      </c>
      <c r="F1063" s="4" t="s">
        <v>118</v>
      </c>
      <c r="G1063" s="4" t="s">
        <v>66</v>
      </c>
      <c r="H1063" s="4" t="s">
        <v>85</v>
      </c>
      <c r="I1063" s="4" t="s">
        <v>808</v>
      </c>
      <c r="J1063" s="4">
        <v>45.216000000000001</v>
      </c>
      <c r="K1063" s="4">
        <v>450</v>
      </c>
      <c r="L1063" s="4" t="str">
        <f>IF(esraa_powerbi_alexandria_2[[#This Row],[Sales]]&gt;3000,"High","Low")</f>
        <v>Low</v>
      </c>
      <c r="M1063" s="4">
        <v>3</v>
      </c>
      <c r="N1063" s="4">
        <v>0.2</v>
      </c>
      <c r="O1063" s="4">
        <v>4.5215999999999994</v>
      </c>
      <c r="P1063" s="4">
        <v>36.172800000000002</v>
      </c>
      <c r="Q1063" s="4">
        <v>40.694400000000002</v>
      </c>
      <c r="R1063" s="4">
        <v>-4.5215999999999994</v>
      </c>
      <c r="S1063" s="4" t="s">
        <v>1598</v>
      </c>
      <c r="T1063" s="4" t="str">
        <f>VLOOKUP(esraa_powerbi_alexandria_2[[#This Row],[Category]],code[#All],2,FALSE)</f>
        <v>O-102</v>
      </c>
      <c r="U1063" s="4"/>
      <c r="V1063" s="4"/>
    </row>
    <row r="1064" spans="1:22">
      <c r="A1064" s="4">
        <v>1063</v>
      </c>
      <c r="B1064" s="4" t="s">
        <v>69</v>
      </c>
      <c r="C1064" s="4" t="s">
        <v>62</v>
      </c>
      <c r="D1064" s="4" t="s">
        <v>1014</v>
      </c>
      <c r="E1064" s="4" t="s">
        <v>252</v>
      </c>
      <c r="F1064" s="4" t="s">
        <v>118</v>
      </c>
      <c r="G1064" s="4" t="s">
        <v>66</v>
      </c>
      <c r="H1064" s="4" t="s">
        <v>167</v>
      </c>
      <c r="I1064" s="4" t="s">
        <v>1102</v>
      </c>
      <c r="J1064" s="4">
        <v>10.416000000000002</v>
      </c>
      <c r="K1064" s="4">
        <v>1050</v>
      </c>
      <c r="L1064" s="4" t="str">
        <f>IF(esraa_powerbi_alexandria_2[[#This Row],[Sales]]&gt;3000,"High","Low")</f>
        <v>Low</v>
      </c>
      <c r="M1064" s="4">
        <v>7</v>
      </c>
      <c r="N1064" s="4">
        <v>0.2</v>
      </c>
      <c r="O1064" s="4">
        <v>-2.2134</v>
      </c>
      <c r="P1064" s="4">
        <v>8.3328000000000024</v>
      </c>
      <c r="Q1064" s="4">
        <v>12.629400000000002</v>
      </c>
      <c r="R1064" s="4">
        <v>-4.2965999999999998</v>
      </c>
      <c r="S1064" s="4" t="s">
        <v>1599</v>
      </c>
      <c r="T1064" s="4" t="str">
        <f>VLOOKUP(esraa_powerbi_alexandria_2[[#This Row],[Category]],code[#All],2,FALSE)</f>
        <v>O-102</v>
      </c>
      <c r="U1064" s="4"/>
      <c r="V1064" s="4"/>
    </row>
    <row r="1065" spans="1:22">
      <c r="A1065" s="4">
        <v>1064</v>
      </c>
      <c r="B1065" s="4" t="s">
        <v>69</v>
      </c>
      <c r="C1065" s="4" t="s">
        <v>62</v>
      </c>
      <c r="D1065" s="4" t="s">
        <v>1014</v>
      </c>
      <c r="E1065" s="4" t="s">
        <v>252</v>
      </c>
      <c r="F1065" s="4" t="s">
        <v>118</v>
      </c>
      <c r="G1065" s="4" t="s">
        <v>66</v>
      </c>
      <c r="H1065" s="4" t="s">
        <v>78</v>
      </c>
      <c r="I1065" s="4" t="s">
        <v>558</v>
      </c>
      <c r="J1065" s="4">
        <v>7.8719999999999999</v>
      </c>
      <c r="K1065" s="4">
        <v>450</v>
      </c>
      <c r="L1065" s="4" t="str">
        <f>IF(esraa_powerbi_alexandria_2[[#This Row],[Sales]]&gt;3000,"High","Low")</f>
        <v>Low</v>
      </c>
      <c r="M1065" s="4">
        <v>3</v>
      </c>
      <c r="N1065" s="4">
        <v>0.2</v>
      </c>
      <c r="O1065" s="4">
        <v>1.2791999999999994</v>
      </c>
      <c r="P1065" s="4">
        <v>6.2976000000000001</v>
      </c>
      <c r="Q1065" s="4">
        <v>6.5928000000000004</v>
      </c>
      <c r="R1065" s="4">
        <v>-0.29520000000000035</v>
      </c>
      <c r="S1065" s="4" t="s">
        <v>1598</v>
      </c>
      <c r="T1065" s="4" t="str">
        <f>VLOOKUP(esraa_powerbi_alexandria_2[[#This Row],[Category]],code[#All],2,FALSE)</f>
        <v>O-102</v>
      </c>
      <c r="U1065" s="4"/>
      <c r="V1065" s="4"/>
    </row>
    <row r="1066" spans="1:22">
      <c r="A1066" s="4">
        <v>1065</v>
      </c>
      <c r="B1066" s="4" t="s">
        <v>69</v>
      </c>
      <c r="C1066" s="4" t="s">
        <v>62</v>
      </c>
      <c r="D1066" s="4" t="s">
        <v>1014</v>
      </c>
      <c r="E1066" s="4" t="s">
        <v>252</v>
      </c>
      <c r="F1066" s="4" t="s">
        <v>118</v>
      </c>
      <c r="G1066" s="4" t="s">
        <v>80</v>
      </c>
      <c r="H1066" s="4" t="s">
        <v>81</v>
      </c>
      <c r="I1066" s="4" t="s">
        <v>1103</v>
      </c>
      <c r="J1066" s="4">
        <v>118.78199999999998</v>
      </c>
      <c r="K1066" s="4">
        <v>450</v>
      </c>
      <c r="L1066" s="4" t="str">
        <f>IF(esraa_powerbi_alexandria_2[[#This Row],[Sales]]&gt;3000,"High","Low")</f>
        <v>Low</v>
      </c>
      <c r="M1066" s="4">
        <v>3</v>
      </c>
      <c r="N1066" s="4">
        <v>0.4</v>
      </c>
      <c r="O1066" s="4">
        <v>-27.715799999999994</v>
      </c>
      <c r="P1066" s="4">
        <v>71.269199999999984</v>
      </c>
      <c r="Q1066" s="4">
        <v>146.49779999999998</v>
      </c>
      <c r="R1066" s="4">
        <v>-75.2286</v>
      </c>
      <c r="S1066" s="4" t="s">
        <v>1598</v>
      </c>
      <c r="T1066" s="4" t="str">
        <f>VLOOKUP(esraa_powerbi_alexandria_2[[#This Row],[Category]],code[#All],2,FALSE)</f>
        <v>T-103</v>
      </c>
      <c r="U1066" s="4"/>
      <c r="V1066" s="4"/>
    </row>
    <row r="1067" spans="1:22">
      <c r="A1067" s="4">
        <v>1066</v>
      </c>
      <c r="B1067" s="4" t="s">
        <v>69</v>
      </c>
      <c r="C1067" s="4" t="s">
        <v>62</v>
      </c>
      <c r="D1067" s="4" t="s">
        <v>1014</v>
      </c>
      <c r="E1067" s="4" t="s">
        <v>252</v>
      </c>
      <c r="F1067" s="4" t="s">
        <v>118</v>
      </c>
      <c r="G1067" s="4" t="s">
        <v>66</v>
      </c>
      <c r="H1067" s="4" t="s">
        <v>167</v>
      </c>
      <c r="I1067" s="4" t="s">
        <v>1104</v>
      </c>
      <c r="J1067" s="4">
        <v>1.4480000000000002</v>
      </c>
      <c r="K1067" s="4">
        <v>150</v>
      </c>
      <c r="L1067" s="4" t="str">
        <f>IF(esraa_powerbi_alexandria_2[[#This Row],[Sales]]&gt;3000,"High","Low")</f>
        <v>Low</v>
      </c>
      <c r="M1067" s="4">
        <v>1</v>
      </c>
      <c r="N1067" s="4">
        <v>0.2</v>
      </c>
      <c r="O1067" s="4">
        <v>0.2352999999999999</v>
      </c>
      <c r="P1067" s="4">
        <v>1.1584000000000001</v>
      </c>
      <c r="Q1067" s="4">
        <v>1.2127000000000003</v>
      </c>
      <c r="R1067" s="4">
        <v>-5.4300000000000237E-2</v>
      </c>
      <c r="S1067" s="4" t="s">
        <v>1598</v>
      </c>
      <c r="T1067" s="4" t="str">
        <f>VLOOKUP(esraa_powerbi_alexandria_2[[#This Row],[Category]],code[#All],2,FALSE)</f>
        <v>O-102</v>
      </c>
      <c r="U1067" s="4"/>
      <c r="V1067" s="4"/>
    </row>
    <row r="1068" spans="1:22">
      <c r="A1068" s="4">
        <v>1067</v>
      </c>
      <c r="B1068" s="4" t="s">
        <v>69</v>
      </c>
      <c r="C1068" s="4" t="s">
        <v>62</v>
      </c>
      <c r="D1068" s="4" t="s">
        <v>1014</v>
      </c>
      <c r="E1068" s="4" t="s">
        <v>252</v>
      </c>
      <c r="F1068" s="4" t="s">
        <v>118</v>
      </c>
      <c r="G1068" s="4" t="s">
        <v>66</v>
      </c>
      <c r="H1068" s="4" t="s">
        <v>83</v>
      </c>
      <c r="I1068" s="4" t="s">
        <v>1105</v>
      </c>
      <c r="J1068" s="4">
        <v>55.470000000000006</v>
      </c>
      <c r="K1068" s="4">
        <v>750</v>
      </c>
      <c r="L1068" s="4" t="str">
        <f>IF(esraa_powerbi_alexandria_2[[#This Row],[Sales]]&gt;3000,"High","Low")</f>
        <v>Low</v>
      </c>
      <c r="M1068" s="4">
        <v>5</v>
      </c>
      <c r="N1068" s="4">
        <v>0.7</v>
      </c>
      <c r="O1068" s="4">
        <v>-46.224999999999994</v>
      </c>
      <c r="P1068" s="4">
        <v>16.641000000000005</v>
      </c>
      <c r="Q1068" s="4">
        <v>101.69499999999999</v>
      </c>
      <c r="R1068" s="4">
        <v>-85.053999999999988</v>
      </c>
      <c r="S1068" s="4" t="s">
        <v>1600</v>
      </c>
      <c r="T1068" s="4" t="str">
        <f>VLOOKUP(esraa_powerbi_alexandria_2[[#This Row],[Category]],code[#All],2,FALSE)</f>
        <v>O-102</v>
      </c>
      <c r="U1068" s="4"/>
      <c r="V1068" s="4"/>
    </row>
    <row r="1069" spans="1:22">
      <c r="A1069" s="4">
        <v>1068</v>
      </c>
      <c r="B1069" s="4" t="s">
        <v>134</v>
      </c>
      <c r="C1069" s="4" t="s">
        <v>53</v>
      </c>
      <c r="D1069" s="4" t="s">
        <v>108</v>
      </c>
      <c r="E1069" s="4" t="s">
        <v>64</v>
      </c>
      <c r="F1069" s="4" t="s">
        <v>65</v>
      </c>
      <c r="G1069" s="4" t="s">
        <v>57</v>
      </c>
      <c r="H1069" s="4" t="s">
        <v>60</v>
      </c>
      <c r="I1069" s="4" t="s">
        <v>182</v>
      </c>
      <c r="J1069" s="4">
        <v>194.84800000000001</v>
      </c>
      <c r="K1069" s="4">
        <v>600</v>
      </c>
      <c r="L1069" s="4" t="str">
        <f>IF(esraa_powerbi_alexandria_2[[#This Row],[Sales]]&gt;3000,"High","Low")</f>
        <v>Low</v>
      </c>
      <c r="M1069" s="4">
        <v>4</v>
      </c>
      <c r="N1069" s="4">
        <v>0.2</v>
      </c>
      <c r="O1069" s="4">
        <v>12.177999999999983</v>
      </c>
      <c r="P1069" s="4">
        <v>155.87840000000003</v>
      </c>
      <c r="Q1069" s="4">
        <v>182.67000000000002</v>
      </c>
      <c r="R1069" s="4">
        <v>-26.791599999999988</v>
      </c>
      <c r="S1069" s="4" t="s">
        <v>1600</v>
      </c>
      <c r="T1069" s="4" t="str">
        <f>VLOOKUP(esraa_powerbi_alexandria_2[[#This Row],[Category]],code[#All],2,FALSE)</f>
        <v>F-101</v>
      </c>
      <c r="U1069" s="4"/>
      <c r="V1069" s="4"/>
    </row>
    <row r="1070" spans="1:22">
      <c r="A1070" s="4">
        <v>1069</v>
      </c>
      <c r="B1070" s="4" t="s">
        <v>52</v>
      </c>
      <c r="C1070" s="4" t="s">
        <v>53</v>
      </c>
      <c r="D1070" s="4" t="s">
        <v>1106</v>
      </c>
      <c r="E1070" s="4" t="s">
        <v>98</v>
      </c>
      <c r="F1070" s="4" t="s">
        <v>99</v>
      </c>
      <c r="G1070" s="4" t="s">
        <v>66</v>
      </c>
      <c r="H1070" s="4" t="s">
        <v>282</v>
      </c>
      <c r="I1070" s="4" t="s">
        <v>535</v>
      </c>
      <c r="J1070" s="4">
        <v>1.7440000000000002</v>
      </c>
      <c r="K1070" s="4">
        <v>150</v>
      </c>
      <c r="L1070" s="4" t="str">
        <f>IF(esraa_powerbi_alexandria_2[[#This Row],[Sales]]&gt;3000,"High","Low")</f>
        <v>Low</v>
      </c>
      <c r="M1070" s="4">
        <v>1</v>
      </c>
      <c r="N1070" s="4">
        <v>0.2</v>
      </c>
      <c r="O1070" s="4">
        <v>-0.34880000000000033</v>
      </c>
      <c r="P1070" s="4">
        <v>1.3952000000000002</v>
      </c>
      <c r="Q1070" s="4">
        <v>2.0928000000000004</v>
      </c>
      <c r="R1070" s="4">
        <v>-0.69760000000000022</v>
      </c>
      <c r="S1070" s="4" t="s">
        <v>1598</v>
      </c>
      <c r="T1070" s="4" t="str">
        <f>VLOOKUP(esraa_powerbi_alexandria_2[[#This Row],[Category]],code[#All],2,FALSE)</f>
        <v>O-102</v>
      </c>
      <c r="U1070" s="4"/>
      <c r="V1070" s="4"/>
    </row>
    <row r="1071" spans="1:22">
      <c r="A1071" s="4">
        <v>1070</v>
      </c>
      <c r="B1071" s="4" t="s">
        <v>69</v>
      </c>
      <c r="C1071" s="4" t="s">
        <v>96</v>
      </c>
      <c r="D1071" s="4" t="s">
        <v>116</v>
      </c>
      <c r="E1071" s="4" t="s">
        <v>117</v>
      </c>
      <c r="F1071" s="4" t="s">
        <v>118</v>
      </c>
      <c r="G1071" s="4" t="s">
        <v>66</v>
      </c>
      <c r="H1071" s="4" t="s">
        <v>83</v>
      </c>
      <c r="I1071" s="4" t="s">
        <v>501</v>
      </c>
      <c r="J1071" s="4">
        <v>25.176000000000005</v>
      </c>
      <c r="K1071" s="4">
        <v>600</v>
      </c>
      <c r="L1071" s="4" t="str">
        <f>IF(esraa_powerbi_alexandria_2[[#This Row],[Sales]]&gt;3000,"High","Low")</f>
        <v>Low</v>
      </c>
      <c r="M1071" s="4">
        <v>4</v>
      </c>
      <c r="N1071" s="4">
        <v>0.7</v>
      </c>
      <c r="O1071" s="4">
        <v>-18.462400000000002</v>
      </c>
      <c r="P1071" s="4">
        <v>7.5528000000000031</v>
      </c>
      <c r="Q1071" s="4">
        <v>43.638400000000004</v>
      </c>
      <c r="R1071" s="4">
        <v>-36.085599999999999</v>
      </c>
      <c r="S1071" s="4" t="s">
        <v>1600</v>
      </c>
      <c r="T1071" s="4" t="str">
        <f>VLOOKUP(esraa_powerbi_alexandria_2[[#This Row],[Category]],code[#All],2,FALSE)</f>
        <v>O-102</v>
      </c>
      <c r="U1071" s="4"/>
      <c r="V1071" s="4"/>
    </row>
    <row r="1072" spans="1:22">
      <c r="A1072" s="4">
        <v>1071</v>
      </c>
      <c r="B1072" s="4" t="s">
        <v>69</v>
      </c>
      <c r="C1072" s="4" t="s">
        <v>96</v>
      </c>
      <c r="D1072" s="4" t="s">
        <v>63</v>
      </c>
      <c r="E1072" s="4" t="s">
        <v>64</v>
      </c>
      <c r="F1072" s="4" t="s">
        <v>65</v>
      </c>
      <c r="G1072" s="4" t="s">
        <v>66</v>
      </c>
      <c r="H1072" s="4" t="s">
        <v>78</v>
      </c>
      <c r="I1072" s="4" t="s">
        <v>530</v>
      </c>
      <c r="J1072" s="4">
        <v>19.459999999999997</v>
      </c>
      <c r="K1072" s="4">
        <v>1050</v>
      </c>
      <c r="L1072" s="4" t="str">
        <f>IF(esraa_powerbi_alexandria_2[[#This Row],[Sales]]&gt;3000,"High","Low")</f>
        <v>Low</v>
      </c>
      <c r="M1072" s="4">
        <v>7</v>
      </c>
      <c r="N1072" s="4">
        <v>0</v>
      </c>
      <c r="O1072" s="4">
        <v>5.0595999999999997</v>
      </c>
      <c r="P1072" s="4">
        <v>19.459999999999997</v>
      </c>
      <c r="Q1072" s="4">
        <v>14.400399999999998</v>
      </c>
      <c r="R1072" s="4">
        <v>5.0595999999999997</v>
      </c>
      <c r="S1072" s="4" t="s">
        <v>1599</v>
      </c>
      <c r="T1072" s="4" t="str">
        <f>VLOOKUP(esraa_powerbi_alexandria_2[[#This Row],[Category]],code[#All],2,FALSE)</f>
        <v>O-102</v>
      </c>
      <c r="U1072" s="4"/>
      <c r="V1072" s="4"/>
    </row>
    <row r="1073" spans="1:22">
      <c r="A1073" s="4">
        <v>1072</v>
      </c>
      <c r="B1073" s="4" t="s">
        <v>69</v>
      </c>
      <c r="C1073" s="4" t="s">
        <v>96</v>
      </c>
      <c r="D1073" s="4" t="s">
        <v>361</v>
      </c>
      <c r="E1073" s="4" t="s">
        <v>236</v>
      </c>
      <c r="F1073" s="4" t="s">
        <v>65</v>
      </c>
      <c r="G1073" s="4" t="s">
        <v>66</v>
      </c>
      <c r="H1073" s="4" t="s">
        <v>91</v>
      </c>
      <c r="I1073" s="4" t="s">
        <v>519</v>
      </c>
      <c r="J1073" s="4">
        <v>29.472000000000001</v>
      </c>
      <c r="K1073" s="4">
        <v>450</v>
      </c>
      <c r="L1073" s="4" t="str">
        <f>IF(esraa_powerbi_alexandria_2[[#This Row],[Sales]]&gt;3000,"High","Low")</f>
        <v>Low</v>
      </c>
      <c r="M1073" s="4">
        <v>3</v>
      </c>
      <c r="N1073" s="4">
        <v>0.2</v>
      </c>
      <c r="O1073" s="4">
        <v>9.9467999999999979</v>
      </c>
      <c r="P1073" s="4">
        <v>23.577600000000004</v>
      </c>
      <c r="Q1073" s="4">
        <v>19.525200000000005</v>
      </c>
      <c r="R1073" s="4">
        <v>4.0523999999999987</v>
      </c>
      <c r="S1073" s="4" t="s">
        <v>1598</v>
      </c>
      <c r="T1073" s="4" t="str">
        <f>VLOOKUP(esraa_powerbi_alexandria_2[[#This Row],[Category]],code[#All],2,FALSE)</f>
        <v>O-102</v>
      </c>
      <c r="U1073" s="4"/>
      <c r="V1073" s="4"/>
    </row>
    <row r="1074" spans="1:22">
      <c r="A1074" s="4">
        <v>1073</v>
      </c>
      <c r="B1074" s="4" t="s">
        <v>69</v>
      </c>
      <c r="C1074" s="4" t="s">
        <v>53</v>
      </c>
      <c r="D1074" s="4" t="s">
        <v>165</v>
      </c>
      <c r="E1074" s="4" t="s">
        <v>166</v>
      </c>
      <c r="F1074" s="4" t="s">
        <v>118</v>
      </c>
      <c r="G1074" s="4" t="s">
        <v>66</v>
      </c>
      <c r="H1074" s="4" t="s">
        <v>83</v>
      </c>
      <c r="I1074" s="4" t="s">
        <v>1107</v>
      </c>
      <c r="J1074" s="4">
        <v>8.64</v>
      </c>
      <c r="K1074" s="4">
        <v>300</v>
      </c>
      <c r="L1074" s="4" t="str">
        <f>IF(esraa_powerbi_alexandria_2[[#This Row],[Sales]]&gt;3000,"High","Low")</f>
        <v>Low</v>
      </c>
      <c r="M1074" s="4">
        <v>2</v>
      </c>
      <c r="N1074" s="4">
        <v>0.2</v>
      </c>
      <c r="O1074" s="4">
        <v>3.024</v>
      </c>
      <c r="P1074" s="4">
        <v>6.9120000000000008</v>
      </c>
      <c r="Q1074" s="4">
        <v>5.6160000000000005</v>
      </c>
      <c r="R1074" s="4">
        <v>1.2960000000000003</v>
      </c>
      <c r="S1074" s="4" t="s">
        <v>1598</v>
      </c>
      <c r="T1074" s="4" t="str">
        <f>VLOOKUP(esraa_powerbi_alexandria_2[[#This Row],[Category]],code[#All],2,FALSE)</f>
        <v>O-102</v>
      </c>
      <c r="U1074" s="4"/>
      <c r="V1074" s="4"/>
    </row>
    <row r="1075" spans="1:22">
      <c r="A1075" s="4">
        <v>1074</v>
      </c>
      <c r="B1075" s="4" t="s">
        <v>69</v>
      </c>
      <c r="C1075" s="4" t="s">
        <v>53</v>
      </c>
      <c r="D1075" s="4" t="s">
        <v>715</v>
      </c>
      <c r="E1075" s="4" t="s">
        <v>184</v>
      </c>
      <c r="F1075" s="4" t="s">
        <v>65</v>
      </c>
      <c r="G1075" s="4" t="s">
        <v>66</v>
      </c>
      <c r="H1075" s="4" t="s">
        <v>83</v>
      </c>
      <c r="I1075" s="4" t="s">
        <v>1108</v>
      </c>
      <c r="J1075" s="4">
        <v>6.27</v>
      </c>
      <c r="K1075" s="4">
        <v>750</v>
      </c>
      <c r="L1075" s="4" t="str">
        <f>IF(esraa_powerbi_alexandria_2[[#This Row],[Sales]]&gt;3000,"High","Low")</f>
        <v>Low</v>
      </c>
      <c r="M1075" s="4">
        <v>5</v>
      </c>
      <c r="N1075" s="4">
        <v>0.7</v>
      </c>
      <c r="O1075" s="4">
        <v>-4.5980000000000008</v>
      </c>
      <c r="P1075" s="4">
        <v>1.8810000000000002</v>
      </c>
      <c r="Q1075" s="4">
        <v>10.868</v>
      </c>
      <c r="R1075" s="4">
        <v>-8.9870000000000001</v>
      </c>
      <c r="S1075" s="4" t="s">
        <v>1600</v>
      </c>
      <c r="T1075" s="4" t="str">
        <f>VLOOKUP(esraa_powerbi_alexandria_2[[#This Row],[Category]],code[#All],2,FALSE)</f>
        <v>O-102</v>
      </c>
      <c r="U1075" s="4"/>
      <c r="V1075" s="4"/>
    </row>
    <row r="1076" spans="1:22">
      <c r="A1076" s="4">
        <v>1075</v>
      </c>
      <c r="B1076" s="4" t="s">
        <v>69</v>
      </c>
      <c r="C1076" s="4" t="s">
        <v>53</v>
      </c>
      <c r="D1076" s="4" t="s">
        <v>715</v>
      </c>
      <c r="E1076" s="4" t="s">
        <v>184</v>
      </c>
      <c r="F1076" s="4" t="s">
        <v>65</v>
      </c>
      <c r="G1076" s="4" t="s">
        <v>66</v>
      </c>
      <c r="H1076" s="4" t="s">
        <v>83</v>
      </c>
      <c r="I1076" s="4" t="s">
        <v>444</v>
      </c>
      <c r="J1076" s="4">
        <v>4.3680000000000003</v>
      </c>
      <c r="K1076" s="4">
        <v>1050</v>
      </c>
      <c r="L1076" s="4" t="str">
        <f>IF(esraa_powerbi_alexandria_2[[#This Row],[Sales]]&gt;3000,"High","Low")</f>
        <v>Low</v>
      </c>
      <c r="M1076" s="4">
        <v>7</v>
      </c>
      <c r="N1076" s="4">
        <v>0.7</v>
      </c>
      <c r="O1076" s="4">
        <v>-3.3487999999999998</v>
      </c>
      <c r="P1076" s="4">
        <v>1.3104000000000002</v>
      </c>
      <c r="Q1076" s="4">
        <v>7.7168000000000001</v>
      </c>
      <c r="R1076" s="4">
        <v>-6.4063999999999997</v>
      </c>
      <c r="S1076" s="4" t="s">
        <v>1599</v>
      </c>
      <c r="T1076" s="4" t="str">
        <f>VLOOKUP(esraa_powerbi_alexandria_2[[#This Row],[Category]],code[#All],2,FALSE)</f>
        <v>O-102</v>
      </c>
      <c r="U1076" s="4"/>
      <c r="V1076" s="4"/>
    </row>
    <row r="1077" spans="1:22">
      <c r="A1077" s="4">
        <v>1076</v>
      </c>
      <c r="B1077" s="4" t="s">
        <v>69</v>
      </c>
      <c r="C1077" s="4" t="s">
        <v>53</v>
      </c>
      <c r="D1077" s="4" t="s">
        <v>715</v>
      </c>
      <c r="E1077" s="4" t="s">
        <v>184</v>
      </c>
      <c r="F1077" s="4" t="s">
        <v>65</v>
      </c>
      <c r="G1077" s="4" t="s">
        <v>80</v>
      </c>
      <c r="H1077" s="4" t="s">
        <v>122</v>
      </c>
      <c r="I1077" s="4" t="s">
        <v>1109</v>
      </c>
      <c r="J1077" s="4">
        <v>31.983999999999998</v>
      </c>
      <c r="K1077" s="4">
        <v>300</v>
      </c>
      <c r="L1077" s="4" t="str">
        <f>IF(esraa_powerbi_alexandria_2[[#This Row],[Sales]]&gt;3000,"High","Low")</f>
        <v>Low</v>
      </c>
      <c r="M1077" s="4">
        <v>2</v>
      </c>
      <c r="N1077" s="4">
        <v>0.2</v>
      </c>
      <c r="O1077" s="4">
        <v>1.9989999999999979</v>
      </c>
      <c r="P1077" s="4">
        <v>25.587199999999999</v>
      </c>
      <c r="Q1077" s="4">
        <v>29.984999999999999</v>
      </c>
      <c r="R1077" s="4">
        <v>-4.3978000000000002</v>
      </c>
      <c r="S1077" s="4" t="s">
        <v>1598</v>
      </c>
      <c r="T1077" s="4" t="str">
        <f>VLOOKUP(esraa_powerbi_alexandria_2[[#This Row],[Category]],code[#All],2,FALSE)</f>
        <v>T-103</v>
      </c>
      <c r="U1077" s="4"/>
      <c r="V1077" s="4"/>
    </row>
    <row r="1078" spans="1:22">
      <c r="A1078" s="4">
        <v>1077</v>
      </c>
      <c r="B1078" s="4" t="s">
        <v>134</v>
      </c>
      <c r="C1078" s="4" t="s">
        <v>96</v>
      </c>
      <c r="D1078" s="4" t="s">
        <v>251</v>
      </c>
      <c r="E1078" s="4" t="s">
        <v>160</v>
      </c>
      <c r="F1078" s="4" t="s">
        <v>99</v>
      </c>
      <c r="G1078" s="4" t="s">
        <v>66</v>
      </c>
      <c r="H1078" s="4" t="s">
        <v>78</v>
      </c>
      <c r="I1078" s="4" t="s">
        <v>1110</v>
      </c>
      <c r="J1078" s="4">
        <v>40.879999999999995</v>
      </c>
      <c r="K1078" s="4">
        <v>1050</v>
      </c>
      <c r="L1078" s="4" t="str">
        <f>IF(esraa_powerbi_alexandria_2[[#This Row],[Sales]]&gt;3000,"High","Low")</f>
        <v>Low</v>
      </c>
      <c r="M1078" s="4">
        <v>7</v>
      </c>
      <c r="N1078" s="4">
        <v>0</v>
      </c>
      <c r="O1078" s="4">
        <v>10.628799999999998</v>
      </c>
      <c r="P1078" s="4">
        <v>40.879999999999995</v>
      </c>
      <c r="Q1078" s="4">
        <v>30.251199999999997</v>
      </c>
      <c r="R1078" s="4">
        <v>10.628799999999998</v>
      </c>
      <c r="S1078" s="4" t="s">
        <v>1599</v>
      </c>
      <c r="T1078" s="4" t="str">
        <f>VLOOKUP(esraa_powerbi_alexandria_2[[#This Row],[Category]],code[#All],2,FALSE)</f>
        <v>O-102</v>
      </c>
      <c r="U1078" s="4"/>
      <c r="V1078" s="4"/>
    </row>
    <row r="1079" spans="1:22">
      <c r="A1079" s="4">
        <v>1078</v>
      </c>
      <c r="B1079" s="4" t="s">
        <v>52</v>
      </c>
      <c r="C1079" s="4" t="s">
        <v>53</v>
      </c>
      <c r="D1079" s="4" t="s">
        <v>93</v>
      </c>
      <c r="E1079" s="4" t="s">
        <v>94</v>
      </c>
      <c r="F1079" s="4" t="s">
        <v>65</v>
      </c>
      <c r="G1079" s="4" t="s">
        <v>66</v>
      </c>
      <c r="H1079" s="4" t="s">
        <v>85</v>
      </c>
      <c r="I1079" s="4" t="s">
        <v>1111</v>
      </c>
      <c r="J1079" s="4">
        <v>119.96</v>
      </c>
      <c r="K1079" s="4">
        <v>300</v>
      </c>
      <c r="L1079" s="4" t="str">
        <f>IF(esraa_powerbi_alexandria_2[[#This Row],[Sales]]&gt;3000,"High","Low")</f>
        <v>Low</v>
      </c>
      <c r="M1079" s="4">
        <v>2</v>
      </c>
      <c r="N1079" s="4">
        <v>0</v>
      </c>
      <c r="O1079" s="4">
        <v>33.588800000000006</v>
      </c>
      <c r="P1079" s="4">
        <v>119.96</v>
      </c>
      <c r="Q1079" s="4">
        <v>86.371199999999988</v>
      </c>
      <c r="R1079" s="4">
        <v>33.588800000000006</v>
      </c>
      <c r="S1079" s="4" t="s">
        <v>1598</v>
      </c>
      <c r="T1079" s="4" t="str">
        <f>VLOOKUP(esraa_powerbi_alexandria_2[[#This Row],[Category]],code[#All],2,FALSE)</f>
        <v>O-102</v>
      </c>
      <c r="U1079" s="4"/>
      <c r="V1079" s="4"/>
    </row>
    <row r="1080" spans="1:22">
      <c r="A1080" s="4">
        <v>1079</v>
      </c>
      <c r="B1080" s="4" t="s">
        <v>52</v>
      </c>
      <c r="C1080" s="4" t="s">
        <v>53</v>
      </c>
      <c r="D1080" s="4" t="s">
        <v>93</v>
      </c>
      <c r="E1080" s="4" t="s">
        <v>94</v>
      </c>
      <c r="F1080" s="4" t="s">
        <v>65</v>
      </c>
      <c r="G1080" s="4" t="s">
        <v>66</v>
      </c>
      <c r="H1080" s="4" t="s">
        <v>74</v>
      </c>
      <c r="I1080" s="4" t="s">
        <v>716</v>
      </c>
      <c r="J1080" s="4">
        <v>31.44</v>
      </c>
      <c r="K1080" s="4">
        <v>450</v>
      </c>
      <c r="L1080" s="4" t="str">
        <f>IF(esraa_powerbi_alexandria_2[[#This Row],[Sales]]&gt;3000,"High","Low")</f>
        <v>Low</v>
      </c>
      <c r="M1080" s="4">
        <v>3</v>
      </c>
      <c r="N1080" s="4">
        <v>0</v>
      </c>
      <c r="O1080" s="4">
        <v>8.4888000000000012</v>
      </c>
      <c r="P1080" s="4">
        <v>31.44</v>
      </c>
      <c r="Q1080" s="4">
        <v>22.9512</v>
      </c>
      <c r="R1080" s="4">
        <v>8.4888000000000012</v>
      </c>
      <c r="S1080" s="4" t="s">
        <v>1598</v>
      </c>
      <c r="T1080" s="4" t="str">
        <f>VLOOKUP(esraa_powerbi_alexandria_2[[#This Row],[Category]],code[#All],2,FALSE)</f>
        <v>O-102</v>
      </c>
      <c r="U1080" s="4"/>
      <c r="V1080" s="4"/>
    </row>
    <row r="1081" spans="1:22">
      <c r="A1081" s="4">
        <v>1080</v>
      </c>
      <c r="B1081" s="4" t="s">
        <v>52</v>
      </c>
      <c r="C1081" s="4" t="s">
        <v>53</v>
      </c>
      <c r="D1081" s="4" t="s">
        <v>93</v>
      </c>
      <c r="E1081" s="4" t="s">
        <v>94</v>
      </c>
      <c r="F1081" s="4" t="s">
        <v>65</v>
      </c>
      <c r="G1081" s="4" t="s">
        <v>66</v>
      </c>
      <c r="H1081" s="4" t="s">
        <v>83</v>
      </c>
      <c r="I1081" s="4" t="s">
        <v>727</v>
      </c>
      <c r="J1081" s="4">
        <v>6.88</v>
      </c>
      <c r="K1081" s="4">
        <v>150</v>
      </c>
      <c r="L1081" s="4" t="str">
        <f>IF(esraa_powerbi_alexandria_2[[#This Row],[Sales]]&gt;3000,"High","Low")</f>
        <v>Low</v>
      </c>
      <c r="M1081" s="4">
        <v>1</v>
      </c>
      <c r="N1081" s="4">
        <v>0.2</v>
      </c>
      <c r="O1081" s="4">
        <v>2.3220000000000001</v>
      </c>
      <c r="P1081" s="4">
        <v>5.5040000000000004</v>
      </c>
      <c r="Q1081" s="4">
        <v>4.5579999999999998</v>
      </c>
      <c r="R1081" s="4">
        <v>0.94600000000000062</v>
      </c>
      <c r="S1081" s="4" t="s">
        <v>1598</v>
      </c>
      <c r="T1081" s="4" t="str">
        <f>VLOOKUP(esraa_powerbi_alexandria_2[[#This Row],[Category]],code[#All],2,FALSE)</f>
        <v>O-102</v>
      </c>
      <c r="U1081" s="4"/>
      <c r="V1081" s="4"/>
    </row>
    <row r="1082" spans="1:22">
      <c r="A1082" s="4">
        <v>1081</v>
      </c>
      <c r="B1082" s="4" t="s">
        <v>69</v>
      </c>
      <c r="C1082" s="4" t="s">
        <v>62</v>
      </c>
      <c r="D1082" s="4" t="s">
        <v>387</v>
      </c>
      <c r="E1082" s="4" t="s">
        <v>153</v>
      </c>
      <c r="F1082" s="4" t="s">
        <v>99</v>
      </c>
      <c r="G1082" s="4" t="s">
        <v>66</v>
      </c>
      <c r="H1082" s="4" t="s">
        <v>91</v>
      </c>
      <c r="I1082" s="4" t="s">
        <v>133</v>
      </c>
      <c r="J1082" s="4">
        <v>19.920000000000002</v>
      </c>
      <c r="K1082" s="4">
        <v>600</v>
      </c>
      <c r="L1082" s="4" t="str">
        <f>IF(esraa_powerbi_alexandria_2[[#This Row],[Sales]]&gt;3000,"High","Low")</f>
        <v>Low</v>
      </c>
      <c r="M1082" s="4">
        <v>4</v>
      </c>
      <c r="N1082" s="4">
        <v>0</v>
      </c>
      <c r="O1082" s="4">
        <v>9.3624000000000009</v>
      </c>
      <c r="P1082" s="4">
        <v>19.920000000000002</v>
      </c>
      <c r="Q1082" s="4">
        <v>10.557600000000001</v>
      </c>
      <c r="R1082" s="4">
        <v>9.3624000000000009</v>
      </c>
      <c r="S1082" s="4" t="s">
        <v>1600</v>
      </c>
      <c r="T1082" s="4" t="str">
        <f>VLOOKUP(esraa_powerbi_alexandria_2[[#This Row],[Category]],code[#All],2,FALSE)</f>
        <v>O-102</v>
      </c>
      <c r="U1082" s="4"/>
      <c r="V1082" s="4"/>
    </row>
    <row r="1083" spans="1:22">
      <c r="A1083" s="4">
        <v>1082</v>
      </c>
      <c r="B1083" s="4" t="s">
        <v>69</v>
      </c>
      <c r="C1083" s="4" t="s">
        <v>62</v>
      </c>
      <c r="D1083" s="4" t="s">
        <v>387</v>
      </c>
      <c r="E1083" s="4" t="s">
        <v>153</v>
      </c>
      <c r="F1083" s="4" t="s">
        <v>99</v>
      </c>
      <c r="G1083" s="4" t="s">
        <v>57</v>
      </c>
      <c r="H1083" s="4" t="s">
        <v>60</v>
      </c>
      <c r="I1083" s="4" t="s">
        <v>1112</v>
      </c>
      <c r="J1083" s="4">
        <v>1106.9099999999999</v>
      </c>
      <c r="K1083" s="4">
        <v>1350</v>
      </c>
      <c r="L1083" s="4" t="str">
        <f>IF(esraa_powerbi_alexandria_2[[#This Row],[Sales]]&gt;3000,"High","Low")</f>
        <v>Low</v>
      </c>
      <c r="M1083" s="4">
        <v>9</v>
      </c>
      <c r="N1083" s="4">
        <v>0</v>
      </c>
      <c r="O1083" s="4">
        <v>121.76009999999994</v>
      </c>
      <c r="P1083" s="4">
        <v>1106.9099999999999</v>
      </c>
      <c r="Q1083" s="4">
        <v>985.14989999999989</v>
      </c>
      <c r="R1083" s="4">
        <v>121.76009999999997</v>
      </c>
      <c r="S1083" s="4" t="s">
        <v>1599</v>
      </c>
      <c r="T1083" s="4" t="str">
        <f>VLOOKUP(esraa_powerbi_alexandria_2[[#This Row],[Category]],code[#All],2,FALSE)</f>
        <v>F-101</v>
      </c>
      <c r="U1083" s="4"/>
      <c r="V1083" s="4"/>
    </row>
    <row r="1084" spans="1:22">
      <c r="A1084" s="4">
        <v>1083</v>
      </c>
      <c r="B1084" s="4" t="s">
        <v>69</v>
      </c>
      <c r="C1084" s="4" t="s">
        <v>53</v>
      </c>
      <c r="D1084" s="4" t="s">
        <v>1113</v>
      </c>
      <c r="E1084" s="4" t="s">
        <v>166</v>
      </c>
      <c r="F1084" s="4" t="s">
        <v>118</v>
      </c>
      <c r="G1084" s="4" t="s">
        <v>57</v>
      </c>
      <c r="H1084" s="4" t="s">
        <v>72</v>
      </c>
      <c r="I1084" s="4" t="s">
        <v>887</v>
      </c>
      <c r="J1084" s="4">
        <v>836.59199999999998</v>
      </c>
      <c r="K1084" s="4">
        <v>1200</v>
      </c>
      <c r="L1084" s="4" t="str">
        <f>IF(esraa_powerbi_alexandria_2[[#This Row],[Sales]]&gt;3000,"High","Low")</f>
        <v>Low</v>
      </c>
      <c r="M1084" s="4">
        <v>8</v>
      </c>
      <c r="N1084" s="4">
        <v>0.4</v>
      </c>
      <c r="O1084" s="4">
        <v>-264.92079999999999</v>
      </c>
      <c r="P1084" s="4">
        <v>501.95519999999999</v>
      </c>
      <c r="Q1084" s="4">
        <v>1101.5128</v>
      </c>
      <c r="R1084" s="4">
        <v>-599.55759999999998</v>
      </c>
      <c r="S1084" s="4" t="s">
        <v>1599</v>
      </c>
      <c r="T1084" s="4" t="str">
        <f>VLOOKUP(esraa_powerbi_alexandria_2[[#This Row],[Category]],code[#All],2,FALSE)</f>
        <v>F-101</v>
      </c>
      <c r="U1084" s="4"/>
      <c r="V1084" s="4"/>
    </row>
    <row r="1085" spans="1:22">
      <c r="A1085" s="4">
        <v>1084</v>
      </c>
      <c r="B1085" s="4" t="s">
        <v>69</v>
      </c>
      <c r="C1085" s="4" t="s">
        <v>53</v>
      </c>
      <c r="D1085" s="4" t="s">
        <v>1113</v>
      </c>
      <c r="E1085" s="4" t="s">
        <v>166</v>
      </c>
      <c r="F1085" s="4" t="s">
        <v>118</v>
      </c>
      <c r="G1085" s="4" t="s">
        <v>66</v>
      </c>
      <c r="H1085" s="4" t="s">
        <v>91</v>
      </c>
      <c r="I1085" s="4" t="s">
        <v>133</v>
      </c>
      <c r="J1085" s="4">
        <v>26.38</v>
      </c>
      <c r="K1085" s="4">
        <v>150</v>
      </c>
      <c r="L1085" s="4" t="str">
        <f>IF(esraa_powerbi_alexandria_2[[#This Row],[Sales]]&gt;3000,"High","Low")</f>
        <v>Low</v>
      </c>
      <c r="M1085" s="4">
        <v>1</v>
      </c>
      <c r="N1085" s="4">
        <v>0</v>
      </c>
      <c r="O1085" s="4">
        <v>12.134799999999998</v>
      </c>
      <c r="P1085" s="4">
        <v>26.38</v>
      </c>
      <c r="Q1085" s="4">
        <v>14.245200000000001</v>
      </c>
      <c r="R1085" s="4">
        <v>12.134799999999998</v>
      </c>
      <c r="S1085" s="4" t="s">
        <v>1598</v>
      </c>
      <c r="T1085" s="4" t="str">
        <f>VLOOKUP(esraa_powerbi_alexandria_2[[#This Row],[Category]],code[#All],2,FALSE)</f>
        <v>O-102</v>
      </c>
      <c r="U1085" s="4"/>
      <c r="V1085" s="4"/>
    </row>
    <row r="1086" spans="1:22">
      <c r="A1086" s="4">
        <v>1085</v>
      </c>
      <c r="B1086" s="4" t="s">
        <v>69</v>
      </c>
      <c r="C1086" s="4" t="s">
        <v>53</v>
      </c>
      <c r="D1086" s="4" t="s">
        <v>1113</v>
      </c>
      <c r="E1086" s="4" t="s">
        <v>166</v>
      </c>
      <c r="F1086" s="4" t="s">
        <v>118</v>
      </c>
      <c r="G1086" s="4" t="s">
        <v>66</v>
      </c>
      <c r="H1086" s="4" t="s">
        <v>74</v>
      </c>
      <c r="I1086" s="4" t="s">
        <v>433</v>
      </c>
      <c r="J1086" s="4">
        <v>362.92</v>
      </c>
      <c r="K1086" s="4">
        <v>300</v>
      </c>
      <c r="L1086" s="4" t="str">
        <f>IF(esraa_powerbi_alexandria_2[[#This Row],[Sales]]&gt;3000,"High","Low")</f>
        <v>Low</v>
      </c>
      <c r="M1086" s="4">
        <v>2</v>
      </c>
      <c r="N1086" s="4">
        <v>0</v>
      </c>
      <c r="O1086" s="4">
        <v>105.24679999999995</v>
      </c>
      <c r="P1086" s="4">
        <v>362.92</v>
      </c>
      <c r="Q1086" s="4">
        <v>257.67320000000007</v>
      </c>
      <c r="R1086" s="4">
        <v>105.24679999999995</v>
      </c>
      <c r="S1086" s="4" t="s">
        <v>1598</v>
      </c>
      <c r="T1086" s="4" t="str">
        <f>VLOOKUP(esraa_powerbi_alexandria_2[[#This Row],[Category]],code[#All],2,FALSE)</f>
        <v>O-102</v>
      </c>
      <c r="U1086" s="4"/>
      <c r="V1086" s="4"/>
    </row>
    <row r="1087" spans="1:22">
      <c r="A1087" s="4">
        <v>1086</v>
      </c>
      <c r="B1087" s="4" t="s">
        <v>69</v>
      </c>
      <c r="C1087" s="4" t="s">
        <v>53</v>
      </c>
      <c r="D1087" s="4" t="s">
        <v>1113</v>
      </c>
      <c r="E1087" s="4" t="s">
        <v>166</v>
      </c>
      <c r="F1087" s="4" t="s">
        <v>118</v>
      </c>
      <c r="G1087" s="4" t="s">
        <v>80</v>
      </c>
      <c r="H1087" s="4" t="s">
        <v>317</v>
      </c>
      <c r="I1087" s="4" t="s">
        <v>1114</v>
      </c>
      <c r="J1087" s="4">
        <v>4899.93</v>
      </c>
      <c r="K1087" s="4">
        <v>1050</v>
      </c>
      <c r="L1087" s="4" t="str">
        <f>IF(esraa_powerbi_alexandria_2[[#This Row],[Sales]]&gt;3000,"High","Low")</f>
        <v>High</v>
      </c>
      <c r="M1087" s="4">
        <v>7</v>
      </c>
      <c r="N1087" s="4">
        <v>0</v>
      </c>
      <c r="O1087" s="4">
        <v>2400.9656999999997</v>
      </c>
      <c r="P1087" s="4">
        <v>4899.93</v>
      </c>
      <c r="Q1087" s="4">
        <v>2498.9643000000005</v>
      </c>
      <c r="R1087" s="4">
        <v>2400.9656999999997</v>
      </c>
      <c r="S1087" s="4" t="s">
        <v>1599</v>
      </c>
      <c r="T1087" s="4" t="str">
        <f>VLOOKUP(esraa_powerbi_alexandria_2[[#This Row],[Category]],code[#All],2,FALSE)</f>
        <v>T-103</v>
      </c>
      <c r="U1087" s="4"/>
      <c r="V1087" s="4"/>
    </row>
    <row r="1088" spans="1:22">
      <c r="A1088" s="4">
        <v>1087</v>
      </c>
      <c r="B1088" s="4" t="s">
        <v>532</v>
      </c>
      <c r="C1088" s="4" t="s">
        <v>53</v>
      </c>
      <c r="D1088" s="4" t="s">
        <v>560</v>
      </c>
      <c r="E1088" s="4" t="s">
        <v>248</v>
      </c>
      <c r="F1088" s="4" t="s">
        <v>99</v>
      </c>
      <c r="G1088" s="4" t="s">
        <v>66</v>
      </c>
      <c r="H1088" s="4" t="s">
        <v>91</v>
      </c>
      <c r="I1088" s="4" t="s">
        <v>1115</v>
      </c>
      <c r="J1088" s="4">
        <v>6.48</v>
      </c>
      <c r="K1088" s="4">
        <v>150</v>
      </c>
      <c r="L1088" s="4" t="str">
        <f>IF(esraa_powerbi_alexandria_2[[#This Row],[Sales]]&gt;3000,"High","Low")</f>
        <v>Low</v>
      </c>
      <c r="M1088" s="4">
        <v>1</v>
      </c>
      <c r="N1088" s="4">
        <v>0</v>
      </c>
      <c r="O1088" s="4">
        <v>3.1104000000000003</v>
      </c>
      <c r="P1088" s="4">
        <v>6.48</v>
      </c>
      <c r="Q1088" s="4">
        <v>3.3696000000000002</v>
      </c>
      <c r="R1088" s="4">
        <v>3.1104000000000003</v>
      </c>
      <c r="S1088" s="4" t="s">
        <v>1598</v>
      </c>
      <c r="T1088" s="4" t="str">
        <f>VLOOKUP(esraa_powerbi_alexandria_2[[#This Row],[Category]],code[#All],2,FALSE)</f>
        <v>O-102</v>
      </c>
      <c r="U1088" s="4"/>
      <c r="V1088" s="4"/>
    </row>
    <row r="1089" spans="1:22">
      <c r="A1089" s="4">
        <v>1088</v>
      </c>
      <c r="B1089" s="4" t="s">
        <v>52</v>
      </c>
      <c r="C1089" s="4" t="s">
        <v>62</v>
      </c>
      <c r="D1089" s="4" t="s">
        <v>1116</v>
      </c>
      <c r="E1089" s="4" t="s">
        <v>64</v>
      </c>
      <c r="F1089" s="4" t="s">
        <v>65</v>
      </c>
      <c r="G1089" s="4" t="s">
        <v>80</v>
      </c>
      <c r="H1089" s="4" t="s">
        <v>81</v>
      </c>
      <c r="I1089" s="4" t="s">
        <v>338</v>
      </c>
      <c r="J1089" s="4">
        <v>71.975999999999999</v>
      </c>
      <c r="K1089" s="4">
        <v>450</v>
      </c>
      <c r="L1089" s="4" t="str">
        <f>IF(esraa_powerbi_alexandria_2[[#This Row],[Sales]]&gt;3000,"High","Low")</f>
        <v>Low</v>
      </c>
      <c r="M1089" s="4">
        <v>3</v>
      </c>
      <c r="N1089" s="4">
        <v>0.2</v>
      </c>
      <c r="O1089" s="4">
        <v>7.1976000000000049</v>
      </c>
      <c r="P1089" s="4">
        <v>57.580800000000004</v>
      </c>
      <c r="Q1089" s="4">
        <v>64.778399999999991</v>
      </c>
      <c r="R1089" s="4">
        <v>-7.1975999999999871</v>
      </c>
      <c r="S1089" s="4" t="s">
        <v>1598</v>
      </c>
      <c r="T1089" s="4" t="str">
        <f>VLOOKUP(esraa_powerbi_alexandria_2[[#This Row],[Category]],code[#All],2,FALSE)</f>
        <v>T-103</v>
      </c>
      <c r="U1089" s="4"/>
      <c r="V1089" s="4"/>
    </row>
    <row r="1090" spans="1:22">
      <c r="A1090" s="4">
        <v>1089</v>
      </c>
      <c r="B1090" s="4" t="s">
        <v>52</v>
      </c>
      <c r="C1090" s="4" t="s">
        <v>62</v>
      </c>
      <c r="D1090" s="4" t="s">
        <v>1116</v>
      </c>
      <c r="E1090" s="4" t="s">
        <v>64</v>
      </c>
      <c r="F1090" s="4" t="s">
        <v>65</v>
      </c>
      <c r="G1090" s="4" t="s">
        <v>66</v>
      </c>
      <c r="H1090" s="4" t="s">
        <v>67</v>
      </c>
      <c r="I1090" s="4" t="s">
        <v>1117</v>
      </c>
      <c r="J1090" s="4">
        <v>3.15</v>
      </c>
      <c r="K1090" s="4">
        <v>150</v>
      </c>
      <c r="L1090" s="4" t="str">
        <f>IF(esraa_powerbi_alexandria_2[[#This Row],[Sales]]&gt;3000,"High","Low")</f>
        <v>Low</v>
      </c>
      <c r="M1090" s="4">
        <v>1</v>
      </c>
      <c r="N1090" s="4">
        <v>0</v>
      </c>
      <c r="O1090" s="4">
        <v>1.512</v>
      </c>
      <c r="P1090" s="4">
        <v>3.15</v>
      </c>
      <c r="Q1090" s="4">
        <v>1.6379999999999999</v>
      </c>
      <c r="R1090" s="4">
        <v>1.512</v>
      </c>
      <c r="S1090" s="4" t="s">
        <v>1598</v>
      </c>
      <c r="T1090" s="4" t="str">
        <f>VLOOKUP(esraa_powerbi_alexandria_2[[#This Row],[Category]],code[#All],2,FALSE)</f>
        <v>O-102</v>
      </c>
      <c r="U1090" s="4"/>
      <c r="V1090" s="4"/>
    </row>
    <row r="1091" spans="1:22">
      <c r="A1091" s="4">
        <v>1090</v>
      </c>
      <c r="B1091" s="4" t="s">
        <v>69</v>
      </c>
      <c r="C1091" s="4" t="s">
        <v>62</v>
      </c>
      <c r="D1091" s="4" t="s">
        <v>335</v>
      </c>
      <c r="E1091" s="4" t="s">
        <v>90</v>
      </c>
      <c r="F1091" s="4" t="s">
        <v>56</v>
      </c>
      <c r="G1091" s="4" t="s">
        <v>57</v>
      </c>
      <c r="H1091" s="4" t="s">
        <v>76</v>
      </c>
      <c r="I1091" s="4" t="s">
        <v>496</v>
      </c>
      <c r="J1091" s="4">
        <v>31.983999999999998</v>
      </c>
      <c r="K1091" s="4">
        <v>300</v>
      </c>
      <c r="L1091" s="4" t="str">
        <f>IF(esraa_powerbi_alexandria_2[[#This Row],[Sales]]&gt;3000,"High","Low")</f>
        <v>Low</v>
      </c>
      <c r="M1091" s="4">
        <v>2</v>
      </c>
      <c r="N1091" s="4">
        <v>0.2</v>
      </c>
      <c r="O1091" s="4">
        <v>1.9989999999999979</v>
      </c>
      <c r="P1091" s="4">
        <v>25.587199999999999</v>
      </c>
      <c r="Q1091" s="4">
        <v>29.984999999999999</v>
      </c>
      <c r="R1091" s="4">
        <v>-4.3978000000000002</v>
      </c>
      <c r="S1091" s="4" t="s">
        <v>1598</v>
      </c>
      <c r="T1091" s="4" t="str">
        <f>VLOOKUP(esraa_powerbi_alexandria_2[[#This Row],[Category]],code[#All],2,FALSE)</f>
        <v>F-101</v>
      </c>
      <c r="U1091" s="4"/>
      <c r="V1091" s="4"/>
    </row>
    <row r="1092" spans="1:22">
      <c r="A1092" s="4">
        <v>1091</v>
      </c>
      <c r="B1092" s="4" t="s">
        <v>69</v>
      </c>
      <c r="C1092" s="4" t="s">
        <v>62</v>
      </c>
      <c r="D1092" s="4" t="s">
        <v>335</v>
      </c>
      <c r="E1092" s="4" t="s">
        <v>90</v>
      </c>
      <c r="F1092" s="4" t="s">
        <v>56</v>
      </c>
      <c r="G1092" s="4" t="s">
        <v>80</v>
      </c>
      <c r="H1092" s="4" t="s">
        <v>81</v>
      </c>
      <c r="I1092" s="4" t="s">
        <v>1118</v>
      </c>
      <c r="J1092" s="4">
        <v>71.984000000000009</v>
      </c>
      <c r="K1092" s="4">
        <v>300</v>
      </c>
      <c r="L1092" s="4" t="str">
        <f>IF(esraa_powerbi_alexandria_2[[#This Row],[Sales]]&gt;3000,"High","Low")</f>
        <v>Low</v>
      </c>
      <c r="M1092" s="4">
        <v>2</v>
      </c>
      <c r="N1092" s="4">
        <v>0.2</v>
      </c>
      <c r="O1092" s="4">
        <v>25.194399999999995</v>
      </c>
      <c r="P1092" s="4">
        <v>57.58720000000001</v>
      </c>
      <c r="Q1092" s="4">
        <v>46.789600000000014</v>
      </c>
      <c r="R1092" s="4">
        <v>10.797599999999996</v>
      </c>
      <c r="S1092" s="4" t="s">
        <v>1598</v>
      </c>
      <c r="T1092" s="4" t="str">
        <f>VLOOKUP(esraa_powerbi_alexandria_2[[#This Row],[Category]],code[#All],2,FALSE)</f>
        <v>T-103</v>
      </c>
      <c r="U1092" s="4"/>
      <c r="V1092" s="4"/>
    </row>
    <row r="1093" spans="1:22">
      <c r="A1093" s="4">
        <v>1092</v>
      </c>
      <c r="B1093" s="4" t="s">
        <v>69</v>
      </c>
      <c r="C1093" s="4" t="s">
        <v>53</v>
      </c>
      <c r="D1093" s="4" t="s">
        <v>412</v>
      </c>
      <c r="E1093" s="4" t="s">
        <v>64</v>
      </c>
      <c r="F1093" s="4" t="s">
        <v>65</v>
      </c>
      <c r="G1093" s="4" t="s">
        <v>66</v>
      </c>
      <c r="H1093" s="4" t="s">
        <v>78</v>
      </c>
      <c r="I1093" s="4" t="s">
        <v>1119</v>
      </c>
      <c r="J1093" s="4">
        <v>120.14999999999999</v>
      </c>
      <c r="K1093" s="4">
        <v>1350</v>
      </c>
      <c r="L1093" s="4" t="str">
        <f>IF(esraa_powerbi_alexandria_2[[#This Row],[Sales]]&gt;3000,"High","Low")</f>
        <v>Low</v>
      </c>
      <c r="M1093" s="4">
        <v>9</v>
      </c>
      <c r="N1093" s="4">
        <v>0</v>
      </c>
      <c r="O1093" s="4">
        <v>33.641999999999996</v>
      </c>
      <c r="P1093" s="4">
        <v>120.14999999999999</v>
      </c>
      <c r="Q1093" s="4">
        <v>86.507999999999996</v>
      </c>
      <c r="R1093" s="4">
        <v>33.641999999999996</v>
      </c>
      <c r="S1093" s="4" t="s">
        <v>1599</v>
      </c>
      <c r="T1093" s="4" t="str">
        <f>VLOOKUP(esraa_powerbi_alexandria_2[[#This Row],[Category]],code[#All],2,FALSE)</f>
        <v>O-102</v>
      </c>
      <c r="U1093" s="4"/>
      <c r="V1093" s="4"/>
    </row>
    <row r="1094" spans="1:22">
      <c r="A1094" s="4">
        <v>1093</v>
      </c>
      <c r="B1094" s="4" t="s">
        <v>69</v>
      </c>
      <c r="C1094" s="4" t="s">
        <v>53</v>
      </c>
      <c r="D1094" s="4" t="s">
        <v>412</v>
      </c>
      <c r="E1094" s="4" t="s">
        <v>64</v>
      </c>
      <c r="F1094" s="4" t="s">
        <v>65</v>
      </c>
      <c r="G1094" s="4" t="s">
        <v>80</v>
      </c>
      <c r="H1094" s="4" t="s">
        <v>81</v>
      </c>
      <c r="I1094" s="4" t="s">
        <v>1120</v>
      </c>
      <c r="J1094" s="4">
        <v>219.18400000000003</v>
      </c>
      <c r="K1094" s="4">
        <v>300</v>
      </c>
      <c r="L1094" s="4" t="str">
        <f>IF(esraa_powerbi_alexandria_2[[#This Row],[Sales]]&gt;3000,"High","Low")</f>
        <v>Low</v>
      </c>
      <c r="M1094" s="4">
        <v>2</v>
      </c>
      <c r="N1094" s="4">
        <v>0.2</v>
      </c>
      <c r="O1094" s="4">
        <v>19.178600000000003</v>
      </c>
      <c r="P1094" s="4">
        <v>175.34720000000004</v>
      </c>
      <c r="Q1094" s="4">
        <v>200.00540000000001</v>
      </c>
      <c r="R1094" s="4">
        <v>-24.658199999999965</v>
      </c>
      <c r="S1094" s="4" t="s">
        <v>1598</v>
      </c>
      <c r="T1094" s="4" t="str">
        <f>VLOOKUP(esraa_powerbi_alexandria_2[[#This Row],[Category]],code[#All],2,FALSE)</f>
        <v>T-103</v>
      </c>
      <c r="U1094" s="4"/>
      <c r="V1094" s="4"/>
    </row>
    <row r="1095" spans="1:22">
      <c r="A1095" s="4">
        <v>1094</v>
      </c>
      <c r="B1095" s="4" t="s">
        <v>69</v>
      </c>
      <c r="C1095" s="4" t="s">
        <v>96</v>
      </c>
      <c r="D1095" s="4" t="s">
        <v>1121</v>
      </c>
      <c r="E1095" s="4" t="s">
        <v>987</v>
      </c>
      <c r="F1095" s="4" t="s">
        <v>118</v>
      </c>
      <c r="G1095" s="4" t="s">
        <v>66</v>
      </c>
      <c r="H1095" s="4" t="s">
        <v>91</v>
      </c>
      <c r="I1095" s="4" t="s">
        <v>1122</v>
      </c>
      <c r="J1095" s="4">
        <v>28.900000000000002</v>
      </c>
      <c r="K1095" s="4">
        <v>750</v>
      </c>
      <c r="L1095" s="4" t="str">
        <f>IF(esraa_powerbi_alexandria_2[[#This Row],[Sales]]&gt;3000,"High","Low")</f>
        <v>Low</v>
      </c>
      <c r="M1095" s="4">
        <v>5</v>
      </c>
      <c r="N1095" s="4">
        <v>0</v>
      </c>
      <c r="O1095" s="4">
        <v>14.161000000000001</v>
      </c>
      <c r="P1095" s="4">
        <v>28.900000000000002</v>
      </c>
      <c r="Q1095" s="4">
        <v>14.739000000000001</v>
      </c>
      <c r="R1095" s="4">
        <v>14.161000000000001</v>
      </c>
      <c r="S1095" s="4" t="s">
        <v>1600</v>
      </c>
      <c r="T1095" s="4" t="str">
        <f>VLOOKUP(esraa_powerbi_alexandria_2[[#This Row],[Category]],code[#All],2,FALSE)</f>
        <v>O-102</v>
      </c>
      <c r="U1095" s="4"/>
      <c r="V1095" s="4"/>
    </row>
    <row r="1096" spans="1:22">
      <c r="A1096" s="4">
        <v>1095</v>
      </c>
      <c r="B1096" s="4" t="s">
        <v>69</v>
      </c>
      <c r="C1096" s="4" t="s">
        <v>96</v>
      </c>
      <c r="D1096" s="4" t="s">
        <v>1121</v>
      </c>
      <c r="E1096" s="4" t="s">
        <v>987</v>
      </c>
      <c r="F1096" s="4" t="s">
        <v>118</v>
      </c>
      <c r="G1096" s="4" t="s">
        <v>66</v>
      </c>
      <c r="H1096" s="4" t="s">
        <v>85</v>
      </c>
      <c r="I1096" s="4" t="s">
        <v>322</v>
      </c>
      <c r="J1096" s="4">
        <v>355.96</v>
      </c>
      <c r="K1096" s="4">
        <v>300</v>
      </c>
      <c r="L1096" s="4" t="str">
        <f>IF(esraa_powerbi_alexandria_2[[#This Row],[Sales]]&gt;3000,"High","Low")</f>
        <v>Low</v>
      </c>
      <c r="M1096" s="4">
        <v>2</v>
      </c>
      <c r="N1096" s="4">
        <v>0</v>
      </c>
      <c r="O1096" s="4">
        <v>103.22839999999997</v>
      </c>
      <c r="P1096" s="4">
        <v>355.96</v>
      </c>
      <c r="Q1096" s="4">
        <v>252.73160000000001</v>
      </c>
      <c r="R1096" s="4">
        <v>103.22839999999997</v>
      </c>
      <c r="S1096" s="4" t="s">
        <v>1598</v>
      </c>
      <c r="T1096" s="4" t="str">
        <f>VLOOKUP(esraa_powerbi_alexandria_2[[#This Row],[Category]],code[#All],2,FALSE)</f>
        <v>O-102</v>
      </c>
      <c r="U1096" s="4"/>
      <c r="V1096" s="4"/>
    </row>
    <row r="1097" spans="1:22">
      <c r="A1097" s="4">
        <v>1096</v>
      </c>
      <c r="B1097" s="4" t="s">
        <v>69</v>
      </c>
      <c r="C1097" s="4" t="s">
        <v>96</v>
      </c>
      <c r="D1097" s="4" t="s">
        <v>240</v>
      </c>
      <c r="E1097" s="4" t="s">
        <v>90</v>
      </c>
      <c r="F1097" s="4" t="s">
        <v>56</v>
      </c>
      <c r="G1097" s="4" t="s">
        <v>66</v>
      </c>
      <c r="H1097" s="4" t="s">
        <v>74</v>
      </c>
      <c r="I1097" s="4" t="s">
        <v>1123</v>
      </c>
      <c r="J1097" s="4">
        <v>348.20799999999997</v>
      </c>
      <c r="K1097" s="4">
        <v>1050</v>
      </c>
      <c r="L1097" s="4" t="str">
        <f>IF(esraa_powerbi_alexandria_2[[#This Row],[Sales]]&gt;3000,"High","Low")</f>
        <v>Low</v>
      </c>
      <c r="M1097" s="4">
        <v>7</v>
      </c>
      <c r="N1097" s="4">
        <v>0.2</v>
      </c>
      <c r="O1097" s="4">
        <v>30.468200000000024</v>
      </c>
      <c r="P1097" s="4">
        <v>278.56639999999999</v>
      </c>
      <c r="Q1097" s="4">
        <v>317.73979999999995</v>
      </c>
      <c r="R1097" s="4">
        <v>-39.173399999999958</v>
      </c>
      <c r="S1097" s="4" t="s">
        <v>1599</v>
      </c>
      <c r="T1097" s="4" t="str">
        <f>VLOOKUP(esraa_powerbi_alexandria_2[[#This Row],[Category]],code[#All],2,FALSE)</f>
        <v>O-102</v>
      </c>
      <c r="U1097" s="4"/>
      <c r="V1097" s="4"/>
    </row>
    <row r="1098" spans="1:22">
      <c r="A1098" s="4">
        <v>1097</v>
      </c>
      <c r="B1098" s="4" t="s">
        <v>69</v>
      </c>
      <c r="C1098" s="4" t="s">
        <v>96</v>
      </c>
      <c r="D1098" s="4" t="s">
        <v>240</v>
      </c>
      <c r="E1098" s="4" t="s">
        <v>90</v>
      </c>
      <c r="F1098" s="4" t="s">
        <v>56</v>
      </c>
      <c r="G1098" s="4" t="s">
        <v>66</v>
      </c>
      <c r="H1098" s="4" t="s">
        <v>83</v>
      </c>
      <c r="I1098" s="4" t="s">
        <v>1124</v>
      </c>
      <c r="J1098" s="4">
        <v>35.783999999999999</v>
      </c>
      <c r="K1098" s="4">
        <v>1050</v>
      </c>
      <c r="L1098" s="4" t="str">
        <f>IF(esraa_powerbi_alexandria_2[[#This Row],[Sales]]&gt;3000,"High","Low")</f>
        <v>Low</v>
      </c>
      <c r="M1098" s="4">
        <v>7</v>
      </c>
      <c r="N1098" s="4">
        <v>0.7</v>
      </c>
      <c r="O1098" s="4">
        <v>-28.627200000000009</v>
      </c>
      <c r="P1098" s="4">
        <v>10.735200000000001</v>
      </c>
      <c r="Q1098" s="4">
        <v>64.411200000000008</v>
      </c>
      <c r="R1098" s="4">
        <v>-53.676000000000009</v>
      </c>
      <c r="S1098" s="4" t="s">
        <v>1599</v>
      </c>
      <c r="T1098" s="4" t="str">
        <f>VLOOKUP(esraa_powerbi_alexandria_2[[#This Row],[Category]],code[#All],2,FALSE)</f>
        <v>O-102</v>
      </c>
      <c r="U1098" s="4"/>
      <c r="V1098" s="4"/>
    </row>
    <row r="1099" spans="1:22">
      <c r="A1099" s="4">
        <v>1098</v>
      </c>
      <c r="B1099" s="4" t="s">
        <v>134</v>
      </c>
      <c r="C1099" s="4" t="s">
        <v>62</v>
      </c>
      <c r="D1099" s="4" t="s">
        <v>63</v>
      </c>
      <c r="E1099" s="4" t="s">
        <v>64</v>
      </c>
      <c r="F1099" s="4" t="s">
        <v>65</v>
      </c>
      <c r="G1099" s="4" t="s">
        <v>57</v>
      </c>
      <c r="H1099" s="4" t="s">
        <v>72</v>
      </c>
      <c r="I1099" s="4" t="s">
        <v>1125</v>
      </c>
      <c r="J1099" s="4">
        <v>447.84</v>
      </c>
      <c r="K1099" s="4">
        <v>750</v>
      </c>
      <c r="L1099" s="4" t="str">
        <f>IF(esraa_powerbi_alexandria_2[[#This Row],[Sales]]&gt;3000,"High","Low")</f>
        <v>Low</v>
      </c>
      <c r="M1099" s="4">
        <v>5</v>
      </c>
      <c r="N1099" s="4">
        <v>0.2</v>
      </c>
      <c r="O1099" s="4">
        <v>11.19599999999997</v>
      </c>
      <c r="P1099" s="4">
        <v>358.27199999999999</v>
      </c>
      <c r="Q1099" s="4">
        <v>436.64400000000001</v>
      </c>
      <c r="R1099" s="4">
        <v>-78.372000000000014</v>
      </c>
      <c r="S1099" s="4" t="s">
        <v>1600</v>
      </c>
      <c r="T1099" s="4" t="str">
        <f>VLOOKUP(esraa_powerbi_alexandria_2[[#This Row],[Category]],code[#All],2,FALSE)</f>
        <v>F-101</v>
      </c>
      <c r="U1099" s="4"/>
      <c r="V1099" s="4"/>
    </row>
    <row r="1100" spans="1:22">
      <c r="A1100" s="4">
        <v>1099</v>
      </c>
      <c r="B1100" s="4" t="s">
        <v>134</v>
      </c>
      <c r="C1100" s="4" t="s">
        <v>96</v>
      </c>
      <c r="D1100" s="4" t="s">
        <v>108</v>
      </c>
      <c r="E1100" s="4" t="s">
        <v>64</v>
      </c>
      <c r="F1100" s="4" t="s">
        <v>65</v>
      </c>
      <c r="G1100" s="4" t="s">
        <v>66</v>
      </c>
      <c r="H1100" s="4" t="s">
        <v>78</v>
      </c>
      <c r="I1100" s="4" t="s">
        <v>1126</v>
      </c>
      <c r="J1100" s="4">
        <v>7.04</v>
      </c>
      <c r="K1100" s="4">
        <v>600</v>
      </c>
      <c r="L1100" s="4" t="str">
        <f>IF(esraa_powerbi_alexandria_2[[#This Row],[Sales]]&gt;3000,"High","Low")</f>
        <v>Low</v>
      </c>
      <c r="M1100" s="4">
        <v>4</v>
      </c>
      <c r="N1100" s="4">
        <v>0</v>
      </c>
      <c r="O1100" s="4">
        <v>2.0415999999999999</v>
      </c>
      <c r="P1100" s="4">
        <v>7.04</v>
      </c>
      <c r="Q1100" s="4">
        <v>4.9984000000000002</v>
      </c>
      <c r="R1100" s="4">
        <v>2.0415999999999999</v>
      </c>
      <c r="S1100" s="4" t="s">
        <v>1600</v>
      </c>
      <c r="T1100" s="4" t="str">
        <f>VLOOKUP(esraa_powerbi_alexandria_2[[#This Row],[Category]],code[#All],2,FALSE)</f>
        <v>O-102</v>
      </c>
      <c r="U1100" s="4"/>
      <c r="V1100" s="4"/>
    </row>
    <row r="1101" spans="1:22">
      <c r="A1101" s="4">
        <v>1100</v>
      </c>
      <c r="B1101" s="4" t="s">
        <v>134</v>
      </c>
      <c r="C1101" s="4" t="s">
        <v>96</v>
      </c>
      <c r="D1101" s="4" t="s">
        <v>108</v>
      </c>
      <c r="E1101" s="4" t="s">
        <v>64</v>
      </c>
      <c r="F1101" s="4" t="s">
        <v>65</v>
      </c>
      <c r="G1101" s="4" t="s">
        <v>57</v>
      </c>
      <c r="H1101" s="4" t="s">
        <v>76</v>
      </c>
      <c r="I1101" s="4" t="s">
        <v>625</v>
      </c>
      <c r="J1101" s="4">
        <v>8.73</v>
      </c>
      <c r="K1101" s="4">
        <v>450</v>
      </c>
      <c r="L1101" s="4" t="str">
        <f>IF(esraa_powerbi_alexandria_2[[#This Row],[Sales]]&gt;3000,"High","Low")</f>
        <v>Low</v>
      </c>
      <c r="M1101" s="4">
        <v>3</v>
      </c>
      <c r="N1101" s="4">
        <v>0</v>
      </c>
      <c r="O1101" s="4">
        <v>4.1030999999999995</v>
      </c>
      <c r="P1101" s="4">
        <v>8.73</v>
      </c>
      <c r="Q1101" s="4">
        <v>4.6269000000000009</v>
      </c>
      <c r="R1101" s="4">
        <v>4.1030999999999995</v>
      </c>
      <c r="S1101" s="4" t="s">
        <v>1598</v>
      </c>
      <c r="T1101" s="4" t="str">
        <f>VLOOKUP(esraa_powerbi_alexandria_2[[#This Row],[Category]],code[#All],2,FALSE)</f>
        <v>F-101</v>
      </c>
      <c r="U1101" s="4"/>
      <c r="V1101" s="4"/>
    </row>
    <row r="1102" spans="1:22">
      <c r="A1102" s="4">
        <v>1101</v>
      </c>
      <c r="B1102" s="4" t="s">
        <v>134</v>
      </c>
      <c r="C1102" s="4" t="s">
        <v>96</v>
      </c>
      <c r="D1102" s="4" t="s">
        <v>108</v>
      </c>
      <c r="E1102" s="4" t="s">
        <v>64</v>
      </c>
      <c r="F1102" s="4" t="s">
        <v>65</v>
      </c>
      <c r="G1102" s="4" t="s">
        <v>80</v>
      </c>
      <c r="H1102" s="4" t="s">
        <v>122</v>
      </c>
      <c r="I1102" s="4" t="s">
        <v>1127</v>
      </c>
      <c r="J1102" s="4">
        <v>29.29</v>
      </c>
      <c r="K1102" s="4">
        <v>150</v>
      </c>
      <c r="L1102" s="4" t="str">
        <f>IF(esraa_powerbi_alexandria_2[[#This Row],[Sales]]&gt;3000,"High","Low")</f>
        <v>Low</v>
      </c>
      <c r="M1102" s="4">
        <v>1</v>
      </c>
      <c r="N1102" s="4">
        <v>0</v>
      </c>
      <c r="O1102" s="4">
        <v>9.6656999999999975</v>
      </c>
      <c r="P1102" s="4">
        <v>29.29</v>
      </c>
      <c r="Q1102" s="4">
        <v>19.624300000000002</v>
      </c>
      <c r="R1102" s="4">
        <v>9.6656999999999975</v>
      </c>
      <c r="S1102" s="4" t="s">
        <v>1598</v>
      </c>
      <c r="T1102" s="4" t="str">
        <f>VLOOKUP(esraa_powerbi_alexandria_2[[#This Row],[Category]],code[#All],2,FALSE)</f>
        <v>T-103</v>
      </c>
      <c r="U1102" s="4"/>
      <c r="V1102" s="4"/>
    </row>
    <row r="1103" spans="1:22">
      <c r="A1103" s="4">
        <v>1102</v>
      </c>
      <c r="B1103" s="4" t="s">
        <v>134</v>
      </c>
      <c r="C1103" s="4" t="s">
        <v>96</v>
      </c>
      <c r="D1103" s="4" t="s">
        <v>108</v>
      </c>
      <c r="E1103" s="4" t="s">
        <v>64</v>
      </c>
      <c r="F1103" s="4" t="s">
        <v>65</v>
      </c>
      <c r="G1103" s="4" t="s">
        <v>66</v>
      </c>
      <c r="H1103" s="4" t="s">
        <v>78</v>
      </c>
      <c r="I1103" s="4" t="s">
        <v>1128</v>
      </c>
      <c r="J1103" s="4">
        <v>8.64</v>
      </c>
      <c r="K1103" s="4">
        <v>450</v>
      </c>
      <c r="L1103" s="4" t="str">
        <f>IF(esraa_powerbi_alexandria_2[[#This Row],[Sales]]&gt;3000,"High","Low")</f>
        <v>Low</v>
      </c>
      <c r="M1103" s="4">
        <v>3</v>
      </c>
      <c r="N1103" s="4">
        <v>0</v>
      </c>
      <c r="O1103" s="4">
        <v>2.5055999999999998</v>
      </c>
      <c r="P1103" s="4">
        <v>8.64</v>
      </c>
      <c r="Q1103" s="4">
        <v>6.1344000000000012</v>
      </c>
      <c r="R1103" s="4">
        <v>2.5055999999999994</v>
      </c>
      <c r="S1103" s="4" t="s">
        <v>1598</v>
      </c>
      <c r="T1103" s="4" t="str">
        <f>VLOOKUP(esraa_powerbi_alexandria_2[[#This Row],[Category]],code[#All],2,FALSE)</f>
        <v>O-102</v>
      </c>
      <c r="U1103" s="4"/>
      <c r="V1103" s="4"/>
    </row>
    <row r="1104" spans="1:22">
      <c r="A1104" s="4">
        <v>1103</v>
      </c>
      <c r="B1104" s="4" t="s">
        <v>69</v>
      </c>
      <c r="C1104" s="4" t="s">
        <v>53</v>
      </c>
      <c r="D1104" s="4" t="s">
        <v>132</v>
      </c>
      <c r="E1104" s="4" t="s">
        <v>98</v>
      </c>
      <c r="F1104" s="4" t="s">
        <v>99</v>
      </c>
      <c r="G1104" s="4" t="s">
        <v>66</v>
      </c>
      <c r="H1104" s="4" t="s">
        <v>83</v>
      </c>
      <c r="I1104" s="4" t="s">
        <v>508</v>
      </c>
      <c r="J1104" s="4">
        <v>2.6939999999999995</v>
      </c>
      <c r="K1104" s="4">
        <v>450</v>
      </c>
      <c r="L1104" s="4" t="str">
        <f>IF(esraa_powerbi_alexandria_2[[#This Row],[Sales]]&gt;3000,"High","Low")</f>
        <v>Low</v>
      </c>
      <c r="M1104" s="4">
        <v>3</v>
      </c>
      <c r="N1104" s="4">
        <v>0.8</v>
      </c>
      <c r="O1104" s="4">
        <v>-4.7145000000000028</v>
      </c>
      <c r="P1104" s="4">
        <v>0.53879999999999983</v>
      </c>
      <c r="Q1104" s="4">
        <v>7.4085000000000019</v>
      </c>
      <c r="R1104" s="4">
        <v>-6.8697000000000017</v>
      </c>
      <c r="S1104" s="4" t="s">
        <v>1598</v>
      </c>
      <c r="T1104" s="4" t="str">
        <f>VLOOKUP(esraa_powerbi_alexandria_2[[#This Row],[Category]],code[#All],2,FALSE)</f>
        <v>O-102</v>
      </c>
      <c r="U1104" s="4"/>
      <c r="V1104" s="4"/>
    </row>
    <row r="1105" spans="1:22">
      <c r="A1105" s="4">
        <v>1104</v>
      </c>
      <c r="B1105" s="4" t="s">
        <v>69</v>
      </c>
      <c r="C1105" s="4" t="s">
        <v>53</v>
      </c>
      <c r="D1105" s="4" t="s">
        <v>132</v>
      </c>
      <c r="E1105" s="4" t="s">
        <v>98</v>
      </c>
      <c r="F1105" s="4" t="s">
        <v>99</v>
      </c>
      <c r="G1105" s="4" t="s">
        <v>66</v>
      </c>
      <c r="H1105" s="4" t="s">
        <v>83</v>
      </c>
      <c r="I1105" s="4" t="s">
        <v>1062</v>
      </c>
      <c r="J1105" s="4">
        <v>2.9339999999999993</v>
      </c>
      <c r="K1105" s="4">
        <v>450</v>
      </c>
      <c r="L1105" s="4" t="str">
        <f>IF(esraa_powerbi_alexandria_2[[#This Row],[Sales]]&gt;3000,"High","Low")</f>
        <v>Low</v>
      </c>
      <c r="M1105" s="4">
        <v>3</v>
      </c>
      <c r="N1105" s="4">
        <v>0.8</v>
      </c>
      <c r="O1105" s="4">
        <v>-4.9878000000000018</v>
      </c>
      <c r="P1105" s="4">
        <v>0.58679999999999977</v>
      </c>
      <c r="Q1105" s="4">
        <v>7.9218000000000011</v>
      </c>
      <c r="R1105" s="4">
        <v>-7.3350000000000009</v>
      </c>
      <c r="S1105" s="4" t="s">
        <v>1598</v>
      </c>
      <c r="T1105" s="4" t="str">
        <f>VLOOKUP(esraa_powerbi_alexandria_2[[#This Row],[Category]],code[#All],2,FALSE)</f>
        <v>O-102</v>
      </c>
      <c r="U1105" s="4"/>
      <c r="V1105" s="4"/>
    </row>
    <row r="1106" spans="1:22">
      <c r="A1106" s="4">
        <v>1105</v>
      </c>
      <c r="B1106" s="4" t="s">
        <v>69</v>
      </c>
      <c r="C1106" s="4" t="s">
        <v>53</v>
      </c>
      <c r="D1106" s="4" t="s">
        <v>1020</v>
      </c>
      <c r="E1106" s="4" t="s">
        <v>64</v>
      </c>
      <c r="F1106" s="4" t="s">
        <v>65</v>
      </c>
      <c r="G1106" s="4" t="s">
        <v>66</v>
      </c>
      <c r="H1106" s="4" t="s">
        <v>91</v>
      </c>
      <c r="I1106" s="4" t="s">
        <v>1129</v>
      </c>
      <c r="J1106" s="4">
        <v>22.919999999999998</v>
      </c>
      <c r="K1106" s="4">
        <v>450</v>
      </c>
      <c r="L1106" s="4" t="str">
        <f>IF(esraa_powerbi_alexandria_2[[#This Row],[Sales]]&gt;3000,"High","Low")</f>
        <v>Low</v>
      </c>
      <c r="M1106" s="4">
        <v>3</v>
      </c>
      <c r="N1106" s="4">
        <v>0</v>
      </c>
      <c r="O1106" s="4">
        <v>11.230799999999999</v>
      </c>
      <c r="P1106" s="4">
        <v>22.919999999999998</v>
      </c>
      <c r="Q1106" s="4">
        <v>11.6892</v>
      </c>
      <c r="R1106" s="4">
        <v>11.230799999999999</v>
      </c>
      <c r="S1106" s="4" t="s">
        <v>1598</v>
      </c>
      <c r="T1106" s="4" t="str">
        <f>VLOOKUP(esraa_powerbi_alexandria_2[[#This Row],[Category]],code[#All],2,FALSE)</f>
        <v>O-102</v>
      </c>
      <c r="U1106" s="4"/>
      <c r="V1106" s="4"/>
    </row>
    <row r="1107" spans="1:22">
      <c r="A1107" s="4">
        <v>1106</v>
      </c>
      <c r="B1107" s="4" t="s">
        <v>69</v>
      </c>
      <c r="C1107" s="4" t="s">
        <v>53</v>
      </c>
      <c r="D1107" s="4" t="s">
        <v>132</v>
      </c>
      <c r="E1107" s="4" t="s">
        <v>98</v>
      </c>
      <c r="F1107" s="4" t="s">
        <v>99</v>
      </c>
      <c r="G1107" s="4" t="s">
        <v>66</v>
      </c>
      <c r="H1107" s="4" t="s">
        <v>74</v>
      </c>
      <c r="I1107" s="4" t="s">
        <v>370</v>
      </c>
      <c r="J1107" s="4">
        <v>100.70400000000001</v>
      </c>
      <c r="K1107" s="4">
        <v>900</v>
      </c>
      <c r="L1107" s="4" t="str">
        <f>IF(esraa_powerbi_alexandria_2[[#This Row],[Sales]]&gt;3000,"High","Low")</f>
        <v>Low</v>
      </c>
      <c r="M1107" s="4">
        <v>6</v>
      </c>
      <c r="N1107" s="4">
        <v>0.2</v>
      </c>
      <c r="O1107" s="4">
        <v>-16.36440000000001</v>
      </c>
      <c r="P1107" s="4">
        <v>80.563200000000009</v>
      </c>
      <c r="Q1107" s="4">
        <v>117.06840000000003</v>
      </c>
      <c r="R1107" s="4">
        <v>-36.505200000000016</v>
      </c>
      <c r="S1107" s="4" t="s">
        <v>1600</v>
      </c>
      <c r="T1107" s="4" t="str">
        <f>VLOOKUP(esraa_powerbi_alexandria_2[[#This Row],[Category]],code[#All],2,FALSE)</f>
        <v>O-102</v>
      </c>
      <c r="U1107" s="4"/>
      <c r="V1107" s="4"/>
    </row>
    <row r="1108" spans="1:22">
      <c r="A1108" s="4">
        <v>1107</v>
      </c>
      <c r="B1108" s="4" t="s">
        <v>69</v>
      </c>
      <c r="C1108" s="4" t="s">
        <v>53</v>
      </c>
      <c r="D1108" s="4" t="s">
        <v>132</v>
      </c>
      <c r="E1108" s="4" t="s">
        <v>98</v>
      </c>
      <c r="F1108" s="4" t="s">
        <v>99</v>
      </c>
      <c r="G1108" s="4" t="s">
        <v>57</v>
      </c>
      <c r="H1108" s="4" t="s">
        <v>76</v>
      </c>
      <c r="I1108" s="4" t="s">
        <v>625</v>
      </c>
      <c r="J1108" s="4">
        <v>2.3280000000000003</v>
      </c>
      <c r="K1108" s="4">
        <v>300</v>
      </c>
      <c r="L1108" s="4" t="str">
        <f>IF(esraa_powerbi_alexandria_2[[#This Row],[Sales]]&gt;3000,"High","Low")</f>
        <v>Low</v>
      </c>
      <c r="M1108" s="4">
        <v>2</v>
      </c>
      <c r="N1108" s="4">
        <v>0.6</v>
      </c>
      <c r="O1108" s="4">
        <v>-0.75660000000000016</v>
      </c>
      <c r="P1108" s="4">
        <v>0.93120000000000014</v>
      </c>
      <c r="Q1108" s="4">
        <v>3.0846000000000005</v>
      </c>
      <c r="R1108" s="4">
        <v>-2.1534000000000004</v>
      </c>
      <c r="S1108" s="4" t="s">
        <v>1598</v>
      </c>
      <c r="T1108" s="4" t="str">
        <f>VLOOKUP(esraa_powerbi_alexandria_2[[#This Row],[Category]],code[#All],2,FALSE)</f>
        <v>F-101</v>
      </c>
      <c r="U1108" s="4"/>
      <c r="V1108" s="4"/>
    </row>
    <row r="1109" spans="1:22">
      <c r="A1109" s="4">
        <v>1108</v>
      </c>
      <c r="B1109" s="4" t="s">
        <v>69</v>
      </c>
      <c r="C1109" s="4" t="s">
        <v>53</v>
      </c>
      <c r="D1109" s="4" t="s">
        <v>132</v>
      </c>
      <c r="E1109" s="4" t="s">
        <v>98</v>
      </c>
      <c r="F1109" s="4" t="s">
        <v>99</v>
      </c>
      <c r="G1109" s="4" t="s">
        <v>66</v>
      </c>
      <c r="H1109" s="4" t="s">
        <v>83</v>
      </c>
      <c r="I1109" s="4" t="s">
        <v>1130</v>
      </c>
      <c r="J1109" s="4">
        <v>10.779999999999996</v>
      </c>
      <c r="K1109" s="4">
        <v>750</v>
      </c>
      <c r="L1109" s="4" t="str">
        <f>IF(esraa_powerbi_alexandria_2[[#This Row],[Sales]]&gt;3000,"High","Low")</f>
        <v>Low</v>
      </c>
      <c r="M1109" s="4">
        <v>5</v>
      </c>
      <c r="N1109" s="4">
        <v>0.8</v>
      </c>
      <c r="O1109" s="4">
        <v>-17.248000000000008</v>
      </c>
      <c r="P1109" s="4">
        <v>2.1559999999999988</v>
      </c>
      <c r="Q1109" s="4">
        <v>28.028000000000006</v>
      </c>
      <c r="R1109" s="4">
        <v>-25.872000000000007</v>
      </c>
      <c r="S1109" s="4" t="s">
        <v>1600</v>
      </c>
      <c r="T1109" s="4" t="str">
        <f>VLOOKUP(esraa_powerbi_alexandria_2[[#This Row],[Category]],code[#All],2,FALSE)</f>
        <v>O-102</v>
      </c>
      <c r="U1109" s="4"/>
      <c r="V1109" s="4"/>
    </row>
    <row r="1110" spans="1:22">
      <c r="A1110" s="4">
        <v>1109</v>
      </c>
      <c r="B1110" s="4" t="s">
        <v>69</v>
      </c>
      <c r="C1110" s="4" t="s">
        <v>53</v>
      </c>
      <c r="D1110" s="4" t="s">
        <v>132</v>
      </c>
      <c r="E1110" s="4" t="s">
        <v>98</v>
      </c>
      <c r="F1110" s="4" t="s">
        <v>99</v>
      </c>
      <c r="G1110" s="4" t="s">
        <v>66</v>
      </c>
      <c r="H1110" s="4" t="s">
        <v>167</v>
      </c>
      <c r="I1110" s="4" t="s">
        <v>275</v>
      </c>
      <c r="J1110" s="4">
        <v>58.368000000000009</v>
      </c>
      <c r="K1110" s="4">
        <v>1800</v>
      </c>
      <c r="L1110" s="4" t="str">
        <f>IF(esraa_powerbi_alexandria_2[[#This Row],[Sales]]&gt;3000,"High","Low")</f>
        <v>Low</v>
      </c>
      <c r="M1110" s="4">
        <v>12</v>
      </c>
      <c r="N1110" s="4">
        <v>0.2</v>
      </c>
      <c r="O1110" s="4">
        <v>21.888000000000002</v>
      </c>
      <c r="P1110" s="4">
        <v>46.694400000000009</v>
      </c>
      <c r="Q1110" s="4">
        <v>36.480000000000004</v>
      </c>
      <c r="R1110" s="4">
        <v>10.214400000000005</v>
      </c>
      <c r="S1110" s="4" t="s">
        <v>1599</v>
      </c>
      <c r="T1110" s="4" t="str">
        <f>VLOOKUP(esraa_powerbi_alexandria_2[[#This Row],[Category]],code[#All],2,FALSE)</f>
        <v>O-102</v>
      </c>
      <c r="U1110" s="4"/>
      <c r="V1110" s="4"/>
    </row>
    <row r="1111" spans="1:22">
      <c r="A1111" s="4">
        <v>1110</v>
      </c>
      <c r="B1111" s="4" t="s">
        <v>69</v>
      </c>
      <c r="C1111" s="4" t="s">
        <v>53</v>
      </c>
      <c r="D1111" s="4" t="s">
        <v>132</v>
      </c>
      <c r="E1111" s="4" t="s">
        <v>98</v>
      </c>
      <c r="F1111" s="4" t="s">
        <v>99</v>
      </c>
      <c r="G1111" s="4" t="s">
        <v>66</v>
      </c>
      <c r="H1111" s="4" t="s">
        <v>127</v>
      </c>
      <c r="I1111" s="4" t="s">
        <v>1131</v>
      </c>
      <c r="J1111" s="4">
        <v>40.968000000000004</v>
      </c>
      <c r="K1111" s="4">
        <v>450</v>
      </c>
      <c r="L1111" s="4" t="str">
        <f>IF(esraa_powerbi_alexandria_2[[#This Row],[Sales]]&gt;3000,"High","Low")</f>
        <v>Low</v>
      </c>
      <c r="M1111" s="4">
        <v>3</v>
      </c>
      <c r="N1111" s="4">
        <v>0.2</v>
      </c>
      <c r="O1111" s="4">
        <v>13.826699999999999</v>
      </c>
      <c r="P1111" s="4">
        <v>32.774400000000007</v>
      </c>
      <c r="Q1111" s="4">
        <v>27.141300000000005</v>
      </c>
      <c r="R1111" s="4">
        <v>5.6331000000000024</v>
      </c>
      <c r="S1111" s="4" t="s">
        <v>1598</v>
      </c>
      <c r="T1111" s="4" t="str">
        <f>VLOOKUP(esraa_powerbi_alexandria_2[[#This Row],[Category]],code[#All],2,FALSE)</f>
        <v>O-102</v>
      </c>
      <c r="U1111" s="4"/>
      <c r="V1111" s="4"/>
    </row>
    <row r="1112" spans="1:22">
      <c r="A1112" s="4">
        <v>1111</v>
      </c>
      <c r="B1112" s="4" t="s">
        <v>69</v>
      </c>
      <c r="C1112" s="4" t="s">
        <v>53</v>
      </c>
      <c r="D1112" s="4" t="s">
        <v>132</v>
      </c>
      <c r="E1112" s="4" t="s">
        <v>98</v>
      </c>
      <c r="F1112" s="4" t="s">
        <v>99</v>
      </c>
      <c r="G1112" s="4" t="s">
        <v>80</v>
      </c>
      <c r="H1112" s="4" t="s">
        <v>81</v>
      </c>
      <c r="I1112" s="4" t="s">
        <v>1132</v>
      </c>
      <c r="J1112" s="4">
        <v>71.959999999999994</v>
      </c>
      <c r="K1112" s="4">
        <v>750</v>
      </c>
      <c r="L1112" s="4" t="str">
        <f>IF(esraa_powerbi_alexandria_2[[#This Row],[Sales]]&gt;3000,"High","Low")</f>
        <v>Low</v>
      </c>
      <c r="M1112" s="4">
        <v>5</v>
      </c>
      <c r="N1112" s="4">
        <v>0.2</v>
      </c>
      <c r="O1112" s="4">
        <v>25.185999999999996</v>
      </c>
      <c r="P1112" s="4">
        <v>57.567999999999998</v>
      </c>
      <c r="Q1112" s="4">
        <v>46.774000000000001</v>
      </c>
      <c r="R1112" s="4">
        <v>10.793999999999997</v>
      </c>
      <c r="S1112" s="4" t="s">
        <v>1600</v>
      </c>
      <c r="T1112" s="4" t="str">
        <f>VLOOKUP(esraa_powerbi_alexandria_2[[#This Row],[Category]],code[#All],2,FALSE)</f>
        <v>T-103</v>
      </c>
      <c r="U1112" s="4"/>
      <c r="V1112" s="4"/>
    </row>
    <row r="1113" spans="1:22">
      <c r="A1113" s="4">
        <v>1112</v>
      </c>
      <c r="B1113" s="4" t="s">
        <v>69</v>
      </c>
      <c r="C1113" s="4" t="s">
        <v>53</v>
      </c>
      <c r="D1113" s="4" t="s">
        <v>132</v>
      </c>
      <c r="E1113" s="4" t="s">
        <v>98</v>
      </c>
      <c r="F1113" s="4" t="s">
        <v>99</v>
      </c>
      <c r="G1113" s="4" t="s">
        <v>66</v>
      </c>
      <c r="H1113" s="4" t="s">
        <v>91</v>
      </c>
      <c r="I1113" s="4" t="s">
        <v>1133</v>
      </c>
      <c r="J1113" s="4">
        <v>10.368000000000002</v>
      </c>
      <c r="K1113" s="4">
        <v>300</v>
      </c>
      <c r="L1113" s="4" t="str">
        <f>IF(esraa_powerbi_alexandria_2[[#This Row],[Sales]]&gt;3000,"High","Low")</f>
        <v>Low</v>
      </c>
      <c r="M1113" s="4">
        <v>2</v>
      </c>
      <c r="N1113" s="4">
        <v>0.2</v>
      </c>
      <c r="O1113" s="4">
        <v>3.6288</v>
      </c>
      <c r="P1113" s="4">
        <v>8.2944000000000013</v>
      </c>
      <c r="Q1113" s="4">
        <v>6.7392000000000021</v>
      </c>
      <c r="R1113" s="4">
        <v>1.5551999999999992</v>
      </c>
      <c r="S1113" s="4" t="s">
        <v>1598</v>
      </c>
      <c r="T1113" s="4" t="str">
        <f>VLOOKUP(esraa_powerbi_alexandria_2[[#This Row],[Category]],code[#All],2,FALSE)</f>
        <v>O-102</v>
      </c>
      <c r="U1113" s="4"/>
      <c r="V1113" s="4"/>
    </row>
    <row r="1114" spans="1:22">
      <c r="A1114" s="4">
        <v>1113</v>
      </c>
      <c r="B1114" s="4" t="s">
        <v>69</v>
      </c>
      <c r="C1114" s="4" t="s">
        <v>53</v>
      </c>
      <c r="D1114" s="4" t="s">
        <v>132</v>
      </c>
      <c r="E1114" s="4" t="s">
        <v>98</v>
      </c>
      <c r="F1114" s="4" t="s">
        <v>99</v>
      </c>
      <c r="G1114" s="4" t="s">
        <v>66</v>
      </c>
      <c r="H1114" s="4" t="s">
        <v>83</v>
      </c>
      <c r="I1114" s="4" t="s">
        <v>233</v>
      </c>
      <c r="J1114" s="4">
        <v>1.1919999999999997</v>
      </c>
      <c r="K1114" s="4">
        <v>300</v>
      </c>
      <c r="L1114" s="4" t="str">
        <f>IF(esraa_powerbi_alexandria_2[[#This Row],[Sales]]&gt;3000,"High","Low")</f>
        <v>Low</v>
      </c>
      <c r="M1114" s="4">
        <v>2</v>
      </c>
      <c r="N1114" s="4">
        <v>0.8</v>
      </c>
      <c r="O1114" s="4">
        <v>-2.0264000000000002</v>
      </c>
      <c r="P1114" s="4">
        <v>0.23839999999999989</v>
      </c>
      <c r="Q1114" s="4">
        <v>3.2183999999999999</v>
      </c>
      <c r="R1114" s="4">
        <v>-2.98</v>
      </c>
      <c r="S1114" s="4" t="s">
        <v>1598</v>
      </c>
      <c r="T1114" s="4" t="str">
        <f>VLOOKUP(esraa_powerbi_alexandria_2[[#This Row],[Category]],code[#All],2,FALSE)</f>
        <v>O-102</v>
      </c>
      <c r="U1114" s="4"/>
      <c r="V1114" s="4"/>
    </row>
    <row r="1115" spans="1:22">
      <c r="A1115" s="4">
        <v>1114</v>
      </c>
      <c r="B1115" s="4" t="s">
        <v>52</v>
      </c>
      <c r="C1115" s="4" t="s">
        <v>53</v>
      </c>
      <c r="D1115" s="4" t="s">
        <v>1134</v>
      </c>
      <c r="E1115" s="4" t="s">
        <v>64</v>
      </c>
      <c r="F1115" s="4" t="s">
        <v>65</v>
      </c>
      <c r="G1115" s="4" t="s">
        <v>66</v>
      </c>
      <c r="H1115" s="4" t="s">
        <v>83</v>
      </c>
      <c r="I1115" s="4" t="s">
        <v>992</v>
      </c>
      <c r="J1115" s="4">
        <v>46.672000000000004</v>
      </c>
      <c r="K1115" s="4">
        <v>300</v>
      </c>
      <c r="L1115" s="4" t="str">
        <f>IF(esraa_powerbi_alexandria_2[[#This Row],[Sales]]&gt;3000,"High","Low")</f>
        <v>Low</v>
      </c>
      <c r="M1115" s="4">
        <v>2</v>
      </c>
      <c r="N1115" s="4">
        <v>0.2</v>
      </c>
      <c r="O1115" s="4">
        <v>16.3352</v>
      </c>
      <c r="P1115" s="4">
        <v>37.337600000000002</v>
      </c>
      <c r="Q1115" s="4">
        <v>30.336800000000004</v>
      </c>
      <c r="R1115" s="4">
        <v>7.0007999999999981</v>
      </c>
      <c r="S1115" s="4" t="s">
        <v>1598</v>
      </c>
      <c r="T1115" s="4" t="str">
        <f>VLOOKUP(esraa_powerbi_alexandria_2[[#This Row],[Category]],code[#All],2,FALSE)</f>
        <v>O-102</v>
      </c>
      <c r="U1115" s="4"/>
      <c r="V1115" s="4"/>
    </row>
    <row r="1116" spans="1:22">
      <c r="A1116" s="4">
        <v>1115</v>
      </c>
      <c r="B1116" s="4" t="s">
        <v>52</v>
      </c>
      <c r="C1116" s="4" t="s">
        <v>53</v>
      </c>
      <c r="D1116" s="4" t="s">
        <v>1134</v>
      </c>
      <c r="E1116" s="4" t="s">
        <v>64</v>
      </c>
      <c r="F1116" s="4" t="s">
        <v>65</v>
      </c>
      <c r="G1116" s="4" t="s">
        <v>57</v>
      </c>
      <c r="H1116" s="4" t="s">
        <v>58</v>
      </c>
      <c r="I1116" s="4" t="s">
        <v>1135</v>
      </c>
      <c r="J1116" s="4">
        <v>119.83299999999998</v>
      </c>
      <c r="K1116" s="4">
        <v>150</v>
      </c>
      <c r="L1116" s="4" t="str">
        <f>IF(esraa_powerbi_alexandria_2[[#This Row],[Sales]]&gt;3000,"High","Low")</f>
        <v>Low</v>
      </c>
      <c r="M1116" s="4">
        <v>1</v>
      </c>
      <c r="N1116" s="4">
        <v>0.15</v>
      </c>
      <c r="O1116" s="4">
        <v>-12.688200000000002</v>
      </c>
      <c r="P1116" s="4">
        <v>101.85804999999998</v>
      </c>
      <c r="Q1116" s="4">
        <v>132.52119999999999</v>
      </c>
      <c r="R1116" s="4">
        <v>-30.663150000000016</v>
      </c>
      <c r="S1116" s="4" t="s">
        <v>1598</v>
      </c>
      <c r="T1116" s="4" t="str">
        <f>VLOOKUP(esraa_powerbi_alexandria_2[[#This Row],[Category]],code[#All],2,FALSE)</f>
        <v>F-101</v>
      </c>
      <c r="U1116" s="4"/>
      <c r="V1116" s="4"/>
    </row>
    <row r="1117" spans="1:22">
      <c r="A1117" s="4">
        <v>1116</v>
      </c>
      <c r="B1117" s="4" t="s">
        <v>52</v>
      </c>
      <c r="C1117" s="4" t="s">
        <v>53</v>
      </c>
      <c r="D1117" s="4" t="s">
        <v>1134</v>
      </c>
      <c r="E1117" s="4" t="s">
        <v>64</v>
      </c>
      <c r="F1117" s="4" t="s">
        <v>65</v>
      </c>
      <c r="G1117" s="4" t="s">
        <v>80</v>
      </c>
      <c r="H1117" s="4" t="s">
        <v>122</v>
      </c>
      <c r="I1117" s="4" t="s">
        <v>872</v>
      </c>
      <c r="J1117" s="4">
        <v>119.98</v>
      </c>
      <c r="K1117" s="4">
        <v>300</v>
      </c>
      <c r="L1117" s="4" t="str">
        <f>IF(esraa_powerbi_alexandria_2[[#This Row],[Sales]]&gt;3000,"High","Low")</f>
        <v>Low</v>
      </c>
      <c r="M1117" s="4">
        <v>2</v>
      </c>
      <c r="N1117" s="4">
        <v>0</v>
      </c>
      <c r="O1117" s="4">
        <v>57.590400000000002</v>
      </c>
      <c r="P1117" s="4">
        <v>119.98</v>
      </c>
      <c r="Q1117" s="4">
        <v>62.389600000000002</v>
      </c>
      <c r="R1117" s="4">
        <v>57.590400000000002</v>
      </c>
      <c r="S1117" s="4" t="s">
        <v>1598</v>
      </c>
      <c r="T1117" s="4" t="str">
        <f>VLOOKUP(esraa_powerbi_alexandria_2[[#This Row],[Category]],code[#All],2,FALSE)</f>
        <v>T-103</v>
      </c>
      <c r="U1117" s="4"/>
      <c r="V1117" s="4"/>
    </row>
    <row r="1118" spans="1:22">
      <c r="A1118" s="4">
        <v>1117</v>
      </c>
      <c r="B1118" s="4" t="s">
        <v>52</v>
      </c>
      <c r="C1118" s="4" t="s">
        <v>62</v>
      </c>
      <c r="D1118" s="4" t="s">
        <v>108</v>
      </c>
      <c r="E1118" s="4" t="s">
        <v>64</v>
      </c>
      <c r="F1118" s="4" t="s">
        <v>65</v>
      </c>
      <c r="G1118" s="4" t="s">
        <v>66</v>
      </c>
      <c r="H1118" s="4" t="s">
        <v>67</v>
      </c>
      <c r="I1118" s="4" t="s">
        <v>584</v>
      </c>
      <c r="J1118" s="4">
        <v>6.3</v>
      </c>
      <c r="K1118" s="4">
        <v>300</v>
      </c>
      <c r="L1118" s="4" t="str">
        <f>IF(esraa_powerbi_alexandria_2[[#This Row],[Sales]]&gt;3000,"High","Low")</f>
        <v>Low</v>
      </c>
      <c r="M1118" s="4">
        <v>2</v>
      </c>
      <c r="N1118" s="4">
        <v>0</v>
      </c>
      <c r="O1118" s="4">
        <v>3.024</v>
      </c>
      <c r="P1118" s="4">
        <v>6.3</v>
      </c>
      <c r="Q1118" s="4">
        <v>3.2759999999999998</v>
      </c>
      <c r="R1118" s="4">
        <v>3.024</v>
      </c>
      <c r="S1118" s="4" t="s">
        <v>1598</v>
      </c>
      <c r="T1118" s="4" t="str">
        <f>VLOOKUP(esraa_powerbi_alexandria_2[[#This Row],[Category]],code[#All],2,FALSE)</f>
        <v>O-102</v>
      </c>
      <c r="U1118" s="4"/>
      <c r="V1118" s="4"/>
    </row>
    <row r="1119" spans="1:22">
      <c r="A1119" s="4">
        <v>1118</v>
      </c>
      <c r="B1119" s="4" t="s">
        <v>69</v>
      </c>
      <c r="C1119" s="4" t="s">
        <v>53</v>
      </c>
      <c r="D1119" s="4" t="s">
        <v>1136</v>
      </c>
      <c r="E1119" s="4" t="s">
        <v>526</v>
      </c>
      <c r="F1119" s="4" t="s">
        <v>56</v>
      </c>
      <c r="G1119" s="4" t="s">
        <v>66</v>
      </c>
      <c r="H1119" s="4" t="s">
        <v>91</v>
      </c>
      <c r="I1119" s="4" t="s">
        <v>585</v>
      </c>
      <c r="J1119" s="4">
        <v>279.89999999999998</v>
      </c>
      <c r="K1119" s="4">
        <v>750</v>
      </c>
      <c r="L1119" s="4" t="str">
        <f>IF(esraa_powerbi_alexandria_2[[#This Row],[Sales]]&gt;3000,"High","Low")</f>
        <v>Low</v>
      </c>
      <c r="M1119" s="4">
        <v>5</v>
      </c>
      <c r="N1119" s="4">
        <v>0</v>
      </c>
      <c r="O1119" s="4">
        <v>137.15100000000001</v>
      </c>
      <c r="P1119" s="4">
        <v>279.89999999999998</v>
      </c>
      <c r="Q1119" s="4">
        <v>142.74899999999997</v>
      </c>
      <c r="R1119" s="4">
        <v>137.15100000000001</v>
      </c>
      <c r="S1119" s="4" t="s">
        <v>1600</v>
      </c>
      <c r="T1119" s="4" t="str">
        <f>VLOOKUP(esraa_powerbi_alexandria_2[[#This Row],[Category]],code[#All],2,FALSE)</f>
        <v>O-102</v>
      </c>
      <c r="U1119" s="4"/>
      <c r="V1119" s="4"/>
    </row>
    <row r="1120" spans="1:22">
      <c r="A1120" s="4">
        <v>1119</v>
      </c>
      <c r="B1120" s="4" t="s">
        <v>69</v>
      </c>
      <c r="C1120" s="4" t="s">
        <v>53</v>
      </c>
      <c r="D1120" s="4" t="s">
        <v>1136</v>
      </c>
      <c r="E1120" s="4" t="s">
        <v>526</v>
      </c>
      <c r="F1120" s="4" t="s">
        <v>56</v>
      </c>
      <c r="G1120" s="4" t="s">
        <v>80</v>
      </c>
      <c r="H1120" s="4" t="s">
        <v>122</v>
      </c>
      <c r="I1120" s="4" t="s">
        <v>981</v>
      </c>
      <c r="J1120" s="4">
        <v>619.94999999999993</v>
      </c>
      <c r="K1120" s="4">
        <v>750</v>
      </c>
      <c r="L1120" s="4" t="str">
        <f>IF(esraa_powerbi_alexandria_2[[#This Row],[Sales]]&gt;3000,"High","Low")</f>
        <v>Low</v>
      </c>
      <c r="M1120" s="4">
        <v>5</v>
      </c>
      <c r="N1120" s="4">
        <v>0</v>
      </c>
      <c r="O1120" s="4">
        <v>111.59099999999995</v>
      </c>
      <c r="P1120" s="4">
        <v>619.94999999999993</v>
      </c>
      <c r="Q1120" s="4">
        <v>508.35899999999998</v>
      </c>
      <c r="R1120" s="4">
        <v>111.59099999999995</v>
      </c>
      <c r="S1120" s="4" t="s">
        <v>1600</v>
      </c>
      <c r="T1120" s="4" t="str">
        <f>VLOOKUP(esraa_powerbi_alexandria_2[[#This Row],[Category]],code[#All],2,FALSE)</f>
        <v>T-103</v>
      </c>
      <c r="U1120" s="4"/>
      <c r="V1120" s="4"/>
    </row>
    <row r="1121" spans="1:22">
      <c r="A1121" s="4">
        <v>1120</v>
      </c>
      <c r="B1121" s="4" t="s">
        <v>69</v>
      </c>
      <c r="C1121" s="4" t="s">
        <v>53</v>
      </c>
      <c r="D1121" s="4" t="s">
        <v>1136</v>
      </c>
      <c r="E1121" s="4" t="s">
        <v>526</v>
      </c>
      <c r="F1121" s="4" t="s">
        <v>56</v>
      </c>
      <c r="G1121" s="4" t="s">
        <v>66</v>
      </c>
      <c r="H1121" s="4" t="s">
        <v>91</v>
      </c>
      <c r="I1121" s="4" t="s">
        <v>1137</v>
      </c>
      <c r="J1121" s="4">
        <v>4.3600000000000003</v>
      </c>
      <c r="K1121" s="4">
        <v>300</v>
      </c>
      <c r="L1121" s="4" t="str">
        <f>IF(esraa_powerbi_alexandria_2[[#This Row],[Sales]]&gt;3000,"High","Low")</f>
        <v>Low</v>
      </c>
      <c r="M1121" s="4">
        <v>2</v>
      </c>
      <c r="N1121" s="4">
        <v>0</v>
      </c>
      <c r="O1121" s="4">
        <v>2.0491999999999999</v>
      </c>
      <c r="P1121" s="4">
        <v>4.3600000000000003</v>
      </c>
      <c r="Q1121" s="4">
        <v>2.3108000000000004</v>
      </c>
      <c r="R1121" s="4">
        <v>2.0491999999999999</v>
      </c>
      <c r="S1121" s="4" t="s">
        <v>1598</v>
      </c>
      <c r="T1121" s="4" t="str">
        <f>VLOOKUP(esraa_powerbi_alexandria_2[[#This Row],[Category]],code[#All],2,FALSE)</f>
        <v>O-102</v>
      </c>
      <c r="U1121" s="4"/>
      <c r="V1121" s="4"/>
    </row>
    <row r="1122" spans="1:22">
      <c r="A1122" s="4">
        <v>1121</v>
      </c>
      <c r="B1122" s="4" t="s">
        <v>69</v>
      </c>
      <c r="C1122" s="4" t="s">
        <v>53</v>
      </c>
      <c r="D1122" s="4" t="s">
        <v>1136</v>
      </c>
      <c r="E1122" s="4" t="s">
        <v>526</v>
      </c>
      <c r="F1122" s="4" t="s">
        <v>56</v>
      </c>
      <c r="G1122" s="4" t="s">
        <v>66</v>
      </c>
      <c r="H1122" s="4" t="s">
        <v>127</v>
      </c>
      <c r="I1122" s="4" t="s">
        <v>941</v>
      </c>
      <c r="J1122" s="4">
        <v>15.28</v>
      </c>
      <c r="K1122" s="4">
        <v>300</v>
      </c>
      <c r="L1122" s="4" t="str">
        <f>IF(esraa_powerbi_alexandria_2[[#This Row],[Sales]]&gt;3000,"High","Low")</f>
        <v>Low</v>
      </c>
      <c r="M1122" s="4">
        <v>2</v>
      </c>
      <c r="N1122" s="4">
        <v>0</v>
      </c>
      <c r="O1122" s="4">
        <v>7.4871999999999996</v>
      </c>
      <c r="P1122" s="4">
        <v>15.28</v>
      </c>
      <c r="Q1122" s="4">
        <v>7.7927999999999997</v>
      </c>
      <c r="R1122" s="4">
        <v>7.4871999999999996</v>
      </c>
      <c r="S1122" s="4" t="s">
        <v>1598</v>
      </c>
      <c r="T1122" s="4" t="str">
        <f>VLOOKUP(esraa_powerbi_alexandria_2[[#This Row],[Category]],code[#All],2,FALSE)</f>
        <v>O-102</v>
      </c>
      <c r="U1122" s="4"/>
      <c r="V1122" s="4"/>
    </row>
    <row r="1123" spans="1:22">
      <c r="A1123" s="4">
        <v>1122</v>
      </c>
      <c r="B1123" s="4" t="s">
        <v>69</v>
      </c>
      <c r="C1123" s="4" t="s">
        <v>53</v>
      </c>
      <c r="D1123" s="4" t="s">
        <v>1138</v>
      </c>
      <c r="E1123" s="4" t="s">
        <v>674</v>
      </c>
      <c r="F1123" s="4" t="s">
        <v>56</v>
      </c>
      <c r="G1123" s="4" t="s">
        <v>80</v>
      </c>
      <c r="H1123" s="4" t="s">
        <v>81</v>
      </c>
      <c r="I1123" s="4" t="s">
        <v>1139</v>
      </c>
      <c r="J1123" s="4">
        <v>699.93</v>
      </c>
      <c r="K1123" s="4">
        <v>1050</v>
      </c>
      <c r="L1123" s="4" t="str">
        <f>IF(esraa_powerbi_alexandria_2[[#This Row],[Sales]]&gt;3000,"High","Low")</f>
        <v>Low</v>
      </c>
      <c r="M1123" s="4">
        <v>7</v>
      </c>
      <c r="N1123" s="4">
        <v>0</v>
      </c>
      <c r="O1123" s="4">
        <v>181.98179999999999</v>
      </c>
      <c r="P1123" s="4">
        <v>699.93</v>
      </c>
      <c r="Q1123" s="4">
        <v>517.94819999999993</v>
      </c>
      <c r="R1123" s="4">
        <v>181.98180000000002</v>
      </c>
      <c r="S1123" s="4" t="s">
        <v>1599</v>
      </c>
      <c r="T1123" s="4" t="str">
        <f>VLOOKUP(esraa_powerbi_alexandria_2[[#This Row],[Category]],code[#All],2,FALSE)</f>
        <v>T-103</v>
      </c>
      <c r="U1123" s="4"/>
      <c r="V1123" s="4"/>
    </row>
    <row r="1124" spans="1:22">
      <c r="A1124" s="4">
        <v>1123</v>
      </c>
      <c r="B1124" s="4" t="s">
        <v>69</v>
      </c>
      <c r="C1124" s="4" t="s">
        <v>53</v>
      </c>
      <c r="D1124" s="4" t="s">
        <v>1138</v>
      </c>
      <c r="E1124" s="4" t="s">
        <v>674</v>
      </c>
      <c r="F1124" s="4" t="s">
        <v>56</v>
      </c>
      <c r="G1124" s="4" t="s">
        <v>66</v>
      </c>
      <c r="H1124" s="4" t="s">
        <v>78</v>
      </c>
      <c r="I1124" s="4" t="s">
        <v>1140</v>
      </c>
      <c r="J1124" s="4">
        <v>22.959999999999997</v>
      </c>
      <c r="K1124" s="4">
        <v>1050</v>
      </c>
      <c r="L1124" s="4" t="str">
        <f>IF(esraa_powerbi_alexandria_2[[#This Row],[Sales]]&gt;3000,"High","Low")</f>
        <v>Low</v>
      </c>
      <c r="M1124" s="4">
        <v>7</v>
      </c>
      <c r="N1124" s="4">
        <v>0</v>
      </c>
      <c r="O1124" s="4">
        <v>6.6583999999999968</v>
      </c>
      <c r="P1124" s="4">
        <v>22.959999999999997</v>
      </c>
      <c r="Q1124" s="4">
        <v>16.301600000000001</v>
      </c>
      <c r="R1124" s="4">
        <v>6.6583999999999968</v>
      </c>
      <c r="S1124" s="4" t="s">
        <v>1599</v>
      </c>
      <c r="T1124" s="4" t="str">
        <f>VLOOKUP(esraa_powerbi_alexandria_2[[#This Row],[Category]],code[#All],2,FALSE)</f>
        <v>O-102</v>
      </c>
      <c r="U1124" s="4"/>
      <c r="V1124" s="4"/>
    </row>
    <row r="1125" spans="1:22">
      <c r="A1125" s="4">
        <v>1124</v>
      </c>
      <c r="B1125" s="4" t="s">
        <v>69</v>
      </c>
      <c r="C1125" s="4" t="s">
        <v>53</v>
      </c>
      <c r="D1125" s="4" t="s">
        <v>1138</v>
      </c>
      <c r="E1125" s="4" t="s">
        <v>674</v>
      </c>
      <c r="F1125" s="4" t="s">
        <v>56</v>
      </c>
      <c r="G1125" s="4" t="s">
        <v>57</v>
      </c>
      <c r="H1125" s="4" t="s">
        <v>76</v>
      </c>
      <c r="I1125" s="4" t="s">
        <v>201</v>
      </c>
      <c r="J1125" s="4">
        <v>38.6</v>
      </c>
      <c r="K1125" s="4">
        <v>600</v>
      </c>
      <c r="L1125" s="4" t="str">
        <f>IF(esraa_powerbi_alexandria_2[[#This Row],[Sales]]&gt;3000,"High","Low")</f>
        <v>Low</v>
      </c>
      <c r="M1125" s="4">
        <v>4</v>
      </c>
      <c r="N1125" s="4">
        <v>0</v>
      </c>
      <c r="O1125" s="4">
        <v>11.579999999999998</v>
      </c>
      <c r="P1125" s="4">
        <v>38.6</v>
      </c>
      <c r="Q1125" s="4">
        <v>27.020000000000003</v>
      </c>
      <c r="R1125" s="4">
        <v>11.579999999999998</v>
      </c>
      <c r="S1125" s="4" t="s">
        <v>1600</v>
      </c>
      <c r="T1125" s="4" t="str">
        <f>VLOOKUP(esraa_powerbi_alexandria_2[[#This Row],[Category]],code[#All],2,FALSE)</f>
        <v>F-101</v>
      </c>
      <c r="U1125" s="4"/>
      <c r="V1125" s="4"/>
    </row>
    <row r="1126" spans="1:22">
      <c r="A1126" s="4">
        <v>1125</v>
      </c>
      <c r="B1126" s="4" t="s">
        <v>69</v>
      </c>
      <c r="C1126" s="4" t="s">
        <v>53</v>
      </c>
      <c r="D1126" s="4" t="s">
        <v>1138</v>
      </c>
      <c r="E1126" s="4" t="s">
        <v>674</v>
      </c>
      <c r="F1126" s="4" t="s">
        <v>56</v>
      </c>
      <c r="G1126" s="4" t="s">
        <v>66</v>
      </c>
      <c r="H1126" s="4" t="s">
        <v>78</v>
      </c>
      <c r="I1126" s="4" t="s">
        <v>694</v>
      </c>
      <c r="J1126" s="4">
        <v>6.63</v>
      </c>
      <c r="K1126" s="4">
        <v>450</v>
      </c>
      <c r="L1126" s="4" t="str">
        <f>IF(esraa_powerbi_alexandria_2[[#This Row],[Sales]]&gt;3000,"High","Low")</f>
        <v>Low</v>
      </c>
      <c r="M1126" s="4">
        <v>3</v>
      </c>
      <c r="N1126" s="4">
        <v>0</v>
      </c>
      <c r="O1126" s="4">
        <v>1.7901</v>
      </c>
      <c r="P1126" s="4">
        <v>6.63</v>
      </c>
      <c r="Q1126" s="4">
        <v>4.8399000000000001</v>
      </c>
      <c r="R1126" s="4">
        <v>1.7900999999999998</v>
      </c>
      <c r="S1126" s="4" t="s">
        <v>1598</v>
      </c>
      <c r="T1126" s="4" t="str">
        <f>VLOOKUP(esraa_powerbi_alexandria_2[[#This Row],[Category]],code[#All],2,FALSE)</f>
        <v>O-102</v>
      </c>
      <c r="U1126" s="4"/>
      <c r="V1126" s="4"/>
    </row>
    <row r="1127" spans="1:22">
      <c r="A1127" s="4">
        <v>1126</v>
      </c>
      <c r="B1127" s="4" t="s">
        <v>69</v>
      </c>
      <c r="C1127" s="4" t="s">
        <v>53</v>
      </c>
      <c r="D1127" s="4" t="s">
        <v>1138</v>
      </c>
      <c r="E1127" s="4" t="s">
        <v>674</v>
      </c>
      <c r="F1127" s="4" t="s">
        <v>56</v>
      </c>
      <c r="G1127" s="4" t="s">
        <v>66</v>
      </c>
      <c r="H1127" s="4" t="s">
        <v>127</v>
      </c>
      <c r="I1127" s="4" t="s">
        <v>313</v>
      </c>
      <c r="J1127" s="4">
        <v>23.34</v>
      </c>
      <c r="K1127" s="4">
        <v>450</v>
      </c>
      <c r="L1127" s="4" t="str">
        <f>IF(esraa_powerbi_alexandria_2[[#This Row],[Sales]]&gt;3000,"High","Low")</f>
        <v>Low</v>
      </c>
      <c r="M1127" s="4">
        <v>3</v>
      </c>
      <c r="N1127" s="4">
        <v>0</v>
      </c>
      <c r="O1127" s="4">
        <v>10.969799999999999</v>
      </c>
      <c r="P1127" s="4">
        <v>23.34</v>
      </c>
      <c r="Q1127" s="4">
        <v>12.370200000000001</v>
      </c>
      <c r="R1127" s="4">
        <v>10.969799999999999</v>
      </c>
      <c r="S1127" s="4" t="s">
        <v>1598</v>
      </c>
      <c r="T1127" s="4" t="str">
        <f>VLOOKUP(esraa_powerbi_alexandria_2[[#This Row],[Category]],code[#All],2,FALSE)</f>
        <v>O-102</v>
      </c>
      <c r="U1127" s="4"/>
      <c r="V1127" s="4"/>
    </row>
    <row r="1128" spans="1:22">
      <c r="A1128" s="4">
        <v>1127</v>
      </c>
      <c r="B1128" s="4" t="s">
        <v>69</v>
      </c>
      <c r="C1128" s="4" t="s">
        <v>53</v>
      </c>
      <c r="D1128" s="4" t="s">
        <v>1138</v>
      </c>
      <c r="E1128" s="4" t="s">
        <v>674</v>
      </c>
      <c r="F1128" s="4" t="s">
        <v>56</v>
      </c>
      <c r="G1128" s="4" t="s">
        <v>57</v>
      </c>
      <c r="H1128" s="4" t="s">
        <v>60</v>
      </c>
      <c r="I1128" s="4" t="s">
        <v>637</v>
      </c>
      <c r="J1128" s="4">
        <v>1067.94</v>
      </c>
      <c r="K1128" s="4">
        <v>450</v>
      </c>
      <c r="L1128" s="4" t="str">
        <f>IF(esraa_powerbi_alexandria_2[[#This Row],[Sales]]&gt;3000,"High","Low")</f>
        <v>Low</v>
      </c>
      <c r="M1128" s="4">
        <v>3</v>
      </c>
      <c r="N1128" s="4">
        <v>0</v>
      </c>
      <c r="O1128" s="4">
        <v>224.2673999999999</v>
      </c>
      <c r="P1128" s="4">
        <v>1067.94</v>
      </c>
      <c r="Q1128" s="4">
        <v>843.6726000000001</v>
      </c>
      <c r="R1128" s="4">
        <v>224.26739999999995</v>
      </c>
      <c r="S1128" s="4" t="s">
        <v>1598</v>
      </c>
      <c r="T1128" s="4" t="str">
        <f>VLOOKUP(esraa_powerbi_alexandria_2[[#This Row],[Category]],code[#All],2,FALSE)</f>
        <v>F-101</v>
      </c>
      <c r="U1128" s="4"/>
      <c r="V1128" s="4"/>
    </row>
    <row r="1129" spans="1:22">
      <c r="A1129" s="4">
        <v>1128</v>
      </c>
      <c r="B1129" s="4" t="s">
        <v>69</v>
      </c>
      <c r="C1129" s="4" t="s">
        <v>96</v>
      </c>
      <c r="D1129" s="4" t="s">
        <v>592</v>
      </c>
      <c r="E1129" s="4" t="s">
        <v>160</v>
      </c>
      <c r="F1129" s="4" t="s">
        <v>99</v>
      </c>
      <c r="G1129" s="4" t="s">
        <v>66</v>
      </c>
      <c r="H1129" s="4" t="s">
        <v>78</v>
      </c>
      <c r="I1129" s="4" t="s">
        <v>630</v>
      </c>
      <c r="J1129" s="4">
        <v>10.16</v>
      </c>
      <c r="K1129" s="4">
        <v>150</v>
      </c>
      <c r="L1129" s="4" t="str">
        <f>IF(esraa_powerbi_alexandria_2[[#This Row],[Sales]]&gt;3000,"High","Low")</f>
        <v>Low</v>
      </c>
      <c r="M1129" s="4">
        <v>1</v>
      </c>
      <c r="N1129" s="4">
        <v>0</v>
      </c>
      <c r="O1129" s="4">
        <v>2.6416000000000004</v>
      </c>
      <c r="P1129" s="4">
        <v>10.16</v>
      </c>
      <c r="Q1129" s="4">
        <v>7.5183999999999997</v>
      </c>
      <c r="R1129" s="4">
        <v>2.6416000000000004</v>
      </c>
      <c r="S1129" s="4" t="s">
        <v>1598</v>
      </c>
      <c r="T1129" s="4" t="str">
        <f>VLOOKUP(esraa_powerbi_alexandria_2[[#This Row],[Category]],code[#All],2,FALSE)</f>
        <v>O-102</v>
      </c>
      <c r="U1129" s="4"/>
      <c r="V1129" s="4"/>
    </row>
    <row r="1130" spans="1:22">
      <c r="A1130" s="4">
        <v>1129</v>
      </c>
      <c r="B1130" s="4" t="s">
        <v>69</v>
      </c>
      <c r="C1130" s="4" t="s">
        <v>96</v>
      </c>
      <c r="D1130" s="4" t="s">
        <v>592</v>
      </c>
      <c r="E1130" s="4" t="s">
        <v>160</v>
      </c>
      <c r="F1130" s="4" t="s">
        <v>99</v>
      </c>
      <c r="G1130" s="4" t="s">
        <v>66</v>
      </c>
      <c r="H1130" s="4" t="s">
        <v>127</v>
      </c>
      <c r="I1130" s="4" t="s">
        <v>891</v>
      </c>
      <c r="J1130" s="4">
        <v>101.88</v>
      </c>
      <c r="K1130" s="4">
        <v>900</v>
      </c>
      <c r="L1130" s="4" t="str">
        <f>IF(esraa_powerbi_alexandria_2[[#This Row],[Sales]]&gt;3000,"High","Low")</f>
        <v>Low</v>
      </c>
      <c r="M1130" s="4">
        <v>6</v>
      </c>
      <c r="N1130" s="4">
        <v>0</v>
      </c>
      <c r="O1130" s="4">
        <v>50.94</v>
      </c>
      <c r="P1130" s="4">
        <v>101.88</v>
      </c>
      <c r="Q1130" s="4">
        <v>50.94</v>
      </c>
      <c r="R1130" s="4">
        <v>50.94</v>
      </c>
      <c r="S1130" s="4" t="s">
        <v>1600</v>
      </c>
      <c r="T1130" s="4" t="str">
        <f>VLOOKUP(esraa_powerbi_alexandria_2[[#This Row],[Category]],code[#All],2,FALSE)</f>
        <v>O-102</v>
      </c>
      <c r="U1130" s="4"/>
      <c r="V1130" s="4"/>
    </row>
    <row r="1131" spans="1:22">
      <c r="A1131" s="4">
        <v>1130</v>
      </c>
      <c r="B1131" s="4" t="s">
        <v>69</v>
      </c>
      <c r="C1131" s="4" t="s">
        <v>53</v>
      </c>
      <c r="D1131" s="4" t="s">
        <v>187</v>
      </c>
      <c r="E1131" s="4" t="s">
        <v>188</v>
      </c>
      <c r="F1131" s="4" t="s">
        <v>56</v>
      </c>
      <c r="G1131" s="4" t="s">
        <v>57</v>
      </c>
      <c r="H1131" s="4" t="s">
        <v>72</v>
      </c>
      <c r="I1131" s="4" t="s">
        <v>1141</v>
      </c>
      <c r="J1131" s="4">
        <v>343.92</v>
      </c>
      <c r="K1131" s="4">
        <v>600</v>
      </c>
      <c r="L1131" s="4" t="str">
        <f>IF(esraa_powerbi_alexandria_2[[#This Row],[Sales]]&gt;3000,"High","Low")</f>
        <v>Low</v>
      </c>
      <c r="M1131" s="4">
        <v>4</v>
      </c>
      <c r="N1131" s="4">
        <v>0</v>
      </c>
      <c r="O1131" s="4">
        <v>75.662399999999991</v>
      </c>
      <c r="P1131" s="4">
        <v>343.92</v>
      </c>
      <c r="Q1131" s="4">
        <v>268.25760000000002</v>
      </c>
      <c r="R1131" s="4">
        <v>75.662399999999991</v>
      </c>
      <c r="S1131" s="4" t="s">
        <v>1600</v>
      </c>
      <c r="T1131" s="4" t="str">
        <f>VLOOKUP(esraa_powerbi_alexandria_2[[#This Row],[Category]],code[#All],2,FALSE)</f>
        <v>F-101</v>
      </c>
      <c r="U1131" s="4"/>
      <c r="V1131" s="4"/>
    </row>
    <row r="1132" spans="1:22">
      <c r="A1132" s="4">
        <v>1131</v>
      </c>
      <c r="B1132" s="4" t="s">
        <v>69</v>
      </c>
      <c r="C1132" s="4" t="s">
        <v>53</v>
      </c>
      <c r="D1132" s="4" t="s">
        <v>187</v>
      </c>
      <c r="E1132" s="4" t="s">
        <v>188</v>
      </c>
      <c r="F1132" s="4" t="s">
        <v>56</v>
      </c>
      <c r="G1132" s="4" t="s">
        <v>66</v>
      </c>
      <c r="H1132" s="4" t="s">
        <v>91</v>
      </c>
      <c r="I1132" s="4" t="s">
        <v>1142</v>
      </c>
      <c r="J1132" s="4">
        <v>40.99</v>
      </c>
      <c r="K1132" s="4">
        <v>150</v>
      </c>
      <c r="L1132" s="4" t="str">
        <f>IF(esraa_powerbi_alexandria_2[[#This Row],[Sales]]&gt;3000,"High","Low")</f>
        <v>Low</v>
      </c>
      <c r="M1132" s="4">
        <v>1</v>
      </c>
      <c r="N1132" s="4">
        <v>0</v>
      </c>
      <c r="O1132" s="4">
        <v>20.085100000000001</v>
      </c>
      <c r="P1132" s="4">
        <v>40.99</v>
      </c>
      <c r="Q1132" s="4">
        <v>20.904900000000001</v>
      </c>
      <c r="R1132" s="4">
        <v>20.085100000000001</v>
      </c>
      <c r="S1132" s="4" t="s">
        <v>1598</v>
      </c>
      <c r="T1132" s="4" t="str">
        <f>VLOOKUP(esraa_powerbi_alexandria_2[[#This Row],[Category]],code[#All],2,FALSE)</f>
        <v>O-102</v>
      </c>
      <c r="U1132" s="4"/>
      <c r="V1132" s="4"/>
    </row>
    <row r="1133" spans="1:22">
      <c r="A1133" s="4">
        <v>1132</v>
      </c>
      <c r="B1133" s="4" t="s">
        <v>69</v>
      </c>
      <c r="C1133" s="4" t="s">
        <v>53</v>
      </c>
      <c r="D1133" s="4" t="s">
        <v>187</v>
      </c>
      <c r="E1133" s="4" t="s">
        <v>188</v>
      </c>
      <c r="F1133" s="4" t="s">
        <v>56</v>
      </c>
      <c r="G1133" s="4" t="s">
        <v>66</v>
      </c>
      <c r="H1133" s="4" t="s">
        <v>127</v>
      </c>
      <c r="I1133" s="4" t="s">
        <v>263</v>
      </c>
      <c r="J1133" s="4">
        <v>63.9</v>
      </c>
      <c r="K1133" s="4">
        <v>750</v>
      </c>
      <c r="L1133" s="4" t="str">
        <f>IF(esraa_powerbi_alexandria_2[[#This Row],[Sales]]&gt;3000,"High","Low")</f>
        <v>Low</v>
      </c>
      <c r="M1133" s="4">
        <v>5</v>
      </c>
      <c r="N1133" s="4">
        <v>0</v>
      </c>
      <c r="O1133" s="4">
        <v>28.754999999999995</v>
      </c>
      <c r="P1133" s="4">
        <v>63.9</v>
      </c>
      <c r="Q1133" s="4">
        <v>35.145000000000003</v>
      </c>
      <c r="R1133" s="4">
        <v>28.754999999999995</v>
      </c>
      <c r="S1133" s="4" t="s">
        <v>1600</v>
      </c>
      <c r="T1133" s="4" t="str">
        <f>VLOOKUP(esraa_powerbi_alexandria_2[[#This Row],[Category]],code[#All],2,FALSE)</f>
        <v>O-102</v>
      </c>
      <c r="U1133" s="4"/>
      <c r="V1133" s="4"/>
    </row>
    <row r="1134" spans="1:22">
      <c r="A1134" s="4">
        <v>1133</v>
      </c>
      <c r="B1134" s="4" t="s">
        <v>134</v>
      </c>
      <c r="C1134" s="4" t="s">
        <v>62</v>
      </c>
      <c r="D1134" s="4" t="s">
        <v>1143</v>
      </c>
      <c r="E1134" s="4" t="s">
        <v>64</v>
      </c>
      <c r="F1134" s="4" t="s">
        <v>65</v>
      </c>
      <c r="G1134" s="4" t="s">
        <v>66</v>
      </c>
      <c r="H1134" s="4" t="s">
        <v>91</v>
      </c>
      <c r="I1134" s="4" t="s">
        <v>448</v>
      </c>
      <c r="J1134" s="4">
        <v>19.440000000000001</v>
      </c>
      <c r="K1134" s="4">
        <v>450</v>
      </c>
      <c r="L1134" s="4" t="str">
        <f>IF(esraa_powerbi_alexandria_2[[#This Row],[Sales]]&gt;3000,"High","Low")</f>
        <v>Low</v>
      </c>
      <c r="M1134" s="4">
        <v>3</v>
      </c>
      <c r="N1134" s="4">
        <v>0</v>
      </c>
      <c r="O1134" s="4">
        <v>9.3312000000000008</v>
      </c>
      <c r="P1134" s="4">
        <v>19.440000000000001</v>
      </c>
      <c r="Q1134" s="4">
        <v>10.1088</v>
      </c>
      <c r="R1134" s="4">
        <v>9.3312000000000008</v>
      </c>
      <c r="S1134" s="4" t="s">
        <v>1598</v>
      </c>
      <c r="T1134" s="4" t="str">
        <f>VLOOKUP(esraa_powerbi_alexandria_2[[#This Row],[Category]],code[#All],2,FALSE)</f>
        <v>O-102</v>
      </c>
      <c r="U1134" s="4"/>
      <c r="V1134" s="4"/>
    </row>
    <row r="1135" spans="1:22">
      <c r="A1135" s="4">
        <v>1134</v>
      </c>
      <c r="B1135" s="4" t="s">
        <v>69</v>
      </c>
      <c r="C1135" s="4" t="s">
        <v>96</v>
      </c>
      <c r="D1135" s="4" t="s">
        <v>116</v>
      </c>
      <c r="E1135" s="4" t="s">
        <v>117</v>
      </c>
      <c r="F1135" s="4" t="s">
        <v>118</v>
      </c>
      <c r="G1135" s="4" t="s">
        <v>66</v>
      </c>
      <c r="H1135" s="4" t="s">
        <v>74</v>
      </c>
      <c r="I1135" s="4" t="s">
        <v>145</v>
      </c>
      <c r="J1135" s="4">
        <v>124.608</v>
      </c>
      <c r="K1135" s="4">
        <v>600</v>
      </c>
      <c r="L1135" s="4" t="str">
        <f>IF(esraa_powerbi_alexandria_2[[#This Row],[Sales]]&gt;3000,"High","Low")</f>
        <v>Low</v>
      </c>
      <c r="M1135" s="4">
        <v>4</v>
      </c>
      <c r="N1135" s="4">
        <v>0.2</v>
      </c>
      <c r="O1135" s="4">
        <v>-23.364000000000019</v>
      </c>
      <c r="P1135" s="4">
        <v>99.686400000000006</v>
      </c>
      <c r="Q1135" s="4">
        <v>147.97200000000004</v>
      </c>
      <c r="R1135" s="4">
        <v>-48.285600000000031</v>
      </c>
      <c r="S1135" s="4" t="s">
        <v>1600</v>
      </c>
      <c r="T1135" s="4" t="str">
        <f>VLOOKUP(esraa_powerbi_alexandria_2[[#This Row],[Category]],code[#All],2,FALSE)</f>
        <v>O-102</v>
      </c>
      <c r="U1135" s="4"/>
      <c r="V1135" s="4"/>
    </row>
    <row r="1136" spans="1:22">
      <c r="A1136" s="4">
        <v>1135</v>
      </c>
      <c r="B1136" s="4" t="s">
        <v>69</v>
      </c>
      <c r="C1136" s="4" t="s">
        <v>96</v>
      </c>
      <c r="D1136" s="4" t="s">
        <v>116</v>
      </c>
      <c r="E1136" s="4" t="s">
        <v>117</v>
      </c>
      <c r="F1136" s="4" t="s">
        <v>118</v>
      </c>
      <c r="G1136" s="4" t="s">
        <v>66</v>
      </c>
      <c r="H1136" s="4" t="s">
        <v>67</v>
      </c>
      <c r="I1136" s="4" t="s">
        <v>1144</v>
      </c>
      <c r="J1136" s="4">
        <v>7.5600000000000005</v>
      </c>
      <c r="K1136" s="4">
        <v>450</v>
      </c>
      <c r="L1136" s="4" t="str">
        <f>IF(esraa_powerbi_alexandria_2[[#This Row],[Sales]]&gt;3000,"High","Low")</f>
        <v>Low</v>
      </c>
      <c r="M1136" s="4">
        <v>3</v>
      </c>
      <c r="N1136" s="4">
        <v>0.2</v>
      </c>
      <c r="O1136" s="4">
        <v>2.6459999999999995</v>
      </c>
      <c r="P1136" s="4">
        <v>6.0480000000000009</v>
      </c>
      <c r="Q1136" s="4">
        <v>4.9140000000000015</v>
      </c>
      <c r="R1136" s="4">
        <v>1.1339999999999995</v>
      </c>
      <c r="S1136" s="4" t="s">
        <v>1598</v>
      </c>
      <c r="T1136" s="4" t="str">
        <f>VLOOKUP(esraa_powerbi_alexandria_2[[#This Row],[Category]],code[#All],2,FALSE)</f>
        <v>O-102</v>
      </c>
      <c r="U1136" s="4"/>
      <c r="V1136" s="4"/>
    </row>
    <row r="1137" spans="1:22">
      <c r="A1137" s="4">
        <v>1136</v>
      </c>
      <c r="B1137" s="4" t="s">
        <v>532</v>
      </c>
      <c r="C1137" s="4" t="s">
        <v>53</v>
      </c>
      <c r="D1137" s="4" t="s">
        <v>1145</v>
      </c>
      <c r="E1137" s="4" t="s">
        <v>71</v>
      </c>
      <c r="F1137" s="4" t="s">
        <v>56</v>
      </c>
      <c r="G1137" s="4" t="s">
        <v>66</v>
      </c>
      <c r="H1137" s="4" t="s">
        <v>74</v>
      </c>
      <c r="I1137" s="4" t="s">
        <v>1146</v>
      </c>
      <c r="J1137" s="4">
        <v>85.224000000000004</v>
      </c>
      <c r="K1137" s="4">
        <v>450</v>
      </c>
      <c r="L1137" s="4" t="str">
        <f>IF(esraa_powerbi_alexandria_2[[#This Row],[Sales]]&gt;3000,"High","Low")</f>
        <v>Low</v>
      </c>
      <c r="M1137" s="4">
        <v>3</v>
      </c>
      <c r="N1137" s="4">
        <v>0.2</v>
      </c>
      <c r="O1137" s="4">
        <v>7.4571000000000041</v>
      </c>
      <c r="P1137" s="4">
        <v>68.179200000000009</v>
      </c>
      <c r="Q1137" s="4">
        <v>77.766899999999993</v>
      </c>
      <c r="R1137" s="4">
        <v>-9.5876999999999839</v>
      </c>
      <c r="S1137" s="4" t="s">
        <v>1598</v>
      </c>
      <c r="T1137" s="4" t="str">
        <f>VLOOKUP(esraa_powerbi_alexandria_2[[#This Row],[Category]],code[#All],2,FALSE)</f>
        <v>O-102</v>
      </c>
      <c r="U1137" s="4"/>
      <c r="V1137" s="4"/>
    </row>
    <row r="1138" spans="1:22">
      <c r="A1138" s="4">
        <v>1137</v>
      </c>
      <c r="B1138" s="4" t="s">
        <v>52</v>
      </c>
      <c r="C1138" s="4" t="s">
        <v>62</v>
      </c>
      <c r="D1138" s="4" t="s">
        <v>1147</v>
      </c>
      <c r="E1138" s="4" t="s">
        <v>160</v>
      </c>
      <c r="F1138" s="4" t="s">
        <v>99</v>
      </c>
      <c r="G1138" s="4" t="s">
        <v>66</v>
      </c>
      <c r="H1138" s="4" t="s">
        <v>127</v>
      </c>
      <c r="I1138" s="4" t="s">
        <v>1148</v>
      </c>
      <c r="J1138" s="4">
        <v>287.52</v>
      </c>
      <c r="K1138" s="4">
        <v>1200</v>
      </c>
      <c r="L1138" s="4" t="str">
        <f>IF(esraa_powerbi_alexandria_2[[#This Row],[Sales]]&gt;3000,"High","Low")</f>
        <v>Low</v>
      </c>
      <c r="M1138" s="4">
        <v>8</v>
      </c>
      <c r="N1138" s="4">
        <v>0</v>
      </c>
      <c r="O1138" s="4">
        <v>129.38399999999999</v>
      </c>
      <c r="P1138" s="4">
        <v>287.52</v>
      </c>
      <c r="Q1138" s="4">
        <v>158.136</v>
      </c>
      <c r="R1138" s="4">
        <v>129.38399999999999</v>
      </c>
      <c r="S1138" s="4" t="s">
        <v>1599</v>
      </c>
      <c r="T1138" s="4" t="str">
        <f>VLOOKUP(esraa_powerbi_alexandria_2[[#This Row],[Category]],code[#All],2,FALSE)</f>
        <v>O-102</v>
      </c>
      <c r="U1138" s="4"/>
      <c r="V1138" s="4"/>
    </row>
    <row r="1139" spans="1:22">
      <c r="A1139" s="4">
        <v>1138</v>
      </c>
      <c r="B1139" s="4" t="s">
        <v>52</v>
      </c>
      <c r="C1139" s="4" t="s">
        <v>62</v>
      </c>
      <c r="D1139" s="4" t="s">
        <v>1147</v>
      </c>
      <c r="E1139" s="4" t="s">
        <v>160</v>
      </c>
      <c r="F1139" s="4" t="s">
        <v>99</v>
      </c>
      <c r="G1139" s="4" t="s">
        <v>66</v>
      </c>
      <c r="H1139" s="4" t="s">
        <v>85</v>
      </c>
      <c r="I1139" s="4" t="s">
        <v>808</v>
      </c>
      <c r="J1139" s="4">
        <v>37.68</v>
      </c>
      <c r="K1139" s="4">
        <v>300</v>
      </c>
      <c r="L1139" s="4" t="str">
        <f>IF(esraa_powerbi_alexandria_2[[#This Row],[Sales]]&gt;3000,"High","Low")</f>
        <v>Low</v>
      </c>
      <c r="M1139" s="4">
        <v>2</v>
      </c>
      <c r="N1139" s="4">
        <v>0</v>
      </c>
      <c r="O1139" s="4">
        <v>10.5504</v>
      </c>
      <c r="P1139" s="4">
        <v>37.68</v>
      </c>
      <c r="Q1139" s="4">
        <v>27.1296</v>
      </c>
      <c r="R1139" s="4">
        <v>10.5504</v>
      </c>
      <c r="S1139" s="4" t="s">
        <v>1598</v>
      </c>
      <c r="T1139" s="4" t="str">
        <f>VLOOKUP(esraa_powerbi_alexandria_2[[#This Row],[Category]],code[#All],2,FALSE)</f>
        <v>O-102</v>
      </c>
      <c r="U1139" s="4"/>
      <c r="V1139" s="4"/>
    </row>
    <row r="1140" spans="1:22">
      <c r="A1140" s="4">
        <v>1139</v>
      </c>
      <c r="B1140" s="4" t="s">
        <v>52</v>
      </c>
      <c r="C1140" s="4" t="s">
        <v>62</v>
      </c>
      <c r="D1140" s="4" t="s">
        <v>1147</v>
      </c>
      <c r="E1140" s="4" t="s">
        <v>160</v>
      </c>
      <c r="F1140" s="4" t="s">
        <v>99</v>
      </c>
      <c r="G1140" s="4" t="s">
        <v>66</v>
      </c>
      <c r="H1140" s="4" t="s">
        <v>91</v>
      </c>
      <c r="I1140" s="4" t="s">
        <v>1149</v>
      </c>
      <c r="J1140" s="4">
        <v>19.98</v>
      </c>
      <c r="K1140" s="4">
        <v>300</v>
      </c>
      <c r="L1140" s="4" t="str">
        <f>IF(esraa_powerbi_alexandria_2[[#This Row],[Sales]]&gt;3000,"High","Low")</f>
        <v>Low</v>
      </c>
      <c r="M1140" s="4">
        <v>2</v>
      </c>
      <c r="N1140" s="4">
        <v>0</v>
      </c>
      <c r="O1140" s="4">
        <v>8.9909999999999997</v>
      </c>
      <c r="P1140" s="4">
        <v>19.98</v>
      </c>
      <c r="Q1140" s="4">
        <v>10.989000000000001</v>
      </c>
      <c r="R1140" s="4">
        <v>8.9909999999999997</v>
      </c>
      <c r="S1140" s="4" t="s">
        <v>1598</v>
      </c>
      <c r="T1140" s="4" t="str">
        <f>VLOOKUP(esraa_powerbi_alexandria_2[[#This Row],[Category]],code[#All],2,FALSE)</f>
        <v>O-102</v>
      </c>
      <c r="U1140" s="4"/>
      <c r="V1140" s="4"/>
    </row>
    <row r="1141" spans="1:22">
      <c r="A1141" s="4">
        <v>1140</v>
      </c>
      <c r="B1141" s="4" t="s">
        <v>52</v>
      </c>
      <c r="C1141" s="4" t="s">
        <v>62</v>
      </c>
      <c r="D1141" s="4" t="s">
        <v>1147</v>
      </c>
      <c r="E1141" s="4" t="s">
        <v>160</v>
      </c>
      <c r="F1141" s="4" t="s">
        <v>99</v>
      </c>
      <c r="G1141" s="4" t="s">
        <v>66</v>
      </c>
      <c r="H1141" s="4" t="s">
        <v>78</v>
      </c>
      <c r="I1141" s="4" t="s">
        <v>749</v>
      </c>
      <c r="J1141" s="4">
        <v>20.58</v>
      </c>
      <c r="K1141" s="4">
        <v>1050</v>
      </c>
      <c r="L1141" s="4" t="str">
        <f>IF(esraa_powerbi_alexandria_2[[#This Row],[Sales]]&gt;3000,"High","Low")</f>
        <v>Low</v>
      </c>
      <c r="M1141" s="4">
        <v>7</v>
      </c>
      <c r="N1141" s="4">
        <v>0</v>
      </c>
      <c r="O1141" s="4">
        <v>5.5566000000000004</v>
      </c>
      <c r="P1141" s="4">
        <v>20.58</v>
      </c>
      <c r="Q1141" s="4">
        <v>15.023399999999999</v>
      </c>
      <c r="R1141" s="4">
        <v>5.5565999999999995</v>
      </c>
      <c r="S1141" s="4" t="s">
        <v>1599</v>
      </c>
      <c r="T1141" s="4" t="str">
        <f>VLOOKUP(esraa_powerbi_alexandria_2[[#This Row],[Category]],code[#All],2,FALSE)</f>
        <v>O-102</v>
      </c>
      <c r="U1141" s="4"/>
      <c r="V1141" s="4"/>
    </row>
    <row r="1142" spans="1:22">
      <c r="A1142" s="4">
        <v>1141</v>
      </c>
      <c r="B1142" s="4" t="s">
        <v>52</v>
      </c>
      <c r="C1142" s="4" t="s">
        <v>62</v>
      </c>
      <c r="D1142" s="4" t="s">
        <v>1147</v>
      </c>
      <c r="E1142" s="4" t="s">
        <v>160</v>
      </c>
      <c r="F1142" s="4" t="s">
        <v>99</v>
      </c>
      <c r="G1142" s="4" t="s">
        <v>66</v>
      </c>
      <c r="H1142" s="4" t="s">
        <v>83</v>
      </c>
      <c r="I1142" s="4" t="s">
        <v>1150</v>
      </c>
      <c r="J1142" s="4">
        <v>17.38</v>
      </c>
      <c r="K1142" s="4">
        <v>300</v>
      </c>
      <c r="L1142" s="4" t="str">
        <f>IF(esraa_powerbi_alexandria_2[[#This Row],[Sales]]&gt;3000,"High","Low")</f>
        <v>Low</v>
      </c>
      <c r="M1142" s="4">
        <v>2</v>
      </c>
      <c r="N1142" s="4">
        <v>0</v>
      </c>
      <c r="O1142" s="4">
        <v>8.69</v>
      </c>
      <c r="P1142" s="4">
        <v>17.38</v>
      </c>
      <c r="Q1142" s="4">
        <v>8.69</v>
      </c>
      <c r="R1142" s="4">
        <v>8.69</v>
      </c>
      <c r="S1142" s="4" t="s">
        <v>1598</v>
      </c>
      <c r="T1142" s="4" t="str">
        <f>VLOOKUP(esraa_powerbi_alexandria_2[[#This Row],[Category]],code[#All],2,FALSE)</f>
        <v>O-102</v>
      </c>
      <c r="U1142" s="4"/>
      <c r="V1142" s="4"/>
    </row>
    <row r="1143" spans="1:22">
      <c r="A1143" s="4">
        <v>1142</v>
      </c>
      <c r="B1143" s="4" t="s">
        <v>69</v>
      </c>
      <c r="C1143" s="4" t="s">
        <v>53</v>
      </c>
      <c r="D1143" s="4" t="s">
        <v>63</v>
      </c>
      <c r="E1143" s="4" t="s">
        <v>64</v>
      </c>
      <c r="F1143" s="4" t="s">
        <v>65</v>
      </c>
      <c r="G1143" s="4" t="s">
        <v>57</v>
      </c>
      <c r="H1143" s="4" t="s">
        <v>76</v>
      </c>
      <c r="I1143" s="4" t="s">
        <v>1035</v>
      </c>
      <c r="J1143" s="4">
        <v>204.6</v>
      </c>
      <c r="K1143" s="4">
        <v>300</v>
      </c>
      <c r="L1143" s="4" t="str">
        <f>IF(esraa_powerbi_alexandria_2[[#This Row],[Sales]]&gt;3000,"High","Low")</f>
        <v>Low</v>
      </c>
      <c r="M1143" s="4">
        <v>2</v>
      </c>
      <c r="N1143" s="4">
        <v>0</v>
      </c>
      <c r="O1143" s="4">
        <v>53.195999999999998</v>
      </c>
      <c r="P1143" s="4">
        <v>204.6</v>
      </c>
      <c r="Q1143" s="4">
        <v>151.404</v>
      </c>
      <c r="R1143" s="4">
        <v>53.195999999999998</v>
      </c>
      <c r="S1143" s="4" t="s">
        <v>1598</v>
      </c>
      <c r="T1143" s="4" t="str">
        <f>VLOOKUP(esraa_powerbi_alexandria_2[[#This Row],[Category]],code[#All],2,FALSE)</f>
        <v>F-101</v>
      </c>
      <c r="U1143" s="4"/>
      <c r="V1143" s="4"/>
    </row>
    <row r="1144" spans="1:22">
      <c r="A1144" s="4">
        <v>1143</v>
      </c>
      <c r="B1144" s="4" t="s">
        <v>69</v>
      </c>
      <c r="C1144" s="4" t="s">
        <v>53</v>
      </c>
      <c r="D1144" s="4" t="s">
        <v>63</v>
      </c>
      <c r="E1144" s="4" t="s">
        <v>64</v>
      </c>
      <c r="F1144" s="4" t="s">
        <v>65</v>
      </c>
      <c r="G1144" s="4" t="s">
        <v>66</v>
      </c>
      <c r="H1144" s="4" t="s">
        <v>167</v>
      </c>
      <c r="I1144" s="4" t="s">
        <v>1151</v>
      </c>
      <c r="J1144" s="4">
        <v>8.7200000000000006</v>
      </c>
      <c r="K1144" s="4">
        <v>600</v>
      </c>
      <c r="L1144" s="4" t="str">
        <f>IF(esraa_powerbi_alexandria_2[[#This Row],[Sales]]&gt;3000,"High","Low")</f>
        <v>Low</v>
      </c>
      <c r="M1144" s="4">
        <v>4</v>
      </c>
      <c r="N1144" s="4">
        <v>0</v>
      </c>
      <c r="O1144" s="4">
        <v>2.8776000000000002</v>
      </c>
      <c r="P1144" s="4">
        <v>8.7200000000000006</v>
      </c>
      <c r="Q1144" s="4">
        <v>5.8424000000000005</v>
      </c>
      <c r="R1144" s="4">
        <v>2.8776000000000002</v>
      </c>
      <c r="S1144" s="4" t="s">
        <v>1600</v>
      </c>
      <c r="T1144" s="4" t="str">
        <f>VLOOKUP(esraa_powerbi_alexandria_2[[#This Row],[Category]],code[#All],2,FALSE)</f>
        <v>O-102</v>
      </c>
      <c r="U1144" s="4"/>
      <c r="V1144" s="4"/>
    </row>
    <row r="1145" spans="1:22">
      <c r="A1145" s="4">
        <v>1144</v>
      </c>
      <c r="B1145" s="4" t="s">
        <v>69</v>
      </c>
      <c r="C1145" s="4" t="s">
        <v>53</v>
      </c>
      <c r="D1145" s="4" t="s">
        <v>63</v>
      </c>
      <c r="E1145" s="4" t="s">
        <v>64</v>
      </c>
      <c r="F1145" s="4" t="s">
        <v>65</v>
      </c>
      <c r="G1145" s="4" t="s">
        <v>66</v>
      </c>
      <c r="H1145" s="4" t="s">
        <v>91</v>
      </c>
      <c r="I1145" s="4" t="s">
        <v>463</v>
      </c>
      <c r="J1145" s="4">
        <v>6.48</v>
      </c>
      <c r="K1145" s="4">
        <v>150</v>
      </c>
      <c r="L1145" s="4" t="str">
        <f>IF(esraa_powerbi_alexandria_2[[#This Row],[Sales]]&gt;3000,"High","Low")</f>
        <v>Low</v>
      </c>
      <c r="M1145" s="4">
        <v>1</v>
      </c>
      <c r="N1145" s="4">
        <v>0</v>
      </c>
      <c r="O1145" s="4">
        <v>3.1104000000000003</v>
      </c>
      <c r="P1145" s="4">
        <v>6.48</v>
      </c>
      <c r="Q1145" s="4">
        <v>3.3696000000000002</v>
      </c>
      <c r="R1145" s="4">
        <v>3.1104000000000003</v>
      </c>
      <c r="S1145" s="4" t="s">
        <v>1598</v>
      </c>
      <c r="T1145" s="4" t="str">
        <f>VLOOKUP(esraa_powerbi_alexandria_2[[#This Row],[Category]],code[#All],2,FALSE)</f>
        <v>O-102</v>
      </c>
      <c r="U1145" s="4"/>
      <c r="V1145" s="4"/>
    </row>
    <row r="1146" spans="1:22">
      <c r="A1146" s="4">
        <v>1145</v>
      </c>
      <c r="B1146" s="4" t="s">
        <v>69</v>
      </c>
      <c r="C1146" s="4" t="s">
        <v>53</v>
      </c>
      <c r="D1146" s="4" t="s">
        <v>63</v>
      </c>
      <c r="E1146" s="4" t="s">
        <v>64</v>
      </c>
      <c r="F1146" s="4" t="s">
        <v>65</v>
      </c>
      <c r="G1146" s="4" t="s">
        <v>80</v>
      </c>
      <c r="H1146" s="4" t="s">
        <v>317</v>
      </c>
      <c r="I1146" s="4" t="s">
        <v>1152</v>
      </c>
      <c r="J1146" s="4">
        <v>686.32</v>
      </c>
      <c r="K1146" s="4">
        <v>300</v>
      </c>
      <c r="L1146" s="4" t="str">
        <f>IF(esraa_powerbi_alexandria_2[[#This Row],[Sales]]&gt;3000,"High","Low")</f>
        <v>Low</v>
      </c>
      <c r="M1146" s="4">
        <v>2</v>
      </c>
      <c r="N1146" s="4">
        <v>0.2</v>
      </c>
      <c r="O1146" s="4">
        <v>223.05399999999995</v>
      </c>
      <c r="P1146" s="4">
        <v>549.05600000000004</v>
      </c>
      <c r="Q1146" s="4">
        <v>463.26600000000008</v>
      </c>
      <c r="R1146" s="4">
        <v>85.789999999999964</v>
      </c>
      <c r="S1146" s="4" t="s">
        <v>1598</v>
      </c>
      <c r="T1146" s="4" t="str">
        <f>VLOOKUP(esraa_powerbi_alexandria_2[[#This Row],[Category]],code[#All],2,FALSE)</f>
        <v>T-103</v>
      </c>
      <c r="U1146" s="4"/>
      <c r="V1146" s="4"/>
    </row>
    <row r="1147" spans="1:22">
      <c r="A1147" s="4">
        <v>1146</v>
      </c>
      <c r="B1147" s="4" t="s">
        <v>69</v>
      </c>
      <c r="C1147" s="4" t="s">
        <v>53</v>
      </c>
      <c r="D1147" s="4" t="s">
        <v>63</v>
      </c>
      <c r="E1147" s="4" t="s">
        <v>64</v>
      </c>
      <c r="F1147" s="4" t="s">
        <v>65</v>
      </c>
      <c r="G1147" s="4" t="s">
        <v>66</v>
      </c>
      <c r="H1147" s="4" t="s">
        <v>74</v>
      </c>
      <c r="I1147" s="4" t="s">
        <v>1123</v>
      </c>
      <c r="J1147" s="4">
        <v>62.18</v>
      </c>
      <c r="K1147" s="4">
        <v>150</v>
      </c>
      <c r="L1147" s="4" t="str">
        <f>IF(esraa_powerbi_alexandria_2[[#This Row],[Sales]]&gt;3000,"High","Low")</f>
        <v>Low</v>
      </c>
      <c r="M1147" s="4">
        <v>1</v>
      </c>
      <c r="N1147" s="4">
        <v>0</v>
      </c>
      <c r="O1147" s="4">
        <v>16.788600000000002</v>
      </c>
      <c r="P1147" s="4">
        <v>62.18</v>
      </c>
      <c r="Q1147" s="4">
        <v>45.391399999999997</v>
      </c>
      <c r="R1147" s="4">
        <v>16.788600000000002</v>
      </c>
      <c r="S1147" s="4" t="s">
        <v>1598</v>
      </c>
      <c r="T1147" s="4" t="str">
        <f>VLOOKUP(esraa_powerbi_alexandria_2[[#This Row],[Category]],code[#All],2,FALSE)</f>
        <v>O-102</v>
      </c>
      <c r="U1147" s="4"/>
      <c r="V1147" s="4"/>
    </row>
    <row r="1148" spans="1:22">
      <c r="A1148" s="4">
        <v>1147</v>
      </c>
      <c r="B1148" s="4" t="s">
        <v>532</v>
      </c>
      <c r="C1148" s="4" t="s">
        <v>53</v>
      </c>
      <c r="D1148" s="4" t="s">
        <v>1153</v>
      </c>
      <c r="E1148" s="4" t="s">
        <v>153</v>
      </c>
      <c r="F1148" s="4" t="s">
        <v>99</v>
      </c>
      <c r="G1148" s="4" t="s">
        <v>66</v>
      </c>
      <c r="H1148" s="4" t="s">
        <v>85</v>
      </c>
      <c r="I1148" s="4" t="s">
        <v>1154</v>
      </c>
      <c r="J1148" s="4">
        <v>644.07600000000002</v>
      </c>
      <c r="K1148" s="4">
        <v>300</v>
      </c>
      <c r="L1148" s="4" t="str">
        <f>IF(esraa_powerbi_alexandria_2[[#This Row],[Sales]]&gt;3000,"High","Low")</f>
        <v>Low</v>
      </c>
      <c r="M1148" s="4">
        <v>2</v>
      </c>
      <c r="N1148" s="4">
        <v>0.1</v>
      </c>
      <c r="O1148" s="4">
        <v>107.34599999999996</v>
      </c>
      <c r="P1148" s="4">
        <v>579.66840000000002</v>
      </c>
      <c r="Q1148" s="4">
        <v>536.73</v>
      </c>
      <c r="R1148" s="4">
        <v>42.938400000000001</v>
      </c>
      <c r="S1148" s="4" t="s">
        <v>1598</v>
      </c>
      <c r="T1148" s="4" t="str">
        <f>VLOOKUP(esraa_powerbi_alexandria_2[[#This Row],[Category]],code[#All],2,FALSE)</f>
        <v>O-102</v>
      </c>
      <c r="U1148" s="4"/>
      <c r="V1148" s="4"/>
    </row>
    <row r="1149" spans="1:22">
      <c r="A1149" s="4">
        <v>1148</v>
      </c>
      <c r="B1149" s="4" t="s">
        <v>532</v>
      </c>
      <c r="C1149" s="4" t="s">
        <v>53</v>
      </c>
      <c r="D1149" s="4" t="s">
        <v>1153</v>
      </c>
      <c r="E1149" s="4" t="s">
        <v>153</v>
      </c>
      <c r="F1149" s="4" t="s">
        <v>99</v>
      </c>
      <c r="G1149" s="4" t="s">
        <v>66</v>
      </c>
      <c r="H1149" s="4" t="s">
        <v>167</v>
      </c>
      <c r="I1149" s="4" t="s">
        <v>275</v>
      </c>
      <c r="J1149" s="4">
        <v>5.84</v>
      </c>
      <c r="K1149" s="4">
        <v>300</v>
      </c>
      <c r="L1149" s="4" t="str">
        <f>IF(esraa_powerbi_alexandria_2[[#This Row],[Sales]]&gt;3000,"High","Low")</f>
        <v>Low</v>
      </c>
      <c r="M1149" s="4">
        <v>2</v>
      </c>
      <c r="N1149" s="4">
        <v>0</v>
      </c>
      <c r="O1149" s="4">
        <v>2.6279999999999997</v>
      </c>
      <c r="P1149" s="4">
        <v>5.84</v>
      </c>
      <c r="Q1149" s="4">
        <v>3.2120000000000002</v>
      </c>
      <c r="R1149" s="4">
        <v>2.6279999999999997</v>
      </c>
      <c r="S1149" s="4" t="s">
        <v>1598</v>
      </c>
      <c r="T1149" s="4" t="str">
        <f>VLOOKUP(esraa_powerbi_alexandria_2[[#This Row],[Category]],code[#All],2,FALSE)</f>
        <v>O-102</v>
      </c>
      <c r="U1149" s="4"/>
      <c r="V1149" s="4"/>
    </row>
    <row r="1150" spans="1:22">
      <c r="A1150" s="4">
        <v>1149</v>
      </c>
      <c r="B1150" s="4" t="s">
        <v>532</v>
      </c>
      <c r="C1150" s="4" t="s">
        <v>53</v>
      </c>
      <c r="D1150" s="4" t="s">
        <v>1153</v>
      </c>
      <c r="E1150" s="4" t="s">
        <v>153</v>
      </c>
      <c r="F1150" s="4" t="s">
        <v>99</v>
      </c>
      <c r="G1150" s="4" t="s">
        <v>66</v>
      </c>
      <c r="H1150" s="4" t="s">
        <v>83</v>
      </c>
      <c r="I1150" s="4" t="s">
        <v>1155</v>
      </c>
      <c r="J1150" s="4">
        <v>12.76</v>
      </c>
      <c r="K1150" s="4">
        <v>300</v>
      </c>
      <c r="L1150" s="4" t="str">
        <f>IF(esraa_powerbi_alexandria_2[[#This Row],[Sales]]&gt;3000,"High","Low")</f>
        <v>Low</v>
      </c>
      <c r="M1150" s="4">
        <v>2</v>
      </c>
      <c r="N1150" s="4">
        <v>0</v>
      </c>
      <c r="O1150" s="4">
        <v>5.8695999999999993</v>
      </c>
      <c r="P1150" s="4">
        <v>12.76</v>
      </c>
      <c r="Q1150" s="4">
        <v>6.8904000000000005</v>
      </c>
      <c r="R1150" s="4">
        <v>5.8695999999999993</v>
      </c>
      <c r="S1150" s="4" t="s">
        <v>1598</v>
      </c>
      <c r="T1150" s="4" t="str">
        <f>VLOOKUP(esraa_powerbi_alexandria_2[[#This Row],[Category]],code[#All],2,FALSE)</f>
        <v>O-102</v>
      </c>
      <c r="U1150" s="4"/>
      <c r="V1150" s="4"/>
    </row>
    <row r="1151" spans="1:22">
      <c r="A1151" s="4">
        <v>1150</v>
      </c>
      <c r="B1151" s="4" t="s">
        <v>532</v>
      </c>
      <c r="C1151" s="4" t="s">
        <v>53</v>
      </c>
      <c r="D1151" s="4" t="s">
        <v>1153</v>
      </c>
      <c r="E1151" s="4" t="s">
        <v>153</v>
      </c>
      <c r="F1151" s="4" t="s">
        <v>99</v>
      </c>
      <c r="G1151" s="4" t="s">
        <v>80</v>
      </c>
      <c r="H1151" s="4" t="s">
        <v>81</v>
      </c>
      <c r="I1151" s="4" t="s">
        <v>1156</v>
      </c>
      <c r="J1151" s="4">
        <v>10.95</v>
      </c>
      <c r="K1151" s="4">
        <v>150</v>
      </c>
      <c r="L1151" s="4" t="str">
        <f>IF(esraa_powerbi_alexandria_2[[#This Row],[Sales]]&gt;3000,"High","Low")</f>
        <v>Low</v>
      </c>
      <c r="M1151" s="4">
        <v>1</v>
      </c>
      <c r="N1151" s="4">
        <v>0</v>
      </c>
      <c r="O1151" s="4">
        <v>0.43799999999999883</v>
      </c>
      <c r="P1151" s="4">
        <v>10.95</v>
      </c>
      <c r="Q1151" s="4">
        <v>10.512</v>
      </c>
      <c r="R1151" s="4">
        <v>0.43799999999999883</v>
      </c>
      <c r="S1151" s="4" t="s">
        <v>1598</v>
      </c>
      <c r="T1151" s="4" t="str">
        <f>VLOOKUP(esraa_powerbi_alexandria_2[[#This Row],[Category]],code[#All],2,FALSE)</f>
        <v>T-103</v>
      </c>
      <c r="U1151" s="4"/>
      <c r="V1151" s="4"/>
    </row>
    <row r="1152" spans="1:22">
      <c r="A1152" s="4">
        <v>1151</v>
      </c>
      <c r="B1152" s="4" t="s">
        <v>532</v>
      </c>
      <c r="C1152" s="4" t="s">
        <v>53</v>
      </c>
      <c r="D1152" s="4" t="s">
        <v>1153</v>
      </c>
      <c r="E1152" s="4" t="s">
        <v>153</v>
      </c>
      <c r="F1152" s="4" t="s">
        <v>99</v>
      </c>
      <c r="G1152" s="4" t="s">
        <v>80</v>
      </c>
      <c r="H1152" s="4" t="s">
        <v>506</v>
      </c>
      <c r="I1152" s="4" t="s">
        <v>1157</v>
      </c>
      <c r="J1152" s="4">
        <v>599.98</v>
      </c>
      <c r="K1152" s="4">
        <v>300</v>
      </c>
      <c r="L1152" s="4" t="str">
        <f>IF(esraa_powerbi_alexandria_2[[#This Row],[Sales]]&gt;3000,"High","Low")</f>
        <v>Low</v>
      </c>
      <c r="M1152" s="4">
        <v>2</v>
      </c>
      <c r="N1152" s="4">
        <v>0</v>
      </c>
      <c r="O1152" s="4">
        <v>209.99299999999999</v>
      </c>
      <c r="P1152" s="4">
        <v>599.98</v>
      </c>
      <c r="Q1152" s="4">
        <v>389.98700000000002</v>
      </c>
      <c r="R1152" s="4">
        <v>209.99299999999999</v>
      </c>
      <c r="S1152" s="4" t="s">
        <v>1598</v>
      </c>
      <c r="T1152" s="4" t="str">
        <f>VLOOKUP(esraa_powerbi_alexandria_2[[#This Row],[Category]],code[#All],2,FALSE)</f>
        <v>T-103</v>
      </c>
      <c r="U1152" s="4"/>
      <c r="V1152" s="4"/>
    </row>
    <row r="1153" spans="1:22">
      <c r="A1153" s="4">
        <v>1152</v>
      </c>
      <c r="B1153" s="4" t="s">
        <v>69</v>
      </c>
      <c r="C1153" s="4" t="s">
        <v>62</v>
      </c>
      <c r="D1153" s="4" t="s">
        <v>1158</v>
      </c>
      <c r="E1153" s="4" t="s">
        <v>252</v>
      </c>
      <c r="F1153" s="4" t="s">
        <v>118</v>
      </c>
      <c r="G1153" s="4" t="s">
        <v>57</v>
      </c>
      <c r="H1153" s="4" t="s">
        <v>76</v>
      </c>
      <c r="I1153" s="4" t="s">
        <v>1159</v>
      </c>
      <c r="J1153" s="4">
        <v>8.3520000000000003</v>
      </c>
      <c r="K1153" s="4">
        <v>900</v>
      </c>
      <c r="L1153" s="4" t="str">
        <f>IF(esraa_powerbi_alexandria_2[[#This Row],[Sales]]&gt;3000,"High","Low")</f>
        <v>Low</v>
      </c>
      <c r="M1153" s="4">
        <v>6</v>
      </c>
      <c r="N1153" s="4">
        <v>0.2</v>
      </c>
      <c r="O1153" s="4">
        <v>1.2527999999999997</v>
      </c>
      <c r="P1153" s="4">
        <v>6.6816000000000004</v>
      </c>
      <c r="Q1153" s="4">
        <v>7.0992000000000006</v>
      </c>
      <c r="R1153" s="4">
        <v>-0.41760000000000019</v>
      </c>
      <c r="S1153" s="4" t="s">
        <v>1600</v>
      </c>
      <c r="T1153" s="4" t="str">
        <f>VLOOKUP(esraa_powerbi_alexandria_2[[#This Row],[Category]],code[#All],2,FALSE)</f>
        <v>F-101</v>
      </c>
      <c r="U1153" s="4"/>
      <c r="V1153" s="4"/>
    </row>
    <row r="1154" spans="1:22">
      <c r="A1154" s="4">
        <v>1153</v>
      </c>
      <c r="B1154" s="4" t="s">
        <v>69</v>
      </c>
      <c r="C1154" s="4" t="s">
        <v>62</v>
      </c>
      <c r="D1154" s="4" t="s">
        <v>1160</v>
      </c>
      <c r="E1154" s="4" t="s">
        <v>566</v>
      </c>
      <c r="F1154" s="4" t="s">
        <v>65</v>
      </c>
      <c r="G1154" s="4" t="s">
        <v>66</v>
      </c>
      <c r="H1154" s="4" t="s">
        <v>78</v>
      </c>
      <c r="I1154" s="4" t="s">
        <v>1161</v>
      </c>
      <c r="J1154" s="4">
        <v>3.64</v>
      </c>
      <c r="K1154" s="4">
        <v>300</v>
      </c>
      <c r="L1154" s="4" t="str">
        <f>IF(esraa_powerbi_alexandria_2[[#This Row],[Sales]]&gt;3000,"High","Low")</f>
        <v>Low</v>
      </c>
      <c r="M1154" s="4">
        <v>2</v>
      </c>
      <c r="N1154" s="4">
        <v>0</v>
      </c>
      <c r="O1154" s="4">
        <v>1.6379999999999999</v>
      </c>
      <c r="P1154" s="4">
        <v>3.64</v>
      </c>
      <c r="Q1154" s="4">
        <v>2.0020000000000002</v>
      </c>
      <c r="R1154" s="4">
        <v>1.6379999999999999</v>
      </c>
      <c r="S1154" s="4" t="s">
        <v>1598</v>
      </c>
      <c r="T1154" s="4" t="str">
        <f>VLOOKUP(esraa_powerbi_alexandria_2[[#This Row],[Category]],code[#All],2,FALSE)</f>
        <v>O-102</v>
      </c>
      <c r="U1154" s="4"/>
      <c r="V1154" s="4"/>
    </row>
    <row r="1155" spans="1:22">
      <c r="A1155" s="4">
        <v>1154</v>
      </c>
      <c r="B1155" s="4" t="s">
        <v>69</v>
      </c>
      <c r="C1155" s="4" t="s">
        <v>62</v>
      </c>
      <c r="D1155" s="4" t="s">
        <v>1160</v>
      </c>
      <c r="E1155" s="4" t="s">
        <v>566</v>
      </c>
      <c r="F1155" s="4" t="s">
        <v>65</v>
      </c>
      <c r="G1155" s="4" t="s">
        <v>66</v>
      </c>
      <c r="H1155" s="4" t="s">
        <v>83</v>
      </c>
      <c r="I1155" s="4" t="s">
        <v>983</v>
      </c>
      <c r="J1155" s="4">
        <v>159.768</v>
      </c>
      <c r="K1155" s="4">
        <v>1050</v>
      </c>
      <c r="L1155" s="4" t="str">
        <f>IF(esraa_powerbi_alexandria_2[[#This Row],[Sales]]&gt;3000,"High","Low")</f>
        <v>Low</v>
      </c>
      <c r="M1155" s="4">
        <v>7</v>
      </c>
      <c r="N1155" s="4">
        <v>0.2</v>
      </c>
      <c r="O1155" s="4">
        <v>53.921700000000008</v>
      </c>
      <c r="P1155" s="4">
        <v>127.81440000000001</v>
      </c>
      <c r="Q1155" s="4">
        <v>105.84629999999999</v>
      </c>
      <c r="R1155" s="4">
        <v>21.968100000000021</v>
      </c>
      <c r="S1155" s="4" t="s">
        <v>1599</v>
      </c>
      <c r="T1155" s="4" t="str">
        <f>VLOOKUP(esraa_powerbi_alexandria_2[[#This Row],[Category]],code[#All],2,FALSE)</f>
        <v>O-102</v>
      </c>
      <c r="U1155" s="4"/>
      <c r="V1155" s="4"/>
    </row>
    <row r="1156" spans="1:22">
      <c r="A1156" s="4">
        <v>1155</v>
      </c>
      <c r="B1156" s="4" t="s">
        <v>134</v>
      </c>
      <c r="C1156" s="4" t="s">
        <v>96</v>
      </c>
      <c r="D1156" s="4" t="s">
        <v>1162</v>
      </c>
      <c r="E1156" s="4" t="s">
        <v>188</v>
      </c>
      <c r="F1156" s="4" t="s">
        <v>56</v>
      </c>
      <c r="G1156" s="4" t="s">
        <v>66</v>
      </c>
      <c r="H1156" s="4" t="s">
        <v>74</v>
      </c>
      <c r="I1156" s="4" t="s">
        <v>1163</v>
      </c>
      <c r="J1156" s="4">
        <v>122.48</v>
      </c>
      <c r="K1156" s="4">
        <v>300</v>
      </c>
      <c r="L1156" s="4" t="str">
        <f>IF(esraa_powerbi_alexandria_2[[#This Row],[Sales]]&gt;3000,"High","Low")</f>
        <v>Low</v>
      </c>
      <c r="M1156" s="4">
        <v>2</v>
      </c>
      <c r="N1156" s="4">
        <v>0</v>
      </c>
      <c r="O1156" s="4">
        <v>0</v>
      </c>
      <c r="P1156" s="4">
        <v>122.48</v>
      </c>
      <c r="Q1156" s="4">
        <v>122.48</v>
      </c>
      <c r="R1156" s="4">
        <v>0</v>
      </c>
      <c r="S1156" s="4" t="s">
        <v>1598</v>
      </c>
      <c r="T1156" s="4" t="str">
        <f>VLOOKUP(esraa_powerbi_alexandria_2[[#This Row],[Category]],code[#All],2,FALSE)</f>
        <v>O-102</v>
      </c>
      <c r="U1156" s="4"/>
      <c r="V1156" s="4"/>
    </row>
    <row r="1157" spans="1:22">
      <c r="A1157" s="4">
        <v>1156</v>
      </c>
      <c r="B1157" s="4" t="s">
        <v>134</v>
      </c>
      <c r="C1157" s="4" t="s">
        <v>96</v>
      </c>
      <c r="D1157" s="4" t="s">
        <v>1162</v>
      </c>
      <c r="E1157" s="4" t="s">
        <v>188</v>
      </c>
      <c r="F1157" s="4" t="s">
        <v>56</v>
      </c>
      <c r="G1157" s="4" t="s">
        <v>57</v>
      </c>
      <c r="H1157" s="4" t="s">
        <v>72</v>
      </c>
      <c r="I1157" s="4" t="s">
        <v>1164</v>
      </c>
      <c r="J1157" s="4">
        <v>2244.48</v>
      </c>
      <c r="K1157" s="4">
        <v>1050</v>
      </c>
      <c r="L1157" s="4" t="str">
        <f>IF(esraa_powerbi_alexandria_2[[#This Row],[Sales]]&gt;3000,"High","Low")</f>
        <v>Low</v>
      </c>
      <c r="M1157" s="4">
        <v>7</v>
      </c>
      <c r="N1157" s="4">
        <v>0</v>
      </c>
      <c r="O1157" s="4">
        <v>493.78559999999993</v>
      </c>
      <c r="P1157" s="4">
        <v>2244.48</v>
      </c>
      <c r="Q1157" s="4">
        <v>1750.6944000000001</v>
      </c>
      <c r="R1157" s="4">
        <v>493.78559999999993</v>
      </c>
      <c r="S1157" s="4" t="s">
        <v>1599</v>
      </c>
      <c r="T1157" s="4" t="str">
        <f>VLOOKUP(esraa_powerbi_alexandria_2[[#This Row],[Category]],code[#All],2,FALSE)</f>
        <v>F-101</v>
      </c>
      <c r="U1157" s="4"/>
      <c r="V1157" s="4"/>
    </row>
    <row r="1158" spans="1:22">
      <c r="A1158" s="4">
        <v>1157</v>
      </c>
      <c r="B1158" s="4" t="s">
        <v>134</v>
      </c>
      <c r="C1158" s="4" t="s">
        <v>96</v>
      </c>
      <c r="D1158" s="4" t="s">
        <v>1162</v>
      </c>
      <c r="E1158" s="4" t="s">
        <v>188</v>
      </c>
      <c r="F1158" s="4" t="s">
        <v>56</v>
      </c>
      <c r="G1158" s="4" t="s">
        <v>66</v>
      </c>
      <c r="H1158" s="4" t="s">
        <v>83</v>
      </c>
      <c r="I1158" s="4" t="s">
        <v>564</v>
      </c>
      <c r="J1158" s="4">
        <v>62.31</v>
      </c>
      <c r="K1158" s="4">
        <v>450</v>
      </c>
      <c r="L1158" s="4" t="str">
        <f>IF(esraa_powerbi_alexandria_2[[#This Row],[Sales]]&gt;3000,"High","Low")</f>
        <v>Low</v>
      </c>
      <c r="M1158" s="4">
        <v>3</v>
      </c>
      <c r="N1158" s="4">
        <v>0</v>
      </c>
      <c r="O1158" s="4">
        <v>29.285699999999999</v>
      </c>
      <c r="P1158" s="4">
        <v>62.31</v>
      </c>
      <c r="Q1158" s="4">
        <v>33.024300000000004</v>
      </c>
      <c r="R1158" s="4">
        <v>29.285699999999999</v>
      </c>
      <c r="S1158" s="4" t="s">
        <v>1598</v>
      </c>
      <c r="T1158" s="4" t="str">
        <f>VLOOKUP(esraa_powerbi_alexandria_2[[#This Row],[Category]],code[#All],2,FALSE)</f>
        <v>O-102</v>
      </c>
      <c r="U1158" s="4"/>
      <c r="V1158" s="4"/>
    </row>
    <row r="1159" spans="1:22">
      <c r="A1159" s="4">
        <v>1158</v>
      </c>
      <c r="B1159" s="4" t="s">
        <v>134</v>
      </c>
      <c r="C1159" s="4" t="s">
        <v>96</v>
      </c>
      <c r="D1159" s="4" t="s">
        <v>1162</v>
      </c>
      <c r="E1159" s="4" t="s">
        <v>188</v>
      </c>
      <c r="F1159" s="4" t="s">
        <v>56</v>
      </c>
      <c r="G1159" s="4" t="s">
        <v>57</v>
      </c>
      <c r="H1159" s="4" t="s">
        <v>72</v>
      </c>
      <c r="I1159" s="4" t="s">
        <v>554</v>
      </c>
      <c r="J1159" s="4">
        <v>455.1</v>
      </c>
      <c r="K1159" s="4">
        <v>300</v>
      </c>
      <c r="L1159" s="4" t="str">
        <f>IF(esraa_powerbi_alexandria_2[[#This Row],[Sales]]&gt;3000,"High","Low")</f>
        <v>Low</v>
      </c>
      <c r="M1159" s="4">
        <v>2</v>
      </c>
      <c r="N1159" s="4">
        <v>0</v>
      </c>
      <c r="O1159" s="4">
        <v>100.12200000000001</v>
      </c>
      <c r="P1159" s="4">
        <v>455.1</v>
      </c>
      <c r="Q1159" s="4">
        <v>354.97800000000001</v>
      </c>
      <c r="R1159" s="4">
        <v>100.12200000000001</v>
      </c>
      <c r="S1159" s="4" t="s">
        <v>1598</v>
      </c>
      <c r="T1159" s="4" t="str">
        <f>VLOOKUP(esraa_powerbi_alexandria_2[[#This Row],[Category]],code[#All],2,FALSE)</f>
        <v>F-101</v>
      </c>
      <c r="U1159" s="4"/>
      <c r="V1159" s="4"/>
    </row>
    <row r="1160" spans="1:22">
      <c r="A1160" s="4">
        <v>1159</v>
      </c>
      <c r="B1160" s="4" t="s">
        <v>52</v>
      </c>
      <c r="C1160" s="4" t="s">
        <v>62</v>
      </c>
      <c r="D1160" s="4" t="s">
        <v>63</v>
      </c>
      <c r="E1160" s="4" t="s">
        <v>64</v>
      </c>
      <c r="F1160" s="4" t="s">
        <v>65</v>
      </c>
      <c r="G1160" s="4" t="s">
        <v>57</v>
      </c>
      <c r="H1160" s="4" t="s">
        <v>60</v>
      </c>
      <c r="I1160" s="4" t="s">
        <v>1165</v>
      </c>
      <c r="J1160" s="4">
        <v>195.184</v>
      </c>
      <c r="K1160" s="4">
        <v>150</v>
      </c>
      <c r="L1160" s="4" t="str">
        <f>IF(esraa_powerbi_alexandria_2[[#This Row],[Sales]]&gt;3000,"High","Low")</f>
        <v>Low</v>
      </c>
      <c r="M1160" s="4">
        <v>1</v>
      </c>
      <c r="N1160" s="4">
        <v>0.2</v>
      </c>
      <c r="O1160" s="4">
        <v>19.518400000000007</v>
      </c>
      <c r="P1160" s="4">
        <v>156.1472</v>
      </c>
      <c r="Q1160" s="4">
        <v>175.66559999999998</v>
      </c>
      <c r="R1160" s="4">
        <v>-19.518399999999986</v>
      </c>
      <c r="S1160" s="4" t="s">
        <v>1598</v>
      </c>
      <c r="T1160" s="4" t="str">
        <f>VLOOKUP(esraa_powerbi_alexandria_2[[#This Row],[Category]],code[#All],2,FALSE)</f>
        <v>F-101</v>
      </c>
      <c r="U1160" s="4"/>
      <c r="V1160" s="4"/>
    </row>
    <row r="1161" spans="1:22">
      <c r="A1161" s="4">
        <v>1160</v>
      </c>
      <c r="B1161" s="4" t="s">
        <v>69</v>
      </c>
      <c r="C1161" s="4" t="s">
        <v>53</v>
      </c>
      <c r="D1161" s="4" t="s">
        <v>220</v>
      </c>
      <c r="E1161" s="4" t="s">
        <v>149</v>
      </c>
      <c r="F1161" s="4" t="s">
        <v>99</v>
      </c>
      <c r="G1161" s="4" t="s">
        <v>66</v>
      </c>
      <c r="H1161" s="4" t="s">
        <v>85</v>
      </c>
      <c r="I1161" s="4" t="s">
        <v>1166</v>
      </c>
      <c r="J1161" s="4">
        <v>362.94</v>
      </c>
      <c r="K1161" s="4">
        <v>450</v>
      </c>
      <c r="L1161" s="4" t="str">
        <f>IF(esraa_powerbi_alexandria_2[[#This Row],[Sales]]&gt;3000,"High","Low")</f>
        <v>Low</v>
      </c>
      <c r="M1161" s="4">
        <v>3</v>
      </c>
      <c r="N1161" s="4">
        <v>0</v>
      </c>
      <c r="O1161" s="4">
        <v>90.735000000000014</v>
      </c>
      <c r="P1161" s="4">
        <v>362.94</v>
      </c>
      <c r="Q1161" s="4">
        <v>272.20499999999998</v>
      </c>
      <c r="R1161" s="4">
        <v>90.735000000000014</v>
      </c>
      <c r="S1161" s="4" t="s">
        <v>1598</v>
      </c>
      <c r="T1161" s="4" t="str">
        <f>VLOOKUP(esraa_powerbi_alexandria_2[[#This Row],[Category]],code[#All],2,FALSE)</f>
        <v>O-102</v>
      </c>
      <c r="U1161" s="4"/>
      <c r="V1161" s="4"/>
    </row>
    <row r="1162" spans="1:22">
      <c r="A1162" s="4">
        <v>1161</v>
      </c>
      <c r="B1162" s="4" t="s">
        <v>69</v>
      </c>
      <c r="C1162" s="4" t="s">
        <v>53</v>
      </c>
      <c r="D1162" s="4" t="s">
        <v>220</v>
      </c>
      <c r="E1162" s="4" t="s">
        <v>149</v>
      </c>
      <c r="F1162" s="4" t="s">
        <v>99</v>
      </c>
      <c r="G1162" s="4" t="s">
        <v>66</v>
      </c>
      <c r="H1162" s="4" t="s">
        <v>83</v>
      </c>
      <c r="I1162" s="4" t="s">
        <v>190</v>
      </c>
      <c r="J1162" s="4">
        <v>11.54</v>
      </c>
      <c r="K1162" s="4">
        <v>300</v>
      </c>
      <c r="L1162" s="4" t="str">
        <f>IF(esraa_powerbi_alexandria_2[[#This Row],[Sales]]&gt;3000,"High","Low")</f>
        <v>Low</v>
      </c>
      <c r="M1162" s="4">
        <v>2</v>
      </c>
      <c r="N1162" s="4">
        <v>0</v>
      </c>
      <c r="O1162" s="4">
        <v>5.77</v>
      </c>
      <c r="P1162" s="4">
        <v>11.54</v>
      </c>
      <c r="Q1162" s="4">
        <v>5.77</v>
      </c>
      <c r="R1162" s="4">
        <v>5.77</v>
      </c>
      <c r="S1162" s="4" t="s">
        <v>1598</v>
      </c>
      <c r="T1162" s="4" t="str">
        <f>VLOOKUP(esraa_powerbi_alexandria_2[[#This Row],[Category]],code[#All],2,FALSE)</f>
        <v>O-102</v>
      </c>
      <c r="U1162" s="4"/>
      <c r="V1162" s="4"/>
    </row>
    <row r="1163" spans="1:22">
      <c r="A1163" s="4">
        <v>1162</v>
      </c>
      <c r="B1163" s="4" t="s">
        <v>52</v>
      </c>
      <c r="C1163" s="4" t="s">
        <v>53</v>
      </c>
      <c r="D1163" s="4" t="s">
        <v>1167</v>
      </c>
      <c r="E1163" s="4" t="s">
        <v>64</v>
      </c>
      <c r="F1163" s="4" t="s">
        <v>65</v>
      </c>
      <c r="G1163" s="4" t="s">
        <v>66</v>
      </c>
      <c r="H1163" s="4" t="s">
        <v>78</v>
      </c>
      <c r="I1163" s="4" t="s">
        <v>129</v>
      </c>
      <c r="J1163" s="4">
        <v>53.94</v>
      </c>
      <c r="K1163" s="4">
        <v>450</v>
      </c>
      <c r="L1163" s="4" t="str">
        <f>IF(esraa_powerbi_alexandria_2[[#This Row],[Sales]]&gt;3000,"High","Low")</f>
        <v>Low</v>
      </c>
      <c r="M1163" s="4">
        <v>3</v>
      </c>
      <c r="N1163" s="4">
        <v>0</v>
      </c>
      <c r="O1163" s="4">
        <v>15.642599999999995</v>
      </c>
      <c r="P1163" s="4">
        <v>53.94</v>
      </c>
      <c r="Q1163" s="4">
        <v>38.297400000000003</v>
      </c>
      <c r="R1163" s="4">
        <v>15.642599999999995</v>
      </c>
      <c r="S1163" s="4" t="s">
        <v>1598</v>
      </c>
      <c r="T1163" s="4" t="str">
        <f>VLOOKUP(esraa_powerbi_alexandria_2[[#This Row],[Category]],code[#All],2,FALSE)</f>
        <v>O-102</v>
      </c>
      <c r="U1163" s="4"/>
      <c r="V1163" s="4"/>
    </row>
    <row r="1164" spans="1:22">
      <c r="A1164" s="4">
        <v>1163</v>
      </c>
      <c r="B1164" s="4" t="s">
        <v>69</v>
      </c>
      <c r="C1164" s="4" t="s">
        <v>96</v>
      </c>
      <c r="D1164" s="4" t="s">
        <v>165</v>
      </c>
      <c r="E1164" s="4" t="s">
        <v>166</v>
      </c>
      <c r="F1164" s="4" t="s">
        <v>118</v>
      </c>
      <c r="G1164" s="4" t="s">
        <v>80</v>
      </c>
      <c r="H1164" s="4" t="s">
        <v>81</v>
      </c>
      <c r="I1164" s="4" t="s">
        <v>1168</v>
      </c>
      <c r="J1164" s="4">
        <v>9.99</v>
      </c>
      <c r="K1164" s="4">
        <v>150</v>
      </c>
      <c r="L1164" s="4" t="str">
        <f>IF(esraa_powerbi_alexandria_2[[#This Row],[Sales]]&gt;3000,"High","Low")</f>
        <v>Low</v>
      </c>
      <c r="M1164" s="4">
        <v>1</v>
      </c>
      <c r="N1164" s="4">
        <v>0</v>
      </c>
      <c r="O1164" s="4">
        <v>4.5953999999999997</v>
      </c>
      <c r="P1164" s="4">
        <v>9.99</v>
      </c>
      <c r="Q1164" s="4">
        <v>5.3946000000000005</v>
      </c>
      <c r="R1164" s="4">
        <v>4.5953999999999997</v>
      </c>
      <c r="S1164" s="4" t="s">
        <v>1598</v>
      </c>
      <c r="T1164" s="4" t="str">
        <f>VLOOKUP(esraa_powerbi_alexandria_2[[#This Row],[Category]],code[#All],2,FALSE)</f>
        <v>T-103</v>
      </c>
      <c r="U1164" s="4"/>
      <c r="V1164" s="4"/>
    </row>
    <row r="1165" spans="1:22">
      <c r="A1165" s="4">
        <v>1164</v>
      </c>
      <c r="B1165" s="4" t="s">
        <v>69</v>
      </c>
      <c r="C1165" s="4" t="s">
        <v>96</v>
      </c>
      <c r="D1165" s="4" t="s">
        <v>165</v>
      </c>
      <c r="E1165" s="4" t="s">
        <v>166</v>
      </c>
      <c r="F1165" s="4" t="s">
        <v>118</v>
      </c>
      <c r="G1165" s="4" t="s">
        <v>66</v>
      </c>
      <c r="H1165" s="4" t="s">
        <v>83</v>
      </c>
      <c r="I1165" s="4" t="s">
        <v>460</v>
      </c>
      <c r="J1165" s="4">
        <v>125.76</v>
      </c>
      <c r="K1165" s="4">
        <v>450</v>
      </c>
      <c r="L1165" s="4" t="str">
        <f>IF(esraa_powerbi_alexandria_2[[#This Row],[Sales]]&gt;3000,"High","Low")</f>
        <v>Low</v>
      </c>
      <c r="M1165" s="4">
        <v>3</v>
      </c>
      <c r="N1165" s="4">
        <v>0.2</v>
      </c>
      <c r="O1165" s="4">
        <v>40.872</v>
      </c>
      <c r="P1165" s="4">
        <v>100.608</v>
      </c>
      <c r="Q1165" s="4">
        <v>84.888000000000005</v>
      </c>
      <c r="R1165" s="4">
        <v>15.719999999999999</v>
      </c>
      <c r="S1165" s="4" t="s">
        <v>1598</v>
      </c>
      <c r="T1165" s="4" t="str">
        <f>VLOOKUP(esraa_powerbi_alexandria_2[[#This Row],[Category]],code[#All],2,FALSE)</f>
        <v>O-102</v>
      </c>
      <c r="U1165" s="4"/>
      <c r="V1165" s="4"/>
    </row>
    <row r="1166" spans="1:22">
      <c r="A1166" s="4">
        <v>1165</v>
      </c>
      <c r="B1166" s="4" t="s">
        <v>69</v>
      </c>
      <c r="C1166" s="4" t="s">
        <v>96</v>
      </c>
      <c r="D1166" s="4" t="s">
        <v>165</v>
      </c>
      <c r="E1166" s="4" t="s">
        <v>166</v>
      </c>
      <c r="F1166" s="4" t="s">
        <v>118</v>
      </c>
      <c r="G1166" s="4" t="s">
        <v>66</v>
      </c>
      <c r="H1166" s="4" t="s">
        <v>83</v>
      </c>
      <c r="I1166" s="4" t="s">
        <v>1169</v>
      </c>
      <c r="J1166" s="4">
        <v>25.32</v>
      </c>
      <c r="K1166" s="4">
        <v>750</v>
      </c>
      <c r="L1166" s="4" t="str">
        <f>IF(esraa_powerbi_alexandria_2[[#This Row],[Sales]]&gt;3000,"High","Low")</f>
        <v>Low</v>
      </c>
      <c r="M1166" s="4">
        <v>5</v>
      </c>
      <c r="N1166" s="4">
        <v>0.2</v>
      </c>
      <c r="O1166" s="4">
        <v>9.1785000000000014</v>
      </c>
      <c r="P1166" s="4">
        <v>20.256</v>
      </c>
      <c r="Q1166" s="4">
        <v>16.141500000000001</v>
      </c>
      <c r="R1166" s="4">
        <v>4.1144999999999996</v>
      </c>
      <c r="S1166" s="4" t="s">
        <v>1600</v>
      </c>
      <c r="T1166" s="4" t="str">
        <f>VLOOKUP(esraa_powerbi_alexandria_2[[#This Row],[Category]],code[#All],2,FALSE)</f>
        <v>O-102</v>
      </c>
      <c r="U1166" s="4"/>
      <c r="V1166" s="4"/>
    </row>
    <row r="1167" spans="1:22">
      <c r="A1167" s="4">
        <v>1166</v>
      </c>
      <c r="B1167" s="4" t="s">
        <v>69</v>
      </c>
      <c r="C1167" s="4" t="s">
        <v>53</v>
      </c>
      <c r="D1167" s="4" t="s">
        <v>191</v>
      </c>
      <c r="E1167" s="4" t="s">
        <v>153</v>
      </c>
      <c r="F1167" s="4" t="s">
        <v>99</v>
      </c>
      <c r="G1167" s="4" t="s">
        <v>66</v>
      </c>
      <c r="H1167" s="4" t="s">
        <v>83</v>
      </c>
      <c r="I1167" s="4" t="s">
        <v>954</v>
      </c>
      <c r="J1167" s="4">
        <v>46.8</v>
      </c>
      <c r="K1167" s="4">
        <v>600</v>
      </c>
      <c r="L1167" s="4" t="str">
        <f>IF(esraa_powerbi_alexandria_2[[#This Row],[Sales]]&gt;3000,"High","Low")</f>
        <v>Low</v>
      </c>
      <c r="M1167" s="4">
        <v>4</v>
      </c>
      <c r="N1167" s="4">
        <v>0</v>
      </c>
      <c r="O1167" s="4">
        <v>21.059999999999995</v>
      </c>
      <c r="P1167" s="4">
        <v>46.8</v>
      </c>
      <c r="Q1167" s="4">
        <v>25.740000000000002</v>
      </c>
      <c r="R1167" s="4">
        <v>21.059999999999995</v>
      </c>
      <c r="S1167" s="4" t="s">
        <v>1600</v>
      </c>
      <c r="T1167" s="4" t="str">
        <f>VLOOKUP(esraa_powerbi_alexandria_2[[#This Row],[Category]],code[#All],2,FALSE)</f>
        <v>O-102</v>
      </c>
      <c r="U1167" s="4"/>
      <c r="V1167" s="4"/>
    </row>
    <row r="1168" spans="1:22">
      <c r="A1168" s="4">
        <v>1167</v>
      </c>
      <c r="B1168" s="4" t="s">
        <v>532</v>
      </c>
      <c r="C1168" s="4" t="s">
        <v>53</v>
      </c>
      <c r="D1168" s="4" t="s">
        <v>93</v>
      </c>
      <c r="E1168" s="4" t="s">
        <v>94</v>
      </c>
      <c r="F1168" s="4" t="s">
        <v>65</v>
      </c>
      <c r="G1168" s="4" t="s">
        <v>80</v>
      </c>
      <c r="H1168" s="4" t="s">
        <v>122</v>
      </c>
      <c r="I1168" s="4" t="s">
        <v>237</v>
      </c>
      <c r="J1168" s="4">
        <v>447.93</v>
      </c>
      <c r="K1168" s="4">
        <v>1350</v>
      </c>
      <c r="L1168" s="4" t="str">
        <f>IF(esraa_powerbi_alexandria_2[[#This Row],[Sales]]&gt;3000,"High","Low")</f>
        <v>Low</v>
      </c>
      <c r="M1168" s="4">
        <v>9</v>
      </c>
      <c r="N1168" s="4">
        <v>0</v>
      </c>
      <c r="O1168" s="4">
        <v>49.272299999999987</v>
      </c>
      <c r="P1168" s="4">
        <v>447.93</v>
      </c>
      <c r="Q1168" s="4">
        <v>398.65770000000003</v>
      </c>
      <c r="R1168" s="4">
        <v>49.272299999999973</v>
      </c>
      <c r="S1168" s="4" t="s">
        <v>1599</v>
      </c>
      <c r="T1168" s="4" t="str">
        <f>VLOOKUP(esraa_powerbi_alexandria_2[[#This Row],[Category]],code[#All],2,FALSE)</f>
        <v>T-103</v>
      </c>
      <c r="U1168" s="4"/>
      <c r="V1168" s="4"/>
    </row>
    <row r="1169" spans="1:22">
      <c r="A1169" s="4">
        <v>1168</v>
      </c>
      <c r="B1169" s="4" t="s">
        <v>52</v>
      </c>
      <c r="C1169" s="4" t="s">
        <v>53</v>
      </c>
      <c r="D1169" s="4" t="s">
        <v>165</v>
      </c>
      <c r="E1169" s="4" t="s">
        <v>166</v>
      </c>
      <c r="F1169" s="4" t="s">
        <v>118</v>
      </c>
      <c r="G1169" s="4" t="s">
        <v>57</v>
      </c>
      <c r="H1169" s="4" t="s">
        <v>76</v>
      </c>
      <c r="I1169" s="4" t="s">
        <v>1170</v>
      </c>
      <c r="J1169" s="4">
        <v>109.48</v>
      </c>
      <c r="K1169" s="4">
        <v>300</v>
      </c>
      <c r="L1169" s="4" t="str">
        <f>IF(esraa_powerbi_alexandria_2[[#This Row],[Sales]]&gt;3000,"High","Low")</f>
        <v>Low</v>
      </c>
      <c r="M1169" s="4">
        <v>2</v>
      </c>
      <c r="N1169" s="4">
        <v>0</v>
      </c>
      <c r="O1169" s="4">
        <v>33.938800000000001</v>
      </c>
      <c r="P1169" s="4">
        <v>109.48</v>
      </c>
      <c r="Q1169" s="4">
        <v>75.541200000000003</v>
      </c>
      <c r="R1169" s="4">
        <v>33.938800000000001</v>
      </c>
      <c r="S1169" s="4" t="s">
        <v>1598</v>
      </c>
      <c r="T1169" s="4" t="str">
        <f>VLOOKUP(esraa_powerbi_alexandria_2[[#This Row],[Category]],code[#All],2,FALSE)</f>
        <v>F-101</v>
      </c>
      <c r="U1169" s="4"/>
      <c r="V1169" s="4"/>
    </row>
    <row r="1170" spans="1:22">
      <c r="A1170" s="4">
        <v>1169</v>
      </c>
      <c r="B1170" s="4" t="s">
        <v>52</v>
      </c>
      <c r="C1170" s="4" t="s">
        <v>53</v>
      </c>
      <c r="D1170" s="4" t="s">
        <v>165</v>
      </c>
      <c r="E1170" s="4" t="s">
        <v>166</v>
      </c>
      <c r="F1170" s="4" t="s">
        <v>118</v>
      </c>
      <c r="G1170" s="4" t="s">
        <v>66</v>
      </c>
      <c r="H1170" s="4" t="s">
        <v>74</v>
      </c>
      <c r="I1170" s="4" t="s">
        <v>197</v>
      </c>
      <c r="J1170" s="4">
        <v>272.94</v>
      </c>
      <c r="K1170" s="4">
        <v>450</v>
      </c>
      <c r="L1170" s="4" t="str">
        <f>IF(esraa_powerbi_alexandria_2[[#This Row],[Sales]]&gt;3000,"High","Low")</f>
        <v>Low</v>
      </c>
      <c r="M1170" s="4">
        <v>3</v>
      </c>
      <c r="N1170" s="4">
        <v>0</v>
      </c>
      <c r="O1170" s="4">
        <v>0</v>
      </c>
      <c r="P1170" s="4">
        <v>272.94</v>
      </c>
      <c r="Q1170" s="4">
        <v>272.94</v>
      </c>
      <c r="R1170" s="4">
        <v>0</v>
      </c>
      <c r="S1170" s="4" t="s">
        <v>1598</v>
      </c>
      <c r="T1170" s="4" t="str">
        <f>VLOOKUP(esraa_powerbi_alexandria_2[[#This Row],[Category]],code[#All],2,FALSE)</f>
        <v>O-102</v>
      </c>
      <c r="U1170" s="4"/>
      <c r="V1170" s="4"/>
    </row>
    <row r="1171" spans="1:22">
      <c r="A1171" s="4">
        <v>1170</v>
      </c>
      <c r="B1171" s="4" t="s">
        <v>52</v>
      </c>
      <c r="C1171" s="4" t="s">
        <v>53</v>
      </c>
      <c r="D1171" s="4" t="s">
        <v>165</v>
      </c>
      <c r="E1171" s="4" t="s">
        <v>166</v>
      </c>
      <c r="F1171" s="4" t="s">
        <v>118</v>
      </c>
      <c r="G1171" s="4" t="s">
        <v>66</v>
      </c>
      <c r="H1171" s="4" t="s">
        <v>91</v>
      </c>
      <c r="I1171" s="4" t="s">
        <v>1171</v>
      </c>
      <c r="J1171" s="4">
        <v>19.440000000000001</v>
      </c>
      <c r="K1171" s="4">
        <v>450</v>
      </c>
      <c r="L1171" s="4" t="str">
        <f>IF(esraa_powerbi_alexandria_2[[#This Row],[Sales]]&gt;3000,"High","Low")</f>
        <v>Low</v>
      </c>
      <c r="M1171" s="4">
        <v>3</v>
      </c>
      <c r="N1171" s="4">
        <v>0</v>
      </c>
      <c r="O1171" s="4">
        <v>9.3312000000000008</v>
      </c>
      <c r="P1171" s="4">
        <v>19.440000000000001</v>
      </c>
      <c r="Q1171" s="4">
        <v>10.1088</v>
      </c>
      <c r="R1171" s="4">
        <v>9.3312000000000008</v>
      </c>
      <c r="S1171" s="4" t="s">
        <v>1598</v>
      </c>
      <c r="T1171" s="4" t="str">
        <f>VLOOKUP(esraa_powerbi_alexandria_2[[#This Row],[Category]],code[#All],2,FALSE)</f>
        <v>O-102</v>
      </c>
      <c r="U1171" s="4"/>
      <c r="V1171" s="4"/>
    </row>
    <row r="1172" spans="1:22">
      <c r="A1172" s="4">
        <v>1171</v>
      </c>
      <c r="B1172" s="4" t="s">
        <v>52</v>
      </c>
      <c r="C1172" s="4" t="s">
        <v>53</v>
      </c>
      <c r="D1172" s="4" t="s">
        <v>165</v>
      </c>
      <c r="E1172" s="4" t="s">
        <v>166</v>
      </c>
      <c r="F1172" s="4" t="s">
        <v>118</v>
      </c>
      <c r="G1172" s="4" t="s">
        <v>66</v>
      </c>
      <c r="H1172" s="4" t="s">
        <v>74</v>
      </c>
      <c r="I1172" s="4" t="s">
        <v>1172</v>
      </c>
      <c r="J1172" s="4">
        <v>31.92</v>
      </c>
      <c r="K1172" s="4">
        <v>600</v>
      </c>
      <c r="L1172" s="4" t="str">
        <f>IF(esraa_powerbi_alexandria_2[[#This Row],[Sales]]&gt;3000,"High","Low")</f>
        <v>Low</v>
      </c>
      <c r="M1172" s="4">
        <v>4</v>
      </c>
      <c r="N1172" s="4">
        <v>0</v>
      </c>
      <c r="O1172" s="4">
        <v>8.299199999999999</v>
      </c>
      <c r="P1172" s="4">
        <v>31.92</v>
      </c>
      <c r="Q1172" s="4">
        <v>23.620800000000003</v>
      </c>
      <c r="R1172" s="4">
        <v>8.299199999999999</v>
      </c>
      <c r="S1172" s="4" t="s">
        <v>1600</v>
      </c>
      <c r="T1172" s="4" t="str">
        <f>VLOOKUP(esraa_powerbi_alexandria_2[[#This Row],[Category]],code[#All],2,FALSE)</f>
        <v>O-102</v>
      </c>
      <c r="U1172" s="4"/>
      <c r="V1172" s="4"/>
    </row>
    <row r="1173" spans="1:22">
      <c r="A1173" s="4">
        <v>1172</v>
      </c>
      <c r="B1173" s="4" t="s">
        <v>69</v>
      </c>
      <c r="C1173" s="4" t="s">
        <v>53</v>
      </c>
      <c r="D1173" s="4" t="s">
        <v>1173</v>
      </c>
      <c r="E1173" s="4" t="s">
        <v>153</v>
      </c>
      <c r="F1173" s="4" t="s">
        <v>99</v>
      </c>
      <c r="G1173" s="4" t="s">
        <v>66</v>
      </c>
      <c r="H1173" s="4" t="s">
        <v>91</v>
      </c>
      <c r="I1173" s="4" t="s">
        <v>1174</v>
      </c>
      <c r="J1173" s="4">
        <v>22.38</v>
      </c>
      <c r="K1173" s="4">
        <v>300</v>
      </c>
      <c r="L1173" s="4" t="str">
        <f>IF(esraa_powerbi_alexandria_2[[#This Row],[Sales]]&gt;3000,"High","Low")</f>
        <v>Low</v>
      </c>
      <c r="M1173" s="4">
        <v>2</v>
      </c>
      <c r="N1173" s="4">
        <v>0</v>
      </c>
      <c r="O1173" s="4">
        <v>10.7424</v>
      </c>
      <c r="P1173" s="4">
        <v>22.38</v>
      </c>
      <c r="Q1173" s="4">
        <v>11.637599999999999</v>
      </c>
      <c r="R1173" s="4">
        <v>10.7424</v>
      </c>
      <c r="S1173" s="4" t="s">
        <v>1598</v>
      </c>
      <c r="T1173" s="4" t="str">
        <f>VLOOKUP(esraa_powerbi_alexandria_2[[#This Row],[Category]],code[#All],2,FALSE)</f>
        <v>O-102</v>
      </c>
      <c r="U1173" s="4"/>
      <c r="V1173" s="4"/>
    </row>
    <row r="1174" spans="1:22">
      <c r="A1174" s="4">
        <v>1173</v>
      </c>
      <c r="B1174" s="4" t="s">
        <v>69</v>
      </c>
      <c r="C1174" s="4" t="s">
        <v>53</v>
      </c>
      <c r="D1174" s="4" t="s">
        <v>63</v>
      </c>
      <c r="E1174" s="4" t="s">
        <v>64</v>
      </c>
      <c r="F1174" s="4" t="s">
        <v>65</v>
      </c>
      <c r="G1174" s="4" t="s">
        <v>66</v>
      </c>
      <c r="H1174" s="4" t="s">
        <v>83</v>
      </c>
      <c r="I1174" s="4" t="s">
        <v>1175</v>
      </c>
      <c r="J1174" s="4">
        <v>16.520000000000003</v>
      </c>
      <c r="K1174" s="4">
        <v>750</v>
      </c>
      <c r="L1174" s="4" t="str">
        <f>IF(esraa_powerbi_alexandria_2[[#This Row],[Sales]]&gt;3000,"High","Low")</f>
        <v>Low</v>
      </c>
      <c r="M1174" s="4">
        <v>5</v>
      </c>
      <c r="N1174" s="4">
        <v>0.2</v>
      </c>
      <c r="O1174" s="4">
        <v>5.5754999999999999</v>
      </c>
      <c r="P1174" s="4">
        <v>13.216000000000003</v>
      </c>
      <c r="Q1174" s="4">
        <v>10.944500000000003</v>
      </c>
      <c r="R1174" s="4">
        <v>2.2714999999999996</v>
      </c>
      <c r="S1174" s="4" t="s">
        <v>1600</v>
      </c>
      <c r="T1174" s="4" t="str">
        <f>VLOOKUP(esraa_powerbi_alexandria_2[[#This Row],[Category]],code[#All],2,FALSE)</f>
        <v>O-102</v>
      </c>
      <c r="U1174" s="4"/>
      <c r="V1174" s="4"/>
    </row>
    <row r="1175" spans="1:22">
      <c r="A1175" s="4">
        <v>1174</v>
      </c>
      <c r="B1175" s="4" t="s">
        <v>69</v>
      </c>
      <c r="C1175" s="4" t="s">
        <v>53</v>
      </c>
      <c r="D1175" s="4" t="s">
        <v>266</v>
      </c>
      <c r="E1175" s="4" t="s">
        <v>143</v>
      </c>
      <c r="F1175" s="4" t="s">
        <v>99</v>
      </c>
      <c r="G1175" s="4" t="s">
        <v>66</v>
      </c>
      <c r="H1175" s="4" t="s">
        <v>83</v>
      </c>
      <c r="I1175" s="4" t="s">
        <v>898</v>
      </c>
      <c r="J1175" s="4">
        <v>5.1759999999999984</v>
      </c>
      <c r="K1175" s="4">
        <v>600</v>
      </c>
      <c r="L1175" s="4" t="str">
        <f>IF(esraa_powerbi_alexandria_2[[#This Row],[Sales]]&gt;3000,"High","Low")</f>
        <v>Low</v>
      </c>
      <c r="M1175" s="4">
        <v>4</v>
      </c>
      <c r="N1175" s="4">
        <v>0.8</v>
      </c>
      <c r="O1175" s="4">
        <v>-7.7640000000000011</v>
      </c>
      <c r="P1175" s="4">
        <v>1.0351999999999995</v>
      </c>
      <c r="Q1175" s="4">
        <v>12.94</v>
      </c>
      <c r="R1175" s="4">
        <v>-11.9048</v>
      </c>
      <c r="S1175" s="4" t="s">
        <v>1600</v>
      </c>
      <c r="T1175" s="4" t="str">
        <f>VLOOKUP(esraa_powerbi_alexandria_2[[#This Row],[Category]],code[#All],2,FALSE)</f>
        <v>O-102</v>
      </c>
      <c r="U1175" s="4"/>
      <c r="V1175" s="4"/>
    </row>
    <row r="1176" spans="1:22">
      <c r="A1176" s="4">
        <v>1175</v>
      </c>
      <c r="B1176" s="4" t="s">
        <v>134</v>
      </c>
      <c r="C1176" s="4" t="s">
        <v>62</v>
      </c>
      <c r="D1176" s="4" t="s">
        <v>165</v>
      </c>
      <c r="E1176" s="4" t="s">
        <v>166</v>
      </c>
      <c r="F1176" s="4" t="s">
        <v>118</v>
      </c>
      <c r="G1176" s="4" t="s">
        <v>66</v>
      </c>
      <c r="H1176" s="4" t="s">
        <v>83</v>
      </c>
      <c r="I1176" s="4" t="s">
        <v>1176</v>
      </c>
      <c r="J1176" s="4">
        <v>50.112000000000002</v>
      </c>
      <c r="K1176" s="4">
        <v>900</v>
      </c>
      <c r="L1176" s="4" t="str">
        <f>IF(esraa_powerbi_alexandria_2[[#This Row],[Sales]]&gt;3000,"High","Low")</f>
        <v>Low</v>
      </c>
      <c r="M1176" s="4">
        <v>6</v>
      </c>
      <c r="N1176" s="4">
        <v>0.2</v>
      </c>
      <c r="O1176" s="4">
        <v>16.2864</v>
      </c>
      <c r="P1176" s="4">
        <v>40.089600000000004</v>
      </c>
      <c r="Q1176" s="4">
        <v>33.825600000000001</v>
      </c>
      <c r="R1176" s="4">
        <v>6.2640000000000029</v>
      </c>
      <c r="S1176" s="4" t="s">
        <v>1600</v>
      </c>
      <c r="T1176" s="4" t="str">
        <f>VLOOKUP(esraa_powerbi_alexandria_2[[#This Row],[Category]],code[#All],2,FALSE)</f>
        <v>O-102</v>
      </c>
      <c r="U1176" s="4"/>
      <c r="V1176" s="4"/>
    </row>
    <row r="1177" spans="1:22">
      <c r="A1177" s="4">
        <v>1176</v>
      </c>
      <c r="B1177" s="4" t="s">
        <v>69</v>
      </c>
      <c r="C1177" s="4" t="s">
        <v>96</v>
      </c>
      <c r="D1177" s="4" t="s">
        <v>89</v>
      </c>
      <c r="E1177" s="4" t="s">
        <v>978</v>
      </c>
      <c r="F1177" s="4" t="s">
        <v>118</v>
      </c>
      <c r="G1177" s="4" t="s">
        <v>66</v>
      </c>
      <c r="H1177" s="4" t="s">
        <v>282</v>
      </c>
      <c r="I1177" s="4" t="s">
        <v>940</v>
      </c>
      <c r="J1177" s="4">
        <v>27.93</v>
      </c>
      <c r="K1177" s="4">
        <v>450</v>
      </c>
      <c r="L1177" s="4" t="str">
        <f>IF(esraa_powerbi_alexandria_2[[#This Row],[Sales]]&gt;3000,"High","Low")</f>
        <v>Low</v>
      </c>
      <c r="M1177" s="4">
        <v>3</v>
      </c>
      <c r="N1177" s="4">
        <v>0</v>
      </c>
      <c r="O1177" s="4">
        <v>8.0996999999999986</v>
      </c>
      <c r="P1177" s="4">
        <v>27.93</v>
      </c>
      <c r="Q1177" s="4">
        <v>19.830300000000001</v>
      </c>
      <c r="R1177" s="4">
        <v>8.0996999999999986</v>
      </c>
      <c r="S1177" s="4" t="s">
        <v>1598</v>
      </c>
      <c r="T1177" s="4" t="str">
        <f>VLOOKUP(esraa_powerbi_alexandria_2[[#This Row],[Category]],code[#All],2,FALSE)</f>
        <v>O-102</v>
      </c>
      <c r="U1177" s="4"/>
      <c r="V1177" s="4"/>
    </row>
    <row r="1178" spans="1:22">
      <c r="A1178" s="4">
        <v>1177</v>
      </c>
      <c r="B1178" s="4" t="s">
        <v>52</v>
      </c>
      <c r="C1178" s="4" t="s">
        <v>96</v>
      </c>
      <c r="D1178" s="4" t="s">
        <v>63</v>
      </c>
      <c r="E1178" s="4" t="s">
        <v>64</v>
      </c>
      <c r="F1178" s="4" t="s">
        <v>65</v>
      </c>
      <c r="G1178" s="4" t="s">
        <v>66</v>
      </c>
      <c r="H1178" s="4" t="s">
        <v>67</v>
      </c>
      <c r="I1178" s="4" t="s">
        <v>1177</v>
      </c>
      <c r="J1178" s="4">
        <v>11.56</v>
      </c>
      <c r="K1178" s="4">
        <v>600</v>
      </c>
      <c r="L1178" s="4" t="str">
        <f>IF(esraa_powerbi_alexandria_2[[#This Row],[Sales]]&gt;3000,"High","Low")</f>
        <v>Low</v>
      </c>
      <c r="M1178" s="4">
        <v>4</v>
      </c>
      <c r="N1178" s="4">
        <v>0</v>
      </c>
      <c r="O1178" s="4">
        <v>5.4332000000000003</v>
      </c>
      <c r="P1178" s="4">
        <v>11.56</v>
      </c>
      <c r="Q1178" s="4">
        <v>6.1268000000000002</v>
      </c>
      <c r="R1178" s="4">
        <v>5.4332000000000003</v>
      </c>
      <c r="S1178" s="4" t="s">
        <v>1600</v>
      </c>
      <c r="T1178" s="4" t="str">
        <f>VLOOKUP(esraa_powerbi_alexandria_2[[#This Row],[Category]],code[#All],2,FALSE)</f>
        <v>O-102</v>
      </c>
      <c r="U1178" s="4"/>
      <c r="V1178" s="4"/>
    </row>
    <row r="1179" spans="1:22">
      <c r="A1179" s="4">
        <v>1178</v>
      </c>
      <c r="B1179" s="4" t="s">
        <v>69</v>
      </c>
      <c r="C1179" s="4" t="s">
        <v>53</v>
      </c>
      <c r="D1179" s="4" t="s">
        <v>1178</v>
      </c>
      <c r="E1179" s="4" t="s">
        <v>987</v>
      </c>
      <c r="F1179" s="4" t="s">
        <v>118</v>
      </c>
      <c r="G1179" s="4" t="s">
        <v>57</v>
      </c>
      <c r="H1179" s="4" t="s">
        <v>60</v>
      </c>
      <c r="I1179" s="4" t="s">
        <v>1179</v>
      </c>
      <c r="J1179" s="4">
        <v>172.5</v>
      </c>
      <c r="K1179" s="4">
        <v>300</v>
      </c>
      <c r="L1179" s="4" t="str">
        <f>IF(esraa_powerbi_alexandria_2[[#This Row],[Sales]]&gt;3000,"High","Low")</f>
        <v>Low</v>
      </c>
      <c r="M1179" s="4">
        <v>2</v>
      </c>
      <c r="N1179" s="4">
        <v>0</v>
      </c>
      <c r="O1179" s="4">
        <v>51.749999999999986</v>
      </c>
      <c r="P1179" s="4">
        <v>172.5</v>
      </c>
      <c r="Q1179" s="4">
        <v>120.75000000000001</v>
      </c>
      <c r="R1179" s="4">
        <v>51.749999999999986</v>
      </c>
      <c r="S1179" s="4" t="s">
        <v>1598</v>
      </c>
      <c r="T1179" s="4" t="str">
        <f>VLOOKUP(esraa_powerbi_alexandria_2[[#This Row],[Category]],code[#All],2,FALSE)</f>
        <v>F-101</v>
      </c>
      <c r="U1179" s="4"/>
      <c r="V1179" s="4"/>
    </row>
    <row r="1180" spans="1:22">
      <c r="A1180" s="4">
        <v>1179</v>
      </c>
      <c r="B1180" s="4" t="s">
        <v>69</v>
      </c>
      <c r="C1180" s="4" t="s">
        <v>53</v>
      </c>
      <c r="D1180" s="4" t="s">
        <v>1178</v>
      </c>
      <c r="E1180" s="4" t="s">
        <v>987</v>
      </c>
      <c r="F1180" s="4" t="s">
        <v>118</v>
      </c>
      <c r="G1180" s="4" t="s">
        <v>80</v>
      </c>
      <c r="H1180" s="4" t="s">
        <v>81</v>
      </c>
      <c r="I1180" s="4" t="s">
        <v>323</v>
      </c>
      <c r="J1180" s="4">
        <v>179.97</v>
      </c>
      <c r="K1180" s="4">
        <v>450</v>
      </c>
      <c r="L1180" s="4" t="str">
        <f>IF(esraa_powerbi_alexandria_2[[#This Row],[Sales]]&gt;3000,"High","Low")</f>
        <v>Low</v>
      </c>
      <c r="M1180" s="4">
        <v>3</v>
      </c>
      <c r="N1180" s="4">
        <v>0</v>
      </c>
      <c r="O1180" s="4">
        <v>44.992500000000007</v>
      </c>
      <c r="P1180" s="4">
        <v>179.97</v>
      </c>
      <c r="Q1180" s="4">
        <v>134.97749999999999</v>
      </c>
      <c r="R1180" s="4">
        <v>44.992500000000007</v>
      </c>
      <c r="S1180" s="4" t="s">
        <v>1598</v>
      </c>
      <c r="T1180" s="4" t="str">
        <f>VLOOKUP(esraa_powerbi_alexandria_2[[#This Row],[Category]],code[#All],2,FALSE)</f>
        <v>T-103</v>
      </c>
      <c r="U1180" s="4"/>
      <c r="V1180" s="4"/>
    </row>
    <row r="1181" spans="1:22">
      <c r="A1181" s="4">
        <v>1180</v>
      </c>
      <c r="B1181" s="4" t="s">
        <v>52</v>
      </c>
      <c r="C1181" s="4" t="s">
        <v>96</v>
      </c>
      <c r="D1181" s="4" t="s">
        <v>132</v>
      </c>
      <c r="E1181" s="4" t="s">
        <v>98</v>
      </c>
      <c r="F1181" s="4" t="s">
        <v>99</v>
      </c>
      <c r="G1181" s="4" t="s">
        <v>80</v>
      </c>
      <c r="H1181" s="4" t="s">
        <v>122</v>
      </c>
      <c r="I1181" s="4" t="s">
        <v>892</v>
      </c>
      <c r="J1181" s="4">
        <v>258.69600000000003</v>
      </c>
      <c r="K1181" s="4">
        <v>450</v>
      </c>
      <c r="L1181" s="4" t="str">
        <f>IF(esraa_powerbi_alexandria_2[[#This Row],[Sales]]&gt;3000,"High","Low")</f>
        <v>Low</v>
      </c>
      <c r="M1181" s="4">
        <v>3</v>
      </c>
      <c r="N1181" s="4">
        <v>0.2</v>
      </c>
      <c r="O1181" s="4">
        <v>64.674000000000007</v>
      </c>
      <c r="P1181" s="4">
        <v>206.95680000000004</v>
      </c>
      <c r="Q1181" s="4">
        <v>194.02200000000002</v>
      </c>
      <c r="R1181" s="4">
        <v>12.934800000000024</v>
      </c>
      <c r="S1181" s="4" t="s">
        <v>1598</v>
      </c>
      <c r="T1181" s="4" t="str">
        <f>VLOOKUP(esraa_powerbi_alexandria_2[[#This Row],[Category]],code[#All],2,FALSE)</f>
        <v>T-103</v>
      </c>
      <c r="U1181" s="4"/>
      <c r="V1181" s="4"/>
    </row>
    <row r="1182" spans="1:22">
      <c r="A1182" s="4">
        <v>1181</v>
      </c>
      <c r="B1182" s="4" t="s">
        <v>69</v>
      </c>
      <c r="C1182" s="4" t="s">
        <v>53</v>
      </c>
      <c r="D1182" s="4" t="s">
        <v>472</v>
      </c>
      <c r="E1182" s="4" t="s">
        <v>355</v>
      </c>
      <c r="F1182" s="4" t="s">
        <v>118</v>
      </c>
      <c r="G1182" s="4" t="s">
        <v>80</v>
      </c>
      <c r="H1182" s="4" t="s">
        <v>81</v>
      </c>
      <c r="I1182" s="4" t="s">
        <v>1180</v>
      </c>
      <c r="J1182" s="4">
        <v>1322.93</v>
      </c>
      <c r="K1182" s="4">
        <v>1050</v>
      </c>
      <c r="L1182" s="4" t="str">
        <f>IF(esraa_powerbi_alexandria_2[[#This Row],[Sales]]&gt;3000,"High","Low")</f>
        <v>Low</v>
      </c>
      <c r="M1182" s="4">
        <v>7</v>
      </c>
      <c r="N1182" s="4">
        <v>0</v>
      </c>
      <c r="O1182" s="4">
        <v>357.19110000000001</v>
      </c>
      <c r="P1182" s="4">
        <v>1322.93</v>
      </c>
      <c r="Q1182" s="4">
        <v>965.73890000000006</v>
      </c>
      <c r="R1182" s="4">
        <v>357.19110000000001</v>
      </c>
      <c r="S1182" s="4" t="s">
        <v>1599</v>
      </c>
      <c r="T1182" s="4" t="str">
        <f>VLOOKUP(esraa_powerbi_alexandria_2[[#This Row],[Category]],code[#All],2,FALSE)</f>
        <v>T-103</v>
      </c>
      <c r="U1182" s="4"/>
      <c r="V1182" s="4"/>
    </row>
    <row r="1183" spans="1:22">
      <c r="A1183" s="4">
        <v>1182</v>
      </c>
      <c r="B1183" s="4" t="s">
        <v>69</v>
      </c>
      <c r="C1183" s="4" t="s">
        <v>53</v>
      </c>
      <c r="D1183" s="4" t="s">
        <v>472</v>
      </c>
      <c r="E1183" s="4" t="s">
        <v>355</v>
      </c>
      <c r="F1183" s="4" t="s">
        <v>118</v>
      </c>
      <c r="G1183" s="4" t="s">
        <v>66</v>
      </c>
      <c r="H1183" s="4" t="s">
        <v>78</v>
      </c>
      <c r="I1183" s="4" t="s">
        <v>1181</v>
      </c>
      <c r="J1183" s="4">
        <v>3.76</v>
      </c>
      <c r="K1183" s="4">
        <v>300</v>
      </c>
      <c r="L1183" s="4" t="str">
        <f>IF(esraa_powerbi_alexandria_2[[#This Row],[Sales]]&gt;3000,"High","Low")</f>
        <v>Low</v>
      </c>
      <c r="M1183" s="4">
        <v>2</v>
      </c>
      <c r="N1183" s="4">
        <v>0</v>
      </c>
      <c r="O1183" s="4">
        <v>1.0903999999999998</v>
      </c>
      <c r="P1183" s="4">
        <v>3.76</v>
      </c>
      <c r="Q1183" s="4">
        <v>2.6696</v>
      </c>
      <c r="R1183" s="4">
        <v>1.0903999999999998</v>
      </c>
      <c r="S1183" s="4" t="s">
        <v>1598</v>
      </c>
      <c r="T1183" s="4" t="str">
        <f>VLOOKUP(esraa_powerbi_alexandria_2[[#This Row],[Category]],code[#All],2,FALSE)</f>
        <v>O-102</v>
      </c>
      <c r="U1183" s="4"/>
      <c r="V1183" s="4"/>
    </row>
    <row r="1184" spans="1:22">
      <c r="A1184" s="4">
        <v>1183</v>
      </c>
      <c r="B1184" s="4" t="s">
        <v>134</v>
      </c>
      <c r="C1184" s="4" t="s">
        <v>53</v>
      </c>
      <c r="D1184" s="4" t="s">
        <v>613</v>
      </c>
      <c r="E1184" s="4" t="s">
        <v>90</v>
      </c>
      <c r="F1184" s="4" t="s">
        <v>56</v>
      </c>
      <c r="G1184" s="4" t="s">
        <v>66</v>
      </c>
      <c r="H1184" s="4" t="s">
        <v>127</v>
      </c>
      <c r="I1184" s="4" t="s">
        <v>256</v>
      </c>
      <c r="J1184" s="4">
        <v>21.744</v>
      </c>
      <c r="K1184" s="4">
        <v>150</v>
      </c>
      <c r="L1184" s="4" t="str">
        <f>IF(esraa_powerbi_alexandria_2[[#This Row],[Sales]]&gt;3000,"High","Low")</f>
        <v>Low</v>
      </c>
      <c r="M1184" s="4">
        <v>1</v>
      </c>
      <c r="N1184" s="4">
        <v>0.2</v>
      </c>
      <c r="O1184" s="4">
        <v>7.3385999999999996</v>
      </c>
      <c r="P1184" s="4">
        <v>17.395199999999999</v>
      </c>
      <c r="Q1184" s="4">
        <v>14.4054</v>
      </c>
      <c r="R1184" s="4">
        <v>2.9897999999999989</v>
      </c>
      <c r="S1184" s="4" t="s">
        <v>1598</v>
      </c>
      <c r="T1184" s="4" t="str">
        <f>VLOOKUP(esraa_powerbi_alexandria_2[[#This Row],[Category]],code[#All],2,FALSE)</f>
        <v>O-102</v>
      </c>
      <c r="U1184" s="4"/>
      <c r="V1184" s="4"/>
    </row>
    <row r="1185" spans="1:22">
      <c r="A1185" s="4">
        <v>1184</v>
      </c>
      <c r="B1185" s="4" t="s">
        <v>134</v>
      </c>
      <c r="C1185" s="4" t="s">
        <v>53</v>
      </c>
      <c r="D1185" s="4" t="s">
        <v>613</v>
      </c>
      <c r="E1185" s="4" t="s">
        <v>90</v>
      </c>
      <c r="F1185" s="4" t="s">
        <v>56</v>
      </c>
      <c r="G1185" s="4" t="s">
        <v>80</v>
      </c>
      <c r="H1185" s="4" t="s">
        <v>81</v>
      </c>
      <c r="I1185" s="4" t="s">
        <v>1182</v>
      </c>
      <c r="J1185" s="4">
        <v>7.92</v>
      </c>
      <c r="K1185" s="4">
        <v>750</v>
      </c>
      <c r="L1185" s="4" t="str">
        <f>IF(esraa_powerbi_alexandria_2[[#This Row],[Sales]]&gt;3000,"High","Low")</f>
        <v>Low</v>
      </c>
      <c r="M1185" s="4">
        <v>5</v>
      </c>
      <c r="N1185" s="4">
        <v>0.2</v>
      </c>
      <c r="O1185" s="4">
        <v>0.69300000000000006</v>
      </c>
      <c r="P1185" s="4">
        <v>6.3360000000000003</v>
      </c>
      <c r="Q1185" s="4">
        <v>7.2270000000000003</v>
      </c>
      <c r="R1185" s="4">
        <v>-0.89100000000000001</v>
      </c>
      <c r="S1185" s="4" t="s">
        <v>1600</v>
      </c>
      <c r="T1185" s="4" t="str">
        <f>VLOOKUP(esraa_powerbi_alexandria_2[[#This Row],[Category]],code[#All],2,FALSE)</f>
        <v>T-103</v>
      </c>
      <c r="U1185" s="4"/>
      <c r="V1185" s="4"/>
    </row>
    <row r="1186" spans="1:22">
      <c r="A1186" s="4">
        <v>1185</v>
      </c>
      <c r="B1186" s="4" t="s">
        <v>69</v>
      </c>
      <c r="C1186" s="4" t="s">
        <v>62</v>
      </c>
      <c r="D1186" s="4" t="s">
        <v>93</v>
      </c>
      <c r="E1186" s="4" t="s">
        <v>94</v>
      </c>
      <c r="F1186" s="4" t="s">
        <v>65</v>
      </c>
      <c r="G1186" s="4" t="s">
        <v>66</v>
      </c>
      <c r="H1186" s="4" t="s">
        <v>83</v>
      </c>
      <c r="I1186" s="4" t="s">
        <v>1183</v>
      </c>
      <c r="J1186" s="4">
        <v>12.096000000000002</v>
      </c>
      <c r="K1186" s="4">
        <v>1050</v>
      </c>
      <c r="L1186" s="4" t="str">
        <f>IF(esraa_powerbi_alexandria_2[[#This Row],[Sales]]&gt;3000,"High","Low")</f>
        <v>Low</v>
      </c>
      <c r="M1186" s="4">
        <v>7</v>
      </c>
      <c r="N1186" s="4">
        <v>0.2</v>
      </c>
      <c r="O1186" s="4">
        <v>4.2335999999999991</v>
      </c>
      <c r="P1186" s="4">
        <v>9.6768000000000018</v>
      </c>
      <c r="Q1186" s="4">
        <v>7.8624000000000027</v>
      </c>
      <c r="R1186" s="4">
        <v>1.8143999999999991</v>
      </c>
      <c r="S1186" s="4" t="s">
        <v>1599</v>
      </c>
      <c r="T1186" s="4" t="str">
        <f>VLOOKUP(esraa_powerbi_alexandria_2[[#This Row],[Category]],code[#All],2,FALSE)</f>
        <v>O-102</v>
      </c>
      <c r="U1186" s="4"/>
      <c r="V1186" s="4"/>
    </row>
    <row r="1187" spans="1:22">
      <c r="A1187" s="4">
        <v>1186</v>
      </c>
      <c r="B1187" s="4" t="s">
        <v>69</v>
      </c>
      <c r="C1187" s="4" t="s">
        <v>62</v>
      </c>
      <c r="D1187" s="4" t="s">
        <v>93</v>
      </c>
      <c r="E1187" s="4" t="s">
        <v>94</v>
      </c>
      <c r="F1187" s="4" t="s">
        <v>65</v>
      </c>
      <c r="G1187" s="4" t="s">
        <v>66</v>
      </c>
      <c r="H1187" s="4" t="s">
        <v>74</v>
      </c>
      <c r="I1187" s="4" t="s">
        <v>1184</v>
      </c>
      <c r="J1187" s="4">
        <v>485.88</v>
      </c>
      <c r="K1187" s="4">
        <v>900</v>
      </c>
      <c r="L1187" s="4" t="str">
        <f>IF(esraa_powerbi_alexandria_2[[#This Row],[Sales]]&gt;3000,"High","Low")</f>
        <v>Low</v>
      </c>
      <c r="M1187" s="4">
        <v>6</v>
      </c>
      <c r="N1187" s="4">
        <v>0</v>
      </c>
      <c r="O1187" s="4">
        <v>9.7176000000000329</v>
      </c>
      <c r="P1187" s="4">
        <v>485.88</v>
      </c>
      <c r="Q1187" s="4">
        <v>476.16239999999993</v>
      </c>
      <c r="R1187" s="4">
        <v>9.7176000000000613</v>
      </c>
      <c r="S1187" s="4" t="s">
        <v>1600</v>
      </c>
      <c r="T1187" s="4" t="str">
        <f>VLOOKUP(esraa_powerbi_alexandria_2[[#This Row],[Category]],code[#All],2,FALSE)</f>
        <v>O-102</v>
      </c>
      <c r="U1187" s="4"/>
      <c r="V1187" s="4"/>
    </row>
    <row r="1188" spans="1:22">
      <c r="A1188" s="4">
        <v>1187</v>
      </c>
      <c r="B1188" s="4" t="s">
        <v>69</v>
      </c>
      <c r="C1188" s="4" t="s">
        <v>62</v>
      </c>
      <c r="D1188" s="4" t="s">
        <v>93</v>
      </c>
      <c r="E1188" s="4" t="s">
        <v>94</v>
      </c>
      <c r="F1188" s="4" t="s">
        <v>65</v>
      </c>
      <c r="G1188" s="4" t="s">
        <v>66</v>
      </c>
      <c r="H1188" s="4" t="s">
        <v>91</v>
      </c>
      <c r="I1188" s="4" t="s">
        <v>850</v>
      </c>
      <c r="J1188" s="4">
        <v>25.92</v>
      </c>
      <c r="K1188" s="4">
        <v>600</v>
      </c>
      <c r="L1188" s="4" t="str">
        <f>IF(esraa_powerbi_alexandria_2[[#This Row],[Sales]]&gt;3000,"High","Low")</f>
        <v>Low</v>
      </c>
      <c r="M1188" s="4">
        <v>4</v>
      </c>
      <c r="N1188" s="4">
        <v>0</v>
      </c>
      <c r="O1188" s="4">
        <v>12.441600000000001</v>
      </c>
      <c r="P1188" s="4">
        <v>25.92</v>
      </c>
      <c r="Q1188" s="4">
        <v>13.478400000000001</v>
      </c>
      <c r="R1188" s="4">
        <v>12.441600000000001</v>
      </c>
      <c r="S1188" s="4" t="s">
        <v>1600</v>
      </c>
      <c r="T1188" s="4" t="str">
        <f>VLOOKUP(esraa_powerbi_alexandria_2[[#This Row],[Category]],code[#All],2,FALSE)</f>
        <v>O-102</v>
      </c>
      <c r="U1188" s="4"/>
      <c r="V1188" s="4"/>
    </row>
    <row r="1189" spans="1:22">
      <c r="A1189" s="4">
        <v>1188</v>
      </c>
      <c r="B1189" s="4" t="s">
        <v>69</v>
      </c>
      <c r="C1189" s="4" t="s">
        <v>62</v>
      </c>
      <c r="D1189" s="4" t="s">
        <v>93</v>
      </c>
      <c r="E1189" s="4" t="s">
        <v>94</v>
      </c>
      <c r="F1189" s="4" t="s">
        <v>65</v>
      </c>
      <c r="G1189" s="4" t="s">
        <v>66</v>
      </c>
      <c r="H1189" s="4" t="s">
        <v>74</v>
      </c>
      <c r="I1189" s="4" t="s">
        <v>862</v>
      </c>
      <c r="J1189" s="4">
        <v>197.58</v>
      </c>
      <c r="K1189" s="4">
        <v>300</v>
      </c>
      <c r="L1189" s="4" t="str">
        <f>IF(esraa_powerbi_alexandria_2[[#This Row],[Sales]]&gt;3000,"High","Low")</f>
        <v>Low</v>
      </c>
      <c r="M1189" s="4">
        <v>2</v>
      </c>
      <c r="N1189" s="4">
        <v>0</v>
      </c>
      <c r="O1189" s="4">
        <v>53.346599999999995</v>
      </c>
      <c r="P1189" s="4">
        <v>197.58</v>
      </c>
      <c r="Q1189" s="4">
        <v>144.23340000000002</v>
      </c>
      <c r="R1189" s="4">
        <v>53.346599999999995</v>
      </c>
      <c r="S1189" s="4" t="s">
        <v>1598</v>
      </c>
      <c r="T1189" s="4" t="str">
        <f>VLOOKUP(esraa_powerbi_alexandria_2[[#This Row],[Category]],code[#All],2,FALSE)</f>
        <v>O-102</v>
      </c>
      <c r="U1189" s="4"/>
      <c r="V1189" s="4"/>
    </row>
    <row r="1190" spans="1:22">
      <c r="A1190" s="4">
        <v>1189</v>
      </c>
      <c r="B1190" s="4" t="s">
        <v>52</v>
      </c>
      <c r="C1190" s="4" t="s">
        <v>96</v>
      </c>
      <c r="D1190" s="4" t="s">
        <v>63</v>
      </c>
      <c r="E1190" s="4" t="s">
        <v>64</v>
      </c>
      <c r="F1190" s="4" t="s">
        <v>65</v>
      </c>
      <c r="G1190" s="4" t="s">
        <v>66</v>
      </c>
      <c r="H1190" s="4" t="s">
        <v>85</v>
      </c>
      <c r="I1190" s="4" t="s">
        <v>824</v>
      </c>
      <c r="J1190" s="4">
        <v>81.92</v>
      </c>
      <c r="K1190" s="4">
        <v>600</v>
      </c>
      <c r="L1190" s="4" t="str">
        <f>IF(esraa_powerbi_alexandria_2[[#This Row],[Sales]]&gt;3000,"High","Low")</f>
        <v>Low</v>
      </c>
      <c r="M1190" s="4">
        <v>4</v>
      </c>
      <c r="N1190" s="4">
        <v>0</v>
      </c>
      <c r="O1190" s="4">
        <v>22.118400000000001</v>
      </c>
      <c r="P1190" s="4">
        <v>81.92</v>
      </c>
      <c r="Q1190" s="4">
        <v>59.801600000000001</v>
      </c>
      <c r="R1190" s="4">
        <v>22.118400000000001</v>
      </c>
      <c r="S1190" s="4" t="s">
        <v>1600</v>
      </c>
      <c r="T1190" s="4" t="str">
        <f>VLOOKUP(esraa_powerbi_alexandria_2[[#This Row],[Category]],code[#All],2,FALSE)</f>
        <v>O-102</v>
      </c>
      <c r="U1190" s="4"/>
      <c r="V1190" s="4"/>
    </row>
    <row r="1191" spans="1:22">
      <c r="A1191" s="4">
        <v>1190</v>
      </c>
      <c r="B1191" s="4" t="s">
        <v>52</v>
      </c>
      <c r="C1191" s="4" t="s">
        <v>96</v>
      </c>
      <c r="D1191" s="4" t="s">
        <v>63</v>
      </c>
      <c r="E1191" s="4" t="s">
        <v>64</v>
      </c>
      <c r="F1191" s="4" t="s">
        <v>65</v>
      </c>
      <c r="G1191" s="4" t="s">
        <v>80</v>
      </c>
      <c r="H1191" s="4" t="s">
        <v>81</v>
      </c>
      <c r="I1191" s="4" t="s">
        <v>1185</v>
      </c>
      <c r="J1191" s="4">
        <v>889.53600000000006</v>
      </c>
      <c r="K1191" s="4">
        <v>1200</v>
      </c>
      <c r="L1191" s="4" t="str">
        <f>IF(esraa_powerbi_alexandria_2[[#This Row],[Sales]]&gt;3000,"High","Low")</f>
        <v>Low</v>
      </c>
      <c r="M1191" s="4">
        <v>8</v>
      </c>
      <c r="N1191" s="4">
        <v>0.2</v>
      </c>
      <c r="O1191" s="4">
        <v>66.715199999999982</v>
      </c>
      <c r="P1191" s="4">
        <v>711.62880000000007</v>
      </c>
      <c r="Q1191" s="4">
        <v>822.82080000000008</v>
      </c>
      <c r="R1191" s="4">
        <v>-111.19200000000001</v>
      </c>
      <c r="S1191" s="4" t="s">
        <v>1599</v>
      </c>
      <c r="T1191" s="4" t="str">
        <f>VLOOKUP(esraa_powerbi_alexandria_2[[#This Row],[Category]],code[#All],2,FALSE)</f>
        <v>T-103</v>
      </c>
      <c r="U1191" s="4"/>
      <c r="V1191" s="4"/>
    </row>
    <row r="1192" spans="1:22">
      <c r="A1192" s="4">
        <v>1191</v>
      </c>
      <c r="B1192" s="4" t="s">
        <v>52</v>
      </c>
      <c r="C1192" s="4" t="s">
        <v>96</v>
      </c>
      <c r="D1192" s="4" t="s">
        <v>63</v>
      </c>
      <c r="E1192" s="4" t="s">
        <v>64</v>
      </c>
      <c r="F1192" s="4" t="s">
        <v>65</v>
      </c>
      <c r="G1192" s="4" t="s">
        <v>57</v>
      </c>
      <c r="H1192" s="4" t="s">
        <v>60</v>
      </c>
      <c r="I1192" s="4" t="s">
        <v>1186</v>
      </c>
      <c r="J1192" s="4">
        <v>892.22400000000005</v>
      </c>
      <c r="K1192" s="4">
        <v>450</v>
      </c>
      <c r="L1192" s="4" t="str">
        <f>IF(esraa_powerbi_alexandria_2[[#This Row],[Sales]]&gt;3000,"High","Low")</f>
        <v>Low</v>
      </c>
      <c r="M1192" s="4">
        <v>3</v>
      </c>
      <c r="N1192" s="4">
        <v>0.2</v>
      </c>
      <c r="O1192" s="4">
        <v>89.222400000000022</v>
      </c>
      <c r="P1192" s="4">
        <v>713.77920000000006</v>
      </c>
      <c r="Q1192" s="4">
        <v>803.00160000000005</v>
      </c>
      <c r="R1192" s="4">
        <v>-89.222399999999993</v>
      </c>
      <c r="S1192" s="4" t="s">
        <v>1598</v>
      </c>
      <c r="T1192" s="4" t="str">
        <f>VLOOKUP(esraa_powerbi_alexandria_2[[#This Row],[Category]],code[#All],2,FALSE)</f>
        <v>F-101</v>
      </c>
      <c r="U1192" s="4"/>
      <c r="V1192" s="4"/>
    </row>
    <row r="1193" spans="1:22">
      <c r="A1193" s="4">
        <v>1192</v>
      </c>
      <c r="B1193" s="4" t="s">
        <v>52</v>
      </c>
      <c r="C1193" s="4" t="s">
        <v>96</v>
      </c>
      <c r="D1193" s="4" t="s">
        <v>63</v>
      </c>
      <c r="E1193" s="4" t="s">
        <v>64</v>
      </c>
      <c r="F1193" s="4" t="s">
        <v>65</v>
      </c>
      <c r="G1193" s="4" t="s">
        <v>66</v>
      </c>
      <c r="H1193" s="4" t="s">
        <v>91</v>
      </c>
      <c r="I1193" s="4" t="s">
        <v>585</v>
      </c>
      <c r="J1193" s="4">
        <v>223.92</v>
      </c>
      <c r="K1193" s="4">
        <v>600</v>
      </c>
      <c r="L1193" s="4" t="str">
        <f>IF(esraa_powerbi_alexandria_2[[#This Row],[Sales]]&gt;3000,"High","Low")</f>
        <v>Low</v>
      </c>
      <c r="M1193" s="4">
        <v>4</v>
      </c>
      <c r="N1193" s="4">
        <v>0</v>
      </c>
      <c r="O1193" s="4">
        <v>109.7208</v>
      </c>
      <c r="P1193" s="4">
        <v>223.92</v>
      </c>
      <c r="Q1193" s="4">
        <v>114.19919999999999</v>
      </c>
      <c r="R1193" s="4">
        <v>109.7208</v>
      </c>
      <c r="S1193" s="4" t="s">
        <v>1600</v>
      </c>
      <c r="T1193" s="4" t="str">
        <f>VLOOKUP(esraa_powerbi_alexandria_2[[#This Row],[Category]],code[#All],2,FALSE)</f>
        <v>O-102</v>
      </c>
      <c r="U1193" s="4"/>
      <c r="V1193" s="4"/>
    </row>
    <row r="1194" spans="1:22">
      <c r="A1194" s="4">
        <v>1193</v>
      </c>
      <c r="B1194" s="4" t="s">
        <v>52</v>
      </c>
      <c r="C1194" s="4" t="s">
        <v>96</v>
      </c>
      <c r="D1194" s="4" t="s">
        <v>63</v>
      </c>
      <c r="E1194" s="4" t="s">
        <v>64</v>
      </c>
      <c r="F1194" s="4" t="s">
        <v>65</v>
      </c>
      <c r="G1194" s="4" t="s">
        <v>66</v>
      </c>
      <c r="H1194" s="4" t="s">
        <v>91</v>
      </c>
      <c r="I1194" s="4" t="s">
        <v>1187</v>
      </c>
      <c r="J1194" s="4">
        <v>23.12</v>
      </c>
      <c r="K1194" s="4">
        <v>600</v>
      </c>
      <c r="L1194" s="4" t="str">
        <f>IF(esraa_powerbi_alexandria_2[[#This Row],[Sales]]&gt;3000,"High","Low")</f>
        <v>Low</v>
      </c>
      <c r="M1194" s="4">
        <v>4</v>
      </c>
      <c r="N1194" s="4">
        <v>0</v>
      </c>
      <c r="O1194" s="4">
        <v>11.328800000000001</v>
      </c>
      <c r="P1194" s="4">
        <v>23.12</v>
      </c>
      <c r="Q1194" s="4">
        <v>11.7912</v>
      </c>
      <c r="R1194" s="4">
        <v>11.328800000000001</v>
      </c>
      <c r="S1194" s="4" t="s">
        <v>1600</v>
      </c>
      <c r="T1194" s="4" t="str">
        <f>VLOOKUP(esraa_powerbi_alexandria_2[[#This Row],[Category]],code[#All],2,FALSE)</f>
        <v>O-102</v>
      </c>
      <c r="U1194" s="4"/>
      <c r="V1194" s="4"/>
    </row>
    <row r="1195" spans="1:22">
      <c r="A1195" s="4">
        <v>1194</v>
      </c>
      <c r="B1195" s="4" t="s">
        <v>532</v>
      </c>
      <c r="C1195" s="4" t="s">
        <v>62</v>
      </c>
      <c r="D1195" s="4" t="s">
        <v>1188</v>
      </c>
      <c r="E1195" s="4" t="s">
        <v>71</v>
      </c>
      <c r="F1195" s="4" t="s">
        <v>56</v>
      </c>
      <c r="G1195" s="4" t="s">
        <v>66</v>
      </c>
      <c r="H1195" s="4" t="s">
        <v>91</v>
      </c>
      <c r="I1195" s="4" t="s">
        <v>486</v>
      </c>
      <c r="J1195" s="4">
        <v>15.552000000000003</v>
      </c>
      <c r="K1195" s="4">
        <v>450</v>
      </c>
      <c r="L1195" s="4" t="str">
        <f>IF(esraa_powerbi_alexandria_2[[#This Row],[Sales]]&gt;3000,"High","Low")</f>
        <v>Low</v>
      </c>
      <c r="M1195" s="4">
        <v>3</v>
      </c>
      <c r="N1195" s="4">
        <v>0.2</v>
      </c>
      <c r="O1195" s="4">
        <v>5.4432</v>
      </c>
      <c r="P1195" s="4">
        <v>12.441600000000003</v>
      </c>
      <c r="Q1195" s="4">
        <v>10.108800000000002</v>
      </c>
      <c r="R1195" s="4">
        <v>2.3328000000000007</v>
      </c>
      <c r="S1195" s="4" t="s">
        <v>1598</v>
      </c>
      <c r="T1195" s="4" t="str">
        <f>VLOOKUP(esraa_powerbi_alexandria_2[[#This Row],[Category]],code[#All],2,FALSE)</f>
        <v>O-102</v>
      </c>
      <c r="U1195" s="4"/>
      <c r="V1195" s="4"/>
    </row>
    <row r="1196" spans="1:22">
      <c r="A1196" s="4">
        <v>1195</v>
      </c>
      <c r="B1196" s="4" t="s">
        <v>532</v>
      </c>
      <c r="C1196" s="4" t="s">
        <v>62</v>
      </c>
      <c r="D1196" s="4" t="s">
        <v>1188</v>
      </c>
      <c r="E1196" s="4" t="s">
        <v>71</v>
      </c>
      <c r="F1196" s="4" t="s">
        <v>56</v>
      </c>
      <c r="G1196" s="4" t="s">
        <v>57</v>
      </c>
      <c r="H1196" s="4" t="s">
        <v>76</v>
      </c>
      <c r="I1196" s="4" t="s">
        <v>1189</v>
      </c>
      <c r="J1196" s="4">
        <v>15.712000000000002</v>
      </c>
      <c r="K1196" s="4">
        <v>600</v>
      </c>
      <c r="L1196" s="4" t="str">
        <f>IF(esraa_powerbi_alexandria_2[[#This Row],[Sales]]&gt;3000,"High","Low")</f>
        <v>Low</v>
      </c>
      <c r="M1196" s="4">
        <v>4</v>
      </c>
      <c r="N1196" s="4">
        <v>0.2</v>
      </c>
      <c r="O1196" s="4">
        <v>2.553199999999999</v>
      </c>
      <c r="P1196" s="4">
        <v>12.569600000000001</v>
      </c>
      <c r="Q1196" s="4">
        <v>13.158800000000003</v>
      </c>
      <c r="R1196" s="4">
        <v>-0.58920000000000172</v>
      </c>
      <c r="S1196" s="4" t="s">
        <v>1600</v>
      </c>
      <c r="T1196" s="4" t="str">
        <f>VLOOKUP(esraa_powerbi_alexandria_2[[#This Row],[Category]],code[#All],2,FALSE)</f>
        <v>F-101</v>
      </c>
      <c r="U1196" s="4"/>
      <c r="V1196" s="4"/>
    </row>
    <row r="1197" spans="1:22">
      <c r="A1197" s="4">
        <v>1196</v>
      </c>
      <c r="B1197" s="4" t="s">
        <v>532</v>
      </c>
      <c r="C1197" s="4" t="s">
        <v>62</v>
      </c>
      <c r="D1197" s="4" t="s">
        <v>1188</v>
      </c>
      <c r="E1197" s="4" t="s">
        <v>71</v>
      </c>
      <c r="F1197" s="4" t="s">
        <v>56</v>
      </c>
      <c r="G1197" s="4" t="s">
        <v>66</v>
      </c>
      <c r="H1197" s="4" t="s">
        <v>74</v>
      </c>
      <c r="I1197" s="4" t="s">
        <v>654</v>
      </c>
      <c r="J1197" s="4">
        <v>24.672000000000001</v>
      </c>
      <c r="K1197" s="4">
        <v>300</v>
      </c>
      <c r="L1197" s="4" t="str">
        <f>IF(esraa_powerbi_alexandria_2[[#This Row],[Sales]]&gt;3000,"High","Low")</f>
        <v>Low</v>
      </c>
      <c r="M1197" s="4">
        <v>2</v>
      </c>
      <c r="N1197" s="4">
        <v>0.2</v>
      </c>
      <c r="O1197" s="4">
        <v>2.1588000000000021</v>
      </c>
      <c r="P1197" s="4">
        <v>19.7376</v>
      </c>
      <c r="Q1197" s="4">
        <v>22.513199999999998</v>
      </c>
      <c r="R1197" s="4">
        <v>-2.7755999999999972</v>
      </c>
      <c r="S1197" s="4" t="s">
        <v>1598</v>
      </c>
      <c r="T1197" s="4" t="str">
        <f>VLOOKUP(esraa_powerbi_alexandria_2[[#This Row],[Category]],code[#All],2,FALSE)</f>
        <v>O-102</v>
      </c>
      <c r="U1197" s="4"/>
      <c r="V1197" s="4"/>
    </row>
    <row r="1198" spans="1:22">
      <c r="A1198" s="4">
        <v>1197</v>
      </c>
      <c r="B1198" s="4" t="s">
        <v>532</v>
      </c>
      <c r="C1198" s="4" t="s">
        <v>62</v>
      </c>
      <c r="D1198" s="4" t="s">
        <v>1188</v>
      </c>
      <c r="E1198" s="4" t="s">
        <v>71</v>
      </c>
      <c r="F1198" s="4" t="s">
        <v>56</v>
      </c>
      <c r="G1198" s="4" t="s">
        <v>57</v>
      </c>
      <c r="H1198" s="4" t="s">
        <v>76</v>
      </c>
      <c r="I1198" s="4" t="s">
        <v>847</v>
      </c>
      <c r="J1198" s="4">
        <v>55.967999999999996</v>
      </c>
      <c r="K1198" s="4">
        <v>150</v>
      </c>
      <c r="L1198" s="4" t="str">
        <f>IF(esraa_powerbi_alexandria_2[[#This Row],[Sales]]&gt;3000,"High","Low")</f>
        <v>Low</v>
      </c>
      <c r="M1198" s="4">
        <v>1</v>
      </c>
      <c r="N1198" s="4">
        <v>0.2</v>
      </c>
      <c r="O1198" s="4">
        <v>-2.098800000000006</v>
      </c>
      <c r="P1198" s="4">
        <v>44.7744</v>
      </c>
      <c r="Q1198" s="4">
        <v>58.066800000000001</v>
      </c>
      <c r="R1198" s="4">
        <v>-13.292400000000001</v>
      </c>
      <c r="S1198" s="4" t="s">
        <v>1598</v>
      </c>
      <c r="T1198" s="4" t="str">
        <f>VLOOKUP(esraa_powerbi_alexandria_2[[#This Row],[Category]],code[#All],2,FALSE)</f>
        <v>F-101</v>
      </c>
      <c r="U1198" s="4"/>
      <c r="V1198" s="4"/>
    </row>
    <row r="1199" spans="1:22">
      <c r="A1199" s="4">
        <v>1198</v>
      </c>
      <c r="B1199" s="4" t="s">
        <v>69</v>
      </c>
      <c r="C1199" s="4" t="s">
        <v>53</v>
      </c>
      <c r="D1199" s="4" t="s">
        <v>132</v>
      </c>
      <c r="E1199" s="4" t="s">
        <v>98</v>
      </c>
      <c r="F1199" s="4" t="s">
        <v>99</v>
      </c>
      <c r="G1199" s="4" t="s">
        <v>80</v>
      </c>
      <c r="H1199" s="4" t="s">
        <v>122</v>
      </c>
      <c r="I1199" s="4" t="s">
        <v>1190</v>
      </c>
      <c r="J1199" s="4">
        <v>431.92800000000005</v>
      </c>
      <c r="K1199" s="4">
        <v>1350</v>
      </c>
      <c r="L1199" s="4" t="str">
        <f>IF(esraa_powerbi_alexandria_2[[#This Row],[Sales]]&gt;3000,"High","Low")</f>
        <v>Low</v>
      </c>
      <c r="M1199" s="4">
        <v>9</v>
      </c>
      <c r="N1199" s="4">
        <v>0.2</v>
      </c>
      <c r="O1199" s="4">
        <v>64.789199999999951</v>
      </c>
      <c r="P1199" s="4">
        <v>345.54240000000004</v>
      </c>
      <c r="Q1199" s="4">
        <v>367.13880000000012</v>
      </c>
      <c r="R1199" s="4">
        <v>-21.596400000000074</v>
      </c>
      <c r="S1199" s="4" t="s">
        <v>1599</v>
      </c>
      <c r="T1199" s="4" t="str">
        <f>VLOOKUP(esraa_powerbi_alexandria_2[[#This Row],[Category]],code[#All],2,FALSE)</f>
        <v>T-103</v>
      </c>
      <c r="U1199" s="4"/>
      <c r="V1199" s="4"/>
    </row>
    <row r="1200" spans="1:22">
      <c r="A1200" s="4">
        <v>1199</v>
      </c>
      <c r="B1200" s="4" t="s">
        <v>69</v>
      </c>
      <c r="C1200" s="4" t="s">
        <v>53</v>
      </c>
      <c r="D1200" s="4" t="s">
        <v>132</v>
      </c>
      <c r="E1200" s="4" t="s">
        <v>98</v>
      </c>
      <c r="F1200" s="4" t="s">
        <v>99</v>
      </c>
      <c r="G1200" s="4" t="s">
        <v>57</v>
      </c>
      <c r="H1200" s="4" t="s">
        <v>60</v>
      </c>
      <c r="I1200" s="4" t="s">
        <v>1191</v>
      </c>
      <c r="J1200" s="4">
        <v>95.983999999999995</v>
      </c>
      <c r="K1200" s="4">
        <v>600</v>
      </c>
      <c r="L1200" s="4" t="str">
        <f>IF(esraa_powerbi_alexandria_2[[#This Row],[Sales]]&gt;3000,"High","Low")</f>
        <v>Low</v>
      </c>
      <c r="M1200" s="4">
        <v>4</v>
      </c>
      <c r="N1200" s="4">
        <v>0.3</v>
      </c>
      <c r="O1200" s="4">
        <v>-4.1135999999999981</v>
      </c>
      <c r="P1200" s="4">
        <v>67.188799999999986</v>
      </c>
      <c r="Q1200" s="4">
        <v>100.0976</v>
      </c>
      <c r="R1200" s="4">
        <v>-32.908800000000014</v>
      </c>
      <c r="S1200" s="4" t="s">
        <v>1600</v>
      </c>
      <c r="T1200" s="4" t="str">
        <f>VLOOKUP(esraa_powerbi_alexandria_2[[#This Row],[Category]],code[#All],2,FALSE)</f>
        <v>F-101</v>
      </c>
      <c r="U1200" s="4"/>
      <c r="V1200" s="4"/>
    </row>
    <row r="1201" spans="1:22">
      <c r="A1201" s="4">
        <v>1200</v>
      </c>
      <c r="B1201" s="4" t="s">
        <v>69</v>
      </c>
      <c r="C1201" s="4" t="s">
        <v>53</v>
      </c>
      <c r="D1201" s="4" t="s">
        <v>132</v>
      </c>
      <c r="E1201" s="4" t="s">
        <v>98</v>
      </c>
      <c r="F1201" s="4" t="s">
        <v>99</v>
      </c>
      <c r="G1201" s="4" t="s">
        <v>66</v>
      </c>
      <c r="H1201" s="4" t="s">
        <v>83</v>
      </c>
      <c r="I1201" s="4" t="s">
        <v>521</v>
      </c>
      <c r="J1201" s="4">
        <v>1088.7919999999997</v>
      </c>
      <c r="K1201" s="4">
        <v>600</v>
      </c>
      <c r="L1201" s="4" t="str">
        <f>IF(esraa_powerbi_alexandria_2[[#This Row],[Sales]]&gt;3000,"High","Low")</f>
        <v>Low</v>
      </c>
      <c r="M1201" s="4">
        <v>4</v>
      </c>
      <c r="N1201" s="4">
        <v>0.8</v>
      </c>
      <c r="O1201" s="4">
        <v>-1850.9464000000007</v>
      </c>
      <c r="P1201" s="4">
        <v>217.75839999999988</v>
      </c>
      <c r="Q1201" s="4">
        <v>2939.7384000000002</v>
      </c>
      <c r="R1201" s="4">
        <v>-2721.9800000000005</v>
      </c>
      <c r="S1201" s="4" t="s">
        <v>1600</v>
      </c>
      <c r="T1201" s="4" t="str">
        <f>VLOOKUP(esraa_powerbi_alexandria_2[[#This Row],[Category]],code[#All],2,FALSE)</f>
        <v>O-102</v>
      </c>
      <c r="U1201" s="4"/>
      <c r="V1201" s="4"/>
    </row>
    <row r="1202" spans="1:22">
      <c r="A1202" s="4">
        <v>1201</v>
      </c>
      <c r="B1202" s="4" t="s">
        <v>69</v>
      </c>
      <c r="C1202" s="4" t="s">
        <v>62</v>
      </c>
      <c r="D1202" s="4" t="s">
        <v>361</v>
      </c>
      <c r="E1202" s="4" t="s">
        <v>236</v>
      </c>
      <c r="F1202" s="4" t="s">
        <v>65</v>
      </c>
      <c r="G1202" s="4" t="s">
        <v>57</v>
      </c>
      <c r="H1202" s="4" t="s">
        <v>60</v>
      </c>
      <c r="I1202" s="4" t="s">
        <v>902</v>
      </c>
      <c r="J1202" s="4">
        <v>544.00800000000004</v>
      </c>
      <c r="K1202" s="4">
        <v>450</v>
      </c>
      <c r="L1202" s="4" t="str">
        <f>IF(esraa_powerbi_alexandria_2[[#This Row],[Sales]]&gt;3000,"High","Low")</f>
        <v>Low</v>
      </c>
      <c r="M1202" s="4">
        <v>3</v>
      </c>
      <c r="N1202" s="4">
        <v>0.2</v>
      </c>
      <c r="O1202" s="4">
        <v>40.800600000000003</v>
      </c>
      <c r="P1202" s="4">
        <v>435.20640000000003</v>
      </c>
      <c r="Q1202" s="4">
        <v>503.20740000000001</v>
      </c>
      <c r="R1202" s="4">
        <v>-68.000999999999976</v>
      </c>
      <c r="S1202" s="4" t="s">
        <v>1598</v>
      </c>
      <c r="T1202" s="4" t="str">
        <f>VLOOKUP(esraa_powerbi_alexandria_2[[#This Row],[Category]],code[#All],2,FALSE)</f>
        <v>F-101</v>
      </c>
      <c r="U1202" s="4"/>
      <c r="V1202" s="4"/>
    </row>
    <row r="1203" spans="1:22">
      <c r="A1203" s="4">
        <v>1202</v>
      </c>
      <c r="B1203" s="4" t="s">
        <v>69</v>
      </c>
      <c r="C1203" s="4" t="s">
        <v>62</v>
      </c>
      <c r="D1203" s="4" t="s">
        <v>361</v>
      </c>
      <c r="E1203" s="4" t="s">
        <v>236</v>
      </c>
      <c r="F1203" s="4" t="s">
        <v>65</v>
      </c>
      <c r="G1203" s="4" t="s">
        <v>66</v>
      </c>
      <c r="H1203" s="4" t="s">
        <v>83</v>
      </c>
      <c r="I1203" s="4" t="s">
        <v>444</v>
      </c>
      <c r="J1203" s="4">
        <v>1.8720000000000003</v>
      </c>
      <c r="K1203" s="4">
        <v>450</v>
      </c>
      <c r="L1203" s="4" t="str">
        <f>IF(esraa_powerbi_alexandria_2[[#This Row],[Sales]]&gt;3000,"High","Low")</f>
        <v>Low</v>
      </c>
      <c r="M1203" s="4">
        <v>3</v>
      </c>
      <c r="N1203" s="4">
        <v>0.7</v>
      </c>
      <c r="O1203" s="4">
        <v>-1.4352</v>
      </c>
      <c r="P1203" s="4">
        <v>0.56160000000000021</v>
      </c>
      <c r="Q1203" s="4">
        <v>3.3072000000000004</v>
      </c>
      <c r="R1203" s="4">
        <v>-2.7456</v>
      </c>
      <c r="S1203" s="4" t="s">
        <v>1598</v>
      </c>
      <c r="T1203" s="4" t="str">
        <f>VLOOKUP(esraa_powerbi_alexandria_2[[#This Row],[Category]],code[#All],2,FALSE)</f>
        <v>O-102</v>
      </c>
      <c r="U1203" s="4"/>
      <c r="V1203" s="4"/>
    </row>
    <row r="1204" spans="1:22">
      <c r="A1204" s="4">
        <v>1203</v>
      </c>
      <c r="B1204" s="4" t="s">
        <v>69</v>
      </c>
      <c r="C1204" s="4" t="s">
        <v>62</v>
      </c>
      <c r="D1204" s="4" t="s">
        <v>361</v>
      </c>
      <c r="E1204" s="4" t="s">
        <v>236</v>
      </c>
      <c r="F1204" s="4" t="s">
        <v>65</v>
      </c>
      <c r="G1204" s="4" t="s">
        <v>57</v>
      </c>
      <c r="H1204" s="4" t="s">
        <v>60</v>
      </c>
      <c r="I1204" s="4" t="s">
        <v>637</v>
      </c>
      <c r="J1204" s="4">
        <v>854.35200000000009</v>
      </c>
      <c r="K1204" s="4">
        <v>450</v>
      </c>
      <c r="L1204" s="4" t="str">
        <f>IF(esraa_powerbi_alexandria_2[[#This Row],[Sales]]&gt;3000,"High","Low")</f>
        <v>Low</v>
      </c>
      <c r="M1204" s="4">
        <v>3</v>
      </c>
      <c r="N1204" s="4">
        <v>0.2</v>
      </c>
      <c r="O1204" s="4">
        <v>10.679399999999873</v>
      </c>
      <c r="P1204" s="4">
        <v>683.48160000000007</v>
      </c>
      <c r="Q1204" s="4">
        <v>843.67260000000022</v>
      </c>
      <c r="R1204" s="4">
        <v>-160.19100000000014</v>
      </c>
      <c r="S1204" s="4" t="s">
        <v>1598</v>
      </c>
      <c r="T1204" s="4" t="str">
        <f>VLOOKUP(esraa_powerbi_alexandria_2[[#This Row],[Category]],code[#All],2,FALSE)</f>
        <v>F-101</v>
      </c>
      <c r="U1204" s="4"/>
      <c r="V1204" s="4"/>
    </row>
    <row r="1205" spans="1:22">
      <c r="A1205" s="4">
        <v>1204</v>
      </c>
      <c r="B1205" s="4" t="s">
        <v>69</v>
      </c>
      <c r="C1205" s="4" t="s">
        <v>62</v>
      </c>
      <c r="D1205" s="4" t="s">
        <v>361</v>
      </c>
      <c r="E1205" s="4" t="s">
        <v>236</v>
      </c>
      <c r="F1205" s="4" t="s">
        <v>65</v>
      </c>
      <c r="G1205" s="4" t="s">
        <v>66</v>
      </c>
      <c r="H1205" s="4" t="s">
        <v>74</v>
      </c>
      <c r="I1205" s="4" t="s">
        <v>1192</v>
      </c>
      <c r="J1205" s="4">
        <v>593.5680000000001</v>
      </c>
      <c r="K1205" s="4">
        <v>300</v>
      </c>
      <c r="L1205" s="4" t="str">
        <f>IF(esraa_powerbi_alexandria_2[[#This Row],[Sales]]&gt;3000,"High","Low")</f>
        <v>Low</v>
      </c>
      <c r="M1205" s="4">
        <v>2</v>
      </c>
      <c r="N1205" s="4">
        <v>0.2</v>
      </c>
      <c r="O1205" s="4">
        <v>0</v>
      </c>
      <c r="P1205" s="4">
        <v>474.85440000000011</v>
      </c>
      <c r="Q1205" s="4">
        <v>593.5680000000001</v>
      </c>
      <c r="R1205" s="4">
        <v>-118.71359999999999</v>
      </c>
      <c r="S1205" s="4" t="s">
        <v>1598</v>
      </c>
      <c r="T1205" s="4" t="str">
        <f>VLOOKUP(esraa_powerbi_alexandria_2[[#This Row],[Category]],code[#All],2,FALSE)</f>
        <v>O-102</v>
      </c>
      <c r="U1205" s="4"/>
      <c r="V1205" s="4"/>
    </row>
    <row r="1206" spans="1:22">
      <c r="A1206" s="4">
        <v>1205</v>
      </c>
      <c r="B1206" s="4" t="s">
        <v>69</v>
      </c>
      <c r="C1206" s="4" t="s">
        <v>62</v>
      </c>
      <c r="D1206" s="4" t="s">
        <v>361</v>
      </c>
      <c r="E1206" s="4" t="s">
        <v>236</v>
      </c>
      <c r="F1206" s="4" t="s">
        <v>65</v>
      </c>
      <c r="G1206" s="4" t="s">
        <v>66</v>
      </c>
      <c r="H1206" s="4" t="s">
        <v>74</v>
      </c>
      <c r="I1206" s="4" t="s">
        <v>659</v>
      </c>
      <c r="J1206" s="4">
        <v>338.04</v>
      </c>
      <c r="K1206" s="4">
        <v>450</v>
      </c>
      <c r="L1206" s="4" t="str">
        <f>IF(esraa_powerbi_alexandria_2[[#This Row],[Sales]]&gt;3000,"High","Low")</f>
        <v>Low</v>
      </c>
      <c r="M1206" s="4">
        <v>3</v>
      </c>
      <c r="N1206" s="4">
        <v>0.2</v>
      </c>
      <c r="O1206" s="4">
        <v>-33.804000000000002</v>
      </c>
      <c r="P1206" s="4">
        <v>270.43200000000002</v>
      </c>
      <c r="Q1206" s="4">
        <v>371.84400000000005</v>
      </c>
      <c r="R1206" s="4">
        <v>-101.41200000000003</v>
      </c>
      <c r="S1206" s="4" t="s">
        <v>1598</v>
      </c>
      <c r="T1206" s="4" t="str">
        <f>VLOOKUP(esraa_powerbi_alexandria_2[[#This Row],[Category]],code[#All],2,FALSE)</f>
        <v>O-102</v>
      </c>
      <c r="U1206" s="4"/>
      <c r="V1206" s="4"/>
    </row>
    <row r="1207" spans="1:22">
      <c r="A1207" s="4">
        <v>1206</v>
      </c>
      <c r="B1207" s="4" t="s">
        <v>134</v>
      </c>
      <c r="C1207" s="4" t="s">
        <v>53</v>
      </c>
      <c r="D1207" s="4" t="s">
        <v>240</v>
      </c>
      <c r="E1207" s="4" t="s">
        <v>90</v>
      </c>
      <c r="F1207" s="4" t="s">
        <v>56</v>
      </c>
      <c r="G1207" s="4" t="s">
        <v>80</v>
      </c>
      <c r="H1207" s="4" t="s">
        <v>81</v>
      </c>
      <c r="I1207" s="4" t="s">
        <v>991</v>
      </c>
      <c r="J1207" s="4">
        <v>271.95999999999998</v>
      </c>
      <c r="K1207" s="4">
        <v>750</v>
      </c>
      <c r="L1207" s="4" t="str">
        <f>IF(esraa_powerbi_alexandria_2[[#This Row],[Sales]]&gt;3000,"High","Low")</f>
        <v>Low</v>
      </c>
      <c r="M1207" s="4">
        <v>5</v>
      </c>
      <c r="N1207" s="4">
        <v>0.2</v>
      </c>
      <c r="O1207" s="4">
        <v>16.997500000000016</v>
      </c>
      <c r="P1207" s="4">
        <v>217.56799999999998</v>
      </c>
      <c r="Q1207" s="4">
        <v>254.96249999999998</v>
      </c>
      <c r="R1207" s="4">
        <v>-37.394499999999994</v>
      </c>
      <c r="S1207" s="4" t="s">
        <v>1600</v>
      </c>
      <c r="T1207" s="4" t="str">
        <f>VLOOKUP(esraa_powerbi_alexandria_2[[#This Row],[Category]],code[#All],2,FALSE)</f>
        <v>T-103</v>
      </c>
      <c r="U1207" s="4"/>
      <c r="V1207" s="4"/>
    </row>
    <row r="1208" spans="1:22">
      <c r="A1208" s="4">
        <v>1207</v>
      </c>
      <c r="B1208" s="4" t="s">
        <v>52</v>
      </c>
      <c r="C1208" s="4" t="s">
        <v>62</v>
      </c>
      <c r="D1208" s="4" t="s">
        <v>165</v>
      </c>
      <c r="E1208" s="4" t="s">
        <v>166</v>
      </c>
      <c r="F1208" s="4" t="s">
        <v>118</v>
      </c>
      <c r="G1208" s="4" t="s">
        <v>66</v>
      </c>
      <c r="H1208" s="4" t="s">
        <v>74</v>
      </c>
      <c r="I1208" s="4" t="s">
        <v>871</v>
      </c>
      <c r="J1208" s="4">
        <v>11.21</v>
      </c>
      <c r="K1208" s="4">
        <v>150</v>
      </c>
      <c r="L1208" s="4" t="str">
        <f>IF(esraa_powerbi_alexandria_2[[#This Row],[Sales]]&gt;3000,"High","Low")</f>
        <v>Low</v>
      </c>
      <c r="M1208" s="4">
        <v>1</v>
      </c>
      <c r="N1208" s="4">
        <v>0</v>
      </c>
      <c r="O1208" s="4">
        <v>3.3629999999999995</v>
      </c>
      <c r="P1208" s="4">
        <v>11.21</v>
      </c>
      <c r="Q1208" s="4">
        <v>7.8470000000000013</v>
      </c>
      <c r="R1208" s="4">
        <v>3.3629999999999995</v>
      </c>
      <c r="S1208" s="4" t="s">
        <v>1598</v>
      </c>
      <c r="T1208" s="4" t="str">
        <f>VLOOKUP(esraa_powerbi_alexandria_2[[#This Row],[Category]],code[#All],2,FALSE)</f>
        <v>O-102</v>
      </c>
      <c r="U1208" s="4"/>
      <c r="V1208" s="4"/>
    </row>
    <row r="1209" spans="1:22">
      <c r="A1209" s="4">
        <v>1208</v>
      </c>
      <c r="B1209" s="4" t="s">
        <v>52</v>
      </c>
      <c r="C1209" s="4" t="s">
        <v>62</v>
      </c>
      <c r="D1209" s="4" t="s">
        <v>165</v>
      </c>
      <c r="E1209" s="4" t="s">
        <v>166</v>
      </c>
      <c r="F1209" s="4" t="s">
        <v>118</v>
      </c>
      <c r="G1209" s="4" t="s">
        <v>66</v>
      </c>
      <c r="H1209" s="4" t="s">
        <v>83</v>
      </c>
      <c r="I1209" s="4" t="s">
        <v>520</v>
      </c>
      <c r="J1209" s="4">
        <v>9.1440000000000001</v>
      </c>
      <c r="K1209" s="4">
        <v>450</v>
      </c>
      <c r="L1209" s="4" t="str">
        <f>IF(esraa_powerbi_alexandria_2[[#This Row],[Sales]]&gt;3000,"High","Low")</f>
        <v>Low</v>
      </c>
      <c r="M1209" s="4">
        <v>3</v>
      </c>
      <c r="N1209" s="4">
        <v>0.2</v>
      </c>
      <c r="O1209" s="4">
        <v>3.2003999999999997</v>
      </c>
      <c r="P1209" s="4">
        <v>7.3152000000000008</v>
      </c>
      <c r="Q1209" s="4">
        <v>5.9436</v>
      </c>
      <c r="R1209" s="4">
        <v>1.3716000000000008</v>
      </c>
      <c r="S1209" s="4" t="s">
        <v>1598</v>
      </c>
      <c r="T1209" s="4" t="str">
        <f>VLOOKUP(esraa_powerbi_alexandria_2[[#This Row],[Category]],code[#All],2,FALSE)</f>
        <v>O-102</v>
      </c>
      <c r="U1209" s="4"/>
      <c r="V1209" s="4"/>
    </row>
    <row r="1210" spans="1:22">
      <c r="A1210" s="4">
        <v>1209</v>
      </c>
      <c r="B1210" s="4" t="s">
        <v>52</v>
      </c>
      <c r="C1210" s="4" t="s">
        <v>62</v>
      </c>
      <c r="D1210" s="4" t="s">
        <v>165</v>
      </c>
      <c r="E1210" s="4" t="s">
        <v>166</v>
      </c>
      <c r="F1210" s="4" t="s">
        <v>118</v>
      </c>
      <c r="G1210" s="4" t="s">
        <v>66</v>
      </c>
      <c r="H1210" s="4" t="s">
        <v>167</v>
      </c>
      <c r="I1210" s="4" t="s">
        <v>280</v>
      </c>
      <c r="J1210" s="4">
        <v>14.069999999999999</v>
      </c>
      <c r="K1210" s="4">
        <v>1050</v>
      </c>
      <c r="L1210" s="4" t="str">
        <f>IF(esraa_powerbi_alexandria_2[[#This Row],[Sales]]&gt;3000,"High","Low")</f>
        <v>Low</v>
      </c>
      <c r="M1210" s="4">
        <v>7</v>
      </c>
      <c r="N1210" s="4">
        <v>0</v>
      </c>
      <c r="O1210" s="4">
        <v>6.8942999999999994</v>
      </c>
      <c r="P1210" s="4">
        <v>14.069999999999999</v>
      </c>
      <c r="Q1210" s="4">
        <v>7.1756999999999991</v>
      </c>
      <c r="R1210" s="4">
        <v>6.8942999999999994</v>
      </c>
      <c r="S1210" s="4" t="s">
        <v>1599</v>
      </c>
      <c r="T1210" s="4" t="str">
        <f>VLOOKUP(esraa_powerbi_alexandria_2[[#This Row],[Category]],code[#All],2,FALSE)</f>
        <v>O-102</v>
      </c>
      <c r="U1210" s="4"/>
      <c r="V1210" s="4"/>
    </row>
    <row r="1211" spans="1:22">
      <c r="A1211" s="4">
        <v>1210</v>
      </c>
      <c r="B1211" s="4" t="s">
        <v>52</v>
      </c>
      <c r="C1211" s="4" t="s">
        <v>62</v>
      </c>
      <c r="D1211" s="4" t="s">
        <v>165</v>
      </c>
      <c r="E1211" s="4" t="s">
        <v>166</v>
      </c>
      <c r="F1211" s="4" t="s">
        <v>118</v>
      </c>
      <c r="G1211" s="4" t="s">
        <v>66</v>
      </c>
      <c r="H1211" s="4" t="s">
        <v>78</v>
      </c>
      <c r="I1211" s="4" t="s">
        <v>1193</v>
      </c>
      <c r="J1211" s="4">
        <v>41.86</v>
      </c>
      <c r="K1211" s="4">
        <v>1050</v>
      </c>
      <c r="L1211" s="4" t="str">
        <f>IF(esraa_powerbi_alexandria_2[[#This Row],[Sales]]&gt;3000,"High","Low")</f>
        <v>Low</v>
      </c>
      <c r="M1211" s="4">
        <v>7</v>
      </c>
      <c r="N1211" s="4">
        <v>0</v>
      </c>
      <c r="O1211" s="4">
        <v>10.465</v>
      </c>
      <c r="P1211" s="4">
        <v>41.86</v>
      </c>
      <c r="Q1211" s="4">
        <v>31.395</v>
      </c>
      <c r="R1211" s="4">
        <v>10.465</v>
      </c>
      <c r="S1211" s="4" t="s">
        <v>1599</v>
      </c>
      <c r="T1211" s="4" t="str">
        <f>VLOOKUP(esraa_powerbi_alexandria_2[[#This Row],[Category]],code[#All],2,FALSE)</f>
        <v>O-102</v>
      </c>
      <c r="U1211" s="4"/>
      <c r="V1211" s="4"/>
    </row>
    <row r="1212" spans="1:22">
      <c r="A1212" s="4">
        <v>1211</v>
      </c>
      <c r="B1212" s="4" t="s">
        <v>52</v>
      </c>
      <c r="C1212" s="4" t="s">
        <v>62</v>
      </c>
      <c r="D1212" s="4" t="s">
        <v>165</v>
      </c>
      <c r="E1212" s="4" t="s">
        <v>166</v>
      </c>
      <c r="F1212" s="4" t="s">
        <v>118</v>
      </c>
      <c r="G1212" s="4" t="s">
        <v>66</v>
      </c>
      <c r="H1212" s="4" t="s">
        <v>83</v>
      </c>
      <c r="I1212" s="4" t="s">
        <v>1194</v>
      </c>
      <c r="J1212" s="4">
        <v>8.5440000000000005</v>
      </c>
      <c r="K1212" s="4">
        <v>300</v>
      </c>
      <c r="L1212" s="4" t="str">
        <f>IF(esraa_powerbi_alexandria_2[[#This Row],[Sales]]&gt;3000,"High","Low")</f>
        <v>Low</v>
      </c>
      <c r="M1212" s="4">
        <v>2</v>
      </c>
      <c r="N1212" s="4">
        <v>0.2</v>
      </c>
      <c r="O1212" s="4">
        <v>2.8835999999999995</v>
      </c>
      <c r="P1212" s="4">
        <v>6.8352000000000004</v>
      </c>
      <c r="Q1212" s="4">
        <v>5.660400000000001</v>
      </c>
      <c r="R1212" s="4">
        <v>1.1747999999999994</v>
      </c>
      <c r="S1212" s="4" t="s">
        <v>1598</v>
      </c>
      <c r="T1212" s="4" t="str">
        <f>VLOOKUP(esraa_powerbi_alexandria_2[[#This Row],[Category]],code[#All],2,FALSE)</f>
        <v>O-102</v>
      </c>
      <c r="U1212" s="4"/>
      <c r="V1212" s="4"/>
    </row>
    <row r="1213" spans="1:22">
      <c r="A1213" s="4">
        <v>1212</v>
      </c>
      <c r="B1213" s="4" t="s">
        <v>52</v>
      </c>
      <c r="C1213" s="4" t="s">
        <v>62</v>
      </c>
      <c r="D1213" s="4" t="s">
        <v>165</v>
      </c>
      <c r="E1213" s="4" t="s">
        <v>166</v>
      </c>
      <c r="F1213" s="4" t="s">
        <v>118</v>
      </c>
      <c r="G1213" s="4" t="s">
        <v>57</v>
      </c>
      <c r="H1213" s="4" t="s">
        <v>58</v>
      </c>
      <c r="I1213" s="4" t="s">
        <v>377</v>
      </c>
      <c r="J1213" s="4">
        <v>579.13599999999997</v>
      </c>
      <c r="K1213" s="4">
        <v>600</v>
      </c>
      <c r="L1213" s="4" t="str">
        <f>IF(esraa_powerbi_alexandria_2[[#This Row],[Sales]]&gt;3000,"High","Low")</f>
        <v>Low</v>
      </c>
      <c r="M1213" s="4">
        <v>4</v>
      </c>
      <c r="N1213" s="4">
        <v>0.2</v>
      </c>
      <c r="O1213" s="4">
        <v>21.717599999999948</v>
      </c>
      <c r="P1213" s="4">
        <v>463.30880000000002</v>
      </c>
      <c r="Q1213" s="4">
        <v>557.41840000000002</v>
      </c>
      <c r="R1213" s="4">
        <v>-94.1096</v>
      </c>
      <c r="S1213" s="4" t="s">
        <v>1600</v>
      </c>
      <c r="T1213" s="4" t="str">
        <f>VLOOKUP(esraa_powerbi_alexandria_2[[#This Row],[Category]],code[#All],2,FALSE)</f>
        <v>F-101</v>
      </c>
      <c r="U1213" s="4"/>
      <c r="V1213" s="4"/>
    </row>
    <row r="1214" spans="1:22">
      <c r="A1214" s="4">
        <v>1213</v>
      </c>
      <c r="B1214" s="4" t="s">
        <v>69</v>
      </c>
      <c r="C1214" s="4" t="s">
        <v>62</v>
      </c>
      <c r="D1214" s="4" t="s">
        <v>116</v>
      </c>
      <c r="E1214" s="4" t="s">
        <v>117</v>
      </c>
      <c r="F1214" s="4" t="s">
        <v>118</v>
      </c>
      <c r="G1214" s="4" t="s">
        <v>57</v>
      </c>
      <c r="H1214" s="4" t="s">
        <v>60</v>
      </c>
      <c r="I1214" s="4" t="s">
        <v>391</v>
      </c>
      <c r="J1214" s="4">
        <v>141.37199999999999</v>
      </c>
      <c r="K1214" s="4">
        <v>300</v>
      </c>
      <c r="L1214" s="4" t="str">
        <f>IF(esraa_powerbi_alexandria_2[[#This Row],[Sales]]&gt;3000,"High","Low")</f>
        <v>Low</v>
      </c>
      <c r="M1214" s="4">
        <v>2</v>
      </c>
      <c r="N1214" s="4">
        <v>0.3</v>
      </c>
      <c r="O1214" s="4">
        <v>-48.470400000000019</v>
      </c>
      <c r="P1214" s="4">
        <v>98.960399999999979</v>
      </c>
      <c r="Q1214" s="4">
        <v>189.8424</v>
      </c>
      <c r="R1214" s="4">
        <v>-90.882000000000019</v>
      </c>
      <c r="S1214" s="4" t="s">
        <v>1598</v>
      </c>
      <c r="T1214" s="4" t="str">
        <f>VLOOKUP(esraa_powerbi_alexandria_2[[#This Row],[Category]],code[#All],2,FALSE)</f>
        <v>F-101</v>
      </c>
      <c r="U1214" s="4"/>
      <c r="V1214" s="4"/>
    </row>
    <row r="1215" spans="1:22">
      <c r="A1215" s="4">
        <v>1214</v>
      </c>
      <c r="B1215" s="4" t="s">
        <v>69</v>
      </c>
      <c r="C1215" s="4" t="s">
        <v>62</v>
      </c>
      <c r="D1215" s="4" t="s">
        <v>116</v>
      </c>
      <c r="E1215" s="4" t="s">
        <v>117</v>
      </c>
      <c r="F1215" s="4" t="s">
        <v>118</v>
      </c>
      <c r="G1215" s="4" t="s">
        <v>66</v>
      </c>
      <c r="H1215" s="4" t="s">
        <v>83</v>
      </c>
      <c r="I1215" s="4" t="s">
        <v>1195</v>
      </c>
      <c r="J1215" s="4">
        <v>3.036</v>
      </c>
      <c r="K1215" s="4">
        <v>300</v>
      </c>
      <c r="L1215" s="4" t="str">
        <f>IF(esraa_powerbi_alexandria_2[[#This Row],[Sales]]&gt;3000,"High","Low")</f>
        <v>Low</v>
      </c>
      <c r="M1215" s="4">
        <v>2</v>
      </c>
      <c r="N1215" s="4">
        <v>0.7</v>
      </c>
      <c r="O1215" s="4">
        <v>-2.3275999999999994</v>
      </c>
      <c r="P1215" s="4">
        <v>0.91080000000000017</v>
      </c>
      <c r="Q1215" s="4">
        <v>5.3635999999999999</v>
      </c>
      <c r="R1215" s="4">
        <v>-4.4527999999999999</v>
      </c>
      <c r="S1215" s="4" t="s">
        <v>1598</v>
      </c>
      <c r="T1215" s="4" t="str">
        <f>VLOOKUP(esraa_powerbi_alexandria_2[[#This Row],[Category]],code[#All],2,FALSE)</f>
        <v>O-102</v>
      </c>
      <c r="U1215" s="4"/>
      <c r="V1215" s="4"/>
    </row>
    <row r="1216" spans="1:22">
      <c r="A1216" s="4">
        <v>1215</v>
      </c>
      <c r="B1216" s="4" t="s">
        <v>69</v>
      </c>
      <c r="C1216" s="4" t="s">
        <v>62</v>
      </c>
      <c r="D1216" s="4" t="s">
        <v>116</v>
      </c>
      <c r="E1216" s="4" t="s">
        <v>117</v>
      </c>
      <c r="F1216" s="4" t="s">
        <v>118</v>
      </c>
      <c r="G1216" s="4" t="s">
        <v>66</v>
      </c>
      <c r="H1216" s="4" t="s">
        <v>83</v>
      </c>
      <c r="I1216" s="4" t="s">
        <v>738</v>
      </c>
      <c r="J1216" s="4">
        <v>4.503000000000001</v>
      </c>
      <c r="K1216" s="4">
        <v>150</v>
      </c>
      <c r="L1216" s="4" t="str">
        <f>IF(esraa_powerbi_alexandria_2[[#This Row],[Sales]]&gt;3000,"High","Low")</f>
        <v>Low</v>
      </c>
      <c r="M1216" s="4">
        <v>1</v>
      </c>
      <c r="N1216" s="4">
        <v>0.7</v>
      </c>
      <c r="O1216" s="4">
        <v>-3.6024000000000012</v>
      </c>
      <c r="P1216" s="4">
        <v>1.3509000000000004</v>
      </c>
      <c r="Q1216" s="4">
        <v>8.105400000000003</v>
      </c>
      <c r="R1216" s="4">
        <v>-6.7545000000000028</v>
      </c>
      <c r="S1216" s="4" t="s">
        <v>1598</v>
      </c>
      <c r="T1216" s="4" t="str">
        <f>VLOOKUP(esraa_powerbi_alexandria_2[[#This Row],[Category]],code[#All],2,FALSE)</f>
        <v>O-102</v>
      </c>
      <c r="U1216" s="4"/>
      <c r="V1216" s="4"/>
    </row>
    <row r="1217" spans="1:22">
      <c r="A1217" s="4">
        <v>1216</v>
      </c>
      <c r="B1217" s="4" t="s">
        <v>69</v>
      </c>
      <c r="C1217" s="4" t="s">
        <v>62</v>
      </c>
      <c r="D1217" s="4" t="s">
        <v>116</v>
      </c>
      <c r="E1217" s="4" t="s">
        <v>117</v>
      </c>
      <c r="F1217" s="4" t="s">
        <v>118</v>
      </c>
      <c r="G1217" s="4" t="s">
        <v>66</v>
      </c>
      <c r="H1217" s="4" t="s">
        <v>78</v>
      </c>
      <c r="I1217" s="4" t="s">
        <v>427</v>
      </c>
      <c r="J1217" s="4">
        <v>4.6719999999999997</v>
      </c>
      <c r="K1217" s="4">
        <v>150</v>
      </c>
      <c r="L1217" s="4" t="str">
        <f>IF(esraa_powerbi_alexandria_2[[#This Row],[Sales]]&gt;3000,"High","Low")</f>
        <v>Low</v>
      </c>
      <c r="M1217" s="4">
        <v>1</v>
      </c>
      <c r="N1217" s="4">
        <v>0.2</v>
      </c>
      <c r="O1217" s="4">
        <v>1.5767999999999998</v>
      </c>
      <c r="P1217" s="4">
        <v>3.7376</v>
      </c>
      <c r="Q1217" s="4">
        <v>3.0952000000000002</v>
      </c>
      <c r="R1217" s="4">
        <v>0.64239999999999986</v>
      </c>
      <c r="S1217" s="4" t="s">
        <v>1598</v>
      </c>
      <c r="T1217" s="4" t="str">
        <f>VLOOKUP(esraa_powerbi_alexandria_2[[#This Row],[Category]],code[#All],2,FALSE)</f>
        <v>O-102</v>
      </c>
      <c r="U1217" s="4"/>
      <c r="V1217" s="4"/>
    </row>
    <row r="1218" spans="1:22">
      <c r="A1218" s="4">
        <v>1217</v>
      </c>
      <c r="B1218" s="4" t="s">
        <v>69</v>
      </c>
      <c r="C1218" s="4" t="s">
        <v>62</v>
      </c>
      <c r="D1218" s="4" t="s">
        <v>116</v>
      </c>
      <c r="E1218" s="4" t="s">
        <v>117</v>
      </c>
      <c r="F1218" s="4" t="s">
        <v>118</v>
      </c>
      <c r="G1218" s="4" t="s">
        <v>80</v>
      </c>
      <c r="H1218" s="4" t="s">
        <v>122</v>
      </c>
      <c r="I1218" s="4" t="s">
        <v>425</v>
      </c>
      <c r="J1218" s="4">
        <v>95.88000000000001</v>
      </c>
      <c r="K1218" s="4">
        <v>450</v>
      </c>
      <c r="L1218" s="4" t="str">
        <f>IF(esraa_powerbi_alexandria_2[[#This Row],[Sales]]&gt;3000,"High","Low")</f>
        <v>Low</v>
      </c>
      <c r="M1218" s="4">
        <v>3</v>
      </c>
      <c r="N1218" s="4">
        <v>0.2</v>
      </c>
      <c r="O1218" s="4">
        <v>28.764000000000006</v>
      </c>
      <c r="P1218" s="4">
        <v>76.704000000000008</v>
      </c>
      <c r="Q1218" s="4">
        <v>67.116</v>
      </c>
      <c r="R1218" s="4">
        <v>9.5880000000000081</v>
      </c>
      <c r="S1218" s="4" t="s">
        <v>1598</v>
      </c>
      <c r="T1218" s="4" t="str">
        <f>VLOOKUP(esraa_powerbi_alexandria_2[[#This Row],[Category]],code[#All],2,FALSE)</f>
        <v>T-103</v>
      </c>
      <c r="U1218" s="4"/>
      <c r="V1218" s="4"/>
    </row>
    <row r="1219" spans="1:22">
      <c r="A1219" s="4">
        <v>1218</v>
      </c>
      <c r="B1219" s="4" t="s">
        <v>69</v>
      </c>
      <c r="C1219" s="4" t="s">
        <v>62</v>
      </c>
      <c r="D1219" s="4" t="s">
        <v>116</v>
      </c>
      <c r="E1219" s="4" t="s">
        <v>117</v>
      </c>
      <c r="F1219" s="4" t="s">
        <v>118</v>
      </c>
      <c r="G1219" s="4" t="s">
        <v>57</v>
      </c>
      <c r="H1219" s="4" t="s">
        <v>76</v>
      </c>
      <c r="I1219" s="4" t="s">
        <v>1196</v>
      </c>
      <c r="J1219" s="4">
        <v>17.024000000000001</v>
      </c>
      <c r="K1219" s="4">
        <v>300</v>
      </c>
      <c r="L1219" s="4" t="str">
        <f>IF(esraa_powerbi_alexandria_2[[#This Row],[Sales]]&gt;3000,"High","Low")</f>
        <v>Low</v>
      </c>
      <c r="M1219" s="4">
        <v>2</v>
      </c>
      <c r="N1219" s="4">
        <v>0.2</v>
      </c>
      <c r="O1219" s="4">
        <v>1.7024000000000008</v>
      </c>
      <c r="P1219" s="4">
        <v>13.619200000000001</v>
      </c>
      <c r="Q1219" s="4">
        <v>15.3216</v>
      </c>
      <c r="R1219" s="4">
        <v>-1.702399999999999</v>
      </c>
      <c r="S1219" s="4" t="s">
        <v>1598</v>
      </c>
      <c r="T1219" s="4" t="str">
        <f>VLOOKUP(esraa_powerbi_alexandria_2[[#This Row],[Category]],code[#All],2,FALSE)</f>
        <v>F-101</v>
      </c>
      <c r="U1219" s="4"/>
      <c r="V1219" s="4"/>
    </row>
    <row r="1220" spans="1:22">
      <c r="A1220" s="4">
        <v>1219</v>
      </c>
      <c r="B1220" s="4" t="s">
        <v>69</v>
      </c>
      <c r="C1220" s="4" t="s">
        <v>62</v>
      </c>
      <c r="D1220" s="4" t="s">
        <v>116</v>
      </c>
      <c r="E1220" s="4" t="s">
        <v>117</v>
      </c>
      <c r="F1220" s="4" t="s">
        <v>118</v>
      </c>
      <c r="G1220" s="4" t="s">
        <v>80</v>
      </c>
      <c r="H1220" s="4" t="s">
        <v>122</v>
      </c>
      <c r="I1220" s="4" t="s">
        <v>892</v>
      </c>
      <c r="J1220" s="4">
        <v>258.69600000000003</v>
      </c>
      <c r="K1220" s="4">
        <v>450</v>
      </c>
      <c r="L1220" s="4" t="str">
        <f>IF(esraa_powerbi_alexandria_2[[#This Row],[Sales]]&gt;3000,"High","Low")</f>
        <v>Low</v>
      </c>
      <c r="M1220" s="4">
        <v>3</v>
      </c>
      <c r="N1220" s="4">
        <v>0.2</v>
      </c>
      <c r="O1220" s="4">
        <v>64.674000000000007</v>
      </c>
      <c r="P1220" s="4">
        <v>206.95680000000004</v>
      </c>
      <c r="Q1220" s="4">
        <v>194.02200000000002</v>
      </c>
      <c r="R1220" s="4">
        <v>12.934800000000024</v>
      </c>
      <c r="S1220" s="4" t="s">
        <v>1598</v>
      </c>
      <c r="T1220" s="4" t="str">
        <f>VLOOKUP(esraa_powerbi_alexandria_2[[#This Row],[Category]],code[#All],2,FALSE)</f>
        <v>T-103</v>
      </c>
      <c r="U1220" s="4"/>
      <c r="V1220" s="4"/>
    </row>
    <row r="1221" spans="1:22">
      <c r="A1221" s="4">
        <v>1220</v>
      </c>
      <c r="B1221" s="4" t="s">
        <v>69</v>
      </c>
      <c r="C1221" s="4" t="s">
        <v>62</v>
      </c>
      <c r="D1221" s="4" t="s">
        <v>116</v>
      </c>
      <c r="E1221" s="4" t="s">
        <v>117</v>
      </c>
      <c r="F1221" s="4" t="s">
        <v>118</v>
      </c>
      <c r="G1221" s="4" t="s">
        <v>80</v>
      </c>
      <c r="H1221" s="4" t="s">
        <v>81</v>
      </c>
      <c r="I1221" s="4" t="s">
        <v>1197</v>
      </c>
      <c r="J1221" s="4">
        <v>1931.9579999999999</v>
      </c>
      <c r="K1221" s="4">
        <v>1050</v>
      </c>
      <c r="L1221" s="4" t="str">
        <f>IF(esraa_powerbi_alexandria_2[[#This Row],[Sales]]&gt;3000,"High","Low")</f>
        <v>Low</v>
      </c>
      <c r="M1221" s="4">
        <v>7</v>
      </c>
      <c r="N1221" s="4">
        <v>0.4</v>
      </c>
      <c r="O1221" s="4">
        <v>-386.3915999999997</v>
      </c>
      <c r="P1221" s="4">
        <v>1159.1747999999998</v>
      </c>
      <c r="Q1221" s="4">
        <v>2318.3495999999996</v>
      </c>
      <c r="R1221" s="4">
        <v>-1159.1747999999998</v>
      </c>
      <c r="S1221" s="4" t="s">
        <v>1599</v>
      </c>
      <c r="T1221" s="4" t="str">
        <f>VLOOKUP(esraa_powerbi_alexandria_2[[#This Row],[Category]],code[#All],2,FALSE)</f>
        <v>T-103</v>
      </c>
      <c r="U1221" s="4"/>
      <c r="V1221" s="4"/>
    </row>
    <row r="1222" spans="1:22">
      <c r="A1222" s="4">
        <v>1221</v>
      </c>
      <c r="B1222" s="4" t="s">
        <v>69</v>
      </c>
      <c r="C1222" s="4" t="s">
        <v>96</v>
      </c>
      <c r="D1222" s="4" t="s">
        <v>63</v>
      </c>
      <c r="E1222" s="4" t="s">
        <v>64</v>
      </c>
      <c r="F1222" s="4" t="s">
        <v>65</v>
      </c>
      <c r="G1222" s="4" t="s">
        <v>66</v>
      </c>
      <c r="H1222" s="4" t="s">
        <v>74</v>
      </c>
      <c r="I1222" s="4" t="s">
        <v>107</v>
      </c>
      <c r="J1222" s="4">
        <v>249.75</v>
      </c>
      <c r="K1222" s="4">
        <v>1350</v>
      </c>
      <c r="L1222" s="4" t="str">
        <f>IF(esraa_powerbi_alexandria_2[[#This Row],[Sales]]&gt;3000,"High","Low")</f>
        <v>Low</v>
      </c>
      <c r="M1222" s="4">
        <v>9</v>
      </c>
      <c r="N1222" s="4">
        <v>0</v>
      </c>
      <c r="O1222" s="4">
        <v>44.954999999999977</v>
      </c>
      <c r="P1222" s="4">
        <v>249.75</v>
      </c>
      <c r="Q1222" s="4">
        <v>204.79500000000002</v>
      </c>
      <c r="R1222" s="4">
        <v>44.954999999999984</v>
      </c>
      <c r="S1222" s="4" t="s">
        <v>1599</v>
      </c>
      <c r="T1222" s="4" t="str">
        <f>VLOOKUP(esraa_powerbi_alexandria_2[[#This Row],[Category]],code[#All],2,FALSE)</f>
        <v>O-102</v>
      </c>
      <c r="U1222" s="4"/>
      <c r="V1222" s="4"/>
    </row>
    <row r="1223" spans="1:22">
      <c r="A1223" s="4">
        <v>1222</v>
      </c>
      <c r="B1223" s="4" t="s">
        <v>69</v>
      </c>
      <c r="C1223" s="4" t="s">
        <v>96</v>
      </c>
      <c r="D1223" s="4" t="s">
        <v>63</v>
      </c>
      <c r="E1223" s="4" t="s">
        <v>64</v>
      </c>
      <c r="F1223" s="4" t="s">
        <v>65</v>
      </c>
      <c r="G1223" s="4" t="s">
        <v>80</v>
      </c>
      <c r="H1223" s="4" t="s">
        <v>81</v>
      </c>
      <c r="I1223" s="4" t="s">
        <v>1198</v>
      </c>
      <c r="J1223" s="4">
        <v>255.93600000000004</v>
      </c>
      <c r="K1223" s="4">
        <v>1200</v>
      </c>
      <c r="L1223" s="4" t="str">
        <f>IF(esraa_powerbi_alexandria_2[[#This Row],[Sales]]&gt;3000,"High","Low")</f>
        <v>Low</v>
      </c>
      <c r="M1223" s="4">
        <v>8</v>
      </c>
      <c r="N1223" s="4">
        <v>0.2</v>
      </c>
      <c r="O1223" s="4">
        <v>28.792799999999971</v>
      </c>
      <c r="P1223" s="4">
        <v>204.74880000000005</v>
      </c>
      <c r="Q1223" s="4">
        <v>227.14320000000006</v>
      </c>
      <c r="R1223" s="4">
        <v>-22.394400000000019</v>
      </c>
      <c r="S1223" s="4" t="s">
        <v>1599</v>
      </c>
      <c r="T1223" s="4" t="str">
        <f>VLOOKUP(esraa_powerbi_alexandria_2[[#This Row],[Category]],code[#All],2,FALSE)</f>
        <v>T-103</v>
      </c>
      <c r="U1223" s="4"/>
      <c r="V1223" s="4"/>
    </row>
    <row r="1224" spans="1:22">
      <c r="A1224" s="4">
        <v>1223</v>
      </c>
      <c r="B1224" s="4" t="s">
        <v>134</v>
      </c>
      <c r="C1224" s="4" t="s">
        <v>53</v>
      </c>
      <c r="D1224" s="4" t="s">
        <v>165</v>
      </c>
      <c r="E1224" s="4" t="s">
        <v>166</v>
      </c>
      <c r="F1224" s="4" t="s">
        <v>118</v>
      </c>
      <c r="G1224" s="4" t="s">
        <v>57</v>
      </c>
      <c r="H1224" s="4" t="s">
        <v>76</v>
      </c>
      <c r="I1224" s="4" t="s">
        <v>1063</v>
      </c>
      <c r="J1224" s="4">
        <v>113.78999999999999</v>
      </c>
      <c r="K1224" s="4">
        <v>450</v>
      </c>
      <c r="L1224" s="4" t="str">
        <f>IF(esraa_powerbi_alexandria_2[[#This Row],[Sales]]&gt;3000,"High","Low")</f>
        <v>Low</v>
      </c>
      <c r="M1224" s="4">
        <v>3</v>
      </c>
      <c r="N1224" s="4">
        <v>0</v>
      </c>
      <c r="O1224" s="4">
        <v>20.482199999999992</v>
      </c>
      <c r="P1224" s="4">
        <v>113.78999999999999</v>
      </c>
      <c r="Q1224" s="4">
        <v>93.3078</v>
      </c>
      <c r="R1224" s="4">
        <v>20.482199999999992</v>
      </c>
      <c r="S1224" s="4" t="s">
        <v>1598</v>
      </c>
      <c r="T1224" s="4" t="str">
        <f>VLOOKUP(esraa_powerbi_alexandria_2[[#This Row],[Category]],code[#All],2,FALSE)</f>
        <v>F-101</v>
      </c>
      <c r="U1224" s="4"/>
      <c r="V1224" s="4"/>
    </row>
    <row r="1225" spans="1:22">
      <c r="A1225" s="4">
        <v>1224</v>
      </c>
      <c r="B1225" s="4" t="s">
        <v>134</v>
      </c>
      <c r="C1225" s="4" t="s">
        <v>53</v>
      </c>
      <c r="D1225" s="4" t="s">
        <v>165</v>
      </c>
      <c r="E1225" s="4" t="s">
        <v>166</v>
      </c>
      <c r="F1225" s="4" t="s">
        <v>118</v>
      </c>
      <c r="G1225" s="4" t="s">
        <v>80</v>
      </c>
      <c r="H1225" s="4" t="s">
        <v>122</v>
      </c>
      <c r="I1225" s="4" t="s">
        <v>722</v>
      </c>
      <c r="J1225" s="4">
        <v>78.150000000000006</v>
      </c>
      <c r="K1225" s="4">
        <v>150</v>
      </c>
      <c r="L1225" s="4" t="str">
        <f>IF(esraa_powerbi_alexandria_2[[#This Row],[Sales]]&gt;3000,"High","Low")</f>
        <v>Low</v>
      </c>
      <c r="M1225" s="4">
        <v>1</v>
      </c>
      <c r="N1225" s="4">
        <v>0</v>
      </c>
      <c r="O1225" s="4">
        <v>34.38600000000001</v>
      </c>
      <c r="P1225" s="4">
        <v>78.150000000000006</v>
      </c>
      <c r="Q1225" s="4">
        <v>43.763999999999996</v>
      </c>
      <c r="R1225" s="4">
        <v>34.38600000000001</v>
      </c>
      <c r="S1225" s="4" t="s">
        <v>1598</v>
      </c>
      <c r="T1225" s="4" t="str">
        <f>VLOOKUP(esraa_powerbi_alexandria_2[[#This Row],[Category]],code[#All],2,FALSE)</f>
        <v>T-103</v>
      </c>
      <c r="U1225" s="4"/>
      <c r="V1225" s="4"/>
    </row>
    <row r="1226" spans="1:22">
      <c r="A1226" s="4">
        <v>1225</v>
      </c>
      <c r="B1226" s="4" t="s">
        <v>134</v>
      </c>
      <c r="C1226" s="4" t="s">
        <v>53</v>
      </c>
      <c r="D1226" s="4" t="s">
        <v>165</v>
      </c>
      <c r="E1226" s="4" t="s">
        <v>166</v>
      </c>
      <c r="F1226" s="4" t="s">
        <v>118</v>
      </c>
      <c r="G1226" s="4" t="s">
        <v>66</v>
      </c>
      <c r="H1226" s="4" t="s">
        <v>83</v>
      </c>
      <c r="I1226" s="4" t="s">
        <v>1183</v>
      </c>
      <c r="J1226" s="4">
        <v>1.7280000000000002</v>
      </c>
      <c r="K1226" s="4">
        <v>150</v>
      </c>
      <c r="L1226" s="4" t="str">
        <f>IF(esraa_powerbi_alexandria_2[[#This Row],[Sales]]&gt;3000,"High","Low")</f>
        <v>Low</v>
      </c>
      <c r="M1226" s="4">
        <v>1</v>
      </c>
      <c r="N1226" s="4">
        <v>0.2</v>
      </c>
      <c r="O1226" s="4">
        <v>0.60479999999999989</v>
      </c>
      <c r="P1226" s="4">
        <v>1.3824000000000003</v>
      </c>
      <c r="Q1226" s="4">
        <v>1.1232000000000002</v>
      </c>
      <c r="R1226" s="4">
        <v>0.2592000000000001</v>
      </c>
      <c r="S1226" s="4" t="s">
        <v>1598</v>
      </c>
      <c r="T1226" s="4" t="str">
        <f>VLOOKUP(esraa_powerbi_alexandria_2[[#This Row],[Category]],code[#All],2,FALSE)</f>
        <v>O-102</v>
      </c>
      <c r="U1226" s="4"/>
      <c r="V1226" s="4"/>
    </row>
    <row r="1227" spans="1:22">
      <c r="A1227" s="4">
        <v>1226</v>
      </c>
      <c r="B1227" s="4" t="s">
        <v>134</v>
      </c>
      <c r="C1227" s="4" t="s">
        <v>53</v>
      </c>
      <c r="D1227" s="4" t="s">
        <v>165</v>
      </c>
      <c r="E1227" s="4" t="s">
        <v>166</v>
      </c>
      <c r="F1227" s="4" t="s">
        <v>118</v>
      </c>
      <c r="G1227" s="4" t="s">
        <v>66</v>
      </c>
      <c r="H1227" s="4" t="s">
        <v>91</v>
      </c>
      <c r="I1227" s="4" t="s">
        <v>133</v>
      </c>
      <c r="J1227" s="4">
        <v>40.56</v>
      </c>
      <c r="K1227" s="4">
        <v>600</v>
      </c>
      <c r="L1227" s="4" t="str">
        <f>IF(esraa_powerbi_alexandria_2[[#This Row],[Sales]]&gt;3000,"High","Low")</f>
        <v>Low</v>
      </c>
      <c r="M1227" s="4">
        <v>4</v>
      </c>
      <c r="N1227" s="4">
        <v>0</v>
      </c>
      <c r="O1227" s="4">
        <v>19.874400000000001</v>
      </c>
      <c r="P1227" s="4">
        <v>40.56</v>
      </c>
      <c r="Q1227" s="4">
        <v>20.685600000000001</v>
      </c>
      <c r="R1227" s="4">
        <v>19.874400000000001</v>
      </c>
      <c r="S1227" s="4" t="s">
        <v>1600</v>
      </c>
      <c r="T1227" s="4" t="str">
        <f>VLOOKUP(esraa_powerbi_alexandria_2[[#This Row],[Category]],code[#All],2,FALSE)</f>
        <v>O-102</v>
      </c>
      <c r="U1227" s="4"/>
      <c r="V1227" s="4"/>
    </row>
    <row r="1228" spans="1:22">
      <c r="A1228" s="4">
        <v>1227</v>
      </c>
      <c r="B1228" s="4" t="s">
        <v>134</v>
      </c>
      <c r="C1228" s="4" t="s">
        <v>53</v>
      </c>
      <c r="D1228" s="4" t="s">
        <v>165</v>
      </c>
      <c r="E1228" s="4" t="s">
        <v>166</v>
      </c>
      <c r="F1228" s="4" t="s">
        <v>118</v>
      </c>
      <c r="G1228" s="4" t="s">
        <v>66</v>
      </c>
      <c r="H1228" s="4" t="s">
        <v>74</v>
      </c>
      <c r="I1228" s="4" t="s">
        <v>1199</v>
      </c>
      <c r="J1228" s="4">
        <v>182.94</v>
      </c>
      <c r="K1228" s="4">
        <v>450</v>
      </c>
      <c r="L1228" s="4" t="str">
        <f>IF(esraa_powerbi_alexandria_2[[#This Row],[Sales]]&gt;3000,"High","Low")</f>
        <v>Low</v>
      </c>
      <c r="M1228" s="4">
        <v>3</v>
      </c>
      <c r="N1228" s="4">
        <v>0</v>
      </c>
      <c r="O1228" s="4">
        <v>3.6587999999999994</v>
      </c>
      <c r="P1228" s="4">
        <v>182.94</v>
      </c>
      <c r="Q1228" s="4">
        <v>179.28120000000001</v>
      </c>
      <c r="R1228" s="4">
        <v>3.6587999999999852</v>
      </c>
      <c r="S1228" s="4" t="s">
        <v>1598</v>
      </c>
      <c r="T1228" s="4" t="str">
        <f>VLOOKUP(esraa_powerbi_alexandria_2[[#This Row],[Category]],code[#All],2,FALSE)</f>
        <v>O-102</v>
      </c>
      <c r="U1228" s="4"/>
      <c r="V1228" s="4"/>
    </row>
    <row r="1229" spans="1:22">
      <c r="A1229" s="4">
        <v>1228</v>
      </c>
      <c r="B1229" s="4" t="s">
        <v>134</v>
      </c>
      <c r="C1229" s="4" t="s">
        <v>53</v>
      </c>
      <c r="D1229" s="4" t="s">
        <v>165</v>
      </c>
      <c r="E1229" s="4" t="s">
        <v>166</v>
      </c>
      <c r="F1229" s="4" t="s">
        <v>118</v>
      </c>
      <c r="G1229" s="4" t="s">
        <v>66</v>
      </c>
      <c r="H1229" s="4" t="s">
        <v>74</v>
      </c>
      <c r="I1229" s="4" t="s">
        <v>1200</v>
      </c>
      <c r="J1229" s="4">
        <v>193.86</v>
      </c>
      <c r="K1229" s="4">
        <v>300</v>
      </c>
      <c r="L1229" s="4" t="str">
        <f>IF(esraa_powerbi_alexandria_2[[#This Row],[Sales]]&gt;3000,"High","Low")</f>
        <v>Low</v>
      </c>
      <c r="M1229" s="4">
        <v>2</v>
      </c>
      <c r="N1229" s="4">
        <v>0</v>
      </c>
      <c r="O1229" s="4">
        <v>11.631599999999992</v>
      </c>
      <c r="P1229" s="4">
        <v>193.86</v>
      </c>
      <c r="Q1229" s="4">
        <v>182.22840000000002</v>
      </c>
      <c r="R1229" s="4">
        <v>11.631599999999992</v>
      </c>
      <c r="S1229" s="4" t="s">
        <v>1598</v>
      </c>
      <c r="T1229" s="4" t="str">
        <f>VLOOKUP(esraa_powerbi_alexandria_2[[#This Row],[Category]],code[#All],2,FALSE)</f>
        <v>O-102</v>
      </c>
      <c r="U1229" s="4"/>
      <c r="V1229" s="4"/>
    </row>
    <row r="1230" spans="1:22">
      <c r="A1230" s="4">
        <v>1229</v>
      </c>
      <c r="B1230" s="4" t="s">
        <v>69</v>
      </c>
      <c r="C1230" s="4" t="s">
        <v>53</v>
      </c>
      <c r="D1230" s="4" t="s">
        <v>63</v>
      </c>
      <c r="E1230" s="4" t="s">
        <v>64</v>
      </c>
      <c r="F1230" s="4" t="s">
        <v>65</v>
      </c>
      <c r="G1230" s="4" t="s">
        <v>66</v>
      </c>
      <c r="H1230" s="4" t="s">
        <v>127</v>
      </c>
      <c r="I1230" s="4" t="s">
        <v>854</v>
      </c>
      <c r="J1230" s="4">
        <v>15.28</v>
      </c>
      <c r="K1230" s="4">
        <v>300</v>
      </c>
      <c r="L1230" s="4" t="str">
        <f>IF(esraa_powerbi_alexandria_2[[#This Row],[Sales]]&gt;3000,"High","Low")</f>
        <v>Low</v>
      </c>
      <c r="M1230" s="4">
        <v>2</v>
      </c>
      <c r="N1230" s="4">
        <v>0</v>
      </c>
      <c r="O1230" s="4">
        <v>7.4871999999999996</v>
      </c>
      <c r="P1230" s="4">
        <v>15.28</v>
      </c>
      <c r="Q1230" s="4">
        <v>7.7927999999999997</v>
      </c>
      <c r="R1230" s="4">
        <v>7.4871999999999996</v>
      </c>
      <c r="S1230" s="4" t="s">
        <v>1598</v>
      </c>
      <c r="T1230" s="4" t="str">
        <f>VLOOKUP(esraa_powerbi_alexandria_2[[#This Row],[Category]],code[#All],2,FALSE)</f>
        <v>O-102</v>
      </c>
      <c r="U1230" s="4"/>
      <c r="V1230" s="4"/>
    </row>
    <row r="1231" spans="1:22">
      <c r="A1231" s="4">
        <v>1230</v>
      </c>
      <c r="B1231" s="4" t="s">
        <v>69</v>
      </c>
      <c r="C1231" s="4" t="s">
        <v>53</v>
      </c>
      <c r="D1231" s="4" t="s">
        <v>63</v>
      </c>
      <c r="E1231" s="4" t="s">
        <v>64</v>
      </c>
      <c r="F1231" s="4" t="s">
        <v>65</v>
      </c>
      <c r="G1231" s="4" t="s">
        <v>57</v>
      </c>
      <c r="H1231" s="4" t="s">
        <v>76</v>
      </c>
      <c r="I1231" s="4" t="s">
        <v>984</v>
      </c>
      <c r="J1231" s="4">
        <v>8.73</v>
      </c>
      <c r="K1231" s="4">
        <v>150</v>
      </c>
      <c r="L1231" s="4" t="str">
        <f>IF(esraa_powerbi_alexandria_2[[#This Row],[Sales]]&gt;3000,"High","Low")</f>
        <v>Low</v>
      </c>
      <c r="M1231" s="4">
        <v>1</v>
      </c>
      <c r="N1231" s="4">
        <v>0</v>
      </c>
      <c r="O1231" s="4">
        <v>2.9681999999999995</v>
      </c>
      <c r="P1231" s="4">
        <v>8.73</v>
      </c>
      <c r="Q1231" s="4">
        <v>5.7618000000000009</v>
      </c>
      <c r="R1231" s="4">
        <v>2.9681999999999995</v>
      </c>
      <c r="S1231" s="4" t="s">
        <v>1598</v>
      </c>
      <c r="T1231" s="4" t="str">
        <f>VLOOKUP(esraa_powerbi_alexandria_2[[#This Row],[Category]],code[#All],2,FALSE)</f>
        <v>F-101</v>
      </c>
      <c r="U1231" s="4"/>
      <c r="V1231" s="4"/>
    </row>
    <row r="1232" spans="1:22">
      <c r="A1232" s="4">
        <v>1231</v>
      </c>
      <c r="B1232" s="4" t="s">
        <v>69</v>
      </c>
      <c r="C1232" s="4" t="s">
        <v>53</v>
      </c>
      <c r="D1232" s="4" t="s">
        <v>63</v>
      </c>
      <c r="E1232" s="4" t="s">
        <v>64</v>
      </c>
      <c r="F1232" s="4" t="s">
        <v>65</v>
      </c>
      <c r="G1232" s="4" t="s">
        <v>66</v>
      </c>
      <c r="H1232" s="4" t="s">
        <v>78</v>
      </c>
      <c r="I1232" s="4" t="s">
        <v>1201</v>
      </c>
      <c r="J1232" s="4">
        <v>5.68</v>
      </c>
      <c r="K1232" s="4">
        <v>300</v>
      </c>
      <c r="L1232" s="4" t="str">
        <f>IF(esraa_powerbi_alexandria_2[[#This Row],[Sales]]&gt;3000,"High","Low")</f>
        <v>Low</v>
      </c>
      <c r="M1232" s="4">
        <v>2</v>
      </c>
      <c r="N1232" s="4">
        <v>0</v>
      </c>
      <c r="O1232" s="4">
        <v>1.7607999999999997</v>
      </c>
      <c r="P1232" s="4">
        <v>5.68</v>
      </c>
      <c r="Q1232" s="4">
        <v>3.9192</v>
      </c>
      <c r="R1232" s="4">
        <v>1.7607999999999997</v>
      </c>
      <c r="S1232" s="4" t="s">
        <v>1598</v>
      </c>
      <c r="T1232" s="4" t="str">
        <f>VLOOKUP(esraa_powerbi_alexandria_2[[#This Row],[Category]],code[#All],2,FALSE)</f>
        <v>O-102</v>
      </c>
      <c r="U1232" s="4"/>
      <c r="V1232" s="4"/>
    </row>
    <row r="1233" spans="1:22">
      <c r="A1233" s="4">
        <v>1232</v>
      </c>
      <c r="B1233" s="4" t="s">
        <v>52</v>
      </c>
      <c r="C1233" s="4" t="s">
        <v>53</v>
      </c>
      <c r="D1233" s="4" t="s">
        <v>1202</v>
      </c>
      <c r="E1233" s="4" t="s">
        <v>166</v>
      </c>
      <c r="F1233" s="4" t="s">
        <v>118</v>
      </c>
      <c r="G1233" s="4" t="s">
        <v>66</v>
      </c>
      <c r="H1233" s="4" t="s">
        <v>78</v>
      </c>
      <c r="I1233" s="4" t="s">
        <v>608</v>
      </c>
      <c r="J1233" s="4">
        <v>2.78</v>
      </c>
      <c r="K1233" s="4">
        <v>300</v>
      </c>
      <c r="L1233" s="4" t="str">
        <f>IF(esraa_powerbi_alexandria_2[[#This Row],[Sales]]&gt;3000,"High","Low")</f>
        <v>Low</v>
      </c>
      <c r="M1233" s="4">
        <v>2</v>
      </c>
      <c r="N1233" s="4">
        <v>0</v>
      </c>
      <c r="O1233" s="4">
        <v>0.72279999999999989</v>
      </c>
      <c r="P1233" s="4">
        <v>2.78</v>
      </c>
      <c r="Q1233" s="4">
        <v>2.0571999999999999</v>
      </c>
      <c r="R1233" s="4">
        <v>0.72279999999999989</v>
      </c>
      <c r="S1233" s="4" t="s">
        <v>1598</v>
      </c>
      <c r="T1233" s="4" t="str">
        <f>VLOOKUP(esraa_powerbi_alexandria_2[[#This Row],[Category]],code[#All],2,FALSE)</f>
        <v>O-102</v>
      </c>
      <c r="U1233" s="4"/>
      <c r="V1233" s="4"/>
    </row>
    <row r="1234" spans="1:22">
      <c r="A1234" s="4">
        <v>1233</v>
      </c>
      <c r="B1234" s="4" t="s">
        <v>52</v>
      </c>
      <c r="C1234" s="4" t="s">
        <v>53</v>
      </c>
      <c r="D1234" s="4" t="s">
        <v>1202</v>
      </c>
      <c r="E1234" s="4" t="s">
        <v>166</v>
      </c>
      <c r="F1234" s="4" t="s">
        <v>118</v>
      </c>
      <c r="G1234" s="4" t="s">
        <v>66</v>
      </c>
      <c r="H1234" s="4" t="s">
        <v>127</v>
      </c>
      <c r="I1234" s="4" t="s">
        <v>1203</v>
      </c>
      <c r="J1234" s="4">
        <v>79.959999999999994</v>
      </c>
      <c r="K1234" s="4">
        <v>300</v>
      </c>
      <c r="L1234" s="4" t="str">
        <f>IF(esraa_powerbi_alexandria_2[[#This Row],[Sales]]&gt;3000,"High","Low")</f>
        <v>Low</v>
      </c>
      <c r="M1234" s="4">
        <v>2</v>
      </c>
      <c r="N1234" s="4">
        <v>0</v>
      </c>
      <c r="O1234" s="4">
        <v>35.981999999999992</v>
      </c>
      <c r="P1234" s="4">
        <v>79.959999999999994</v>
      </c>
      <c r="Q1234" s="4">
        <v>43.978000000000002</v>
      </c>
      <c r="R1234" s="4">
        <v>35.981999999999992</v>
      </c>
      <c r="S1234" s="4" t="s">
        <v>1598</v>
      </c>
      <c r="T1234" s="4" t="str">
        <f>VLOOKUP(esraa_powerbi_alexandria_2[[#This Row],[Category]],code[#All],2,FALSE)</f>
        <v>O-102</v>
      </c>
      <c r="U1234" s="4"/>
      <c r="V1234" s="4"/>
    </row>
    <row r="1235" spans="1:22">
      <c r="A1235" s="4">
        <v>1234</v>
      </c>
      <c r="B1235" s="4" t="s">
        <v>134</v>
      </c>
      <c r="C1235" s="4" t="s">
        <v>62</v>
      </c>
      <c r="D1235" s="4" t="s">
        <v>430</v>
      </c>
      <c r="E1235" s="4" t="s">
        <v>252</v>
      </c>
      <c r="F1235" s="4" t="s">
        <v>118</v>
      </c>
      <c r="G1235" s="4" t="s">
        <v>80</v>
      </c>
      <c r="H1235" s="4" t="s">
        <v>506</v>
      </c>
      <c r="I1235" s="4" t="s">
        <v>1204</v>
      </c>
      <c r="J1235" s="4">
        <v>839.98799999999994</v>
      </c>
      <c r="K1235" s="4">
        <v>300</v>
      </c>
      <c r="L1235" s="4" t="str">
        <f>IF(esraa_powerbi_alexandria_2[[#This Row],[Sales]]&gt;3000,"High","Low")</f>
        <v>Low</v>
      </c>
      <c r="M1235" s="4">
        <v>2</v>
      </c>
      <c r="N1235" s="4">
        <v>0.4</v>
      </c>
      <c r="O1235" s="4">
        <v>69.99899999999991</v>
      </c>
      <c r="P1235" s="4">
        <v>503.99279999999993</v>
      </c>
      <c r="Q1235" s="4">
        <v>769.98900000000003</v>
      </c>
      <c r="R1235" s="4">
        <v>-265.9962000000001</v>
      </c>
      <c r="S1235" s="4" t="s">
        <v>1598</v>
      </c>
      <c r="T1235" s="4" t="str">
        <f>VLOOKUP(esraa_powerbi_alexandria_2[[#This Row],[Category]],code[#All],2,FALSE)</f>
        <v>T-103</v>
      </c>
      <c r="U1235" s="4"/>
      <c r="V1235" s="4"/>
    </row>
    <row r="1236" spans="1:22">
      <c r="A1236" s="4">
        <v>1235</v>
      </c>
      <c r="B1236" s="4" t="s">
        <v>532</v>
      </c>
      <c r="C1236" s="4" t="s">
        <v>53</v>
      </c>
      <c r="D1236" s="4" t="s">
        <v>1205</v>
      </c>
      <c r="E1236" s="4" t="s">
        <v>71</v>
      </c>
      <c r="F1236" s="4" t="s">
        <v>56</v>
      </c>
      <c r="G1236" s="4" t="s">
        <v>57</v>
      </c>
      <c r="H1236" s="4" t="s">
        <v>76</v>
      </c>
      <c r="I1236" s="4" t="s">
        <v>1206</v>
      </c>
      <c r="J1236" s="4">
        <v>47.952000000000005</v>
      </c>
      <c r="K1236" s="4">
        <v>450</v>
      </c>
      <c r="L1236" s="4" t="str">
        <f>IF(esraa_powerbi_alexandria_2[[#This Row],[Sales]]&gt;3000,"High","Low")</f>
        <v>Low</v>
      </c>
      <c r="M1236" s="4">
        <v>3</v>
      </c>
      <c r="N1236" s="4">
        <v>0.2</v>
      </c>
      <c r="O1236" s="4">
        <v>13.786200000000006</v>
      </c>
      <c r="P1236" s="4">
        <v>38.361600000000003</v>
      </c>
      <c r="Q1236" s="4">
        <v>34.165799999999997</v>
      </c>
      <c r="R1236" s="4">
        <v>4.1958000000000055</v>
      </c>
      <c r="S1236" s="4" t="s">
        <v>1598</v>
      </c>
      <c r="T1236" s="4" t="str">
        <f>VLOOKUP(esraa_powerbi_alexandria_2[[#This Row],[Category]],code[#All],2,FALSE)</f>
        <v>F-101</v>
      </c>
      <c r="U1236" s="4"/>
      <c r="V1236" s="4"/>
    </row>
    <row r="1237" spans="1:22">
      <c r="A1237" s="4">
        <v>1236</v>
      </c>
      <c r="B1237" s="4" t="s">
        <v>532</v>
      </c>
      <c r="C1237" s="4" t="s">
        <v>53</v>
      </c>
      <c r="D1237" s="4" t="s">
        <v>1205</v>
      </c>
      <c r="E1237" s="4" t="s">
        <v>71</v>
      </c>
      <c r="F1237" s="4" t="s">
        <v>56</v>
      </c>
      <c r="G1237" s="4" t="s">
        <v>66</v>
      </c>
      <c r="H1237" s="4" t="s">
        <v>83</v>
      </c>
      <c r="I1237" s="4" t="s">
        <v>976</v>
      </c>
      <c r="J1237" s="4">
        <v>37.425000000000004</v>
      </c>
      <c r="K1237" s="4">
        <v>750</v>
      </c>
      <c r="L1237" s="4" t="str">
        <f>IF(esraa_powerbi_alexandria_2[[#This Row],[Sales]]&gt;3000,"High","Low")</f>
        <v>Low</v>
      </c>
      <c r="M1237" s="4">
        <v>5</v>
      </c>
      <c r="N1237" s="4">
        <v>0.7</v>
      </c>
      <c r="O1237" s="4">
        <v>-29.940000000000012</v>
      </c>
      <c r="P1237" s="4">
        <v>11.227500000000003</v>
      </c>
      <c r="Q1237" s="4">
        <v>67.365000000000009</v>
      </c>
      <c r="R1237" s="4">
        <v>-56.137500000000003</v>
      </c>
      <c r="S1237" s="4" t="s">
        <v>1600</v>
      </c>
      <c r="T1237" s="4" t="str">
        <f>VLOOKUP(esraa_powerbi_alexandria_2[[#This Row],[Category]],code[#All],2,FALSE)</f>
        <v>O-102</v>
      </c>
      <c r="U1237" s="4"/>
      <c r="V1237" s="4"/>
    </row>
    <row r="1238" spans="1:22">
      <c r="A1238" s="4">
        <v>1237</v>
      </c>
      <c r="B1238" s="4" t="s">
        <v>532</v>
      </c>
      <c r="C1238" s="4" t="s">
        <v>53</v>
      </c>
      <c r="D1238" s="4" t="s">
        <v>1205</v>
      </c>
      <c r="E1238" s="4" t="s">
        <v>71</v>
      </c>
      <c r="F1238" s="4" t="s">
        <v>56</v>
      </c>
      <c r="G1238" s="4" t="s">
        <v>57</v>
      </c>
      <c r="H1238" s="4" t="s">
        <v>76</v>
      </c>
      <c r="I1238" s="4" t="s">
        <v>1207</v>
      </c>
      <c r="J1238" s="4">
        <v>63.967999999999996</v>
      </c>
      <c r="K1238" s="4">
        <v>300</v>
      </c>
      <c r="L1238" s="4" t="str">
        <f>IF(esraa_powerbi_alexandria_2[[#This Row],[Sales]]&gt;3000,"High","Low")</f>
        <v>Low</v>
      </c>
      <c r="M1238" s="4">
        <v>2</v>
      </c>
      <c r="N1238" s="4">
        <v>0.2</v>
      </c>
      <c r="O1238" s="4">
        <v>0</v>
      </c>
      <c r="P1238" s="4">
        <v>51.174399999999999</v>
      </c>
      <c r="Q1238" s="4">
        <v>63.967999999999996</v>
      </c>
      <c r="R1238" s="4">
        <v>-12.793599999999998</v>
      </c>
      <c r="S1238" s="4" t="s">
        <v>1598</v>
      </c>
      <c r="T1238" s="4" t="str">
        <f>VLOOKUP(esraa_powerbi_alexandria_2[[#This Row],[Category]],code[#All],2,FALSE)</f>
        <v>F-101</v>
      </c>
      <c r="U1238" s="4"/>
      <c r="V1238" s="4"/>
    </row>
    <row r="1239" spans="1:22">
      <c r="A1239" s="4">
        <v>1238</v>
      </c>
      <c r="B1239" s="4" t="s">
        <v>532</v>
      </c>
      <c r="C1239" s="4" t="s">
        <v>53</v>
      </c>
      <c r="D1239" s="4" t="s">
        <v>1205</v>
      </c>
      <c r="E1239" s="4" t="s">
        <v>71</v>
      </c>
      <c r="F1239" s="4" t="s">
        <v>56</v>
      </c>
      <c r="G1239" s="4" t="s">
        <v>57</v>
      </c>
      <c r="H1239" s="4" t="s">
        <v>76</v>
      </c>
      <c r="I1239" s="4" t="s">
        <v>829</v>
      </c>
      <c r="J1239" s="4">
        <v>165.048</v>
      </c>
      <c r="K1239" s="4">
        <v>450</v>
      </c>
      <c r="L1239" s="4" t="str">
        <f>IF(esraa_powerbi_alexandria_2[[#This Row],[Sales]]&gt;3000,"High","Low")</f>
        <v>Low</v>
      </c>
      <c r="M1239" s="4">
        <v>3</v>
      </c>
      <c r="N1239" s="4">
        <v>0.2</v>
      </c>
      <c r="O1239" s="4">
        <v>41.262</v>
      </c>
      <c r="P1239" s="4">
        <v>132.0384</v>
      </c>
      <c r="Q1239" s="4">
        <v>123.786</v>
      </c>
      <c r="R1239" s="4">
        <v>8.2523999999999944</v>
      </c>
      <c r="S1239" s="4" t="s">
        <v>1598</v>
      </c>
      <c r="T1239" s="4" t="str">
        <f>VLOOKUP(esraa_powerbi_alexandria_2[[#This Row],[Category]],code[#All],2,FALSE)</f>
        <v>F-101</v>
      </c>
      <c r="U1239" s="4"/>
      <c r="V1239" s="4"/>
    </row>
    <row r="1240" spans="1:22">
      <c r="A1240" s="4">
        <v>1239</v>
      </c>
      <c r="B1240" s="4" t="s">
        <v>69</v>
      </c>
      <c r="C1240" s="4" t="s">
        <v>53</v>
      </c>
      <c r="D1240" s="4" t="s">
        <v>93</v>
      </c>
      <c r="E1240" s="4" t="s">
        <v>94</v>
      </c>
      <c r="F1240" s="4" t="s">
        <v>65</v>
      </c>
      <c r="G1240" s="4" t="s">
        <v>57</v>
      </c>
      <c r="H1240" s="4" t="s">
        <v>76</v>
      </c>
      <c r="I1240" s="4" t="s">
        <v>1208</v>
      </c>
      <c r="J1240" s="4">
        <v>12.35</v>
      </c>
      <c r="K1240" s="4">
        <v>150</v>
      </c>
      <c r="L1240" s="4" t="str">
        <f>IF(esraa_powerbi_alexandria_2[[#This Row],[Sales]]&gt;3000,"High","Low")</f>
        <v>Low</v>
      </c>
      <c r="M1240" s="4">
        <v>1</v>
      </c>
      <c r="N1240" s="4">
        <v>0</v>
      </c>
      <c r="O1240" s="4">
        <v>5.4340000000000002</v>
      </c>
      <c r="P1240" s="4">
        <v>12.35</v>
      </c>
      <c r="Q1240" s="4">
        <v>6.9159999999999995</v>
      </c>
      <c r="R1240" s="4">
        <v>5.4340000000000002</v>
      </c>
      <c r="S1240" s="4" t="s">
        <v>1598</v>
      </c>
      <c r="T1240" s="4" t="str">
        <f>VLOOKUP(esraa_powerbi_alexandria_2[[#This Row],[Category]],code[#All],2,FALSE)</f>
        <v>F-101</v>
      </c>
      <c r="U1240" s="4"/>
      <c r="V1240" s="4"/>
    </row>
    <row r="1241" spans="1:22">
      <c r="A1241" s="4">
        <v>1240</v>
      </c>
      <c r="B1241" s="4" t="s">
        <v>69</v>
      </c>
      <c r="C1241" s="4" t="s">
        <v>53</v>
      </c>
      <c r="D1241" s="4" t="s">
        <v>93</v>
      </c>
      <c r="E1241" s="4" t="s">
        <v>94</v>
      </c>
      <c r="F1241" s="4" t="s">
        <v>65</v>
      </c>
      <c r="G1241" s="4" t="s">
        <v>66</v>
      </c>
      <c r="H1241" s="4" t="s">
        <v>78</v>
      </c>
      <c r="I1241" s="4" t="s">
        <v>1209</v>
      </c>
      <c r="J1241" s="4">
        <v>40.97</v>
      </c>
      <c r="K1241" s="4">
        <v>150</v>
      </c>
      <c r="L1241" s="4" t="str">
        <f>IF(esraa_powerbi_alexandria_2[[#This Row],[Sales]]&gt;3000,"High","Low")</f>
        <v>Low</v>
      </c>
      <c r="M1241" s="4">
        <v>1</v>
      </c>
      <c r="N1241" s="4">
        <v>0</v>
      </c>
      <c r="O1241" s="4">
        <v>10.652200000000001</v>
      </c>
      <c r="P1241" s="4">
        <v>40.97</v>
      </c>
      <c r="Q1241" s="4">
        <v>30.317799999999998</v>
      </c>
      <c r="R1241" s="4">
        <v>10.652200000000001</v>
      </c>
      <c r="S1241" s="4" t="s">
        <v>1598</v>
      </c>
      <c r="T1241" s="4" t="str">
        <f>VLOOKUP(esraa_powerbi_alexandria_2[[#This Row],[Category]],code[#All],2,FALSE)</f>
        <v>O-102</v>
      </c>
      <c r="U1241" s="4"/>
      <c r="V1241" s="4"/>
    </row>
    <row r="1242" spans="1:22">
      <c r="A1242" s="4">
        <v>1241</v>
      </c>
      <c r="B1242" s="4" t="s">
        <v>69</v>
      </c>
      <c r="C1242" s="4" t="s">
        <v>53</v>
      </c>
      <c r="D1242" s="4" t="s">
        <v>93</v>
      </c>
      <c r="E1242" s="4" t="s">
        <v>94</v>
      </c>
      <c r="F1242" s="4" t="s">
        <v>65</v>
      </c>
      <c r="G1242" s="4" t="s">
        <v>66</v>
      </c>
      <c r="H1242" s="4" t="s">
        <v>167</v>
      </c>
      <c r="I1242" s="4" t="s">
        <v>461</v>
      </c>
      <c r="J1242" s="4">
        <v>22.96</v>
      </c>
      <c r="K1242" s="4">
        <v>300</v>
      </c>
      <c r="L1242" s="4" t="str">
        <f>IF(esraa_powerbi_alexandria_2[[#This Row],[Sales]]&gt;3000,"High","Low")</f>
        <v>Low</v>
      </c>
      <c r="M1242" s="4">
        <v>2</v>
      </c>
      <c r="N1242" s="4">
        <v>0</v>
      </c>
      <c r="O1242" s="4">
        <v>10.7912</v>
      </c>
      <c r="P1242" s="4">
        <v>22.96</v>
      </c>
      <c r="Q1242" s="4">
        <v>12.168800000000001</v>
      </c>
      <c r="R1242" s="4">
        <v>10.7912</v>
      </c>
      <c r="S1242" s="4" t="s">
        <v>1598</v>
      </c>
      <c r="T1242" s="4" t="str">
        <f>VLOOKUP(esraa_powerbi_alexandria_2[[#This Row],[Category]],code[#All],2,FALSE)</f>
        <v>O-102</v>
      </c>
      <c r="U1242" s="4"/>
      <c r="V1242" s="4"/>
    </row>
    <row r="1243" spans="1:22">
      <c r="A1243" s="4">
        <v>1242</v>
      </c>
      <c r="B1243" s="4" t="s">
        <v>69</v>
      </c>
      <c r="C1243" s="4" t="s">
        <v>96</v>
      </c>
      <c r="D1243" s="4" t="s">
        <v>165</v>
      </c>
      <c r="E1243" s="4" t="s">
        <v>166</v>
      </c>
      <c r="F1243" s="4" t="s">
        <v>118</v>
      </c>
      <c r="G1243" s="4" t="s">
        <v>80</v>
      </c>
      <c r="H1243" s="4" t="s">
        <v>81</v>
      </c>
      <c r="I1243" s="4" t="s">
        <v>1210</v>
      </c>
      <c r="J1243" s="4">
        <v>22</v>
      </c>
      <c r="K1243" s="4">
        <v>600</v>
      </c>
      <c r="L1243" s="4" t="str">
        <f>IF(esraa_powerbi_alexandria_2[[#This Row],[Sales]]&gt;3000,"High","Low")</f>
        <v>Low</v>
      </c>
      <c r="M1243" s="4">
        <v>4</v>
      </c>
      <c r="N1243" s="4">
        <v>0</v>
      </c>
      <c r="O1243" s="4">
        <v>5.5</v>
      </c>
      <c r="P1243" s="4">
        <v>22</v>
      </c>
      <c r="Q1243" s="4">
        <v>16.5</v>
      </c>
      <c r="R1243" s="4">
        <v>5.5</v>
      </c>
      <c r="S1243" s="4" t="s">
        <v>1600</v>
      </c>
      <c r="T1243" s="4" t="str">
        <f>VLOOKUP(esraa_powerbi_alexandria_2[[#This Row],[Category]],code[#All],2,FALSE)</f>
        <v>T-103</v>
      </c>
      <c r="U1243" s="4"/>
      <c r="V1243" s="4"/>
    </row>
    <row r="1244" spans="1:22">
      <c r="A1244" s="4">
        <v>1243</v>
      </c>
      <c r="B1244" s="4" t="s">
        <v>69</v>
      </c>
      <c r="C1244" s="4" t="s">
        <v>53</v>
      </c>
      <c r="D1244" s="4" t="s">
        <v>165</v>
      </c>
      <c r="E1244" s="4" t="s">
        <v>166</v>
      </c>
      <c r="F1244" s="4" t="s">
        <v>118</v>
      </c>
      <c r="G1244" s="4" t="s">
        <v>66</v>
      </c>
      <c r="H1244" s="4" t="s">
        <v>83</v>
      </c>
      <c r="I1244" s="4" t="s">
        <v>1211</v>
      </c>
      <c r="J1244" s="4">
        <v>398.35199999999998</v>
      </c>
      <c r="K1244" s="4">
        <v>450</v>
      </c>
      <c r="L1244" s="4" t="str">
        <f>IF(esraa_powerbi_alexandria_2[[#This Row],[Sales]]&gt;3000,"High","Low")</f>
        <v>Low</v>
      </c>
      <c r="M1244" s="4">
        <v>3</v>
      </c>
      <c r="N1244" s="4">
        <v>0.2</v>
      </c>
      <c r="O1244" s="4">
        <v>124.48499999999999</v>
      </c>
      <c r="P1244" s="4">
        <v>318.6816</v>
      </c>
      <c r="Q1244" s="4">
        <v>273.86699999999996</v>
      </c>
      <c r="R1244" s="4">
        <v>44.814600000000041</v>
      </c>
      <c r="S1244" s="4" t="s">
        <v>1598</v>
      </c>
      <c r="T1244" s="4" t="str">
        <f>VLOOKUP(esraa_powerbi_alexandria_2[[#This Row],[Category]],code[#All],2,FALSE)</f>
        <v>O-102</v>
      </c>
      <c r="U1244" s="4"/>
      <c r="V1244" s="4"/>
    </row>
    <row r="1245" spans="1:22">
      <c r="A1245" s="4">
        <v>1244</v>
      </c>
      <c r="B1245" s="4" t="s">
        <v>69</v>
      </c>
      <c r="C1245" s="4" t="s">
        <v>53</v>
      </c>
      <c r="D1245" s="4" t="s">
        <v>165</v>
      </c>
      <c r="E1245" s="4" t="s">
        <v>166</v>
      </c>
      <c r="F1245" s="4" t="s">
        <v>118</v>
      </c>
      <c r="G1245" s="4" t="s">
        <v>66</v>
      </c>
      <c r="H1245" s="4" t="s">
        <v>167</v>
      </c>
      <c r="I1245" s="4" t="s">
        <v>168</v>
      </c>
      <c r="J1245" s="4">
        <v>8.7200000000000006</v>
      </c>
      <c r="K1245" s="4">
        <v>600</v>
      </c>
      <c r="L1245" s="4" t="str">
        <f>IF(esraa_powerbi_alexandria_2[[#This Row],[Sales]]&gt;3000,"High","Low")</f>
        <v>Low</v>
      </c>
      <c r="M1245" s="4">
        <v>4</v>
      </c>
      <c r="N1245" s="4">
        <v>0</v>
      </c>
      <c r="O1245" s="4">
        <v>3.5752000000000006</v>
      </c>
      <c r="P1245" s="4">
        <v>8.7200000000000006</v>
      </c>
      <c r="Q1245" s="4">
        <v>5.1448</v>
      </c>
      <c r="R1245" s="4">
        <v>3.5752000000000006</v>
      </c>
      <c r="S1245" s="4" t="s">
        <v>1600</v>
      </c>
      <c r="T1245" s="4" t="str">
        <f>VLOOKUP(esraa_powerbi_alexandria_2[[#This Row],[Category]],code[#All],2,FALSE)</f>
        <v>O-102</v>
      </c>
      <c r="U1245" s="4"/>
      <c r="V1245" s="4"/>
    </row>
    <row r="1246" spans="1:22">
      <c r="A1246" s="4">
        <v>1245</v>
      </c>
      <c r="B1246" s="4" t="s">
        <v>69</v>
      </c>
      <c r="C1246" s="4" t="s">
        <v>53</v>
      </c>
      <c r="D1246" s="4" t="s">
        <v>1212</v>
      </c>
      <c r="E1246" s="4" t="s">
        <v>601</v>
      </c>
      <c r="F1246" s="4" t="s">
        <v>56</v>
      </c>
      <c r="G1246" s="4" t="s">
        <v>66</v>
      </c>
      <c r="H1246" s="4" t="s">
        <v>127</v>
      </c>
      <c r="I1246" s="4" t="s">
        <v>1213</v>
      </c>
      <c r="J1246" s="4">
        <v>48.69</v>
      </c>
      <c r="K1246" s="4">
        <v>1350</v>
      </c>
      <c r="L1246" s="4" t="str">
        <f>IF(esraa_powerbi_alexandria_2[[#This Row],[Sales]]&gt;3000,"High","Low")</f>
        <v>Low</v>
      </c>
      <c r="M1246" s="4">
        <v>9</v>
      </c>
      <c r="N1246" s="4">
        <v>0</v>
      </c>
      <c r="O1246" s="4">
        <v>23.8581</v>
      </c>
      <c r="P1246" s="4">
        <v>48.69</v>
      </c>
      <c r="Q1246" s="4">
        <v>24.831899999999997</v>
      </c>
      <c r="R1246" s="4">
        <v>23.8581</v>
      </c>
      <c r="S1246" s="4" t="s">
        <v>1599</v>
      </c>
      <c r="T1246" s="4" t="str">
        <f>VLOOKUP(esraa_powerbi_alexandria_2[[#This Row],[Category]],code[#All],2,FALSE)</f>
        <v>O-102</v>
      </c>
      <c r="U1246" s="4"/>
      <c r="V1246" s="4"/>
    </row>
    <row r="1247" spans="1:22">
      <c r="A1247" s="4">
        <v>1246</v>
      </c>
      <c r="B1247" s="4" t="s">
        <v>52</v>
      </c>
      <c r="C1247" s="4" t="s">
        <v>53</v>
      </c>
      <c r="D1247" s="4" t="s">
        <v>1214</v>
      </c>
      <c r="E1247" s="4" t="s">
        <v>64</v>
      </c>
      <c r="F1247" s="4" t="s">
        <v>65</v>
      </c>
      <c r="G1247" s="4" t="s">
        <v>57</v>
      </c>
      <c r="H1247" s="4" t="s">
        <v>72</v>
      </c>
      <c r="I1247" s="4" t="s">
        <v>1215</v>
      </c>
      <c r="J1247" s="4">
        <v>764.6880000000001</v>
      </c>
      <c r="K1247" s="4">
        <v>900</v>
      </c>
      <c r="L1247" s="4" t="str">
        <f>IF(esraa_powerbi_alexandria_2[[#This Row],[Sales]]&gt;3000,"High","Low")</f>
        <v>Low</v>
      </c>
      <c r="M1247" s="4">
        <v>6</v>
      </c>
      <c r="N1247" s="4">
        <v>0.2</v>
      </c>
      <c r="O1247" s="4">
        <v>95.585999999999899</v>
      </c>
      <c r="P1247" s="4">
        <v>611.75040000000013</v>
      </c>
      <c r="Q1247" s="4">
        <v>669.1020000000002</v>
      </c>
      <c r="R1247" s="4">
        <v>-57.351600000000076</v>
      </c>
      <c r="S1247" s="4" t="s">
        <v>1600</v>
      </c>
      <c r="T1247" s="4" t="str">
        <f>VLOOKUP(esraa_powerbi_alexandria_2[[#This Row],[Category]],code[#All],2,FALSE)</f>
        <v>F-101</v>
      </c>
      <c r="U1247" s="4"/>
      <c r="V1247" s="4"/>
    </row>
    <row r="1248" spans="1:22">
      <c r="A1248" s="4">
        <v>1247</v>
      </c>
      <c r="B1248" s="4" t="s">
        <v>52</v>
      </c>
      <c r="C1248" s="4" t="s">
        <v>53</v>
      </c>
      <c r="D1248" s="4" t="s">
        <v>1214</v>
      </c>
      <c r="E1248" s="4" t="s">
        <v>64</v>
      </c>
      <c r="F1248" s="4" t="s">
        <v>65</v>
      </c>
      <c r="G1248" s="4" t="s">
        <v>57</v>
      </c>
      <c r="H1248" s="4" t="s">
        <v>72</v>
      </c>
      <c r="I1248" s="4" t="s">
        <v>396</v>
      </c>
      <c r="J1248" s="4">
        <v>3610.848</v>
      </c>
      <c r="K1248" s="4">
        <v>1800</v>
      </c>
      <c r="L1248" s="4" t="str">
        <f>IF(esraa_powerbi_alexandria_2[[#This Row],[Sales]]&gt;3000,"High","Low")</f>
        <v>High</v>
      </c>
      <c r="M1248" s="4">
        <v>12</v>
      </c>
      <c r="N1248" s="4">
        <v>0.2</v>
      </c>
      <c r="O1248" s="4">
        <v>135.4068000000002</v>
      </c>
      <c r="P1248" s="4">
        <v>2888.6784000000002</v>
      </c>
      <c r="Q1248" s="4">
        <v>3475.4411999999998</v>
      </c>
      <c r="R1248" s="4">
        <v>-586.76279999999952</v>
      </c>
      <c r="S1248" s="4" t="s">
        <v>1599</v>
      </c>
      <c r="T1248" s="4" t="str">
        <f>VLOOKUP(esraa_powerbi_alexandria_2[[#This Row],[Category]],code[#All],2,FALSE)</f>
        <v>F-101</v>
      </c>
      <c r="U1248" s="4"/>
      <c r="V1248" s="4"/>
    </row>
    <row r="1249" spans="1:22">
      <c r="A1249" s="4">
        <v>1248</v>
      </c>
      <c r="B1249" s="4" t="s">
        <v>52</v>
      </c>
      <c r="C1249" s="4" t="s">
        <v>53</v>
      </c>
      <c r="D1249" s="4" t="s">
        <v>1214</v>
      </c>
      <c r="E1249" s="4" t="s">
        <v>64</v>
      </c>
      <c r="F1249" s="4" t="s">
        <v>65</v>
      </c>
      <c r="G1249" s="4" t="s">
        <v>57</v>
      </c>
      <c r="H1249" s="4" t="s">
        <v>58</v>
      </c>
      <c r="I1249" s="4" t="s">
        <v>1216</v>
      </c>
      <c r="J1249" s="4">
        <v>254.97449999999998</v>
      </c>
      <c r="K1249" s="4">
        <v>450</v>
      </c>
      <c r="L1249" s="4" t="str">
        <f>IF(esraa_powerbi_alexandria_2[[#This Row],[Sales]]&gt;3000,"High","Low")</f>
        <v>Low</v>
      </c>
      <c r="M1249" s="4">
        <v>3</v>
      </c>
      <c r="N1249" s="4">
        <v>0.15</v>
      </c>
      <c r="O1249" s="4">
        <v>11.998799999999989</v>
      </c>
      <c r="P1249" s="4">
        <v>216.72832499999998</v>
      </c>
      <c r="Q1249" s="4">
        <v>242.97569999999999</v>
      </c>
      <c r="R1249" s="4">
        <v>-26.247375000000005</v>
      </c>
      <c r="S1249" s="4" t="s">
        <v>1598</v>
      </c>
      <c r="T1249" s="4" t="str">
        <f>VLOOKUP(esraa_powerbi_alexandria_2[[#This Row],[Category]],code[#All],2,FALSE)</f>
        <v>F-101</v>
      </c>
      <c r="U1249" s="4"/>
      <c r="V1249" s="4"/>
    </row>
    <row r="1250" spans="1:22">
      <c r="A1250" s="4">
        <v>1249</v>
      </c>
      <c r="B1250" s="4" t="s">
        <v>69</v>
      </c>
      <c r="C1250" s="4" t="s">
        <v>53</v>
      </c>
      <c r="D1250" s="4" t="s">
        <v>165</v>
      </c>
      <c r="E1250" s="4" t="s">
        <v>166</v>
      </c>
      <c r="F1250" s="4" t="s">
        <v>118</v>
      </c>
      <c r="G1250" s="4" t="s">
        <v>66</v>
      </c>
      <c r="H1250" s="4" t="s">
        <v>78</v>
      </c>
      <c r="I1250" s="4" t="s">
        <v>1071</v>
      </c>
      <c r="J1250" s="4">
        <v>38.82</v>
      </c>
      <c r="K1250" s="4">
        <v>900</v>
      </c>
      <c r="L1250" s="4" t="str">
        <f>IF(esraa_powerbi_alexandria_2[[#This Row],[Sales]]&gt;3000,"High","Low")</f>
        <v>Low</v>
      </c>
      <c r="M1250" s="4">
        <v>6</v>
      </c>
      <c r="N1250" s="4">
        <v>0</v>
      </c>
      <c r="O1250" s="4">
        <v>17.468999999999998</v>
      </c>
      <c r="P1250" s="4">
        <v>38.82</v>
      </c>
      <c r="Q1250" s="4">
        <v>21.351000000000003</v>
      </c>
      <c r="R1250" s="4">
        <v>17.468999999999998</v>
      </c>
      <c r="S1250" s="4" t="s">
        <v>1600</v>
      </c>
      <c r="T1250" s="4" t="str">
        <f>VLOOKUP(esraa_powerbi_alexandria_2[[#This Row],[Category]],code[#All],2,FALSE)</f>
        <v>O-102</v>
      </c>
      <c r="U1250" s="4"/>
      <c r="V1250" s="4"/>
    </row>
    <row r="1251" spans="1:22">
      <c r="A1251" s="4">
        <v>1250</v>
      </c>
      <c r="B1251" s="4" t="s">
        <v>69</v>
      </c>
      <c r="C1251" s="4" t="s">
        <v>53</v>
      </c>
      <c r="D1251" s="4" t="s">
        <v>165</v>
      </c>
      <c r="E1251" s="4" t="s">
        <v>166</v>
      </c>
      <c r="F1251" s="4" t="s">
        <v>118</v>
      </c>
      <c r="G1251" s="4" t="s">
        <v>57</v>
      </c>
      <c r="H1251" s="4" t="s">
        <v>60</v>
      </c>
      <c r="I1251" s="4" t="s">
        <v>1217</v>
      </c>
      <c r="J1251" s="4">
        <v>1141.9379999999999</v>
      </c>
      <c r="K1251" s="4">
        <v>1350</v>
      </c>
      <c r="L1251" s="4" t="str">
        <f>IF(esraa_powerbi_alexandria_2[[#This Row],[Sales]]&gt;3000,"High","Low")</f>
        <v>Low</v>
      </c>
      <c r="M1251" s="4">
        <v>9</v>
      </c>
      <c r="N1251" s="4">
        <v>0.1</v>
      </c>
      <c r="O1251" s="4">
        <v>139.57019999999989</v>
      </c>
      <c r="P1251" s="4">
        <v>1027.7441999999999</v>
      </c>
      <c r="Q1251" s="4">
        <v>1002.3678</v>
      </c>
      <c r="R1251" s="4">
        <v>25.376399999999876</v>
      </c>
      <c r="S1251" s="4" t="s">
        <v>1599</v>
      </c>
      <c r="T1251" s="4" t="str">
        <f>VLOOKUP(esraa_powerbi_alexandria_2[[#This Row],[Category]],code[#All],2,FALSE)</f>
        <v>F-101</v>
      </c>
      <c r="U1251" s="4"/>
      <c r="V1251" s="4"/>
    </row>
    <row r="1252" spans="1:22">
      <c r="A1252" s="4">
        <v>1251</v>
      </c>
      <c r="B1252" s="4" t="s">
        <v>69</v>
      </c>
      <c r="C1252" s="4" t="s">
        <v>53</v>
      </c>
      <c r="D1252" s="4" t="s">
        <v>165</v>
      </c>
      <c r="E1252" s="4" t="s">
        <v>166</v>
      </c>
      <c r="F1252" s="4" t="s">
        <v>118</v>
      </c>
      <c r="G1252" s="4" t="s">
        <v>66</v>
      </c>
      <c r="H1252" s="4" t="s">
        <v>85</v>
      </c>
      <c r="I1252" s="4" t="s">
        <v>327</v>
      </c>
      <c r="J1252" s="4">
        <v>1704.56</v>
      </c>
      <c r="K1252" s="4">
        <v>1950</v>
      </c>
      <c r="L1252" s="4" t="str">
        <f>IF(esraa_powerbi_alexandria_2[[#This Row],[Sales]]&gt;3000,"High","Low")</f>
        <v>Low</v>
      </c>
      <c r="M1252" s="4">
        <v>13</v>
      </c>
      <c r="N1252" s="4">
        <v>0</v>
      </c>
      <c r="O1252" s="4">
        <v>511.36799999999999</v>
      </c>
      <c r="P1252" s="4">
        <v>1704.56</v>
      </c>
      <c r="Q1252" s="4">
        <v>1193.192</v>
      </c>
      <c r="R1252" s="4">
        <v>511.36799999999994</v>
      </c>
      <c r="S1252" s="4" t="s">
        <v>1599</v>
      </c>
      <c r="T1252" s="4" t="str">
        <f>VLOOKUP(esraa_powerbi_alexandria_2[[#This Row],[Category]],code[#All],2,FALSE)</f>
        <v>O-102</v>
      </c>
      <c r="U1252" s="4"/>
      <c r="V1252" s="4"/>
    </row>
    <row r="1253" spans="1:22">
      <c r="A1253" s="4">
        <v>1252</v>
      </c>
      <c r="B1253" s="4" t="s">
        <v>69</v>
      </c>
      <c r="C1253" s="4" t="s">
        <v>53</v>
      </c>
      <c r="D1253" s="4" t="s">
        <v>165</v>
      </c>
      <c r="E1253" s="4" t="s">
        <v>166</v>
      </c>
      <c r="F1253" s="4" t="s">
        <v>118</v>
      </c>
      <c r="G1253" s="4" t="s">
        <v>66</v>
      </c>
      <c r="H1253" s="4" t="s">
        <v>78</v>
      </c>
      <c r="I1253" s="4" t="s">
        <v>1218</v>
      </c>
      <c r="J1253" s="4">
        <v>3.2</v>
      </c>
      <c r="K1253" s="4">
        <v>300</v>
      </c>
      <c r="L1253" s="4" t="str">
        <f>IF(esraa_powerbi_alexandria_2[[#This Row],[Sales]]&gt;3000,"High","Low")</f>
        <v>Low</v>
      </c>
      <c r="M1253" s="4">
        <v>2</v>
      </c>
      <c r="N1253" s="4">
        <v>0</v>
      </c>
      <c r="O1253" s="4">
        <v>1.3760000000000003</v>
      </c>
      <c r="P1253" s="4">
        <v>3.2</v>
      </c>
      <c r="Q1253" s="4">
        <v>1.8239999999999998</v>
      </c>
      <c r="R1253" s="4">
        <v>1.3760000000000003</v>
      </c>
      <c r="S1253" s="4" t="s">
        <v>1598</v>
      </c>
      <c r="T1253" s="4" t="str">
        <f>VLOOKUP(esraa_powerbi_alexandria_2[[#This Row],[Category]],code[#All],2,FALSE)</f>
        <v>O-102</v>
      </c>
      <c r="U1253" s="4"/>
      <c r="V1253" s="4"/>
    </row>
    <row r="1254" spans="1:22">
      <c r="A1254" s="4">
        <v>1253</v>
      </c>
      <c r="B1254" s="4" t="s">
        <v>69</v>
      </c>
      <c r="C1254" s="4" t="s">
        <v>53</v>
      </c>
      <c r="D1254" s="4" t="s">
        <v>931</v>
      </c>
      <c r="E1254" s="4" t="s">
        <v>103</v>
      </c>
      <c r="F1254" s="4" t="s">
        <v>99</v>
      </c>
      <c r="G1254" s="4" t="s">
        <v>80</v>
      </c>
      <c r="H1254" s="4" t="s">
        <v>81</v>
      </c>
      <c r="I1254" s="4" t="s">
        <v>1219</v>
      </c>
      <c r="J1254" s="4">
        <v>1099.96</v>
      </c>
      <c r="K1254" s="4">
        <v>600</v>
      </c>
      <c r="L1254" s="4" t="str">
        <f>IF(esraa_powerbi_alexandria_2[[#This Row],[Sales]]&gt;3000,"High","Low")</f>
        <v>Low</v>
      </c>
      <c r="M1254" s="4">
        <v>4</v>
      </c>
      <c r="N1254" s="4">
        <v>0</v>
      </c>
      <c r="O1254" s="4">
        <v>285.9896</v>
      </c>
      <c r="P1254" s="4">
        <v>1099.96</v>
      </c>
      <c r="Q1254" s="4">
        <v>813.97040000000004</v>
      </c>
      <c r="R1254" s="4">
        <v>285.9896</v>
      </c>
      <c r="S1254" s="4" t="s">
        <v>1600</v>
      </c>
      <c r="T1254" s="4" t="str">
        <f>VLOOKUP(esraa_powerbi_alexandria_2[[#This Row],[Category]],code[#All],2,FALSE)</f>
        <v>T-103</v>
      </c>
      <c r="U1254" s="4"/>
      <c r="V1254" s="4"/>
    </row>
    <row r="1255" spans="1:22">
      <c r="A1255" s="4">
        <v>1254</v>
      </c>
      <c r="B1255" s="4" t="s">
        <v>69</v>
      </c>
      <c r="C1255" s="4" t="s">
        <v>96</v>
      </c>
      <c r="D1255" s="4" t="s">
        <v>842</v>
      </c>
      <c r="E1255" s="4" t="s">
        <v>117</v>
      </c>
      <c r="F1255" s="4" t="s">
        <v>118</v>
      </c>
      <c r="G1255" s="4" t="s">
        <v>66</v>
      </c>
      <c r="H1255" s="4" t="s">
        <v>78</v>
      </c>
      <c r="I1255" s="4" t="s">
        <v>971</v>
      </c>
      <c r="J1255" s="4">
        <v>5.2480000000000002</v>
      </c>
      <c r="K1255" s="4">
        <v>300</v>
      </c>
      <c r="L1255" s="4" t="str">
        <f>IF(esraa_powerbi_alexandria_2[[#This Row],[Sales]]&gt;3000,"High","Low")</f>
        <v>Low</v>
      </c>
      <c r="M1255" s="4">
        <v>2</v>
      </c>
      <c r="N1255" s="4">
        <v>0.2</v>
      </c>
      <c r="O1255" s="4">
        <v>0.59039999999999915</v>
      </c>
      <c r="P1255" s="4">
        <v>4.1984000000000004</v>
      </c>
      <c r="Q1255" s="4">
        <v>4.6576000000000013</v>
      </c>
      <c r="R1255" s="4">
        <v>-0.45920000000000094</v>
      </c>
      <c r="S1255" s="4" t="s">
        <v>1598</v>
      </c>
      <c r="T1255" s="4" t="str">
        <f>VLOOKUP(esraa_powerbi_alexandria_2[[#This Row],[Category]],code[#All],2,FALSE)</f>
        <v>O-102</v>
      </c>
      <c r="U1255" s="4"/>
      <c r="V1255" s="4"/>
    </row>
    <row r="1256" spans="1:22">
      <c r="A1256" s="4">
        <v>1255</v>
      </c>
      <c r="B1256" s="4" t="s">
        <v>69</v>
      </c>
      <c r="C1256" s="4" t="s">
        <v>96</v>
      </c>
      <c r="D1256" s="4" t="s">
        <v>842</v>
      </c>
      <c r="E1256" s="4" t="s">
        <v>117</v>
      </c>
      <c r="F1256" s="4" t="s">
        <v>118</v>
      </c>
      <c r="G1256" s="4" t="s">
        <v>80</v>
      </c>
      <c r="H1256" s="4" t="s">
        <v>81</v>
      </c>
      <c r="I1256" s="4" t="s">
        <v>657</v>
      </c>
      <c r="J1256" s="4">
        <v>35.909999999999997</v>
      </c>
      <c r="K1256" s="4">
        <v>450</v>
      </c>
      <c r="L1256" s="4" t="str">
        <f>IF(esraa_powerbi_alexandria_2[[#This Row],[Sales]]&gt;3000,"High","Low")</f>
        <v>Low</v>
      </c>
      <c r="M1256" s="4">
        <v>3</v>
      </c>
      <c r="N1256" s="4">
        <v>0.4</v>
      </c>
      <c r="O1256" s="4">
        <v>-8.3790000000000031</v>
      </c>
      <c r="P1256" s="4">
        <v>21.545999999999996</v>
      </c>
      <c r="Q1256" s="4">
        <v>44.289000000000001</v>
      </c>
      <c r="R1256" s="4">
        <v>-22.743000000000006</v>
      </c>
      <c r="S1256" s="4" t="s">
        <v>1598</v>
      </c>
      <c r="T1256" s="4" t="str">
        <f>VLOOKUP(esraa_powerbi_alexandria_2[[#This Row],[Category]],code[#All],2,FALSE)</f>
        <v>T-103</v>
      </c>
      <c r="U1256" s="4"/>
      <c r="V1256" s="4"/>
    </row>
    <row r="1257" spans="1:22">
      <c r="A1257" s="4">
        <v>1256</v>
      </c>
      <c r="B1257" s="4" t="s">
        <v>69</v>
      </c>
      <c r="C1257" s="4" t="s">
        <v>96</v>
      </c>
      <c r="D1257" s="4" t="s">
        <v>842</v>
      </c>
      <c r="E1257" s="4" t="s">
        <v>117</v>
      </c>
      <c r="F1257" s="4" t="s">
        <v>118</v>
      </c>
      <c r="G1257" s="4" t="s">
        <v>57</v>
      </c>
      <c r="H1257" s="4" t="s">
        <v>76</v>
      </c>
      <c r="I1257" s="4" t="s">
        <v>1220</v>
      </c>
      <c r="J1257" s="4">
        <v>6.6959999999999997</v>
      </c>
      <c r="K1257" s="4">
        <v>150</v>
      </c>
      <c r="L1257" s="4" t="str">
        <f>IF(esraa_powerbi_alexandria_2[[#This Row],[Sales]]&gt;3000,"High","Low")</f>
        <v>Low</v>
      </c>
      <c r="M1257" s="4">
        <v>1</v>
      </c>
      <c r="N1257" s="4">
        <v>0.2</v>
      </c>
      <c r="O1257" s="4">
        <v>0.50219999999999976</v>
      </c>
      <c r="P1257" s="4">
        <v>5.3567999999999998</v>
      </c>
      <c r="Q1257" s="4">
        <v>6.1937999999999995</v>
      </c>
      <c r="R1257" s="4">
        <v>-0.83699999999999974</v>
      </c>
      <c r="S1257" s="4" t="s">
        <v>1598</v>
      </c>
      <c r="T1257" s="4" t="str">
        <f>VLOOKUP(esraa_powerbi_alexandria_2[[#This Row],[Category]],code[#All],2,FALSE)</f>
        <v>F-101</v>
      </c>
      <c r="U1257" s="4"/>
      <c r="V1257" s="4"/>
    </row>
    <row r="1258" spans="1:22">
      <c r="A1258" s="4">
        <v>1257</v>
      </c>
      <c r="B1258" s="4" t="s">
        <v>69</v>
      </c>
      <c r="C1258" s="4" t="s">
        <v>96</v>
      </c>
      <c r="D1258" s="4" t="s">
        <v>842</v>
      </c>
      <c r="E1258" s="4" t="s">
        <v>117</v>
      </c>
      <c r="F1258" s="4" t="s">
        <v>118</v>
      </c>
      <c r="G1258" s="4" t="s">
        <v>57</v>
      </c>
      <c r="H1258" s="4" t="s">
        <v>76</v>
      </c>
      <c r="I1258" s="4" t="s">
        <v>1221</v>
      </c>
      <c r="J1258" s="4">
        <v>43.872000000000007</v>
      </c>
      <c r="K1258" s="4">
        <v>300</v>
      </c>
      <c r="L1258" s="4" t="str">
        <f>IF(esraa_powerbi_alexandria_2[[#This Row],[Sales]]&gt;3000,"High","Low")</f>
        <v>Low</v>
      </c>
      <c r="M1258" s="4">
        <v>2</v>
      </c>
      <c r="N1258" s="4">
        <v>0.2</v>
      </c>
      <c r="O1258" s="4">
        <v>11.516399999999999</v>
      </c>
      <c r="P1258" s="4">
        <v>35.097600000000007</v>
      </c>
      <c r="Q1258" s="4">
        <v>32.35560000000001</v>
      </c>
      <c r="R1258" s="4">
        <v>2.7419999999999973</v>
      </c>
      <c r="S1258" s="4" t="s">
        <v>1598</v>
      </c>
      <c r="T1258" s="4" t="str">
        <f>VLOOKUP(esraa_powerbi_alexandria_2[[#This Row],[Category]],code[#All],2,FALSE)</f>
        <v>F-101</v>
      </c>
      <c r="U1258" s="4"/>
      <c r="V1258" s="4"/>
    </row>
    <row r="1259" spans="1:22">
      <c r="A1259" s="4">
        <v>1258</v>
      </c>
      <c r="B1259" s="4" t="s">
        <v>52</v>
      </c>
      <c r="C1259" s="4" t="s">
        <v>96</v>
      </c>
      <c r="D1259" s="4" t="s">
        <v>240</v>
      </c>
      <c r="E1259" s="4" t="s">
        <v>90</v>
      </c>
      <c r="F1259" s="4" t="s">
        <v>56</v>
      </c>
      <c r="G1259" s="4" t="s">
        <v>66</v>
      </c>
      <c r="H1259" s="4" t="s">
        <v>83</v>
      </c>
      <c r="I1259" s="4" t="s">
        <v>846</v>
      </c>
      <c r="J1259" s="4">
        <v>27.882000000000005</v>
      </c>
      <c r="K1259" s="4">
        <v>450</v>
      </c>
      <c r="L1259" s="4" t="str">
        <f>IF(esraa_powerbi_alexandria_2[[#This Row],[Sales]]&gt;3000,"High","Low")</f>
        <v>Low</v>
      </c>
      <c r="M1259" s="4">
        <v>3</v>
      </c>
      <c r="N1259" s="4">
        <v>0.7</v>
      </c>
      <c r="O1259" s="4">
        <v>-20.446799999999996</v>
      </c>
      <c r="P1259" s="4">
        <v>8.3646000000000029</v>
      </c>
      <c r="Q1259" s="4">
        <v>48.328800000000001</v>
      </c>
      <c r="R1259" s="4">
        <v>-39.964199999999998</v>
      </c>
      <c r="S1259" s="4" t="s">
        <v>1598</v>
      </c>
      <c r="T1259" s="4" t="str">
        <f>VLOOKUP(esraa_powerbi_alexandria_2[[#This Row],[Category]],code[#All],2,FALSE)</f>
        <v>O-102</v>
      </c>
      <c r="U1259" s="4"/>
      <c r="V1259" s="4"/>
    </row>
    <row r="1260" spans="1:22">
      <c r="A1260" s="4">
        <v>1259</v>
      </c>
      <c r="B1260" s="4" t="s">
        <v>52</v>
      </c>
      <c r="C1260" s="4" t="s">
        <v>96</v>
      </c>
      <c r="D1260" s="4" t="s">
        <v>240</v>
      </c>
      <c r="E1260" s="4" t="s">
        <v>90</v>
      </c>
      <c r="F1260" s="4" t="s">
        <v>56</v>
      </c>
      <c r="G1260" s="4" t="s">
        <v>66</v>
      </c>
      <c r="H1260" s="4" t="s">
        <v>74</v>
      </c>
      <c r="I1260" s="4" t="s">
        <v>1222</v>
      </c>
      <c r="J1260" s="4">
        <v>540.048</v>
      </c>
      <c r="K1260" s="4">
        <v>450</v>
      </c>
      <c r="L1260" s="4" t="str">
        <f>IF(esraa_powerbi_alexandria_2[[#This Row],[Sales]]&gt;3000,"High","Low")</f>
        <v>Low</v>
      </c>
      <c r="M1260" s="4">
        <v>3</v>
      </c>
      <c r="N1260" s="4">
        <v>0.2</v>
      </c>
      <c r="O1260" s="4">
        <v>-47.254199999999997</v>
      </c>
      <c r="P1260" s="4">
        <v>432.03840000000002</v>
      </c>
      <c r="Q1260" s="4">
        <v>587.30219999999997</v>
      </c>
      <c r="R1260" s="4">
        <v>-155.26379999999995</v>
      </c>
      <c r="S1260" s="4" t="s">
        <v>1598</v>
      </c>
      <c r="T1260" s="4" t="str">
        <f>VLOOKUP(esraa_powerbi_alexandria_2[[#This Row],[Category]],code[#All],2,FALSE)</f>
        <v>O-102</v>
      </c>
      <c r="U1260" s="4"/>
      <c r="V1260" s="4"/>
    </row>
    <row r="1261" spans="1:22">
      <c r="A1261" s="4">
        <v>1260</v>
      </c>
      <c r="B1261" s="4" t="s">
        <v>52</v>
      </c>
      <c r="C1261" s="4" t="s">
        <v>96</v>
      </c>
      <c r="D1261" s="4" t="s">
        <v>240</v>
      </c>
      <c r="E1261" s="4" t="s">
        <v>90</v>
      </c>
      <c r="F1261" s="4" t="s">
        <v>56</v>
      </c>
      <c r="G1261" s="4" t="s">
        <v>80</v>
      </c>
      <c r="H1261" s="4" t="s">
        <v>122</v>
      </c>
      <c r="I1261" s="4" t="s">
        <v>425</v>
      </c>
      <c r="J1261" s="4">
        <v>255.68000000000004</v>
      </c>
      <c r="K1261" s="4">
        <v>1200</v>
      </c>
      <c r="L1261" s="4" t="str">
        <f>IF(esraa_powerbi_alexandria_2[[#This Row],[Sales]]&gt;3000,"High","Low")</f>
        <v>Low</v>
      </c>
      <c r="M1261" s="4">
        <v>8</v>
      </c>
      <c r="N1261" s="4">
        <v>0.2</v>
      </c>
      <c r="O1261" s="4">
        <v>76.704000000000008</v>
      </c>
      <c r="P1261" s="4">
        <v>204.54400000000004</v>
      </c>
      <c r="Q1261" s="4">
        <v>178.97600000000003</v>
      </c>
      <c r="R1261" s="4">
        <v>25.568000000000012</v>
      </c>
      <c r="S1261" s="4" t="s">
        <v>1599</v>
      </c>
      <c r="T1261" s="4" t="str">
        <f>VLOOKUP(esraa_powerbi_alexandria_2[[#This Row],[Category]],code[#All],2,FALSE)</f>
        <v>T-103</v>
      </c>
      <c r="U1261" s="4"/>
      <c r="V1261" s="4"/>
    </row>
    <row r="1262" spans="1:22">
      <c r="A1262" s="4">
        <v>1261</v>
      </c>
      <c r="B1262" s="4" t="s">
        <v>69</v>
      </c>
      <c r="C1262" s="4" t="s">
        <v>53</v>
      </c>
      <c r="D1262" s="4" t="s">
        <v>613</v>
      </c>
      <c r="E1262" s="4" t="s">
        <v>71</v>
      </c>
      <c r="F1262" s="4" t="s">
        <v>56</v>
      </c>
      <c r="G1262" s="4" t="s">
        <v>80</v>
      </c>
      <c r="H1262" s="4" t="s">
        <v>81</v>
      </c>
      <c r="I1262" s="4" t="s">
        <v>1223</v>
      </c>
      <c r="J1262" s="4">
        <v>863.87999999999988</v>
      </c>
      <c r="K1262" s="4">
        <v>450</v>
      </c>
      <c r="L1262" s="4" t="str">
        <f>IF(esraa_powerbi_alexandria_2[[#This Row],[Sales]]&gt;3000,"High","Low")</f>
        <v>Low</v>
      </c>
      <c r="M1262" s="4">
        <v>3</v>
      </c>
      <c r="N1262" s="4">
        <v>0.2</v>
      </c>
      <c r="O1262" s="4">
        <v>107.98499999999996</v>
      </c>
      <c r="P1262" s="4">
        <v>691.10399999999993</v>
      </c>
      <c r="Q1262" s="4">
        <v>755.89499999999998</v>
      </c>
      <c r="R1262" s="4">
        <v>-64.791000000000054</v>
      </c>
      <c r="S1262" s="4" t="s">
        <v>1598</v>
      </c>
      <c r="T1262" s="4" t="str">
        <f>VLOOKUP(esraa_powerbi_alexandria_2[[#This Row],[Category]],code[#All],2,FALSE)</f>
        <v>T-103</v>
      </c>
      <c r="U1262" s="4"/>
      <c r="V1262" s="4"/>
    </row>
    <row r="1263" spans="1:22">
      <c r="A1263" s="4">
        <v>1262</v>
      </c>
      <c r="B1263" s="4" t="s">
        <v>69</v>
      </c>
      <c r="C1263" s="4" t="s">
        <v>62</v>
      </c>
      <c r="D1263" s="4" t="s">
        <v>1224</v>
      </c>
      <c r="E1263" s="4" t="s">
        <v>90</v>
      </c>
      <c r="F1263" s="4" t="s">
        <v>56</v>
      </c>
      <c r="G1263" s="4" t="s">
        <v>66</v>
      </c>
      <c r="H1263" s="4" t="s">
        <v>83</v>
      </c>
      <c r="I1263" s="4" t="s">
        <v>1225</v>
      </c>
      <c r="J1263" s="4">
        <v>17.616000000000003</v>
      </c>
      <c r="K1263" s="4">
        <v>600</v>
      </c>
      <c r="L1263" s="4" t="str">
        <f>IF(esraa_powerbi_alexandria_2[[#This Row],[Sales]]&gt;3000,"High","Low")</f>
        <v>Low</v>
      </c>
      <c r="M1263" s="4">
        <v>4</v>
      </c>
      <c r="N1263" s="4">
        <v>0.7</v>
      </c>
      <c r="O1263" s="4">
        <v>-14.0928</v>
      </c>
      <c r="P1263" s="4">
        <v>5.2848000000000015</v>
      </c>
      <c r="Q1263" s="4">
        <v>31.708800000000004</v>
      </c>
      <c r="R1263" s="4">
        <v>-26.424000000000003</v>
      </c>
      <c r="S1263" s="4" t="s">
        <v>1600</v>
      </c>
      <c r="T1263" s="4" t="str">
        <f>VLOOKUP(esraa_powerbi_alexandria_2[[#This Row],[Category]],code[#All],2,FALSE)</f>
        <v>O-102</v>
      </c>
      <c r="U1263" s="4"/>
      <c r="V1263" s="4"/>
    </row>
    <row r="1264" spans="1:22">
      <c r="A1264" s="4">
        <v>1263</v>
      </c>
      <c r="B1264" s="4" t="s">
        <v>52</v>
      </c>
      <c r="C1264" s="4" t="s">
        <v>53</v>
      </c>
      <c r="D1264" s="4" t="s">
        <v>491</v>
      </c>
      <c r="E1264" s="4" t="s">
        <v>166</v>
      </c>
      <c r="F1264" s="4" t="s">
        <v>118</v>
      </c>
      <c r="G1264" s="4" t="s">
        <v>66</v>
      </c>
      <c r="H1264" s="4" t="s">
        <v>83</v>
      </c>
      <c r="I1264" s="4" t="s">
        <v>121</v>
      </c>
      <c r="J1264" s="4">
        <v>17.472000000000001</v>
      </c>
      <c r="K1264" s="4">
        <v>450</v>
      </c>
      <c r="L1264" s="4" t="str">
        <f>IF(esraa_powerbi_alexandria_2[[#This Row],[Sales]]&gt;3000,"High","Low")</f>
        <v>Low</v>
      </c>
      <c r="M1264" s="4">
        <v>3</v>
      </c>
      <c r="N1264" s="4">
        <v>0.2</v>
      </c>
      <c r="O1264" s="4">
        <v>6.3336000000000006</v>
      </c>
      <c r="P1264" s="4">
        <v>13.977600000000002</v>
      </c>
      <c r="Q1264" s="4">
        <v>11.138400000000001</v>
      </c>
      <c r="R1264" s="4">
        <v>2.8392000000000017</v>
      </c>
      <c r="S1264" s="4" t="s">
        <v>1598</v>
      </c>
      <c r="T1264" s="4" t="str">
        <f>VLOOKUP(esraa_powerbi_alexandria_2[[#This Row],[Category]],code[#All],2,FALSE)</f>
        <v>O-102</v>
      </c>
      <c r="U1264" s="4"/>
      <c r="V1264" s="4"/>
    </row>
    <row r="1265" spans="1:22">
      <c r="A1265" s="4">
        <v>1264</v>
      </c>
      <c r="B1265" s="4" t="s">
        <v>134</v>
      </c>
      <c r="C1265" s="4" t="s">
        <v>53</v>
      </c>
      <c r="D1265" s="4" t="s">
        <v>1147</v>
      </c>
      <c r="E1265" s="4" t="s">
        <v>160</v>
      </c>
      <c r="F1265" s="4" t="s">
        <v>99</v>
      </c>
      <c r="G1265" s="4" t="s">
        <v>80</v>
      </c>
      <c r="H1265" s="4" t="s">
        <v>81</v>
      </c>
      <c r="I1265" s="4" t="s">
        <v>294</v>
      </c>
      <c r="J1265" s="4">
        <v>69.900000000000006</v>
      </c>
      <c r="K1265" s="4">
        <v>300</v>
      </c>
      <c r="L1265" s="4" t="str">
        <f>IF(esraa_powerbi_alexandria_2[[#This Row],[Sales]]&gt;3000,"High","Low")</f>
        <v>Low</v>
      </c>
      <c r="M1265" s="4">
        <v>2</v>
      </c>
      <c r="N1265" s="4">
        <v>0</v>
      </c>
      <c r="O1265" s="4">
        <v>18.873000000000005</v>
      </c>
      <c r="P1265" s="4">
        <v>69.900000000000006</v>
      </c>
      <c r="Q1265" s="4">
        <v>51.027000000000001</v>
      </c>
      <c r="R1265" s="4">
        <v>18.873000000000005</v>
      </c>
      <c r="S1265" s="4" t="s">
        <v>1598</v>
      </c>
      <c r="T1265" s="4" t="str">
        <f>VLOOKUP(esraa_powerbi_alexandria_2[[#This Row],[Category]],code[#All],2,FALSE)</f>
        <v>T-103</v>
      </c>
      <c r="U1265" s="4"/>
      <c r="V1265" s="4"/>
    </row>
    <row r="1266" spans="1:22">
      <c r="A1266" s="4">
        <v>1265</v>
      </c>
      <c r="B1266" s="4" t="s">
        <v>134</v>
      </c>
      <c r="C1266" s="4" t="s">
        <v>53</v>
      </c>
      <c r="D1266" s="4" t="s">
        <v>1147</v>
      </c>
      <c r="E1266" s="4" t="s">
        <v>160</v>
      </c>
      <c r="F1266" s="4" t="s">
        <v>99</v>
      </c>
      <c r="G1266" s="4" t="s">
        <v>57</v>
      </c>
      <c r="H1266" s="4" t="s">
        <v>76</v>
      </c>
      <c r="I1266" s="4" t="s">
        <v>1220</v>
      </c>
      <c r="J1266" s="4">
        <v>41.849999999999994</v>
      </c>
      <c r="K1266" s="4">
        <v>750</v>
      </c>
      <c r="L1266" s="4" t="str">
        <f>IF(esraa_powerbi_alexandria_2[[#This Row],[Sales]]&gt;3000,"High","Low")</f>
        <v>Low</v>
      </c>
      <c r="M1266" s="4">
        <v>5</v>
      </c>
      <c r="N1266" s="4">
        <v>0</v>
      </c>
      <c r="O1266" s="4">
        <v>10.880999999999998</v>
      </c>
      <c r="P1266" s="4">
        <v>41.849999999999994</v>
      </c>
      <c r="Q1266" s="4">
        <v>30.968999999999994</v>
      </c>
      <c r="R1266" s="4">
        <v>10.881</v>
      </c>
      <c r="S1266" s="4" t="s">
        <v>1600</v>
      </c>
      <c r="T1266" s="4" t="str">
        <f>VLOOKUP(esraa_powerbi_alexandria_2[[#This Row],[Category]],code[#All],2,FALSE)</f>
        <v>F-101</v>
      </c>
      <c r="U1266" s="4"/>
      <c r="V1266" s="4"/>
    </row>
    <row r="1267" spans="1:22">
      <c r="A1267" s="4">
        <v>1266</v>
      </c>
      <c r="B1267" s="4" t="s">
        <v>69</v>
      </c>
      <c r="C1267" s="4" t="s">
        <v>53</v>
      </c>
      <c r="D1267" s="4" t="s">
        <v>108</v>
      </c>
      <c r="E1267" s="4" t="s">
        <v>64</v>
      </c>
      <c r="F1267" s="4" t="s">
        <v>65</v>
      </c>
      <c r="G1267" s="4" t="s">
        <v>66</v>
      </c>
      <c r="H1267" s="4" t="s">
        <v>78</v>
      </c>
      <c r="I1267" s="4" t="s">
        <v>1226</v>
      </c>
      <c r="J1267" s="4">
        <v>6.57</v>
      </c>
      <c r="K1267" s="4">
        <v>450</v>
      </c>
      <c r="L1267" s="4" t="str">
        <f>IF(esraa_powerbi_alexandria_2[[#This Row],[Sales]]&gt;3000,"High","Low")</f>
        <v>Low</v>
      </c>
      <c r="M1267" s="4">
        <v>3</v>
      </c>
      <c r="N1267" s="4">
        <v>0</v>
      </c>
      <c r="O1267" s="4">
        <v>1.7738999999999998</v>
      </c>
      <c r="P1267" s="4">
        <v>6.57</v>
      </c>
      <c r="Q1267" s="4">
        <v>4.7961000000000009</v>
      </c>
      <c r="R1267" s="4">
        <v>1.7738999999999994</v>
      </c>
      <c r="S1267" s="4" t="s">
        <v>1598</v>
      </c>
      <c r="T1267" s="4" t="str">
        <f>VLOOKUP(esraa_powerbi_alexandria_2[[#This Row],[Category]],code[#All],2,FALSE)</f>
        <v>O-102</v>
      </c>
      <c r="U1267" s="4"/>
      <c r="V1267" s="4"/>
    </row>
    <row r="1268" spans="1:22">
      <c r="A1268" s="4">
        <v>1267</v>
      </c>
      <c r="B1268" s="4" t="s">
        <v>69</v>
      </c>
      <c r="C1268" s="4" t="s">
        <v>62</v>
      </c>
      <c r="D1268" s="4" t="s">
        <v>63</v>
      </c>
      <c r="E1268" s="4" t="s">
        <v>64</v>
      </c>
      <c r="F1268" s="4" t="s">
        <v>65</v>
      </c>
      <c r="G1268" s="4" t="s">
        <v>66</v>
      </c>
      <c r="H1268" s="4" t="s">
        <v>74</v>
      </c>
      <c r="I1268" s="4" t="s">
        <v>612</v>
      </c>
      <c r="J1268" s="4">
        <v>142.86000000000001</v>
      </c>
      <c r="K1268" s="4">
        <v>150</v>
      </c>
      <c r="L1268" s="4" t="str">
        <f>IF(esraa_powerbi_alexandria_2[[#This Row],[Sales]]&gt;3000,"High","Low")</f>
        <v>Low</v>
      </c>
      <c r="M1268" s="4">
        <v>1</v>
      </c>
      <c r="N1268" s="4">
        <v>0</v>
      </c>
      <c r="O1268" s="4">
        <v>41.429399999999987</v>
      </c>
      <c r="P1268" s="4">
        <v>142.86000000000001</v>
      </c>
      <c r="Q1268" s="4">
        <v>101.43060000000003</v>
      </c>
      <c r="R1268" s="4">
        <v>41.429399999999987</v>
      </c>
      <c r="S1268" s="4" t="s">
        <v>1598</v>
      </c>
      <c r="T1268" s="4" t="str">
        <f>VLOOKUP(esraa_powerbi_alexandria_2[[#This Row],[Category]],code[#All],2,FALSE)</f>
        <v>O-102</v>
      </c>
      <c r="U1268" s="4"/>
      <c r="V1268" s="4"/>
    </row>
    <row r="1269" spans="1:22">
      <c r="A1269" s="4">
        <v>1268</v>
      </c>
      <c r="B1269" s="4" t="s">
        <v>69</v>
      </c>
      <c r="C1269" s="4" t="s">
        <v>62</v>
      </c>
      <c r="D1269" s="4" t="s">
        <v>63</v>
      </c>
      <c r="E1269" s="4" t="s">
        <v>64</v>
      </c>
      <c r="F1269" s="4" t="s">
        <v>65</v>
      </c>
      <c r="G1269" s="4" t="s">
        <v>57</v>
      </c>
      <c r="H1269" s="4" t="s">
        <v>60</v>
      </c>
      <c r="I1269" s="4" t="s">
        <v>182</v>
      </c>
      <c r="J1269" s="4">
        <v>292.27200000000005</v>
      </c>
      <c r="K1269" s="4">
        <v>900</v>
      </c>
      <c r="L1269" s="4" t="str">
        <f>IF(esraa_powerbi_alexandria_2[[#This Row],[Sales]]&gt;3000,"High","Low")</f>
        <v>Low</v>
      </c>
      <c r="M1269" s="4">
        <v>6</v>
      </c>
      <c r="N1269" s="4">
        <v>0.2</v>
      </c>
      <c r="O1269" s="4">
        <v>18.266999999999967</v>
      </c>
      <c r="P1269" s="4">
        <v>233.81760000000006</v>
      </c>
      <c r="Q1269" s="4">
        <v>274.00500000000011</v>
      </c>
      <c r="R1269" s="4">
        <v>-40.187400000000054</v>
      </c>
      <c r="S1269" s="4" t="s">
        <v>1600</v>
      </c>
      <c r="T1269" s="4" t="str">
        <f>VLOOKUP(esraa_powerbi_alexandria_2[[#This Row],[Category]],code[#All],2,FALSE)</f>
        <v>F-101</v>
      </c>
      <c r="U1269" s="4"/>
      <c r="V1269" s="4"/>
    </row>
    <row r="1270" spans="1:22">
      <c r="A1270" s="4">
        <v>1269</v>
      </c>
      <c r="B1270" s="4" t="s">
        <v>69</v>
      </c>
      <c r="C1270" s="4" t="s">
        <v>62</v>
      </c>
      <c r="D1270" s="4" t="s">
        <v>596</v>
      </c>
      <c r="E1270" s="4" t="s">
        <v>236</v>
      </c>
      <c r="F1270" s="4" t="s">
        <v>65</v>
      </c>
      <c r="G1270" s="4" t="s">
        <v>57</v>
      </c>
      <c r="H1270" s="4" t="s">
        <v>76</v>
      </c>
      <c r="I1270" s="4" t="s">
        <v>619</v>
      </c>
      <c r="J1270" s="4">
        <v>29.328000000000003</v>
      </c>
      <c r="K1270" s="4">
        <v>450</v>
      </c>
      <c r="L1270" s="4" t="str">
        <f>IF(esraa_powerbi_alexandria_2[[#This Row],[Sales]]&gt;3000,"High","Low")</f>
        <v>Low</v>
      </c>
      <c r="M1270" s="4">
        <v>3</v>
      </c>
      <c r="N1270" s="4">
        <v>0.2</v>
      </c>
      <c r="O1270" s="4">
        <v>3.665999999999995</v>
      </c>
      <c r="P1270" s="4">
        <v>23.462400000000002</v>
      </c>
      <c r="Q1270" s="4">
        <v>25.662000000000006</v>
      </c>
      <c r="R1270" s="4">
        <v>-2.1996000000000038</v>
      </c>
      <c r="S1270" s="4" t="s">
        <v>1598</v>
      </c>
      <c r="T1270" s="4" t="str">
        <f>VLOOKUP(esraa_powerbi_alexandria_2[[#This Row],[Category]],code[#All],2,FALSE)</f>
        <v>F-101</v>
      </c>
      <c r="U1270" s="4"/>
      <c r="V1270" s="4"/>
    </row>
    <row r="1271" spans="1:22">
      <c r="A1271" s="4">
        <v>1270</v>
      </c>
      <c r="B1271" s="4" t="s">
        <v>69</v>
      </c>
      <c r="C1271" s="4" t="s">
        <v>53</v>
      </c>
      <c r="D1271" s="4" t="s">
        <v>942</v>
      </c>
      <c r="E1271" s="4" t="s">
        <v>203</v>
      </c>
      <c r="F1271" s="4" t="s">
        <v>56</v>
      </c>
      <c r="G1271" s="4" t="s">
        <v>66</v>
      </c>
      <c r="H1271" s="4" t="s">
        <v>91</v>
      </c>
      <c r="I1271" s="4" t="s">
        <v>1227</v>
      </c>
      <c r="J1271" s="4">
        <v>12.48</v>
      </c>
      <c r="K1271" s="4">
        <v>300</v>
      </c>
      <c r="L1271" s="4" t="str">
        <f>IF(esraa_powerbi_alexandria_2[[#This Row],[Sales]]&gt;3000,"High","Low")</f>
        <v>Low</v>
      </c>
      <c r="M1271" s="4">
        <v>2</v>
      </c>
      <c r="N1271" s="4">
        <v>0</v>
      </c>
      <c r="O1271" s="4">
        <v>5.6159999999999997</v>
      </c>
      <c r="P1271" s="4">
        <v>12.48</v>
      </c>
      <c r="Q1271" s="4">
        <v>6.8640000000000008</v>
      </c>
      <c r="R1271" s="4">
        <v>5.6159999999999997</v>
      </c>
      <c r="S1271" s="4" t="s">
        <v>1598</v>
      </c>
      <c r="T1271" s="4" t="str">
        <f>VLOOKUP(esraa_powerbi_alexandria_2[[#This Row],[Category]],code[#All],2,FALSE)</f>
        <v>O-102</v>
      </c>
      <c r="U1271" s="4"/>
      <c r="V1271" s="4"/>
    </row>
    <row r="1272" spans="1:22">
      <c r="A1272" s="4">
        <v>1271</v>
      </c>
      <c r="B1272" s="4" t="s">
        <v>69</v>
      </c>
      <c r="C1272" s="4" t="s">
        <v>62</v>
      </c>
      <c r="D1272" s="4" t="s">
        <v>181</v>
      </c>
      <c r="E1272" s="4" t="s">
        <v>143</v>
      </c>
      <c r="F1272" s="4" t="s">
        <v>99</v>
      </c>
      <c r="G1272" s="4" t="s">
        <v>66</v>
      </c>
      <c r="H1272" s="4" t="s">
        <v>74</v>
      </c>
      <c r="I1272" s="4" t="s">
        <v>1228</v>
      </c>
      <c r="J1272" s="4">
        <v>102.33600000000001</v>
      </c>
      <c r="K1272" s="4">
        <v>600</v>
      </c>
      <c r="L1272" s="4" t="str">
        <f>IF(esraa_powerbi_alexandria_2[[#This Row],[Sales]]&gt;3000,"High","Low")</f>
        <v>Low</v>
      </c>
      <c r="M1272" s="4">
        <v>4</v>
      </c>
      <c r="N1272" s="4">
        <v>0.2</v>
      </c>
      <c r="O1272" s="4">
        <v>-12.792000000000002</v>
      </c>
      <c r="P1272" s="4">
        <v>81.868800000000022</v>
      </c>
      <c r="Q1272" s="4">
        <v>115.12800000000001</v>
      </c>
      <c r="R1272" s="4">
        <v>-33.259199999999993</v>
      </c>
      <c r="S1272" s="4" t="s">
        <v>1600</v>
      </c>
      <c r="T1272" s="4" t="str">
        <f>VLOOKUP(esraa_powerbi_alexandria_2[[#This Row],[Category]],code[#All],2,FALSE)</f>
        <v>O-102</v>
      </c>
      <c r="U1272" s="4"/>
      <c r="V1272" s="4"/>
    </row>
    <row r="1273" spans="1:22">
      <c r="A1273" s="4">
        <v>1272</v>
      </c>
      <c r="B1273" s="4" t="s">
        <v>69</v>
      </c>
      <c r="C1273" s="4" t="s">
        <v>62</v>
      </c>
      <c r="D1273" s="4" t="s">
        <v>181</v>
      </c>
      <c r="E1273" s="4" t="s">
        <v>143</v>
      </c>
      <c r="F1273" s="4" t="s">
        <v>99</v>
      </c>
      <c r="G1273" s="4" t="s">
        <v>66</v>
      </c>
      <c r="H1273" s="4" t="s">
        <v>85</v>
      </c>
      <c r="I1273" s="4" t="s">
        <v>1011</v>
      </c>
      <c r="J1273" s="4">
        <v>48.791999999999987</v>
      </c>
      <c r="K1273" s="4">
        <v>450</v>
      </c>
      <c r="L1273" s="4" t="str">
        <f>IF(esraa_powerbi_alexandria_2[[#This Row],[Sales]]&gt;3000,"High","Low")</f>
        <v>Low</v>
      </c>
      <c r="M1273" s="4">
        <v>3</v>
      </c>
      <c r="N1273" s="4">
        <v>0.8</v>
      </c>
      <c r="O1273" s="4">
        <v>-126.85920000000002</v>
      </c>
      <c r="P1273" s="4">
        <v>9.7583999999999946</v>
      </c>
      <c r="Q1273" s="4">
        <v>175.65120000000002</v>
      </c>
      <c r="R1273" s="4">
        <v>-165.89280000000002</v>
      </c>
      <c r="S1273" s="4" t="s">
        <v>1598</v>
      </c>
      <c r="T1273" s="4" t="str">
        <f>VLOOKUP(esraa_powerbi_alexandria_2[[#This Row],[Category]],code[#All],2,FALSE)</f>
        <v>O-102</v>
      </c>
      <c r="U1273" s="4"/>
      <c r="V1273" s="4"/>
    </row>
    <row r="1274" spans="1:22">
      <c r="A1274" s="4">
        <v>1273</v>
      </c>
      <c r="B1274" s="4" t="s">
        <v>69</v>
      </c>
      <c r="C1274" s="4" t="s">
        <v>62</v>
      </c>
      <c r="D1274" s="4" t="s">
        <v>181</v>
      </c>
      <c r="E1274" s="4" t="s">
        <v>143</v>
      </c>
      <c r="F1274" s="4" t="s">
        <v>99</v>
      </c>
      <c r="G1274" s="4" t="s">
        <v>66</v>
      </c>
      <c r="H1274" s="4" t="s">
        <v>83</v>
      </c>
      <c r="I1274" s="4" t="s">
        <v>1229</v>
      </c>
      <c r="J1274" s="4">
        <v>44.847999999999992</v>
      </c>
      <c r="K1274" s="4">
        <v>1200</v>
      </c>
      <c r="L1274" s="4" t="str">
        <f>IF(esraa_powerbi_alexandria_2[[#This Row],[Sales]]&gt;3000,"High","Low")</f>
        <v>Low</v>
      </c>
      <c r="M1274" s="4">
        <v>8</v>
      </c>
      <c r="N1274" s="4">
        <v>0.8</v>
      </c>
      <c r="O1274" s="4">
        <v>-67.27200000000002</v>
      </c>
      <c r="P1274" s="4">
        <v>8.9695999999999962</v>
      </c>
      <c r="Q1274" s="4">
        <v>112.12</v>
      </c>
      <c r="R1274" s="4">
        <v>-103.1504</v>
      </c>
      <c r="S1274" s="4" t="s">
        <v>1599</v>
      </c>
      <c r="T1274" s="4" t="str">
        <f>VLOOKUP(esraa_powerbi_alexandria_2[[#This Row],[Category]],code[#All],2,FALSE)</f>
        <v>O-102</v>
      </c>
      <c r="U1274" s="4"/>
      <c r="V1274" s="4"/>
    </row>
    <row r="1275" spans="1:22">
      <c r="A1275" s="4">
        <v>1274</v>
      </c>
      <c r="B1275" s="4" t="s">
        <v>532</v>
      </c>
      <c r="C1275" s="4" t="s">
        <v>53</v>
      </c>
      <c r="D1275" s="4" t="s">
        <v>97</v>
      </c>
      <c r="E1275" s="4" t="s">
        <v>98</v>
      </c>
      <c r="F1275" s="4" t="s">
        <v>99</v>
      </c>
      <c r="G1275" s="4" t="s">
        <v>66</v>
      </c>
      <c r="H1275" s="4" t="s">
        <v>91</v>
      </c>
      <c r="I1275" s="4" t="s">
        <v>1040</v>
      </c>
      <c r="J1275" s="4">
        <v>10.368000000000002</v>
      </c>
      <c r="K1275" s="4">
        <v>300</v>
      </c>
      <c r="L1275" s="4" t="str">
        <f>IF(esraa_powerbi_alexandria_2[[#This Row],[Sales]]&gt;3000,"High","Low")</f>
        <v>Low</v>
      </c>
      <c r="M1275" s="4">
        <v>2</v>
      </c>
      <c r="N1275" s="4">
        <v>0.2</v>
      </c>
      <c r="O1275" s="4">
        <v>3.6288</v>
      </c>
      <c r="P1275" s="4">
        <v>8.2944000000000013</v>
      </c>
      <c r="Q1275" s="4">
        <v>6.7392000000000021</v>
      </c>
      <c r="R1275" s="4">
        <v>1.5551999999999992</v>
      </c>
      <c r="S1275" s="4" t="s">
        <v>1598</v>
      </c>
      <c r="T1275" s="4" t="str">
        <f>VLOOKUP(esraa_powerbi_alexandria_2[[#This Row],[Category]],code[#All],2,FALSE)</f>
        <v>O-102</v>
      </c>
      <c r="U1275" s="4"/>
      <c r="V1275" s="4"/>
    </row>
    <row r="1276" spans="1:22">
      <c r="A1276" s="4">
        <v>1275</v>
      </c>
      <c r="B1276" s="4" t="s">
        <v>532</v>
      </c>
      <c r="C1276" s="4" t="s">
        <v>53</v>
      </c>
      <c r="D1276" s="4" t="s">
        <v>97</v>
      </c>
      <c r="E1276" s="4" t="s">
        <v>98</v>
      </c>
      <c r="F1276" s="4" t="s">
        <v>99</v>
      </c>
      <c r="G1276" s="4" t="s">
        <v>57</v>
      </c>
      <c r="H1276" s="4" t="s">
        <v>60</v>
      </c>
      <c r="I1276" s="4" t="s">
        <v>1230</v>
      </c>
      <c r="J1276" s="4">
        <v>388.42999999999995</v>
      </c>
      <c r="K1276" s="4">
        <v>750</v>
      </c>
      <c r="L1276" s="4" t="str">
        <f>IF(esraa_powerbi_alexandria_2[[#This Row],[Sales]]&gt;3000,"High","Low")</f>
        <v>Low</v>
      </c>
      <c r="M1276" s="4">
        <v>5</v>
      </c>
      <c r="N1276" s="4">
        <v>0.3</v>
      </c>
      <c r="O1276" s="4">
        <v>-88.783999999999978</v>
      </c>
      <c r="P1276" s="4">
        <v>271.90099999999995</v>
      </c>
      <c r="Q1276" s="4">
        <v>477.21399999999994</v>
      </c>
      <c r="R1276" s="4">
        <v>-205.31299999999999</v>
      </c>
      <c r="S1276" s="4" t="s">
        <v>1600</v>
      </c>
      <c r="T1276" s="4" t="str">
        <f>VLOOKUP(esraa_powerbi_alexandria_2[[#This Row],[Category]],code[#All],2,FALSE)</f>
        <v>F-101</v>
      </c>
      <c r="U1276" s="4"/>
      <c r="V1276" s="4"/>
    </row>
    <row r="1277" spans="1:22">
      <c r="A1277" s="4">
        <v>1276</v>
      </c>
      <c r="B1277" s="4" t="s">
        <v>532</v>
      </c>
      <c r="C1277" s="4" t="s">
        <v>53</v>
      </c>
      <c r="D1277" s="4" t="s">
        <v>97</v>
      </c>
      <c r="E1277" s="4" t="s">
        <v>98</v>
      </c>
      <c r="F1277" s="4" t="s">
        <v>99</v>
      </c>
      <c r="G1277" s="4" t="s">
        <v>66</v>
      </c>
      <c r="H1277" s="4" t="s">
        <v>91</v>
      </c>
      <c r="I1277" s="4" t="s">
        <v>234</v>
      </c>
      <c r="J1277" s="4">
        <v>14.352000000000002</v>
      </c>
      <c r="K1277" s="4">
        <v>450</v>
      </c>
      <c r="L1277" s="4" t="str">
        <f>IF(esraa_powerbi_alexandria_2[[#This Row],[Sales]]&gt;3000,"High","Low")</f>
        <v>Low</v>
      </c>
      <c r="M1277" s="4">
        <v>3</v>
      </c>
      <c r="N1277" s="4">
        <v>0.2</v>
      </c>
      <c r="O1277" s="4">
        <v>5.2026000000000003</v>
      </c>
      <c r="P1277" s="4">
        <v>11.481600000000002</v>
      </c>
      <c r="Q1277" s="4">
        <v>9.1494000000000018</v>
      </c>
      <c r="R1277" s="4">
        <v>2.3322000000000003</v>
      </c>
      <c r="S1277" s="4" t="s">
        <v>1598</v>
      </c>
      <c r="T1277" s="4" t="str">
        <f>VLOOKUP(esraa_powerbi_alexandria_2[[#This Row],[Category]],code[#All],2,FALSE)</f>
        <v>O-102</v>
      </c>
      <c r="U1277" s="4"/>
      <c r="V1277" s="4"/>
    </row>
    <row r="1278" spans="1:22">
      <c r="A1278" s="4">
        <v>1277</v>
      </c>
      <c r="B1278" s="4" t="s">
        <v>532</v>
      </c>
      <c r="C1278" s="4" t="s">
        <v>53</v>
      </c>
      <c r="D1278" s="4" t="s">
        <v>97</v>
      </c>
      <c r="E1278" s="4" t="s">
        <v>98</v>
      </c>
      <c r="F1278" s="4" t="s">
        <v>99</v>
      </c>
      <c r="G1278" s="4" t="s">
        <v>80</v>
      </c>
      <c r="H1278" s="4" t="s">
        <v>122</v>
      </c>
      <c r="I1278" s="4" t="s">
        <v>1231</v>
      </c>
      <c r="J1278" s="4">
        <v>63.991999999999997</v>
      </c>
      <c r="K1278" s="4">
        <v>150</v>
      </c>
      <c r="L1278" s="4" t="str">
        <f>IF(esraa_powerbi_alexandria_2[[#This Row],[Sales]]&gt;3000,"High","Low")</f>
        <v>Low</v>
      </c>
      <c r="M1278" s="4">
        <v>1</v>
      </c>
      <c r="N1278" s="4">
        <v>0.2</v>
      </c>
      <c r="O1278" s="4">
        <v>-7.1990999999999961</v>
      </c>
      <c r="P1278" s="4">
        <v>51.193600000000004</v>
      </c>
      <c r="Q1278" s="4">
        <v>71.191099999999992</v>
      </c>
      <c r="R1278" s="4">
        <v>-19.997499999999988</v>
      </c>
      <c r="S1278" s="4" t="s">
        <v>1598</v>
      </c>
      <c r="T1278" s="4" t="str">
        <f>VLOOKUP(esraa_powerbi_alexandria_2[[#This Row],[Category]],code[#All],2,FALSE)</f>
        <v>T-103</v>
      </c>
      <c r="U1278" s="4"/>
      <c r="V1278" s="4"/>
    </row>
    <row r="1279" spans="1:22">
      <c r="A1279" s="4">
        <v>1278</v>
      </c>
      <c r="B1279" s="4" t="s">
        <v>69</v>
      </c>
      <c r="C1279" s="4" t="s">
        <v>53</v>
      </c>
      <c r="D1279" s="4" t="s">
        <v>132</v>
      </c>
      <c r="E1279" s="4" t="s">
        <v>98</v>
      </c>
      <c r="F1279" s="4" t="s">
        <v>99</v>
      </c>
      <c r="G1279" s="4" t="s">
        <v>66</v>
      </c>
      <c r="H1279" s="4" t="s">
        <v>78</v>
      </c>
      <c r="I1279" s="4" t="s">
        <v>1232</v>
      </c>
      <c r="J1279" s="4">
        <v>86.352000000000004</v>
      </c>
      <c r="K1279" s="4">
        <v>450</v>
      </c>
      <c r="L1279" s="4" t="str">
        <f>IF(esraa_powerbi_alexandria_2[[#This Row],[Sales]]&gt;3000,"High","Low")</f>
        <v>Low</v>
      </c>
      <c r="M1279" s="4">
        <v>3</v>
      </c>
      <c r="N1279" s="4">
        <v>0.2</v>
      </c>
      <c r="O1279" s="4">
        <v>5.3969999999999914</v>
      </c>
      <c r="P1279" s="4">
        <v>69.081600000000009</v>
      </c>
      <c r="Q1279" s="4">
        <v>80.955000000000013</v>
      </c>
      <c r="R1279" s="4">
        <v>-11.873400000000004</v>
      </c>
      <c r="S1279" s="4" t="s">
        <v>1598</v>
      </c>
      <c r="T1279" s="4" t="str">
        <f>VLOOKUP(esraa_powerbi_alexandria_2[[#This Row],[Category]],code[#All],2,FALSE)</f>
        <v>O-102</v>
      </c>
      <c r="U1279" s="4"/>
      <c r="V1279" s="4"/>
    </row>
    <row r="1280" spans="1:22">
      <c r="A1280" s="4">
        <v>1279</v>
      </c>
      <c r="B1280" s="4" t="s">
        <v>134</v>
      </c>
      <c r="C1280" s="4" t="s">
        <v>62</v>
      </c>
      <c r="D1280" s="4" t="s">
        <v>1233</v>
      </c>
      <c r="E1280" s="4" t="s">
        <v>526</v>
      </c>
      <c r="F1280" s="4" t="s">
        <v>56</v>
      </c>
      <c r="G1280" s="4" t="s">
        <v>80</v>
      </c>
      <c r="H1280" s="4" t="s">
        <v>122</v>
      </c>
      <c r="I1280" s="4" t="s">
        <v>1234</v>
      </c>
      <c r="J1280" s="4">
        <v>32.97</v>
      </c>
      <c r="K1280" s="4">
        <v>450</v>
      </c>
      <c r="L1280" s="4" t="str">
        <f>IF(esraa_powerbi_alexandria_2[[#This Row],[Sales]]&gt;3000,"High","Low")</f>
        <v>Low</v>
      </c>
      <c r="M1280" s="4">
        <v>3</v>
      </c>
      <c r="N1280" s="4">
        <v>0</v>
      </c>
      <c r="O1280" s="4">
        <v>12.8583</v>
      </c>
      <c r="P1280" s="4">
        <v>32.97</v>
      </c>
      <c r="Q1280" s="4">
        <v>20.111699999999999</v>
      </c>
      <c r="R1280" s="4">
        <v>12.8583</v>
      </c>
      <c r="S1280" s="4" t="s">
        <v>1598</v>
      </c>
      <c r="T1280" s="4" t="str">
        <f>VLOOKUP(esraa_powerbi_alexandria_2[[#This Row],[Category]],code[#All],2,FALSE)</f>
        <v>T-103</v>
      </c>
      <c r="U1280" s="4"/>
      <c r="V1280" s="4"/>
    </row>
    <row r="1281" spans="1:22">
      <c r="A1281" s="4">
        <v>1280</v>
      </c>
      <c r="B1281" s="4" t="s">
        <v>134</v>
      </c>
      <c r="C1281" s="4" t="s">
        <v>62</v>
      </c>
      <c r="D1281" s="4" t="s">
        <v>1233</v>
      </c>
      <c r="E1281" s="4" t="s">
        <v>526</v>
      </c>
      <c r="F1281" s="4" t="s">
        <v>56</v>
      </c>
      <c r="G1281" s="4" t="s">
        <v>80</v>
      </c>
      <c r="H1281" s="4" t="s">
        <v>122</v>
      </c>
      <c r="I1281" s="4" t="s">
        <v>1235</v>
      </c>
      <c r="J1281" s="4">
        <v>83.88</v>
      </c>
      <c r="K1281" s="4">
        <v>600</v>
      </c>
      <c r="L1281" s="4" t="str">
        <f>IF(esraa_powerbi_alexandria_2[[#This Row],[Sales]]&gt;3000,"High","Low")</f>
        <v>Low</v>
      </c>
      <c r="M1281" s="4">
        <v>4</v>
      </c>
      <c r="N1281" s="4">
        <v>0</v>
      </c>
      <c r="O1281" s="4">
        <v>30.196799999999996</v>
      </c>
      <c r="P1281" s="4">
        <v>83.88</v>
      </c>
      <c r="Q1281" s="4">
        <v>53.683199999999999</v>
      </c>
      <c r="R1281" s="4">
        <v>30.196799999999996</v>
      </c>
      <c r="S1281" s="4" t="s">
        <v>1600</v>
      </c>
      <c r="T1281" s="4" t="str">
        <f>VLOOKUP(esraa_powerbi_alexandria_2[[#This Row],[Category]],code[#All],2,FALSE)</f>
        <v>T-103</v>
      </c>
      <c r="U1281" s="4"/>
      <c r="V1281" s="4"/>
    </row>
    <row r="1282" spans="1:22">
      <c r="A1282" s="4">
        <v>1281</v>
      </c>
      <c r="B1282" s="4" t="s">
        <v>134</v>
      </c>
      <c r="C1282" s="4" t="s">
        <v>53</v>
      </c>
      <c r="D1282" s="4" t="s">
        <v>1236</v>
      </c>
      <c r="E1282" s="4" t="s">
        <v>248</v>
      </c>
      <c r="F1282" s="4" t="s">
        <v>99</v>
      </c>
      <c r="G1282" s="4" t="s">
        <v>80</v>
      </c>
      <c r="H1282" s="4" t="s">
        <v>81</v>
      </c>
      <c r="I1282" s="4" t="s">
        <v>1237</v>
      </c>
      <c r="J1282" s="4">
        <v>278.39999999999998</v>
      </c>
      <c r="K1282" s="4">
        <v>450</v>
      </c>
      <c r="L1282" s="4" t="str">
        <f>IF(esraa_powerbi_alexandria_2[[#This Row],[Sales]]&gt;3000,"High","Low")</f>
        <v>Low</v>
      </c>
      <c r="M1282" s="4">
        <v>3</v>
      </c>
      <c r="N1282" s="4">
        <v>0</v>
      </c>
      <c r="O1282" s="4">
        <v>80.735999999999976</v>
      </c>
      <c r="P1282" s="4">
        <v>278.39999999999998</v>
      </c>
      <c r="Q1282" s="4">
        <v>197.66399999999999</v>
      </c>
      <c r="R1282" s="4">
        <v>80.73599999999999</v>
      </c>
      <c r="S1282" s="4" t="s">
        <v>1598</v>
      </c>
      <c r="T1282" s="4" t="str">
        <f>VLOOKUP(esraa_powerbi_alexandria_2[[#This Row],[Category]],code[#All],2,FALSE)</f>
        <v>T-103</v>
      </c>
      <c r="U1282" s="4"/>
      <c r="V1282" s="4"/>
    </row>
    <row r="1283" spans="1:22">
      <c r="A1283" s="4">
        <v>1282</v>
      </c>
      <c r="B1283" s="4" t="s">
        <v>134</v>
      </c>
      <c r="C1283" s="4" t="s">
        <v>53</v>
      </c>
      <c r="D1283" s="4" t="s">
        <v>613</v>
      </c>
      <c r="E1283" s="4" t="s">
        <v>71</v>
      </c>
      <c r="F1283" s="4" t="s">
        <v>56</v>
      </c>
      <c r="G1283" s="4" t="s">
        <v>66</v>
      </c>
      <c r="H1283" s="4" t="s">
        <v>67</v>
      </c>
      <c r="I1283" s="4" t="s">
        <v>1238</v>
      </c>
      <c r="J1283" s="4">
        <v>15.120000000000001</v>
      </c>
      <c r="K1283" s="4">
        <v>450</v>
      </c>
      <c r="L1283" s="4" t="str">
        <f>IF(esraa_powerbi_alexandria_2[[#This Row],[Sales]]&gt;3000,"High","Low")</f>
        <v>Low</v>
      </c>
      <c r="M1283" s="4">
        <v>3</v>
      </c>
      <c r="N1283" s="4">
        <v>0.2</v>
      </c>
      <c r="O1283" s="4">
        <v>4.9139999999999988</v>
      </c>
      <c r="P1283" s="4">
        <v>12.096000000000002</v>
      </c>
      <c r="Q1283" s="4">
        <v>10.206000000000003</v>
      </c>
      <c r="R1283" s="4">
        <v>1.8899999999999988</v>
      </c>
      <c r="S1283" s="4" t="s">
        <v>1598</v>
      </c>
      <c r="T1283" s="4" t="str">
        <f>VLOOKUP(esraa_powerbi_alexandria_2[[#This Row],[Category]],code[#All],2,FALSE)</f>
        <v>O-102</v>
      </c>
      <c r="U1283" s="4"/>
      <c r="V1283" s="4"/>
    </row>
    <row r="1284" spans="1:22">
      <c r="A1284" s="4">
        <v>1283</v>
      </c>
      <c r="B1284" s="4" t="s">
        <v>134</v>
      </c>
      <c r="C1284" s="4" t="s">
        <v>53</v>
      </c>
      <c r="D1284" s="4" t="s">
        <v>613</v>
      </c>
      <c r="E1284" s="4" t="s">
        <v>71</v>
      </c>
      <c r="F1284" s="4" t="s">
        <v>56</v>
      </c>
      <c r="G1284" s="4" t="s">
        <v>66</v>
      </c>
      <c r="H1284" s="4" t="s">
        <v>83</v>
      </c>
      <c r="I1284" s="4" t="s">
        <v>1239</v>
      </c>
      <c r="J1284" s="4">
        <v>17.430000000000003</v>
      </c>
      <c r="K1284" s="4">
        <v>150</v>
      </c>
      <c r="L1284" s="4" t="str">
        <f>IF(esraa_powerbi_alexandria_2[[#This Row],[Sales]]&gt;3000,"High","Low")</f>
        <v>Low</v>
      </c>
      <c r="M1284" s="4">
        <v>1</v>
      </c>
      <c r="N1284" s="4">
        <v>0.7</v>
      </c>
      <c r="O1284" s="4">
        <v>-13.363000000000003</v>
      </c>
      <c r="P1284" s="4">
        <v>5.2290000000000019</v>
      </c>
      <c r="Q1284" s="4">
        <v>30.793000000000006</v>
      </c>
      <c r="R1284" s="4">
        <v>-25.564000000000004</v>
      </c>
      <c r="S1284" s="4" t="s">
        <v>1598</v>
      </c>
      <c r="T1284" s="4" t="str">
        <f>VLOOKUP(esraa_powerbi_alexandria_2[[#This Row],[Category]],code[#All],2,FALSE)</f>
        <v>O-102</v>
      </c>
      <c r="U1284" s="4"/>
      <c r="V1284" s="4"/>
    </row>
    <row r="1285" spans="1:22">
      <c r="A1285" s="4">
        <v>1284</v>
      </c>
      <c r="B1285" s="4" t="s">
        <v>134</v>
      </c>
      <c r="C1285" s="4" t="s">
        <v>53</v>
      </c>
      <c r="D1285" s="4" t="s">
        <v>613</v>
      </c>
      <c r="E1285" s="4" t="s">
        <v>71</v>
      </c>
      <c r="F1285" s="4" t="s">
        <v>56</v>
      </c>
      <c r="G1285" s="4" t="s">
        <v>66</v>
      </c>
      <c r="H1285" s="4" t="s">
        <v>91</v>
      </c>
      <c r="I1285" s="4" t="s">
        <v>1240</v>
      </c>
      <c r="J1285" s="4">
        <v>251.64</v>
      </c>
      <c r="K1285" s="4">
        <v>450</v>
      </c>
      <c r="L1285" s="4" t="str">
        <f>IF(esraa_powerbi_alexandria_2[[#This Row],[Sales]]&gt;3000,"High","Low")</f>
        <v>Low</v>
      </c>
      <c r="M1285" s="4">
        <v>3</v>
      </c>
      <c r="N1285" s="4">
        <v>0.2</v>
      </c>
      <c r="O1285" s="4">
        <v>88.073999999999984</v>
      </c>
      <c r="P1285" s="4">
        <v>201.31200000000001</v>
      </c>
      <c r="Q1285" s="4">
        <v>163.566</v>
      </c>
      <c r="R1285" s="4">
        <v>37.746000000000009</v>
      </c>
      <c r="S1285" s="4" t="s">
        <v>1598</v>
      </c>
      <c r="T1285" s="4" t="str">
        <f>VLOOKUP(esraa_powerbi_alexandria_2[[#This Row],[Category]],code[#All],2,FALSE)</f>
        <v>O-102</v>
      </c>
      <c r="U1285" s="4"/>
      <c r="V1285" s="4"/>
    </row>
    <row r="1286" spans="1:22">
      <c r="A1286" s="4">
        <v>1285</v>
      </c>
      <c r="B1286" s="4" t="s">
        <v>69</v>
      </c>
      <c r="C1286" s="4" t="s">
        <v>53</v>
      </c>
      <c r="D1286" s="4" t="s">
        <v>515</v>
      </c>
      <c r="E1286" s="4" t="s">
        <v>98</v>
      </c>
      <c r="F1286" s="4" t="s">
        <v>99</v>
      </c>
      <c r="G1286" s="4" t="s">
        <v>66</v>
      </c>
      <c r="H1286" s="4" t="s">
        <v>83</v>
      </c>
      <c r="I1286" s="4" t="s">
        <v>1241</v>
      </c>
      <c r="J1286" s="4">
        <v>2.7719999999999994</v>
      </c>
      <c r="K1286" s="4">
        <v>1050</v>
      </c>
      <c r="L1286" s="4" t="str">
        <f>IF(esraa_powerbi_alexandria_2[[#This Row],[Sales]]&gt;3000,"High","Low")</f>
        <v>Low</v>
      </c>
      <c r="M1286" s="4">
        <v>7</v>
      </c>
      <c r="N1286" s="4">
        <v>0.8</v>
      </c>
      <c r="O1286" s="4">
        <v>-4.8510000000000009</v>
      </c>
      <c r="P1286" s="4">
        <v>0.55439999999999978</v>
      </c>
      <c r="Q1286" s="4">
        <v>7.6230000000000002</v>
      </c>
      <c r="R1286" s="4">
        <v>-7.0686</v>
      </c>
      <c r="S1286" s="4" t="s">
        <v>1599</v>
      </c>
      <c r="T1286" s="4" t="str">
        <f>VLOOKUP(esraa_powerbi_alexandria_2[[#This Row],[Category]],code[#All],2,FALSE)</f>
        <v>O-102</v>
      </c>
      <c r="U1286" s="4"/>
      <c r="V1286" s="4"/>
    </row>
    <row r="1287" spans="1:22">
      <c r="A1287" s="4">
        <v>1286</v>
      </c>
      <c r="B1287" s="4" t="s">
        <v>69</v>
      </c>
      <c r="C1287" s="4" t="s">
        <v>53</v>
      </c>
      <c r="D1287" s="4" t="s">
        <v>1242</v>
      </c>
      <c r="E1287" s="4" t="s">
        <v>569</v>
      </c>
      <c r="F1287" s="4" t="s">
        <v>118</v>
      </c>
      <c r="G1287" s="4" t="s">
        <v>66</v>
      </c>
      <c r="H1287" s="4" t="s">
        <v>74</v>
      </c>
      <c r="I1287" s="4" t="s">
        <v>611</v>
      </c>
      <c r="J1287" s="4">
        <v>14.9</v>
      </c>
      <c r="K1287" s="4">
        <v>750</v>
      </c>
      <c r="L1287" s="4" t="str">
        <f>IF(esraa_powerbi_alexandria_2[[#This Row],[Sales]]&gt;3000,"High","Low")</f>
        <v>Low</v>
      </c>
      <c r="M1287" s="4">
        <v>5</v>
      </c>
      <c r="N1287" s="4">
        <v>0</v>
      </c>
      <c r="O1287" s="4">
        <v>1.0429999999999984</v>
      </c>
      <c r="P1287" s="4">
        <v>14.9</v>
      </c>
      <c r="Q1287" s="4">
        <v>13.857000000000003</v>
      </c>
      <c r="R1287" s="4">
        <v>1.0429999999999975</v>
      </c>
      <c r="S1287" s="4" t="s">
        <v>1600</v>
      </c>
      <c r="T1287" s="4" t="str">
        <f>VLOOKUP(esraa_powerbi_alexandria_2[[#This Row],[Category]],code[#All],2,FALSE)</f>
        <v>O-102</v>
      </c>
      <c r="U1287" s="4"/>
      <c r="V1287" s="4"/>
    </row>
    <row r="1288" spans="1:22">
      <c r="A1288" s="4">
        <v>1287</v>
      </c>
      <c r="B1288" s="4" t="s">
        <v>69</v>
      </c>
      <c r="C1288" s="4" t="s">
        <v>96</v>
      </c>
      <c r="D1288" s="4" t="s">
        <v>165</v>
      </c>
      <c r="E1288" s="4" t="s">
        <v>166</v>
      </c>
      <c r="F1288" s="4" t="s">
        <v>118</v>
      </c>
      <c r="G1288" s="4" t="s">
        <v>66</v>
      </c>
      <c r="H1288" s="4" t="s">
        <v>78</v>
      </c>
      <c r="I1288" s="4" t="s">
        <v>1243</v>
      </c>
      <c r="J1288" s="4">
        <v>15.48</v>
      </c>
      <c r="K1288" s="4">
        <v>450</v>
      </c>
      <c r="L1288" s="4" t="str">
        <f>IF(esraa_powerbi_alexandria_2[[#This Row],[Sales]]&gt;3000,"High","Low")</f>
        <v>Low</v>
      </c>
      <c r="M1288" s="4">
        <v>3</v>
      </c>
      <c r="N1288" s="4">
        <v>0</v>
      </c>
      <c r="O1288" s="4">
        <v>4.4891999999999985</v>
      </c>
      <c r="P1288" s="4">
        <v>15.48</v>
      </c>
      <c r="Q1288" s="4">
        <v>10.990800000000002</v>
      </c>
      <c r="R1288" s="4">
        <v>4.4891999999999985</v>
      </c>
      <c r="S1288" s="4" t="s">
        <v>1598</v>
      </c>
      <c r="T1288" s="4" t="str">
        <f>VLOOKUP(esraa_powerbi_alexandria_2[[#This Row],[Category]],code[#All],2,FALSE)</f>
        <v>O-102</v>
      </c>
      <c r="U1288" s="4"/>
      <c r="V1288" s="4"/>
    </row>
    <row r="1289" spans="1:22">
      <c r="A1289" s="4">
        <v>1288</v>
      </c>
      <c r="B1289" s="4" t="s">
        <v>69</v>
      </c>
      <c r="C1289" s="4" t="s">
        <v>62</v>
      </c>
      <c r="D1289" s="4" t="s">
        <v>165</v>
      </c>
      <c r="E1289" s="4" t="s">
        <v>166</v>
      </c>
      <c r="F1289" s="4" t="s">
        <v>118</v>
      </c>
      <c r="G1289" s="4" t="s">
        <v>57</v>
      </c>
      <c r="H1289" s="4" t="s">
        <v>76</v>
      </c>
      <c r="I1289" s="4" t="s">
        <v>180</v>
      </c>
      <c r="J1289" s="4">
        <v>39.880000000000003</v>
      </c>
      <c r="K1289" s="4">
        <v>300</v>
      </c>
      <c r="L1289" s="4" t="str">
        <f>IF(esraa_powerbi_alexandria_2[[#This Row],[Sales]]&gt;3000,"High","Low")</f>
        <v>Low</v>
      </c>
      <c r="M1289" s="4">
        <v>2</v>
      </c>
      <c r="N1289" s="4">
        <v>0</v>
      </c>
      <c r="O1289" s="4">
        <v>11.166400000000003</v>
      </c>
      <c r="P1289" s="4">
        <v>39.880000000000003</v>
      </c>
      <c r="Q1289" s="4">
        <v>28.7136</v>
      </c>
      <c r="R1289" s="4">
        <v>11.166400000000003</v>
      </c>
      <c r="S1289" s="4" t="s">
        <v>1598</v>
      </c>
      <c r="T1289" s="4" t="str">
        <f>VLOOKUP(esraa_powerbi_alexandria_2[[#This Row],[Category]],code[#All],2,FALSE)</f>
        <v>F-101</v>
      </c>
      <c r="U1289" s="4"/>
      <c r="V1289" s="4"/>
    </row>
    <row r="1290" spans="1:22">
      <c r="A1290" s="4">
        <v>1289</v>
      </c>
      <c r="B1290" s="4" t="s">
        <v>69</v>
      </c>
      <c r="C1290" s="4" t="s">
        <v>62</v>
      </c>
      <c r="D1290" s="4" t="s">
        <v>165</v>
      </c>
      <c r="E1290" s="4" t="s">
        <v>166</v>
      </c>
      <c r="F1290" s="4" t="s">
        <v>118</v>
      </c>
      <c r="G1290" s="4" t="s">
        <v>66</v>
      </c>
      <c r="H1290" s="4" t="s">
        <v>83</v>
      </c>
      <c r="I1290" s="4" t="s">
        <v>788</v>
      </c>
      <c r="J1290" s="4">
        <v>12.192</v>
      </c>
      <c r="K1290" s="4">
        <v>600</v>
      </c>
      <c r="L1290" s="4" t="str">
        <f>IF(esraa_powerbi_alexandria_2[[#This Row],[Sales]]&gt;3000,"High","Low")</f>
        <v>Low</v>
      </c>
      <c r="M1290" s="4">
        <v>4</v>
      </c>
      <c r="N1290" s="4">
        <v>0.2</v>
      </c>
      <c r="O1290" s="4">
        <v>4.1147999999999989</v>
      </c>
      <c r="P1290" s="4">
        <v>9.7536000000000005</v>
      </c>
      <c r="Q1290" s="4">
        <v>8.0772000000000013</v>
      </c>
      <c r="R1290" s="4">
        <v>1.6763999999999992</v>
      </c>
      <c r="S1290" s="4" t="s">
        <v>1600</v>
      </c>
      <c r="T1290" s="4" t="str">
        <f>VLOOKUP(esraa_powerbi_alexandria_2[[#This Row],[Category]],code[#All],2,FALSE)</f>
        <v>O-102</v>
      </c>
      <c r="U1290" s="4"/>
      <c r="V1290" s="4"/>
    </row>
    <row r="1291" spans="1:22">
      <c r="A1291" s="4">
        <v>1290</v>
      </c>
      <c r="B1291" s="4" t="s">
        <v>69</v>
      </c>
      <c r="C1291" s="4" t="s">
        <v>62</v>
      </c>
      <c r="D1291" s="4" t="s">
        <v>165</v>
      </c>
      <c r="E1291" s="4" t="s">
        <v>166</v>
      </c>
      <c r="F1291" s="4" t="s">
        <v>118</v>
      </c>
      <c r="G1291" s="4" t="s">
        <v>66</v>
      </c>
      <c r="H1291" s="4" t="s">
        <v>78</v>
      </c>
      <c r="I1291" s="4" t="s">
        <v>1244</v>
      </c>
      <c r="J1291" s="4">
        <v>20.82</v>
      </c>
      <c r="K1291" s="4">
        <v>450</v>
      </c>
      <c r="L1291" s="4" t="str">
        <f>IF(esraa_powerbi_alexandria_2[[#This Row],[Sales]]&gt;3000,"High","Low")</f>
        <v>Low</v>
      </c>
      <c r="M1291" s="4">
        <v>3</v>
      </c>
      <c r="N1291" s="4">
        <v>0</v>
      </c>
      <c r="O1291" s="4">
        <v>7.4952000000000005</v>
      </c>
      <c r="P1291" s="4">
        <v>20.82</v>
      </c>
      <c r="Q1291" s="4">
        <v>13.3248</v>
      </c>
      <c r="R1291" s="4">
        <v>7.4952000000000005</v>
      </c>
      <c r="S1291" s="4" t="s">
        <v>1598</v>
      </c>
      <c r="T1291" s="4" t="str">
        <f>VLOOKUP(esraa_powerbi_alexandria_2[[#This Row],[Category]],code[#All],2,FALSE)</f>
        <v>O-102</v>
      </c>
      <c r="U1291" s="4"/>
      <c r="V1291" s="4"/>
    </row>
    <row r="1292" spans="1:22">
      <c r="A1292" s="4">
        <v>1291</v>
      </c>
      <c r="B1292" s="4" t="s">
        <v>134</v>
      </c>
      <c r="C1292" s="4" t="s">
        <v>96</v>
      </c>
      <c r="D1292" s="4" t="s">
        <v>108</v>
      </c>
      <c r="E1292" s="4" t="s">
        <v>64</v>
      </c>
      <c r="F1292" s="4" t="s">
        <v>65</v>
      </c>
      <c r="G1292" s="4" t="s">
        <v>66</v>
      </c>
      <c r="H1292" s="4" t="s">
        <v>83</v>
      </c>
      <c r="I1292" s="4" t="s">
        <v>1245</v>
      </c>
      <c r="J1292" s="4">
        <v>13.216000000000001</v>
      </c>
      <c r="K1292" s="4">
        <v>600</v>
      </c>
      <c r="L1292" s="4" t="str">
        <f>IF(esraa_powerbi_alexandria_2[[#This Row],[Sales]]&gt;3000,"High","Low")</f>
        <v>Low</v>
      </c>
      <c r="M1292" s="4">
        <v>4</v>
      </c>
      <c r="N1292" s="4">
        <v>0.2</v>
      </c>
      <c r="O1292" s="4">
        <v>4.4603999999999999</v>
      </c>
      <c r="P1292" s="4">
        <v>10.572800000000001</v>
      </c>
      <c r="Q1292" s="4">
        <v>8.7556000000000012</v>
      </c>
      <c r="R1292" s="4">
        <v>1.8171999999999997</v>
      </c>
      <c r="S1292" s="4" t="s">
        <v>1600</v>
      </c>
      <c r="T1292" s="4" t="str">
        <f>VLOOKUP(esraa_powerbi_alexandria_2[[#This Row],[Category]],code[#All],2,FALSE)</f>
        <v>O-102</v>
      </c>
      <c r="U1292" s="4"/>
      <c r="V1292" s="4"/>
    </row>
    <row r="1293" spans="1:22">
      <c r="A1293" s="4">
        <v>1292</v>
      </c>
      <c r="B1293" s="4" t="s">
        <v>134</v>
      </c>
      <c r="C1293" s="4" t="s">
        <v>96</v>
      </c>
      <c r="D1293" s="4" t="s">
        <v>108</v>
      </c>
      <c r="E1293" s="4" t="s">
        <v>64</v>
      </c>
      <c r="F1293" s="4" t="s">
        <v>65</v>
      </c>
      <c r="G1293" s="4" t="s">
        <v>66</v>
      </c>
      <c r="H1293" s="4" t="s">
        <v>91</v>
      </c>
      <c r="I1293" s="4" t="s">
        <v>1171</v>
      </c>
      <c r="J1293" s="4">
        <v>32.400000000000006</v>
      </c>
      <c r="K1293" s="4">
        <v>750</v>
      </c>
      <c r="L1293" s="4" t="str">
        <f>IF(esraa_powerbi_alexandria_2[[#This Row],[Sales]]&gt;3000,"High","Low")</f>
        <v>Low</v>
      </c>
      <c r="M1293" s="4">
        <v>5</v>
      </c>
      <c r="N1293" s="4">
        <v>0</v>
      </c>
      <c r="O1293" s="4">
        <v>15.552000000000001</v>
      </c>
      <c r="P1293" s="4">
        <v>32.400000000000006</v>
      </c>
      <c r="Q1293" s="4">
        <v>16.848000000000006</v>
      </c>
      <c r="R1293" s="4">
        <v>15.552</v>
      </c>
      <c r="S1293" s="4" t="s">
        <v>1600</v>
      </c>
      <c r="T1293" s="4" t="str">
        <f>VLOOKUP(esraa_powerbi_alexandria_2[[#This Row],[Category]],code[#All],2,FALSE)</f>
        <v>O-102</v>
      </c>
      <c r="U1293" s="4"/>
      <c r="V1293" s="4"/>
    </row>
    <row r="1294" spans="1:22">
      <c r="A1294" s="4">
        <v>1293</v>
      </c>
      <c r="B1294" s="4" t="s">
        <v>69</v>
      </c>
      <c r="C1294" s="4" t="s">
        <v>53</v>
      </c>
      <c r="D1294" s="4" t="s">
        <v>412</v>
      </c>
      <c r="E1294" s="4" t="s">
        <v>64</v>
      </c>
      <c r="F1294" s="4" t="s">
        <v>65</v>
      </c>
      <c r="G1294" s="4" t="s">
        <v>66</v>
      </c>
      <c r="H1294" s="4" t="s">
        <v>282</v>
      </c>
      <c r="I1294" s="4" t="s">
        <v>283</v>
      </c>
      <c r="J1294" s="4">
        <v>32.94</v>
      </c>
      <c r="K1294" s="4">
        <v>450</v>
      </c>
      <c r="L1294" s="4" t="str">
        <f>IF(esraa_powerbi_alexandria_2[[#This Row],[Sales]]&gt;3000,"High","Low")</f>
        <v>Low</v>
      </c>
      <c r="M1294" s="4">
        <v>3</v>
      </c>
      <c r="N1294" s="4">
        <v>0</v>
      </c>
      <c r="O1294" s="4">
        <v>9.2232000000000021</v>
      </c>
      <c r="P1294" s="4">
        <v>32.94</v>
      </c>
      <c r="Q1294" s="4">
        <v>23.716799999999996</v>
      </c>
      <c r="R1294" s="4">
        <v>9.2232000000000021</v>
      </c>
      <c r="S1294" s="4" t="s">
        <v>1598</v>
      </c>
      <c r="T1294" s="4" t="str">
        <f>VLOOKUP(esraa_powerbi_alexandria_2[[#This Row],[Category]],code[#All],2,FALSE)</f>
        <v>O-102</v>
      </c>
      <c r="U1294" s="4"/>
      <c r="V1294" s="4"/>
    </row>
    <row r="1295" spans="1:22">
      <c r="A1295" s="4">
        <v>1294</v>
      </c>
      <c r="B1295" s="4" t="s">
        <v>69</v>
      </c>
      <c r="C1295" s="4" t="s">
        <v>53</v>
      </c>
      <c r="D1295" s="4" t="s">
        <v>412</v>
      </c>
      <c r="E1295" s="4" t="s">
        <v>64</v>
      </c>
      <c r="F1295" s="4" t="s">
        <v>65</v>
      </c>
      <c r="G1295" s="4" t="s">
        <v>66</v>
      </c>
      <c r="H1295" s="4" t="s">
        <v>91</v>
      </c>
      <c r="I1295" s="4" t="s">
        <v>1246</v>
      </c>
      <c r="J1295" s="4">
        <v>114.2</v>
      </c>
      <c r="K1295" s="4">
        <v>750</v>
      </c>
      <c r="L1295" s="4" t="str">
        <f>IF(esraa_powerbi_alexandria_2[[#This Row],[Sales]]&gt;3000,"High","Low")</f>
        <v>Low</v>
      </c>
      <c r="M1295" s="4">
        <v>5</v>
      </c>
      <c r="N1295" s="4">
        <v>0</v>
      </c>
      <c r="O1295" s="4">
        <v>52.531999999999996</v>
      </c>
      <c r="P1295" s="4">
        <v>114.2</v>
      </c>
      <c r="Q1295" s="4">
        <v>61.668000000000006</v>
      </c>
      <c r="R1295" s="4">
        <v>52.531999999999996</v>
      </c>
      <c r="S1295" s="4" t="s">
        <v>1600</v>
      </c>
      <c r="T1295" s="4" t="str">
        <f>VLOOKUP(esraa_powerbi_alexandria_2[[#This Row],[Category]],code[#All],2,FALSE)</f>
        <v>O-102</v>
      </c>
      <c r="U1295" s="4"/>
      <c r="V1295" s="4"/>
    </row>
    <row r="1296" spans="1:22">
      <c r="A1296" s="4">
        <v>1295</v>
      </c>
      <c r="B1296" s="4" t="s">
        <v>69</v>
      </c>
      <c r="C1296" s="4" t="s">
        <v>53</v>
      </c>
      <c r="D1296" s="4" t="s">
        <v>412</v>
      </c>
      <c r="E1296" s="4" t="s">
        <v>64</v>
      </c>
      <c r="F1296" s="4" t="s">
        <v>65</v>
      </c>
      <c r="G1296" s="4" t="s">
        <v>66</v>
      </c>
      <c r="H1296" s="4" t="s">
        <v>67</v>
      </c>
      <c r="I1296" s="4" t="s">
        <v>216</v>
      </c>
      <c r="J1296" s="4">
        <v>3.08</v>
      </c>
      <c r="K1296" s="4">
        <v>150</v>
      </c>
      <c r="L1296" s="4" t="str">
        <f>IF(esraa_powerbi_alexandria_2[[#This Row],[Sales]]&gt;3000,"High","Low")</f>
        <v>Low</v>
      </c>
      <c r="M1296" s="4">
        <v>1</v>
      </c>
      <c r="N1296" s="4">
        <v>0</v>
      </c>
      <c r="O1296" s="4">
        <v>1.4783999999999999</v>
      </c>
      <c r="P1296" s="4">
        <v>3.08</v>
      </c>
      <c r="Q1296" s="4">
        <v>1.6016000000000001</v>
      </c>
      <c r="R1296" s="4">
        <v>1.4783999999999999</v>
      </c>
      <c r="S1296" s="4" t="s">
        <v>1598</v>
      </c>
      <c r="T1296" s="4" t="str">
        <f>VLOOKUP(esraa_powerbi_alexandria_2[[#This Row],[Category]],code[#All],2,FALSE)</f>
        <v>O-102</v>
      </c>
      <c r="U1296" s="4"/>
      <c r="V1296" s="4"/>
    </row>
    <row r="1297" spans="1:22">
      <c r="A1297" s="4">
        <v>1296</v>
      </c>
      <c r="B1297" s="4" t="s">
        <v>69</v>
      </c>
      <c r="C1297" s="4" t="s">
        <v>53</v>
      </c>
      <c r="D1297" s="4" t="s">
        <v>1247</v>
      </c>
      <c r="E1297" s="4" t="s">
        <v>236</v>
      </c>
      <c r="F1297" s="4" t="s">
        <v>65</v>
      </c>
      <c r="G1297" s="4" t="s">
        <v>66</v>
      </c>
      <c r="H1297" s="4" t="s">
        <v>85</v>
      </c>
      <c r="I1297" s="4" t="s">
        <v>1011</v>
      </c>
      <c r="J1297" s="4">
        <v>845.72799999999995</v>
      </c>
      <c r="K1297" s="4">
        <v>1950</v>
      </c>
      <c r="L1297" s="4" t="str">
        <f>IF(esraa_powerbi_alexandria_2[[#This Row],[Sales]]&gt;3000,"High","Low")</f>
        <v>Low</v>
      </c>
      <c r="M1297" s="4">
        <v>13</v>
      </c>
      <c r="N1297" s="4">
        <v>0.2</v>
      </c>
      <c r="O1297" s="4">
        <v>84.572799999999944</v>
      </c>
      <c r="P1297" s="4">
        <v>676.58240000000001</v>
      </c>
      <c r="Q1297" s="4">
        <v>761.15520000000004</v>
      </c>
      <c r="R1297" s="4">
        <v>-84.572800000000029</v>
      </c>
      <c r="S1297" s="4" t="s">
        <v>1599</v>
      </c>
      <c r="T1297" s="4" t="str">
        <f>VLOOKUP(esraa_powerbi_alexandria_2[[#This Row],[Category]],code[#All],2,FALSE)</f>
        <v>O-102</v>
      </c>
      <c r="U1297" s="4"/>
      <c r="V1297" s="4"/>
    </row>
    <row r="1298" spans="1:22">
      <c r="A1298" s="4">
        <v>1297</v>
      </c>
      <c r="B1298" s="4" t="s">
        <v>69</v>
      </c>
      <c r="C1298" s="4" t="s">
        <v>62</v>
      </c>
      <c r="D1298" s="4" t="s">
        <v>340</v>
      </c>
      <c r="E1298" s="4" t="s">
        <v>64</v>
      </c>
      <c r="F1298" s="4" t="s">
        <v>65</v>
      </c>
      <c r="G1298" s="4" t="s">
        <v>66</v>
      </c>
      <c r="H1298" s="4" t="s">
        <v>83</v>
      </c>
      <c r="I1298" s="4" t="s">
        <v>781</v>
      </c>
      <c r="J1298" s="4">
        <v>13.904</v>
      </c>
      <c r="K1298" s="4">
        <v>300</v>
      </c>
      <c r="L1298" s="4" t="str">
        <f>IF(esraa_powerbi_alexandria_2[[#This Row],[Sales]]&gt;3000,"High","Low")</f>
        <v>Low</v>
      </c>
      <c r="M1298" s="4">
        <v>2</v>
      </c>
      <c r="N1298" s="4">
        <v>0.2</v>
      </c>
      <c r="O1298" s="4">
        <v>4.5187999999999997</v>
      </c>
      <c r="P1298" s="4">
        <v>11.123200000000001</v>
      </c>
      <c r="Q1298" s="4">
        <v>9.3852000000000011</v>
      </c>
      <c r="R1298" s="4">
        <v>1.7379999999999995</v>
      </c>
      <c r="S1298" s="4" t="s">
        <v>1598</v>
      </c>
      <c r="T1298" s="4" t="str">
        <f>VLOOKUP(esraa_powerbi_alexandria_2[[#This Row],[Category]],code[#All],2,FALSE)</f>
        <v>O-102</v>
      </c>
      <c r="U1298" s="4"/>
      <c r="V1298" s="4"/>
    </row>
    <row r="1299" spans="1:22">
      <c r="A1299" s="4">
        <v>1298</v>
      </c>
      <c r="B1299" s="4" t="s">
        <v>69</v>
      </c>
      <c r="C1299" s="4" t="s">
        <v>62</v>
      </c>
      <c r="D1299" s="4" t="s">
        <v>340</v>
      </c>
      <c r="E1299" s="4" t="s">
        <v>64</v>
      </c>
      <c r="F1299" s="4" t="s">
        <v>65</v>
      </c>
      <c r="G1299" s="4" t="s">
        <v>66</v>
      </c>
      <c r="H1299" s="4" t="s">
        <v>83</v>
      </c>
      <c r="I1299" s="4" t="s">
        <v>1248</v>
      </c>
      <c r="J1299" s="4">
        <v>20.72</v>
      </c>
      <c r="K1299" s="4">
        <v>300</v>
      </c>
      <c r="L1299" s="4" t="str">
        <f>IF(esraa_powerbi_alexandria_2[[#This Row],[Sales]]&gt;3000,"High","Low")</f>
        <v>Low</v>
      </c>
      <c r="M1299" s="4">
        <v>2</v>
      </c>
      <c r="N1299" s="4">
        <v>0.2</v>
      </c>
      <c r="O1299" s="4">
        <v>6.4749999999999979</v>
      </c>
      <c r="P1299" s="4">
        <v>16.576000000000001</v>
      </c>
      <c r="Q1299" s="4">
        <v>14.245000000000001</v>
      </c>
      <c r="R1299" s="4">
        <v>2.3309999999999995</v>
      </c>
      <c r="S1299" s="4" t="s">
        <v>1598</v>
      </c>
      <c r="T1299" s="4" t="str">
        <f>VLOOKUP(esraa_powerbi_alexandria_2[[#This Row],[Category]],code[#All],2,FALSE)</f>
        <v>O-102</v>
      </c>
      <c r="U1299" s="4"/>
      <c r="V1299" s="4"/>
    </row>
    <row r="1300" spans="1:22">
      <c r="A1300" s="4">
        <v>1299</v>
      </c>
      <c r="B1300" s="4" t="s">
        <v>52</v>
      </c>
      <c r="C1300" s="4" t="s">
        <v>62</v>
      </c>
      <c r="D1300" s="4" t="s">
        <v>229</v>
      </c>
      <c r="E1300" s="4" t="s">
        <v>149</v>
      </c>
      <c r="F1300" s="4" t="s">
        <v>99</v>
      </c>
      <c r="G1300" s="4" t="s">
        <v>80</v>
      </c>
      <c r="H1300" s="4" t="s">
        <v>81</v>
      </c>
      <c r="I1300" s="4" t="s">
        <v>704</v>
      </c>
      <c r="J1300" s="4">
        <v>114.94999999999999</v>
      </c>
      <c r="K1300" s="4">
        <v>750</v>
      </c>
      <c r="L1300" s="4" t="str">
        <f>IF(esraa_powerbi_alexandria_2[[#This Row],[Sales]]&gt;3000,"High","Low")</f>
        <v>Low</v>
      </c>
      <c r="M1300" s="4">
        <v>5</v>
      </c>
      <c r="N1300" s="4">
        <v>0</v>
      </c>
      <c r="O1300" s="4">
        <v>2.2990000000000066</v>
      </c>
      <c r="P1300" s="4">
        <v>114.94999999999999</v>
      </c>
      <c r="Q1300" s="4">
        <v>112.65099999999998</v>
      </c>
      <c r="R1300" s="4">
        <v>2.2990000000000066</v>
      </c>
      <c r="S1300" s="4" t="s">
        <v>1600</v>
      </c>
      <c r="T1300" s="4" t="str">
        <f>VLOOKUP(esraa_powerbi_alexandria_2[[#This Row],[Category]],code[#All],2,FALSE)</f>
        <v>T-103</v>
      </c>
      <c r="U1300" s="4"/>
      <c r="V1300" s="4"/>
    </row>
    <row r="1301" spans="1:22">
      <c r="A1301" s="4">
        <v>1300</v>
      </c>
      <c r="B1301" s="4" t="s">
        <v>134</v>
      </c>
      <c r="C1301" s="4" t="s">
        <v>53</v>
      </c>
      <c r="D1301" s="4" t="s">
        <v>108</v>
      </c>
      <c r="E1301" s="4" t="s">
        <v>64</v>
      </c>
      <c r="F1301" s="4" t="s">
        <v>65</v>
      </c>
      <c r="G1301" s="4" t="s">
        <v>66</v>
      </c>
      <c r="H1301" s="4" t="s">
        <v>74</v>
      </c>
      <c r="I1301" s="4" t="s">
        <v>303</v>
      </c>
      <c r="J1301" s="4">
        <v>26.96</v>
      </c>
      <c r="K1301" s="4">
        <v>300</v>
      </c>
      <c r="L1301" s="4" t="str">
        <f>IF(esraa_powerbi_alexandria_2[[#This Row],[Sales]]&gt;3000,"High","Low")</f>
        <v>Low</v>
      </c>
      <c r="M1301" s="4">
        <v>2</v>
      </c>
      <c r="N1301" s="4">
        <v>0</v>
      </c>
      <c r="O1301" s="4">
        <v>7.0095999999999989</v>
      </c>
      <c r="P1301" s="4">
        <v>26.96</v>
      </c>
      <c r="Q1301" s="4">
        <v>19.950400000000002</v>
      </c>
      <c r="R1301" s="4">
        <v>7.0095999999999989</v>
      </c>
      <c r="S1301" s="4" t="s">
        <v>1598</v>
      </c>
      <c r="T1301" s="4" t="str">
        <f>VLOOKUP(esraa_powerbi_alexandria_2[[#This Row],[Category]],code[#All],2,FALSE)</f>
        <v>O-102</v>
      </c>
      <c r="U1301" s="4"/>
      <c r="V1301" s="4"/>
    </row>
    <row r="1302" spans="1:22">
      <c r="A1302" s="4">
        <v>1301</v>
      </c>
      <c r="B1302" s="4" t="s">
        <v>52</v>
      </c>
      <c r="C1302" s="4" t="s">
        <v>53</v>
      </c>
      <c r="D1302" s="4" t="s">
        <v>187</v>
      </c>
      <c r="E1302" s="4" t="s">
        <v>188</v>
      </c>
      <c r="F1302" s="4" t="s">
        <v>56</v>
      </c>
      <c r="G1302" s="4" t="s">
        <v>57</v>
      </c>
      <c r="H1302" s="4" t="s">
        <v>76</v>
      </c>
      <c r="I1302" s="4" t="s">
        <v>137</v>
      </c>
      <c r="J1302" s="4">
        <v>572.76</v>
      </c>
      <c r="K1302" s="4">
        <v>900</v>
      </c>
      <c r="L1302" s="4" t="str">
        <f>IF(esraa_powerbi_alexandria_2[[#This Row],[Sales]]&gt;3000,"High","Low")</f>
        <v>Low</v>
      </c>
      <c r="M1302" s="4">
        <v>6</v>
      </c>
      <c r="N1302" s="4">
        <v>0</v>
      </c>
      <c r="O1302" s="4">
        <v>166.10039999999995</v>
      </c>
      <c r="P1302" s="4">
        <v>572.76</v>
      </c>
      <c r="Q1302" s="4">
        <v>406.65960000000007</v>
      </c>
      <c r="R1302" s="4">
        <v>166.10039999999992</v>
      </c>
      <c r="S1302" s="4" t="s">
        <v>1600</v>
      </c>
      <c r="T1302" s="4" t="str">
        <f>VLOOKUP(esraa_powerbi_alexandria_2[[#This Row],[Category]],code[#All],2,FALSE)</f>
        <v>F-101</v>
      </c>
      <c r="U1302" s="4"/>
      <c r="V1302" s="4"/>
    </row>
    <row r="1303" spans="1:22">
      <c r="A1303" s="4">
        <v>1302</v>
      </c>
      <c r="B1303" s="4" t="s">
        <v>52</v>
      </c>
      <c r="C1303" s="4" t="s">
        <v>53</v>
      </c>
      <c r="D1303" s="4" t="s">
        <v>187</v>
      </c>
      <c r="E1303" s="4" t="s">
        <v>188</v>
      </c>
      <c r="F1303" s="4" t="s">
        <v>56</v>
      </c>
      <c r="G1303" s="4" t="s">
        <v>57</v>
      </c>
      <c r="H1303" s="4" t="s">
        <v>76</v>
      </c>
      <c r="I1303" s="4" t="s">
        <v>137</v>
      </c>
      <c r="J1303" s="4">
        <v>286.38</v>
      </c>
      <c r="K1303" s="4">
        <v>450</v>
      </c>
      <c r="L1303" s="4" t="str">
        <f>IF(esraa_powerbi_alexandria_2[[#This Row],[Sales]]&gt;3000,"High","Low")</f>
        <v>Low</v>
      </c>
      <c r="M1303" s="4">
        <v>3</v>
      </c>
      <c r="N1303" s="4">
        <v>0</v>
      </c>
      <c r="O1303" s="4">
        <v>83.050199999999975</v>
      </c>
      <c r="P1303" s="4">
        <v>286.38</v>
      </c>
      <c r="Q1303" s="4">
        <v>203.32980000000003</v>
      </c>
      <c r="R1303" s="4">
        <v>83.050199999999961</v>
      </c>
      <c r="S1303" s="4" t="s">
        <v>1598</v>
      </c>
      <c r="T1303" s="4" t="str">
        <f>VLOOKUP(esraa_powerbi_alexandria_2[[#This Row],[Category]],code[#All],2,FALSE)</f>
        <v>F-101</v>
      </c>
      <c r="U1303" s="4"/>
      <c r="V1303" s="4"/>
    </row>
    <row r="1304" spans="1:22">
      <c r="A1304" s="4">
        <v>1303</v>
      </c>
      <c r="B1304" s="4" t="s">
        <v>52</v>
      </c>
      <c r="C1304" s="4" t="s">
        <v>96</v>
      </c>
      <c r="D1304" s="4" t="s">
        <v>475</v>
      </c>
      <c r="E1304" s="4" t="s">
        <v>188</v>
      </c>
      <c r="F1304" s="4" t="s">
        <v>56</v>
      </c>
      <c r="G1304" s="4" t="s">
        <v>57</v>
      </c>
      <c r="H1304" s="4" t="s">
        <v>58</v>
      </c>
      <c r="I1304" s="4" t="s">
        <v>1249</v>
      </c>
      <c r="J1304" s="4">
        <v>61.96</v>
      </c>
      <c r="K1304" s="4">
        <v>300</v>
      </c>
      <c r="L1304" s="4" t="str">
        <f>IF(esraa_powerbi_alexandria_2[[#This Row],[Sales]]&gt;3000,"High","Low")</f>
        <v>Low</v>
      </c>
      <c r="M1304" s="4">
        <v>2</v>
      </c>
      <c r="N1304" s="4">
        <v>0</v>
      </c>
      <c r="O1304" s="4">
        <v>4.3371999999999957</v>
      </c>
      <c r="P1304" s="4">
        <v>61.96</v>
      </c>
      <c r="Q1304" s="4">
        <v>57.622800000000005</v>
      </c>
      <c r="R1304" s="4">
        <v>4.3371999999999957</v>
      </c>
      <c r="S1304" s="4" t="s">
        <v>1598</v>
      </c>
      <c r="T1304" s="4" t="str">
        <f>VLOOKUP(esraa_powerbi_alexandria_2[[#This Row],[Category]],code[#All],2,FALSE)</f>
        <v>F-101</v>
      </c>
      <c r="U1304" s="4"/>
      <c r="V1304" s="4"/>
    </row>
    <row r="1305" spans="1:22">
      <c r="A1305" s="4">
        <v>1304</v>
      </c>
      <c r="B1305" s="4" t="s">
        <v>69</v>
      </c>
      <c r="C1305" s="4" t="s">
        <v>53</v>
      </c>
      <c r="D1305" s="4" t="s">
        <v>251</v>
      </c>
      <c r="E1305" s="4" t="s">
        <v>526</v>
      </c>
      <c r="F1305" s="4" t="s">
        <v>56</v>
      </c>
      <c r="G1305" s="4" t="s">
        <v>57</v>
      </c>
      <c r="H1305" s="4" t="s">
        <v>76</v>
      </c>
      <c r="I1305" s="4" t="s">
        <v>1250</v>
      </c>
      <c r="J1305" s="4">
        <v>23.99</v>
      </c>
      <c r="K1305" s="4">
        <v>150</v>
      </c>
      <c r="L1305" s="4" t="str">
        <f>IF(esraa_powerbi_alexandria_2[[#This Row],[Sales]]&gt;3000,"High","Low")</f>
        <v>Low</v>
      </c>
      <c r="M1305" s="4">
        <v>1</v>
      </c>
      <c r="N1305" s="4">
        <v>0</v>
      </c>
      <c r="O1305" s="4">
        <v>5.5176999999999978</v>
      </c>
      <c r="P1305" s="4">
        <v>23.99</v>
      </c>
      <c r="Q1305" s="4">
        <v>18.472300000000001</v>
      </c>
      <c r="R1305" s="4">
        <v>5.5176999999999978</v>
      </c>
      <c r="S1305" s="4" t="s">
        <v>1598</v>
      </c>
      <c r="T1305" s="4" t="str">
        <f>VLOOKUP(esraa_powerbi_alexandria_2[[#This Row],[Category]],code[#All],2,FALSE)</f>
        <v>F-101</v>
      </c>
      <c r="U1305" s="4"/>
      <c r="V1305" s="4"/>
    </row>
    <row r="1306" spans="1:22">
      <c r="A1306" s="4">
        <v>1305</v>
      </c>
      <c r="B1306" s="4" t="s">
        <v>69</v>
      </c>
      <c r="C1306" s="4" t="s">
        <v>53</v>
      </c>
      <c r="D1306" s="4" t="s">
        <v>251</v>
      </c>
      <c r="E1306" s="4" t="s">
        <v>526</v>
      </c>
      <c r="F1306" s="4" t="s">
        <v>56</v>
      </c>
      <c r="G1306" s="4" t="s">
        <v>80</v>
      </c>
      <c r="H1306" s="4" t="s">
        <v>81</v>
      </c>
      <c r="I1306" s="4" t="s">
        <v>945</v>
      </c>
      <c r="J1306" s="4">
        <v>287.96999999999997</v>
      </c>
      <c r="K1306" s="4">
        <v>450</v>
      </c>
      <c r="L1306" s="4" t="str">
        <f>IF(esraa_powerbi_alexandria_2[[#This Row],[Sales]]&gt;3000,"High","Low")</f>
        <v>Low</v>
      </c>
      <c r="M1306" s="4">
        <v>3</v>
      </c>
      <c r="N1306" s="4">
        <v>0</v>
      </c>
      <c r="O1306" s="4">
        <v>77.751899999999992</v>
      </c>
      <c r="P1306" s="4">
        <v>287.96999999999997</v>
      </c>
      <c r="Q1306" s="4">
        <v>210.21809999999999</v>
      </c>
      <c r="R1306" s="4">
        <v>77.751899999999978</v>
      </c>
      <c r="S1306" s="4" t="s">
        <v>1598</v>
      </c>
      <c r="T1306" s="4" t="str">
        <f>VLOOKUP(esraa_powerbi_alexandria_2[[#This Row],[Category]],code[#All],2,FALSE)</f>
        <v>T-103</v>
      </c>
      <c r="U1306" s="4"/>
      <c r="V1306" s="4"/>
    </row>
    <row r="1307" spans="1:22">
      <c r="A1307" s="4">
        <v>1306</v>
      </c>
      <c r="B1307" s="4" t="s">
        <v>52</v>
      </c>
      <c r="C1307" s="4" t="s">
        <v>53</v>
      </c>
      <c r="D1307" s="4" t="s">
        <v>132</v>
      </c>
      <c r="E1307" s="4" t="s">
        <v>98</v>
      </c>
      <c r="F1307" s="4" t="s">
        <v>99</v>
      </c>
      <c r="G1307" s="4" t="s">
        <v>80</v>
      </c>
      <c r="H1307" s="4" t="s">
        <v>81</v>
      </c>
      <c r="I1307" s="4" t="s">
        <v>1251</v>
      </c>
      <c r="J1307" s="4">
        <v>419.94399999999996</v>
      </c>
      <c r="K1307" s="4">
        <v>1050</v>
      </c>
      <c r="L1307" s="4" t="str">
        <f>IF(esraa_powerbi_alexandria_2[[#This Row],[Sales]]&gt;3000,"High","Low")</f>
        <v>Low</v>
      </c>
      <c r="M1307" s="4">
        <v>7</v>
      </c>
      <c r="N1307" s="4">
        <v>0.2</v>
      </c>
      <c r="O1307" s="4">
        <v>52.492999999999967</v>
      </c>
      <c r="P1307" s="4">
        <v>335.95519999999999</v>
      </c>
      <c r="Q1307" s="4">
        <v>367.45100000000002</v>
      </c>
      <c r="R1307" s="4">
        <v>-31.495800000000031</v>
      </c>
      <c r="S1307" s="4" t="s">
        <v>1599</v>
      </c>
      <c r="T1307" s="4" t="str">
        <f>VLOOKUP(esraa_powerbi_alexandria_2[[#This Row],[Category]],code[#All],2,FALSE)</f>
        <v>T-103</v>
      </c>
      <c r="U1307" s="4"/>
      <c r="V1307" s="4"/>
    </row>
    <row r="1308" spans="1:22">
      <c r="A1308" s="4">
        <v>1307</v>
      </c>
      <c r="B1308" s="4" t="s">
        <v>134</v>
      </c>
      <c r="C1308" s="4" t="s">
        <v>53</v>
      </c>
      <c r="D1308" s="4" t="s">
        <v>290</v>
      </c>
      <c r="E1308" s="4" t="s">
        <v>64</v>
      </c>
      <c r="F1308" s="4" t="s">
        <v>65</v>
      </c>
      <c r="G1308" s="4" t="s">
        <v>66</v>
      </c>
      <c r="H1308" s="4" t="s">
        <v>91</v>
      </c>
      <c r="I1308" s="4" t="s">
        <v>728</v>
      </c>
      <c r="J1308" s="4">
        <v>46.76</v>
      </c>
      <c r="K1308" s="4">
        <v>1050</v>
      </c>
      <c r="L1308" s="4" t="str">
        <f>IF(esraa_powerbi_alexandria_2[[#This Row],[Sales]]&gt;3000,"High","Low")</f>
        <v>Low</v>
      </c>
      <c r="M1308" s="4">
        <v>7</v>
      </c>
      <c r="N1308" s="4">
        <v>0</v>
      </c>
      <c r="O1308" s="4">
        <v>22.444800000000001</v>
      </c>
      <c r="P1308" s="4">
        <v>46.76</v>
      </c>
      <c r="Q1308" s="4">
        <v>24.315199999999997</v>
      </c>
      <c r="R1308" s="4">
        <v>22.444800000000001</v>
      </c>
      <c r="S1308" s="4" t="s">
        <v>1599</v>
      </c>
      <c r="T1308" s="4" t="str">
        <f>VLOOKUP(esraa_powerbi_alexandria_2[[#This Row],[Category]],code[#All],2,FALSE)</f>
        <v>O-102</v>
      </c>
      <c r="U1308" s="4"/>
      <c r="V1308" s="4"/>
    </row>
    <row r="1309" spans="1:22">
      <c r="A1309" s="4">
        <v>1308</v>
      </c>
      <c r="B1309" s="4" t="s">
        <v>134</v>
      </c>
      <c r="C1309" s="4" t="s">
        <v>53</v>
      </c>
      <c r="D1309" s="4" t="s">
        <v>290</v>
      </c>
      <c r="E1309" s="4" t="s">
        <v>64</v>
      </c>
      <c r="F1309" s="4" t="s">
        <v>65</v>
      </c>
      <c r="G1309" s="4" t="s">
        <v>66</v>
      </c>
      <c r="H1309" s="4" t="s">
        <v>83</v>
      </c>
      <c r="I1309" s="4" t="s">
        <v>1075</v>
      </c>
      <c r="J1309" s="4">
        <v>17.712</v>
      </c>
      <c r="K1309" s="4">
        <v>450</v>
      </c>
      <c r="L1309" s="4" t="str">
        <f>IF(esraa_powerbi_alexandria_2[[#This Row],[Sales]]&gt;3000,"High","Low")</f>
        <v>Low</v>
      </c>
      <c r="M1309" s="4">
        <v>3</v>
      </c>
      <c r="N1309" s="4">
        <v>0.2</v>
      </c>
      <c r="O1309" s="4">
        <v>6.4206000000000012</v>
      </c>
      <c r="P1309" s="4">
        <v>14.169600000000001</v>
      </c>
      <c r="Q1309" s="4">
        <v>11.291399999999999</v>
      </c>
      <c r="R1309" s="4">
        <v>2.8782000000000014</v>
      </c>
      <c r="S1309" s="4" t="s">
        <v>1598</v>
      </c>
      <c r="T1309" s="4" t="str">
        <f>VLOOKUP(esraa_powerbi_alexandria_2[[#This Row],[Category]],code[#All],2,FALSE)</f>
        <v>O-102</v>
      </c>
      <c r="U1309" s="4"/>
      <c r="V1309" s="4"/>
    </row>
    <row r="1310" spans="1:22">
      <c r="A1310" s="4">
        <v>1309</v>
      </c>
      <c r="B1310" s="4" t="s">
        <v>134</v>
      </c>
      <c r="C1310" s="4" t="s">
        <v>53</v>
      </c>
      <c r="D1310" s="4" t="s">
        <v>290</v>
      </c>
      <c r="E1310" s="4" t="s">
        <v>64</v>
      </c>
      <c r="F1310" s="4" t="s">
        <v>65</v>
      </c>
      <c r="G1310" s="4" t="s">
        <v>66</v>
      </c>
      <c r="H1310" s="4" t="s">
        <v>85</v>
      </c>
      <c r="I1310" s="4" t="s">
        <v>1252</v>
      </c>
      <c r="J1310" s="4">
        <v>21.78</v>
      </c>
      <c r="K1310" s="4">
        <v>300</v>
      </c>
      <c r="L1310" s="4" t="str">
        <f>IF(esraa_powerbi_alexandria_2[[#This Row],[Sales]]&gt;3000,"High","Low")</f>
        <v>Low</v>
      </c>
      <c r="M1310" s="4">
        <v>2</v>
      </c>
      <c r="N1310" s="4">
        <v>0</v>
      </c>
      <c r="O1310" s="4">
        <v>5.6628000000000007</v>
      </c>
      <c r="P1310" s="4">
        <v>21.78</v>
      </c>
      <c r="Q1310" s="4">
        <v>16.1172</v>
      </c>
      <c r="R1310" s="4">
        <v>5.6628000000000007</v>
      </c>
      <c r="S1310" s="4" t="s">
        <v>1598</v>
      </c>
      <c r="T1310" s="4" t="str">
        <f>VLOOKUP(esraa_powerbi_alexandria_2[[#This Row],[Category]],code[#All],2,FALSE)</f>
        <v>O-102</v>
      </c>
      <c r="U1310" s="4"/>
      <c r="V1310" s="4"/>
    </row>
    <row r="1311" spans="1:22">
      <c r="A1311" s="4">
        <v>1310</v>
      </c>
      <c r="B1311" s="4" t="s">
        <v>134</v>
      </c>
      <c r="C1311" s="4" t="s">
        <v>53</v>
      </c>
      <c r="D1311" s="4" t="s">
        <v>290</v>
      </c>
      <c r="E1311" s="4" t="s">
        <v>64</v>
      </c>
      <c r="F1311" s="4" t="s">
        <v>65</v>
      </c>
      <c r="G1311" s="4" t="s">
        <v>66</v>
      </c>
      <c r="H1311" s="4" t="s">
        <v>74</v>
      </c>
      <c r="I1311" s="4" t="s">
        <v>628</v>
      </c>
      <c r="J1311" s="4">
        <v>161.94</v>
      </c>
      <c r="K1311" s="4">
        <v>450</v>
      </c>
      <c r="L1311" s="4" t="str">
        <f>IF(esraa_powerbi_alexandria_2[[#This Row],[Sales]]&gt;3000,"High","Low")</f>
        <v>Low</v>
      </c>
      <c r="M1311" s="4">
        <v>3</v>
      </c>
      <c r="N1311" s="4">
        <v>0</v>
      </c>
      <c r="O1311" s="4">
        <v>9.716399999999993</v>
      </c>
      <c r="P1311" s="4">
        <v>161.94</v>
      </c>
      <c r="Q1311" s="4">
        <v>152.2236</v>
      </c>
      <c r="R1311" s="4">
        <v>9.716399999999993</v>
      </c>
      <c r="S1311" s="4" t="s">
        <v>1598</v>
      </c>
      <c r="T1311" s="4" t="str">
        <f>VLOOKUP(esraa_powerbi_alexandria_2[[#This Row],[Category]],code[#All],2,FALSE)</f>
        <v>O-102</v>
      </c>
      <c r="U1311" s="4"/>
      <c r="V1311" s="4"/>
    </row>
    <row r="1312" spans="1:22">
      <c r="A1312" s="4">
        <v>1311</v>
      </c>
      <c r="B1312" s="4" t="s">
        <v>134</v>
      </c>
      <c r="C1312" s="4" t="s">
        <v>53</v>
      </c>
      <c r="D1312" s="4" t="s">
        <v>290</v>
      </c>
      <c r="E1312" s="4" t="s">
        <v>64</v>
      </c>
      <c r="F1312" s="4" t="s">
        <v>65</v>
      </c>
      <c r="G1312" s="4" t="s">
        <v>57</v>
      </c>
      <c r="H1312" s="4" t="s">
        <v>60</v>
      </c>
      <c r="I1312" s="4" t="s">
        <v>1253</v>
      </c>
      <c r="J1312" s="4">
        <v>161.56800000000001</v>
      </c>
      <c r="K1312" s="4">
        <v>300</v>
      </c>
      <c r="L1312" s="4" t="str">
        <f>IF(esraa_powerbi_alexandria_2[[#This Row],[Sales]]&gt;3000,"High","Low")</f>
        <v>Low</v>
      </c>
      <c r="M1312" s="4">
        <v>2</v>
      </c>
      <c r="N1312" s="4">
        <v>0.2</v>
      </c>
      <c r="O1312" s="4">
        <v>-8.0783999999999949</v>
      </c>
      <c r="P1312" s="4">
        <v>129.2544</v>
      </c>
      <c r="Q1312" s="4">
        <v>169.6464</v>
      </c>
      <c r="R1312" s="4">
        <v>-40.391999999999996</v>
      </c>
      <c r="S1312" s="4" t="s">
        <v>1598</v>
      </c>
      <c r="T1312" s="4" t="str">
        <f>VLOOKUP(esraa_powerbi_alexandria_2[[#This Row],[Category]],code[#All],2,FALSE)</f>
        <v>F-101</v>
      </c>
      <c r="U1312" s="4"/>
      <c r="V1312" s="4"/>
    </row>
    <row r="1313" spans="1:22">
      <c r="A1313" s="4">
        <v>1312</v>
      </c>
      <c r="B1313" s="4" t="s">
        <v>69</v>
      </c>
      <c r="C1313" s="4" t="s">
        <v>53</v>
      </c>
      <c r="D1313" s="4" t="s">
        <v>598</v>
      </c>
      <c r="E1313" s="4" t="s">
        <v>517</v>
      </c>
      <c r="F1313" s="4" t="s">
        <v>118</v>
      </c>
      <c r="G1313" s="4" t="s">
        <v>66</v>
      </c>
      <c r="H1313" s="4" t="s">
        <v>67</v>
      </c>
      <c r="I1313" s="4" t="s">
        <v>1254</v>
      </c>
      <c r="J1313" s="4">
        <v>3.69</v>
      </c>
      <c r="K1313" s="4">
        <v>150</v>
      </c>
      <c r="L1313" s="4" t="str">
        <f>IF(esraa_powerbi_alexandria_2[[#This Row],[Sales]]&gt;3000,"High","Low")</f>
        <v>Low</v>
      </c>
      <c r="M1313" s="4">
        <v>1</v>
      </c>
      <c r="N1313" s="4">
        <v>0</v>
      </c>
      <c r="O1313" s="4">
        <v>1.7343</v>
      </c>
      <c r="P1313" s="4">
        <v>3.69</v>
      </c>
      <c r="Q1313" s="4">
        <v>1.9557</v>
      </c>
      <c r="R1313" s="4">
        <v>1.7343</v>
      </c>
      <c r="S1313" s="4" t="s">
        <v>1598</v>
      </c>
      <c r="T1313" s="4" t="str">
        <f>VLOOKUP(esraa_powerbi_alexandria_2[[#This Row],[Category]],code[#All],2,FALSE)</f>
        <v>O-102</v>
      </c>
      <c r="U1313" s="4"/>
      <c r="V1313" s="4"/>
    </row>
    <row r="1314" spans="1:22">
      <c r="A1314" s="4">
        <v>1313</v>
      </c>
      <c r="B1314" s="4" t="s">
        <v>69</v>
      </c>
      <c r="C1314" s="4" t="s">
        <v>53</v>
      </c>
      <c r="D1314" s="4" t="s">
        <v>598</v>
      </c>
      <c r="E1314" s="4" t="s">
        <v>517</v>
      </c>
      <c r="F1314" s="4" t="s">
        <v>118</v>
      </c>
      <c r="G1314" s="4" t="s">
        <v>66</v>
      </c>
      <c r="H1314" s="4" t="s">
        <v>67</v>
      </c>
      <c r="I1314" s="4" t="s">
        <v>1255</v>
      </c>
      <c r="J1314" s="4">
        <v>122.12</v>
      </c>
      <c r="K1314" s="4">
        <v>600</v>
      </c>
      <c r="L1314" s="4" t="str">
        <f>IF(esraa_powerbi_alexandria_2[[#This Row],[Sales]]&gt;3000,"High","Low")</f>
        <v>Low</v>
      </c>
      <c r="M1314" s="4">
        <v>4</v>
      </c>
      <c r="N1314" s="4">
        <v>0</v>
      </c>
      <c r="O1314" s="4">
        <v>56.175200000000004</v>
      </c>
      <c r="P1314" s="4">
        <v>122.12</v>
      </c>
      <c r="Q1314" s="4">
        <v>65.944800000000001</v>
      </c>
      <c r="R1314" s="4">
        <v>56.175200000000004</v>
      </c>
      <c r="S1314" s="4" t="s">
        <v>1600</v>
      </c>
      <c r="T1314" s="4" t="str">
        <f>VLOOKUP(esraa_powerbi_alexandria_2[[#This Row],[Category]],code[#All],2,FALSE)</f>
        <v>O-102</v>
      </c>
      <c r="U1314" s="4"/>
      <c r="V1314" s="4"/>
    </row>
    <row r="1315" spans="1:22">
      <c r="A1315" s="4">
        <v>1314</v>
      </c>
      <c r="B1315" s="4" t="s">
        <v>69</v>
      </c>
      <c r="C1315" s="4" t="s">
        <v>53</v>
      </c>
      <c r="D1315" s="4" t="s">
        <v>251</v>
      </c>
      <c r="E1315" s="4" t="s">
        <v>252</v>
      </c>
      <c r="F1315" s="4" t="s">
        <v>118</v>
      </c>
      <c r="G1315" s="4" t="s">
        <v>57</v>
      </c>
      <c r="H1315" s="4" t="s">
        <v>60</v>
      </c>
      <c r="I1315" s="4" t="s">
        <v>911</v>
      </c>
      <c r="J1315" s="4">
        <v>155.37199999999999</v>
      </c>
      <c r="K1315" s="4">
        <v>300</v>
      </c>
      <c r="L1315" s="4" t="str">
        <f>IF(esraa_powerbi_alexandria_2[[#This Row],[Sales]]&gt;3000,"High","Low")</f>
        <v>Low</v>
      </c>
      <c r="M1315" s="4">
        <v>2</v>
      </c>
      <c r="N1315" s="4">
        <v>0.3</v>
      </c>
      <c r="O1315" s="4">
        <v>-13.317599999999999</v>
      </c>
      <c r="P1315" s="4">
        <v>108.76039999999999</v>
      </c>
      <c r="Q1315" s="4">
        <v>168.68959999999998</v>
      </c>
      <c r="R1315" s="4">
        <v>-59.929199999999994</v>
      </c>
      <c r="S1315" s="4" t="s">
        <v>1598</v>
      </c>
      <c r="T1315" s="4" t="str">
        <f>VLOOKUP(esraa_powerbi_alexandria_2[[#This Row],[Category]],code[#All],2,FALSE)</f>
        <v>F-101</v>
      </c>
      <c r="U1315" s="4"/>
      <c r="V1315" s="4"/>
    </row>
    <row r="1316" spans="1:22">
      <c r="A1316" s="4">
        <v>1315</v>
      </c>
      <c r="B1316" s="4" t="s">
        <v>69</v>
      </c>
      <c r="C1316" s="4" t="s">
        <v>62</v>
      </c>
      <c r="D1316" s="4" t="s">
        <v>63</v>
      </c>
      <c r="E1316" s="4" t="s">
        <v>64</v>
      </c>
      <c r="F1316" s="4" t="s">
        <v>65</v>
      </c>
      <c r="G1316" s="4" t="s">
        <v>66</v>
      </c>
      <c r="H1316" s="4" t="s">
        <v>91</v>
      </c>
      <c r="I1316" s="4" t="s">
        <v>1256</v>
      </c>
      <c r="J1316" s="4">
        <v>38.880000000000003</v>
      </c>
      <c r="K1316" s="4">
        <v>900</v>
      </c>
      <c r="L1316" s="4" t="str">
        <f>IF(esraa_powerbi_alexandria_2[[#This Row],[Sales]]&gt;3000,"High","Low")</f>
        <v>Low</v>
      </c>
      <c r="M1316" s="4">
        <v>6</v>
      </c>
      <c r="N1316" s="4">
        <v>0</v>
      </c>
      <c r="O1316" s="4">
        <v>18.662400000000002</v>
      </c>
      <c r="P1316" s="4">
        <v>38.880000000000003</v>
      </c>
      <c r="Q1316" s="4">
        <v>20.217600000000001</v>
      </c>
      <c r="R1316" s="4">
        <v>18.662400000000002</v>
      </c>
      <c r="S1316" s="4" t="s">
        <v>1600</v>
      </c>
      <c r="T1316" s="4" t="str">
        <f>VLOOKUP(esraa_powerbi_alexandria_2[[#This Row],[Category]],code[#All],2,FALSE)</f>
        <v>O-102</v>
      </c>
      <c r="U1316" s="4"/>
      <c r="V1316" s="4"/>
    </row>
    <row r="1317" spans="1:22">
      <c r="A1317" s="4">
        <v>1316</v>
      </c>
      <c r="B1317" s="4" t="s">
        <v>69</v>
      </c>
      <c r="C1317" s="4" t="s">
        <v>62</v>
      </c>
      <c r="D1317" s="4" t="s">
        <v>63</v>
      </c>
      <c r="E1317" s="4" t="s">
        <v>64</v>
      </c>
      <c r="F1317" s="4" t="s">
        <v>65</v>
      </c>
      <c r="G1317" s="4" t="s">
        <v>57</v>
      </c>
      <c r="H1317" s="4" t="s">
        <v>76</v>
      </c>
      <c r="I1317" s="4" t="s">
        <v>1257</v>
      </c>
      <c r="J1317" s="4">
        <v>183.84</v>
      </c>
      <c r="K1317" s="4">
        <v>1200</v>
      </c>
      <c r="L1317" s="4" t="str">
        <f>IF(esraa_powerbi_alexandria_2[[#This Row],[Sales]]&gt;3000,"High","Low")</f>
        <v>Low</v>
      </c>
      <c r="M1317" s="4">
        <v>8</v>
      </c>
      <c r="N1317" s="4">
        <v>0</v>
      </c>
      <c r="O1317" s="4">
        <v>62.505600000000001</v>
      </c>
      <c r="P1317" s="4">
        <v>183.84</v>
      </c>
      <c r="Q1317" s="4">
        <v>121.3344</v>
      </c>
      <c r="R1317" s="4">
        <v>62.505600000000001</v>
      </c>
      <c r="S1317" s="4" t="s">
        <v>1599</v>
      </c>
      <c r="T1317" s="4" t="str">
        <f>VLOOKUP(esraa_powerbi_alexandria_2[[#This Row],[Category]],code[#All],2,FALSE)</f>
        <v>F-101</v>
      </c>
      <c r="U1317" s="4"/>
      <c r="V1317" s="4"/>
    </row>
    <row r="1318" spans="1:22">
      <c r="A1318" s="4">
        <v>1317</v>
      </c>
      <c r="B1318" s="4" t="s">
        <v>69</v>
      </c>
      <c r="C1318" s="4" t="s">
        <v>62</v>
      </c>
      <c r="D1318" s="4" t="s">
        <v>63</v>
      </c>
      <c r="E1318" s="4" t="s">
        <v>64</v>
      </c>
      <c r="F1318" s="4" t="s">
        <v>65</v>
      </c>
      <c r="G1318" s="4" t="s">
        <v>66</v>
      </c>
      <c r="H1318" s="4" t="s">
        <v>282</v>
      </c>
      <c r="I1318" s="4" t="s">
        <v>643</v>
      </c>
      <c r="J1318" s="4">
        <v>579.29999999999995</v>
      </c>
      <c r="K1318" s="4">
        <v>750</v>
      </c>
      <c r="L1318" s="4" t="str">
        <f>IF(esraa_powerbi_alexandria_2[[#This Row],[Sales]]&gt;3000,"High","Low")</f>
        <v>Low</v>
      </c>
      <c r="M1318" s="4">
        <v>5</v>
      </c>
      <c r="N1318" s="4">
        <v>0</v>
      </c>
      <c r="O1318" s="4">
        <v>28.964999999999961</v>
      </c>
      <c r="P1318" s="4">
        <v>579.29999999999995</v>
      </c>
      <c r="Q1318" s="4">
        <v>550.33500000000004</v>
      </c>
      <c r="R1318" s="4">
        <v>28.964999999999918</v>
      </c>
      <c r="S1318" s="4" t="s">
        <v>1600</v>
      </c>
      <c r="T1318" s="4" t="str">
        <f>VLOOKUP(esraa_powerbi_alexandria_2[[#This Row],[Category]],code[#All],2,FALSE)</f>
        <v>O-102</v>
      </c>
      <c r="U1318" s="4"/>
      <c r="V1318" s="4"/>
    </row>
    <row r="1319" spans="1:22">
      <c r="A1319" s="4">
        <v>1318</v>
      </c>
      <c r="B1319" s="4" t="s">
        <v>69</v>
      </c>
      <c r="C1319" s="4" t="s">
        <v>53</v>
      </c>
      <c r="D1319" s="4" t="s">
        <v>116</v>
      </c>
      <c r="E1319" s="4" t="s">
        <v>117</v>
      </c>
      <c r="F1319" s="4" t="s">
        <v>118</v>
      </c>
      <c r="G1319" s="4" t="s">
        <v>80</v>
      </c>
      <c r="H1319" s="4" t="s">
        <v>122</v>
      </c>
      <c r="I1319" s="4" t="s">
        <v>1258</v>
      </c>
      <c r="J1319" s="4">
        <v>14.200000000000001</v>
      </c>
      <c r="K1319" s="4">
        <v>150</v>
      </c>
      <c r="L1319" s="4" t="str">
        <f>IF(esraa_powerbi_alexandria_2[[#This Row],[Sales]]&gt;3000,"High","Low")</f>
        <v>Low</v>
      </c>
      <c r="M1319" s="4">
        <v>1</v>
      </c>
      <c r="N1319" s="4">
        <v>0.2</v>
      </c>
      <c r="O1319" s="4">
        <v>3.3724999999999992</v>
      </c>
      <c r="P1319" s="4">
        <v>11.360000000000001</v>
      </c>
      <c r="Q1319" s="4">
        <v>10.827500000000002</v>
      </c>
      <c r="R1319" s="4">
        <v>0.53249999999999886</v>
      </c>
      <c r="S1319" s="4" t="s">
        <v>1598</v>
      </c>
      <c r="T1319" s="4" t="str">
        <f>VLOOKUP(esraa_powerbi_alexandria_2[[#This Row],[Category]],code[#All],2,FALSE)</f>
        <v>T-103</v>
      </c>
      <c r="U1319" s="4"/>
      <c r="V1319" s="4"/>
    </row>
    <row r="1320" spans="1:22">
      <c r="A1320" s="4">
        <v>1319</v>
      </c>
      <c r="B1320" s="4" t="s">
        <v>69</v>
      </c>
      <c r="C1320" s="4" t="s">
        <v>62</v>
      </c>
      <c r="D1320" s="4" t="s">
        <v>1259</v>
      </c>
      <c r="E1320" s="4" t="s">
        <v>71</v>
      </c>
      <c r="F1320" s="4" t="s">
        <v>56</v>
      </c>
      <c r="G1320" s="4" t="s">
        <v>80</v>
      </c>
      <c r="H1320" s="4" t="s">
        <v>81</v>
      </c>
      <c r="I1320" s="4" t="s">
        <v>1223</v>
      </c>
      <c r="J1320" s="4">
        <v>575.91999999999996</v>
      </c>
      <c r="K1320" s="4">
        <v>300</v>
      </c>
      <c r="L1320" s="4" t="str">
        <f>IF(esraa_powerbi_alexandria_2[[#This Row],[Sales]]&gt;3000,"High","Low")</f>
        <v>Low</v>
      </c>
      <c r="M1320" s="4">
        <v>2</v>
      </c>
      <c r="N1320" s="4">
        <v>0.2</v>
      </c>
      <c r="O1320" s="4">
        <v>71.989999999999981</v>
      </c>
      <c r="P1320" s="4">
        <v>460.73599999999999</v>
      </c>
      <c r="Q1320" s="4">
        <v>503.92999999999995</v>
      </c>
      <c r="R1320" s="4">
        <v>-43.19399999999996</v>
      </c>
      <c r="S1320" s="4" t="s">
        <v>1598</v>
      </c>
      <c r="T1320" s="4" t="str">
        <f>VLOOKUP(esraa_powerbi_alexandria_2[[#This Row],[Category]],code[#All],2,FALSE)</f>
        <v>T-103</v>
      </c>
      <c r="U1320" s="4"/>
      <c r="V1320" s="4"/>
    </row>
    <row r="1321" spans="1:22">
      <c r="A1321" s="4">
        <v>1320</v>
      </c>
      <c r="B1321" s="4" t="s">
        <v>69</v>
      </c>
      <c r="C1321" s="4" t="s">
        <v>62</v>
      </c>
      <c r="D1321" s="4" t="s">
        <v>1259</v>
      </c>
      <c r="E1321" s="4" t="s">
        <v>71</v>
      </c>
      <c r="F1321" s="4" t="s">
        <v>56</v>
      </c>
      <c r="G1321" s="4" t="s">
        <v>66</v>
      </c>
      <c r="H1321" s="4" t="s">
        <v>83</v>
      </c>
      <c r="I1321" s="4" t="s">
        <v>885</v>
      </c>
      <c r="J1321" s="4">
        <v>5.1840000000000011</v>
      </c>
      <c r="K1321" s="4">
        <v>900</v>
      </c>
      <c r="L1321" s="4" t="str">
        <f>IF(esraa_powerbi_alexandria_2[[#This Row],[Sales]]&gt;3000,"High","Low")</f>
        <v>Low</v>
      </c>
      <c r="M1321" s="4">
        <v>6</v>
      </c>
      <c r="N1321" s="4">
        <v>0.7</v>
      </c>
      <c r="O1321" s="4">
        <v>-3.6288</v>
      </c>
      <c r="P1321" s="4">
        <v>1.5552000000000006</v>
      </c>
      <c r="Q1321" s="4">
        <v>8.8128000000000011</v>
      </c>
      <c r="R1321" s="4">
        <v>-7.2576000000000001</v>
      </c>
      <c r="S1321" s="4" t="s">
        <v>1600</v>
      </c>
      <c r="T1321" s="4" t="str">
        <f>VLOOKUP(esraa_powerbi_alexandria_2[[#This Row],[Category]],code[#All],2,FALSE)</f>
        <v>O-102</v>
      </c>
      <c r="U1321" s="4"/>
      <c r="V1321" s="4"/>
    </row>
    <row r="1322" spans="1:22">
      <c r="A1322" s="4">
        <v>1321</v>
      </c>
      <c r="B1322" s="4" t="s">
        <v>69</v>
      </c>
      <c r="C1322" s="4" t="s">
        <v>53</v>
      </c>
      <c r="D1322" s="4" t="s">
        <v>430</v>
      </c>
      <c r="E1322" s="4" t="s">
        <v>252</v>
      </c>
      <c r="F1322" s="4" t="s">
        <v>118</v>
      </c>
      <c r="G1322" s="4" t="s">
        <v>66</v>
      </c>
      <c r="H1322" s="4" t="s">
        <v>83</v>
      </c>
      <c r="I1322" s="4" t="s">
        <v>985</v>
      </c>
      <c r="J1322" s="4">
        <v>5.2290000000000001</v>
      </c>
      <c r="K1322" s="4">
        <v>450</v>
      </c>
      <c r="L1322" s="4" t="str">
        <f>IF(esraa_powerbi_alexandria_2[[#This Row],[Sales]]&gt;3000,"High","Low")</f>
        <v>Low</v>
      </c>
      <c r="M1322" s="4">
        <v>3</v>
      </c>
      <c r="N1322" s="4">
        <v>0.7</v>
      </c>
      <c r="O1322" s="4">
        <v>-4.1831999999999976</v>
      </c>
      <c r="P1322" s="4">
        <v>1.5687000000000002</v>
      </c>
      <c r="Q1322" s="4">
        <v>9.4121999999999986</v>
      </c>
      <c r="R1322" s="4">
        <v>-7.8434999999999988</v>
      </c>
      <c r="S1322" s="4" t="s">
        <v>1598</v>
      </c>
      <c r="T1322" s="4" t="str">
        <f>VLOOKUP(esraa_powerbi_alexandria_2[[#This Row],[Category]],code[#All],2,FALSE)</f>
        <v>O-102</v>
      </c>
      <c r="U1322" s="4"/>
      <c r="V1322" s="4"/>
    </row>
    <row r="1323" spans="1:22">
      <c r="A1323" s="4">
        <v>1322</v>
      </c>
      <c r="B1323" s="4" t="s">
        <v>69</v>
      </c>
      <c r="C1323" s="4" t="s">
        <v>53</v>
      </c>
      <c r="D1323" s="4" t="s">
        <v>430</v>
      </c>
      <c r="E1323" s="4" t="s">
        <v>252</v>
      </c>
      <c r="F1323" s="4" t="s">
        <v>118</v>
      </c>
      <c r="G1323" s="4" t="s">
        <v>66</v>
      </c>
      <c r="H1323" s="4" t="s">
        <v>74</v>
      </c>
      <c r="I1323" s="4" t="s">
        <v>768</v>
      </c>
      <c r="J1323" s="4">
        <v>285.55200000000002</v>
      </c>
      <c r="K1323" s="4">
        <v>300</v>
      </c>
      <c r="L1323" s="4" t="str">
        <f>IF(esraa_powerbi_alexandria_2[[#This Row],[Sales]]&gt;3000,"High","Low")</f>
        <v>Low</v>
      </c>
      <c r="M1323" s="4">
        <v>2</v>
      </c>
      <c r="N1323" s="4">
        <v>0.2</v>
      </c>
      <c r="O1323" s="4">
        <v>35.69399999999996</v>
      </c>
      <c r="P1323" s="4">
        <v>228.44160000000002</v>
      </c>
      <c r="Q1323" s="4">
        <v>249.85800000000006</v>
      </c>
      <c r="R1323" s="4">
        <v>-21.416400000000039</v>
      </c>
      <c r="S1323" s="4" t="s">
        <v>1598</v>
      </c>
      <c r="T1323" s="4" t="str">
        <f>VLOOKUP(esraa_powerbi_alexandria_2[[#This Row],[Category]],code[#All],2,FALSE)</f>
        <v>O-102</v>
      </c>
      <c r="U1323" s="4"/>
      <c r="V1323" s="4"/>
    </row>
    <row r="1324" spans="1:22">
      <c r="A1324" s="4">
        <v>1323</v>
      </c>
      <c r="B1324" s="4" t="s">
        <v>69</v>
      </c>
      <c r="C1324" s="4" t="s">
        <v>53</v>
      </c>
      <c r="D1324" s="4" t="s">
        <v>1260</v>
      </c>
      <c r="E1324" s="4" t="s">
        <v>55</v>
      </c>
      <c r="F1324" s="4" t="s">
        <v>56</v>
      </c>
      <c r="G1324" s="4" t="s">
        <v>66</v>
      </c>
      <c r="H1324" s="4" t="s">
        <v>85</v>
      </c>
      <c r="I1324" s="4" t="s">
        <v>1261</v>
      </c>
      <c r="J1324" s="4">
        <v>72.8</v>
      </c>
      <c r="K1324" s="4">
        <v>750</v>
      </c>
      <c r="L1324" s="4" t="str">
        <f>IF(esraa_powerbi_alexandria_2[[#This Row],[Sales]]&gt;3000,"High","Low")</f>
        <v>Low</v>
      </c>
      <c r="M1324" s="4">
        <v>5</v>
      </c>
      <c r="N1324" s="4">
        <v>0</v>
      </c>
      <c r="O1324" s="4">
        <v>19.656000000000002</v>
      </c>
      <c r="P1324" s="4">
        <v>72.8</v>
      </c>
      <c r="Q1324" s="4">
        <v>53.143999999999991</v>
      </c>
      <c r="R1324" s="4">
        <v>19.656000000000006</v>
      </c>
      <c r="S1324" s="4" t="s">
        <v>1600</v>
      </c>
      <c r="T1324" s="4" t="str">
        <f>VLOOKUP(esraa_powerbi_alexandria_2[[#This Row],[Category]],code[#All],2,FALSE)</f>
        <v>O-102</v>
      </c>
      <c r="U1324" s="4"/>
      <c r="V1324" s="4"/>
    </row>
    <row r="1325" spans="1:22">
      <c r="A1325" s="4">
        <v>1324</v>
      </c>
      <c r="B1325" s="4" t="s">
        <v>134</v>
      </c>
      <c r="C1325" s="4" t="s">
        <v>53</v>
      </c>
      <c r="D1325" s="4" t="s">
        <v>260</v>
      </c>
      <c r="E1325" s="4" t="s">
        <v>90</v>
      </c>
      <c r="F1325" s="4" t="s">
        <v>56</v>
      </c>
      <c r="G1325" s="4" t="s">
        <v>66</v>
      </c>
      <c r="H1325" s="4" t="s">
        <v>91</v>
      </c>
      <c r="I1325" s="4" t="s">
        <v>1262</v>
      </c>
      <c r="J1325" s="4">
        <v>10.816000000000001</v>
      </c>
      <c r="K1325" s="4">
        <v>600</v>
      </c>
      <c r="L1325" s="4" t="str">
        <f>IF(esraa_powerbi_alexandria_2[[#This Row],[Sales]]&gt;3000,"High","Low")</f>
        <v>Low</v>
      </c>
      <c r="M1325" s="4">
        <v>4</v>
      </c>
      <c r="N1325" s="4">
        <v>0.2</v>
      </c>
      <c r="O1325" s="4">
        <v>3.5151999999999988</v>
      </c>
      <c r="P1325" s="4">
        <v>8.6528000000000009</v>
      </c>
      <c r="Q1325" s="4">
        <v>7.3008000000000024</v>
      </c>
      <c r="R1325" s="4">
        <v>1.3519999999999985</v>
      </c>
      <c r="S1325" s="4" t="s">
        <v>1600</v>
      </c>
      <c r="T1325" s="4" t="str">
        <f>VLOOKUP(esraa_powerbi_alexandria_2[[#This Row],[Category]],code[#All],2,FALSE)</f>
        <v>O-102</v>
      </c>
      <c r="U1325" s="4"/>
      <c r="V1325" s="4"/>
    </row>
    <row r="1326" spans="1:22">
      <c r="A1326" s="4">
        <v>1325</v>
      </c>
      <c r="B1326" s="4" t="s">
        <v>69</v>
      </c>
      <c r="C1326" s="4" t="s">
        <v>62</v>
      </c>
      <c r="D1326" s="4" t="s">
        <v>598</v>
      </c>
      <c r="E1326" s="4" t="s">
        <v>517</v>
      </c>
      <c r="F1326" s="4" t="s">
        <v>118</v>
      </c>
      <c r="G1326" s="4" t="s">
        <v>66</v>
      </c>
      <c r="H1326" s="4" t="s">
        <v>74</v>
      </c>
      <c r="I1326" s="4" t="s">
        <v>654</v>
      </c>
      <c r="J1326" s="4">
        <v>46.26</v>
      </c>
      <c r="K1326" s="4">
        <v>450</v>
      </c>
      <c r="L1326" s="4" t="str">
        <f>IF(esraa_powerbi_alexandria_2[[#This Row],[Sales]]&gt;3000,"High","Low")</f>
        <v>Low</v>
      </c>
      <c r="M1326" s="4">
        <v>3</v>
      </c>
      <c r="N1326" s="4">
        <v>0</v>
      </c>
      <c r="O1326" s="4">
        <v>12.490200000000003</v>
      </c>
      <c r="P1326" s="4">
        <v>46.26</v>
      </c>
      <c r="Q1326" s="4">
        <v>33.769799999999996</v>
      </c>
      <c r="R1326" s="4">
        <v>12.490200000000002</v>
      </c>
      <c r="S1326" s="4" t="s">
        <v>1598</v>
      </c>
      <c r="T1326" s="4" t="str">
        <f>VLOOKUP(esraa_powerbi_alexandria_2[[#This Row],[Category]],code[#All],2,FALSE)</f>
        <v>O-102</v>
      </c>
      <c r="U1326" s="4"/>
      <c r="V1326" s="4"/>
    </row>
    <row r="1327" spans="1:22">
      <c r="A1327" s="4">
        <v>1326</v>
      </c>
      <c r="B1327" s="4" t="s">
        <v>134</v>
      </c>
      <c r="C1327" s="4" t="s">
        <v>53</v>
      </c>
      <c r="D1327" s="4" t="s">
        <v>181</v>
      </c>
      <c r="E1327" s="4" t="s">
        <v>143</v>
      </c>
      <c r="F1327" s="4" t="s">
        <v>99</v>
      </c>
      <c r="G1327" s="4" t="s">
        <v>66</v>
      </c>
      <c r="H1327" s="4" t="s">
        <v>83</v>
      </c>
      <c r="I1327" s="4" t="s">
        <v>1263</v>
      </c>
      <c r="J1327" s="4">
        <v>17.459999999999997</v>
      </c>
      <c r="K1327" s="4">
        <v>900</v>
      </c>
      <c r="L1327" s="4" t="str">
        <f>IF(esraa_powerbi_alexandria_2[[#This Row],[Sales]]&gt;3000,"High","Low")</f>
        <v>Low</v>
      </c>
      <c r="M1327" s="4">
        <v>6</v>
      </c>
      <c r="N1327" s="4">
        <v>0.8</v>
      </c>
      <c r="O1327" s="4">
        <v>-30.555000000000007</v>
      </c>
      <c r="P1327" s="4">
        <v>3.4919999999999987</v>
      </c>
      <c r="Q1327" s="4">
        <v>48.015000000000001</v>
      </c>
      <c r="R1327" s="4">
        <v>-44.523000000000003</v>
      </c>
      <c r="S1327" s="4" t="s">
        <v>1600</v>
      </c>
      <c r="T1327" s="4" t="str">
        <f>VLOOKUP(esraa_powerbi_alexandria_2[[#This Row],[Category]],code[#All],2,FALSE)</f>
        <v>O-102</v>
      </c>
      <c r="U1327" s="4"/>
      <c r="V1327" s="4"/>
    </row>
    <row r="1328" spans="1:22">
      <c r="A1328" s="4">
        <v>1327</v>
      </c>
      <c r="B1328" s="4" t="s">
        <v>69</v>
      </c>
      <c r="C1328" s="4" t="s">
        <v>96</v>
      </c>
      <c r="D1328" s="4" t="s">
        <v>116</v>
      </c>
      <c r="E1328" s="4" t="s">
        <v>117</v>
      </c>
      <c r="F1328" s="4" t="s">
        <v>118</v>
      </c>
      <c r="G1328" s="4" t="s">
        <v>57</v>
      </c>
      <c r="H1328" s="4" t="s">
        <v>76</v>
      </c>
      <c r="I1328" s="4" t="s">
        <v>1196</v>
      </c>
      <c r="J1328" s="4">
        <v>51.072000000000003</v>
      </c>
      <c r="K1328" s="4">
        <v>900</v>
      </c>
      <c r="L1328" s="4" t="str">
        <f>IF(esraa_powerbi_alexandria_2[[#This Row],[Sales]]&gt;3000,"High","Low")</f>
        <v>Low</v>
      </c>
      <c r="M1328" s="4">
        <v>6</v>
      </c>
      <c r="N1328" s="4">
        <v>0.2</v>
      </c>
      <c r="O1328" s="4">
        <v>5.1072000000000024</v>
      </c>
      <c r="P1328" s="4">
        <v>40.857600000000005</v>
      </c>
      <c r="Q1328" s="4">
        <v>45.964799999999997</v>
      </c>
      <c r="R1328" s="4">
        <v>-5.1071999999999917</v>
      </c>
      <c r="S1328" s="4" t="s">
        <v>1600</v>
      </c>
      <c r="T1328" s="4" t="str">
        <f>VLOOKUP(esraa_powerbi_alexandria_2[[#This Row],[Category]],code[#All],2,FALSE)</f>
        <v>F-101</v>
      </c>
      <c r="U1328" s="4"/>
      <c r="V1328" s="4"/>
    </row>
    <row r="1329" spans="1:22">
      <c r="A1329" s="4">
        <v>1328</v>
      </c>
      <c r="B1329" s="4" t="s">
        <v>134</v>
      </c>
      <c r="C1329" s="4" t="s">
        <v>62</v>
      </c>
      <c r="D1329" s="4" t="s">
        <v>1006</v>
      </c>
      <c r="E1329" s="4" t="s">
        <v>341</v>
      </c>
      <c r="F1329" s="4" t="s">
        <v>118</v>
      </c>
      <c r="G1329" s="4" t="s">
        <v>66</v>
      </c>
      <c r="H1329" s="4" t="s">
        <v>91</v>
      </c>
      <c r="I1329" s="4" t="s">
        <v>1045</v>
      </c>
      <c r="J1329" s="4">
        <v>11.34</v>
      </c>
      <c r="K1329" s="4">
        <v>150</v>
      </c>
      <c r="L1329" s="4" t="str">
        <f>IF(esraa_powerbi_alexandria_2[[#This Row],[Sales]]&gt;3000,"High","Low")</f>
        <v>Low</v>
      </c>
      <c r="M1329" s="4">
        <v>1</v>
      </c>
      <c r="N1329" s="4">
        <v>0</v>
      </c>
      <c r="O1329" s="4">
        <v>5.5565999999999995</v>
      </c>
      <c r="P1329" s="4">
        <v>11.34</v>
      </c>
      <c r="Q1329" s="4">
        <v>5.7834000000000003</v>
      </c>
      <c r="R1329" s="4">
        <v>5.5565999999999995</v>
      </c>
      <c r="S1329" s="4" t="s">
        <v>1598</v>
      </c>
      <c r="T1329" s="4" t="str">
        <f>VLOOKUP(esraa_powerbi_alexandria_2[[#This Row],[Category]],code[#All],2,FALSE)</f>
        <v>O-102</v>
      </c>
      <c r="U1329" s="4"/>
      <c r="V1329" s="4"/>
    </row>
    <row r="1330" spans="1:22">
      <c r="A1330" s="4">
        <v>1329</v>
      </c>
      <c r="B1330" s="4" t="s">
        <v>52</v>
      </c>
      <c r="C1330" s="4" t="s">
        <v>96</v>
      </c>
      <c r="D1330" s="4" t="s">
        <v>108</v>
      </c>
      <c r="E1330" s="4" t="s">
        <v>64</v>
      </c>
      <c r="F1330" s="4" t="s">
        <v>65</v>
      </c>
      <c r="G1330" s="4" t="s">
        <v>66</v>
      </c>
      <c r="H1330" s="4" t="s">
        <v>78</v>
      </c>
      <c r="I1330" s="4" t="s">
        <v>1264</v>
      </c>
      <c r="J1330" s="4">
        <v>87.92</v>
      </c>
      <c r="K1330" s="4">
        <v>600</v>
      </c>
      <c r="L1330" s="4" t="str">
        <f>IF(esraa_powerbi_alexandria_2[[#This Row],[Sales]]&gt;3000,"High","Low")</f>
        <v>Low</v>
      </c>
      <c r="M1330" s="4">
        <v>4</v>
      </c>
      <c r="N1330" s="4">
        <v>0</v>
      </c>
      <c r="O1330" s="4">
        <v>26.375999999999998</v>
      </c>
      <c r="P1330" s="4">
        <v>87.92</v>
      </c>
      <c r="Q1330" s="4">
        <v>61.544000000000004</v>
      </c>
      <c r="R1330" s="4">
        <v>26.375999999999998</v>
      </c>
      <c r="S1330" s="4" t="s">
        <v>1600</v>
      </c>
      <c r="T1330" s="4" t="str">
        <f>VLOOKUP(esraa_powerbi_alexandria_2[[#This Row],[Category]],code[#All],2,FALSE)</f>
        <v>O-102</v>
      </c>
      <c r="U1330" s="4"/>
      <c r="V1330" s="4"/>
    </row>
    <row r="1331" spans="1:22">
      <c r="A1331" s="4">
        <v>1330</v>
      </c>
      <c r="B1331" s="4" t="s">
        <v>69</v>
      </c>
      <c r="C1331" s="4" t="s">
        <v>53</v>
      </c>
      <c r="D1331" s="4" t="s">
        <v>108</v>
      </c>
      <c r="E1331" s="4" t="s">
        <v>64</v>
      </c>
      <c r="F1331" s="4" t="s">
        <v>65</v>
      </c>
      <c r="G1331" s="4" t="s">
        <v>57</v>
      </c>
      <c r="H1331" s="4" t="s">
        <v>76</v>
      </c>
      <c r="I1331" s="4" t="s">
        <v>1208</v>
      </c>
      <c r="J1331" s="4">
        <v>37.049999999999997</v>
      </c>
      <c r="K1331" s="4">
        <v>450</v>
      </c>
      <c r="L1331" s="4" t="str">
        <f>IF(esraa_powerbi_alexandria_2[[#This Row],[Sales]]&gt;3000,"High","Low")</f>
        <v>Low</v>
      </c>
      <c r="M1331" s="4">
        <v>3</v>
      </c>
      <c r="N1331" s="4">
        <v>0</v>
      </c>
      <c r="O1331" s="4">
        <v>16.302</v>
      </c>
      <c r="P1331" s="4">
        <v>37.049999999999997</v>
      </c>
      <c r="Q1331" s="4">
        <v>20.747999999999998</v>
      </c>
      <c r="R1331" s="4">
        <v>16.302</v>
      </c>
      <c r="S1331" s="4" t="s">
        <v>1598</v>
      </c>
      <c r="T1331" s="4" t="str">
        <f>VLOOKUP(esraa_powerbi_alexandria_2[[#This Row],[Category]],code[#All],2,FALSE)</f>
        <v>F-101</v>
      </c>
      <c r="U1331" s="4"/>
      <c r="V1331" s="4"/>
    </row>
    <row r="1332" spans="1:22">
      <c r="A1332" s="4">
        <v>1331</v>
      </c>
      <c r="B1332" s="4" t="s">
        <v>69</v>
      </c>
      <c r="C1332" s="4" t="s">
        <v>96</v>
      </c>
      <c r="D1332" s="4" t="s">
        <v>958</v>
      </c>
      <c r="E1332" s="4" t="s">
        <v>252</v>
      </c>
      <c r="F1332" s="4" t="s">
        <v>118</v>
      </c>
      <c r="G1332" s="4" t="s">
        <v>80</v>
      </c>
      <c r="H1332" s="4" t="s">
        <v>81</v>
      </c>
      <c r="I1332" s="4" t="s">
        <v>747</v>
      </c>
      <c r="J1332" s="4">
        <v>2.97</v>
      </c>
      <c r="K1332" s="4">
        <v>150</v>
      </c>
      <c r="L1332" s="4" t="str">
        <f>IF(esraa_powerbi_alexandria_2[[#This Row],[Sales]]&gt;3000,"High","Low")</f>
        <v>Low</v>
      </c>
      <c r="M1332" s="4">
        <v>1</v>
      </c>
      <c r="N1332" s="4">
        <v>0.4</v>
      </c>
      <c r="O1332" s="4">
        <v>-0.64350000000000018</v>
      </c>
      <c r="P1332" s="4">
        <v>1.782</v>
      </c>
      <c r="Q1332" s="4">
        <v>3.6135000000000002</v>
      </c>
      <c r="R1332" s="4">
        <v>-1.8315000000000001</v>
      </c>
      <c r="S1332" s="4" t="s">
        <v>1598</v>
      </c>
      <c r="T1332" s="4" t="str">
        <f>VLOOKUP(esraa_powerbi_alexandria_2[[#This Row],[Category]],code[#All],2,FALSE)</f>
        <v>T-103</v>
      </c>
      <c r="U1332" s="4"/>
      <c r="V1332" s="4"/>
    </row>
    <row r="1333" spans="1:22">
      <c r="A1333" s="4">
        <v>1332</v>
      </c>
      <c r="B1333" s="4" t="s">
        <v>69</v>
      </c>
      <c r="C1333" s="4" t="s">
        <v>96</v>
      </c>
      <c r="D1333" s="4" t="s">
        <v>958</v>
      </c>
      <c r="E1333" s="4" t="s">
        <v>252</v>
      </c>
      <c r="F1333" s="4" t="s">
        <v>118</v>
      </c>
      <c r="G1333" s="4" t="s">
        <v>66</v>
      </c>
      <c r="H1333" s="4" t="s">
        <v>74</v>
      </c>
      <c r="I1333" s="4" t="s">
        <v>699</v>
      </c>
      <c r="J1333" s="4">
        <v>27.439999999999998</v>
      </c>
      <c r="K1333" s="4">
        <v>300</v>
      </c>
      <c r="L1333" s="4" t="str">
        <f>IF(esraa_powerbi_alexandria_2[[#This Row],[Sales]]&gt;3000,"High","Low")</f>
        <v>Low</v>
      </c>
      <c r="M1333" s="4">
        <v>2</v>
      </c>
      <c r="N1333" s="4">
        <v>0.2</v>
      </c>
      <c r="O1333" s="4">
        <v>2.4009999999999998</v>
      </c>
      <c r="P1333" s="4">
        <v>21.951999999999998</v>
      </c>
      <c r="Q1333" s="4">
        <v>25.038999999999998</v>
      </c>
      <c r="R1333" s="4">
        <v>-3.0869999999999997</v>
      </c>
      <c r="S1333" s="4" t="s">
        <v>1598</v>
      </c>
      <c r="T1333" s="4" t="str">
        <f>VLOOKUP(esraa_powerbi_alexandria_2[[#This Row],[Category]],code[#All],2,FALSE)</f>
        <v>O-102</v>
      </c>
      <c r="U1333" s="4"/>
      <c r="V1333" s="4"/>
    </row>
    <row r="1334" spans="1:22">
      <c r="A1334" s="4">
        <v>1333</v>
      </c>
      <c r="B1334" s="4" t="s">
        <v>69</v>
      </c>
      <c r="C1334" s="4" t="s">
        <v>53</v>
      </c>
      <c r="D1334" s="4" t="s">
        <v>364</v>
      </c>
      <c r="E1334" s="4" t="s">
        <v>98</v>
      </c>
      <c r="F1334" s="4" t="s">
        <v>99</v>
      </c>
      <c r="G1334" s="4" t="s">
        <v>66</v>
      </c>
      <c r="H1334" s="4" t="s">
        <v>83</v>
      </c>
      <c r="I1334" s="4" t="s">
        <v>1044</v>
      </c>
      <c r="J1334" s="4">
        <v>1.0799999999999998</v>
      </c>
      <c r="K1334" s="4">
        <v>450</v>
      </c>
      <c r="L1334" s="4" t="str">
        <f>IF(esraa_powerbi_alexandria_2[[#This Row],[Sales]]&gt;3000,"High","Low")</f>
        <v>Low</v>
      </c>
      <c r="M1334" s="4">
        <v>3</v>
      </c>
      <c r="N1334" s="4">
        <v>0.8</v>
      </c>
      <c r="O1334" s="4">
        <v>-1.7280000000000002</v>
      </c>
      <c r="P1334" s="4">
        <v>0.21599999999999991</v>
      </c>
      <c r="Q1334" s="4">
        <v>2.8079999999999998</v>
      </c>
      <c r="R1334" s="4">
        <v>-2.5920000000000001</v>
      </c>
      <c r="S1334" s="4" t="s">
        <v>1598</v>
      </c>
      <c r="T1334" s="4" t="str">
        <f>VLOOKUP(esraa_powerbi_alexandria_2[[#This Row],[Category]],code[#All],2,FALSE)</f>
        <v>O-102</v>
      </c>
      <c r="U1334" s="4"/>
      <c r="V1334" s="4"/>
    </row>
    <row r="1335" spans="1:22">
      <c r="A1335" s="4">
        <v>1334</v>
      </c>
      <c r="B1335" s="4" t="s">
        <v>69</v>
      </c>
      <c r="C1335" s="4" t="s">
        <v>53</v>
      </c>
      <c r="D1335" s="4" t="s">
        <v>364</v>
      </c>
      <c r="E1335" s="4" t="s">
        <v>98</v>
      </c>
      <c r="F1335" s="4" t="s">
        <v>99</v>
      </c>
      <c r="G1335" s="4" t="s">
        <v>66</v>
      </c>
      <c r="H1335" s="4" t="s">
        <v>85</v>
      </c>
      <c r="I1335" s="4" t="s">
        <v>1265</v>
      </c>
      <c r="J1335" s="4">
        <v>7.9599999999999973</v>
      </c>
      <c r="K1335" s="4">
        <v>300</v>
      </c>
      <c r="L1335" s="4" t="str">
        <f>IF(esraa_powerbi_alexandria_2[[#This Row],[Sales]]&gt;3000,"High","Low")</f>
        <v>Low</v>
      </c>
      <c r="M1335" s="4">
        <v>2</v>
      </c>
      <c r="N1335" s="4">
        <v>0.8</v>
      </c>
      <c r="O1335" s="4">
        <v>-13.930000000000003</v>
      </c>
      <c r="P1335" s="4">
        <v>1.5919999999999992</v>
      </c>
      <c r="Q1335" s="4">
        <v>21.89</v>
      </c>
      <c r="R1335" s="4">
        <v>-20.298000000000002</v>
      </c>
      <c r="S1335" s="4" t="s">
        <v>1598</v>
      </c>
      <c r="T1335" s="4" t="str">
        <f>VLOOKUP(esraa_powerbi_alexandria_2[[#This Row],[Category]],code[#All],2,FALSE)</f>
        <v>O-102</v>
      </c>
      <c r="U1335" s="4"/>
      <c r="V1335" s="4"/>
    </row>
    <row r="1336" spans="1:22">
      <c r="A1336" s="4">
        <v>1335</v>
      </c>
      <c r="B1336" s="4" t="s">
        <v>69</v>
      </c>
      <c r="C1336" s="4" t="s">
        <v>96</v>
      </c>
      <c r="D1336" s="4" t="s">
        <v>63</v>
      </c>
      <c r="E1336" s="4" t="s">
        <v>64</v>
      </c>
      <c r="F1336" s="4" t="s">
        <v>65</v>
      </c>
      <c r="G1336" s="4" t="s">
        <v>66</v>
      </c>
      <c r="H1336" s="4" t="s">
        <v>83</v>
      </c>
      <c r="I1336" s="4" t="s">
        <v>1002</v>
      </c>
      <c r="J1336" s="4">
        <v>140.73599999999999</v>
      </c>
      <c r="K1336" s="4">
        <v>1200</v>
      </c>
      <c r="L1336" s="4" t="str">
        <f>IF(esraa_powerbi_alexandria_2[[#This Row],[Sales]]&gt;3000,"High","Low")</f>
        <v>Low</v>
      </c>
      <c r="M1336" s="4">
        <v>8</v>
      </c>
      <c r="N1336" s="4">
        <v>0.2</v>
      </c>
      <c r="O1336" s="4">
        <v>52.775999999999996</v>
      </c>
      <c r="P1336" s="4">
        <v>112.58879999999999</v>
      </c>
      <c r="Q1336" s="4">
        <v>87.96</v>
      </c>
      <c r="R1336" s="4">
        <v>24.628799999999998</v>
      </c>
      <c r="S1336" s="4" t="s">
        <v>1599</v>
      </c>
      <c r="T1336" s="4" t="str">
        <f>VLOOKUP(esraa_powerbi_alexandria_2[[#This Row],[Category]],code[#All],2,FALSE)</f>
        <v>O-102</v>
      </c>
      <c r="U1336" s="4"/>
      <c r="V1336" s="4"/>
    </row>
    <row r="1337" spans="1:22">
      <c r="A1337" s="4">
        <v>1336</v>
      </c>
      <c r="B1337" s="4" t="s">
        <v>69</v>
      </c>
      <c r="C1337" s="4" t="s">
        <v>53</v>
      </c>
      <c r="D1337" s="4" t="s">
        <v>1266</v>
      </c>
      <c r="E1337" s="4" t="s">
        <v>341</v>
      </c>
      <c r="F1337" s="4" t="s">
        <v>118</v>
      </c>
      <c r="G1337" s="4" t="s">
        <v>66</v>
      </c>
      <c r="H1337" s="4" t="s">
        <v>74</v>
      </c>
      <c r="I1337" s="4" t="s">
        <v>1267</v>
      </c>
      <c r="J1337" s="4">
        <v>552.55999999999995</v>
      </c>
      <c r="K1337" s="4">
        <v>600</v>
      </c>
      <c r="L1337" s="4" t="str">
        <f>IF(esraa_powerbi_alexandria_2[[#This Row],[Sales]]&gt;3000,"High","Low")</f>
        <v>Low</v>
      </c>
      <c r="M1337" s="4">
        <v>4</v>
      </c>
      <c r="N1337" s="4">
        <v>0</v>
      </c>
      <c r="O1337" s="4">
        <v>0</v>
      </c>
      <c r="P1337" s="4">
        <v>552.55999999999995</v>
      </c>
      <c r="Q1337" s="4">
        <v>552.55999999999995</v>
      </c>
      <c r="R1337" s="4">
        <v>0</v>
      </c>
      <c r="S1337" s="4" t="s">
        <v>1600</v>
      </c>
      <c r="T1337" s="4" t="str">
        <f>VLOOKUP(esraa_powerbi_alexandria_2[[#This Row],[Category]],code[#All],2,FALSE)</f>
        <v>O-102</v>
      </c>
      <c r="U1337" s="4"/>
      <c r="V1337" s="4"/>
    </row>
    <row r="1338" spans="1:22">
      <c r="A1338" s="4">
        <v>1337</v>
      </c>
      <c r="B1338" s="4" t="s">
        <v>69</v>
      </c>
      <c r="C1338" s="4" t="s">
        <v>53</v>
      </c>
      <c r="D1338" s="4" t="s">
        <v>63</v>
      </c>
      <c r="E1338" s="4" t="s">
        <v>64</v>
      </c>
      <c r="F1338" s="4" t="s">
        <v>65</v>
      </c>
      <c r="G1338" s="4" t="s">
        <v>57</v>
      </c>
      <c r="H1338" s="4" t="s">
        <v>76</v>
      </c>
      <c r="I1338" s="4" t="s">
        <v>1220</v>
      </c>
      <c r="J1338" s="4">
        <v>25.11</v>
      </c>
      <c r="K1338" s="4">
        <v>450</v>
      </c>
      <c r="L1338" s="4" t="str">
        <f>IF(esraa_powerbi_alexandria_2[[#This Row],[Sales]]&gt;3000,"High","Low")</f>
        <v>Low</v>
      </c>
      <c r="M1338" s="4">
        <v>3</v>
      </c>
      <c r="N1338" s="4">
        <v>0</v>
      </c>
      <c r="O1338" s="4">
        <v>6.5285999999999991</v>
      </c>
      <c r="P1338" s="4">
        <v>25.11</v>
      </c>
      <c r="Q1338" s="4">
        <v>18.581400000000002</v>
      </c>
      <c r="R1338" s="4">
        <v>6.5285999999999973</v>
      </c>
      <c r="S1338" s="4" t="s">
        <v>1598</v>
      </c>
      <c r="T1338" s="4" t="str">
        <f>VLOOKUP(esraa_powerbi_alexandria_2[[#This Row],[Category]],code[#All],2,FALSE)</f>
        <v>F-101</v>
      </c>
      <c r="U1338" s="4"/>
      <c r="V1338" s="4"/>
    </row>
    <row r="1339" spans="1:22">
      <c r="A1339" s="4">
        <v>1338</v>
      </c>
      <c r="B1339" s="4" t="s">
        <v>52</v>
      </c>
      <c r="C1339" s="4" t="s">
        <v>53</v>
      </c>
      <c r="D1339" s="4" t="s">
        <v>165</v>
      </c>
      <c r="E1339" s="4" t="s">
        <v>166</v>
      </c>
      <c r="F1339" s="4" t="s">
        <v>118</v>
      </c>
      <c r="G1339" s="4" t="s">
        <v>57</v>
      </c>
      <c r="H1339" s="4" t="s">
        <v>76</v>
      </c>
      <c r="I1339" s="4" t="s">
        <v>1268</v>
      </c>
      <c r="J1339" s="4">
        <v>29.78</v>
      </c>
      <c r="K1339" s="4">
        <v>300</v>
      </c>
      <c r="L1339" s="4" t="str">
        <f>IF(esraa_powerbi_alexandria_2[[#This Row],[Sales]]&gt;3000,"High","Low")</f>
        <v>Low</v>
      </c>
      <c r="M1339" s="4">
        <v>2</v>
      </c>
      <c r="N1339" s="4">
        <v>0</v>
      </c>
      <c r="O1339" s="4">
        <v>8.0406000000000013</v>
      </c>
      <c r="P1339" s="4">
        <v>29.78</v>
      </c>
      <c r="Q1339" s="4">
        <v>21.7394</v>
      </c>
      <c r="R1339" s="4">
        <v>8.0406000000000013</v>
      </c>
      <c r="S1339" s="4" t="s">
        <v>1598</v>
      </c>
      <c r="T1339" s="4" t="str">
        <f>VLOOKUP(esraa_powerbi_alexandria_2[[#This Row],[Category]],code[#All],2,FALSE)</f>
        <v>F-101</v>
      </c>
      <c r="U1339" s="4"/>
      <c r="V1339" s="4"/>
    </row>
    <row r="1340" spans="1:22">
      <c r="A1340" s="4">
        <v>1339</v>
      </c>
      <c r="B1340" s="4" t="s">
        <v>52</v>
      </c>
      <c r="C1340" s="4" t="s">
        <v>53</v>
      </c>
      <c r="D1340" s="4" t="s">
        <v>165</v>
      </c>
      <c r="E1340" s="4" t="s">
        <v>166</v>
      </c>
      <c r="F1340" s="4" t="s">
        <v>118</v>
      </c>
      <c r="G1340" s="4" t="s">
        <v>80</v>
      </c>
      <c r="H1340" s="4" t="s">
        <v>81</v>
      </c>
      <c r="I1340" s="4" t="s">
        <v>1269</v>
      </c>
      <c r="J1340" s="4">
        <v>677.58</v>
      </c>
      <c r="K1340" s="4">
        <v>450</v>
      </c>
      <c r="L1340" s="4" t="str">
        <f>IF(esraa_powerbi_alexandria_2[[#This Row],[Sales]]&gt;3000,"High","Low")</f>
        <v>Low</v>
      </c>
      <c r="M1340" s="4">
        <v>3</v>
      </c>
      <c r="N1340" s="4">
        <v>0</v>
      </c>
      <c r="O1340" s="4">
        <v>176.17080000000001</v>
      </c>
      <c r="P1340" s="4">
        <v>677.58</v>
      </c>
      <c r="Q1340" s="4">
        <v>501.40920000000006</v>
      </c>
      <c r="R1340" s="4">
        <v>176.17079999999999</v>
      </c>
      <c r="S1340" s="4" t="s">
        <v>1598</v>
      </c>
      <c r="T1340" s="4" t="str">
        <f>VLOOKUP(esraa_powerbi_alexandria_2[[#This Row],[Category]],code[#All],2,FALSE)</f>
        <v>T-103</v>
      </c>
      <c r="U1340" s="4"/>
      <c r="V1340" s="4"/>
    </row>
    <row r="1341" spans="1:22">
      <c r="A1341" s="4">
        <v>1340</v>
      </c>
      <c r="B1341" s="4" t="s">
        <v>52</v>
      </c>
      <c r="C1341" s="4" t="s">
        <v>53</v>
      </c>
      <c r="D1341" s="4" t="s">
        <v>165</v>
      </c>
      <c r="E1341" s="4" t="s">
        <v>166</v>
      </c>
      <c r="F1341" s="4" t="s">
        <v>118</v>
      </c>
      <c r="G1341" s="4" t="s">
        <v>66</v>
      </c>
      <c r="H1341" s="4" t="s">
        <v>91</v>
      </c>
      <c r="I1341" s="4" t="s">
        <v>1270</v>
      </c>
      <c r="J1341" s="4">
        <v>75.040000000000006</v>
      </c>
      <c r="K1341" s="4">
        <v>1200</v>
      </c>
      <c r="L1341" s="4" t="str">
        <f>IF(esraa_powerbi_alexandria_2[[#This Row],[Sales]]&gt;3000,"High","Low")</f>
        <v>Low</v>
      </c>
      <c r="M1341" s="4">
        <v>8</v>
      </c>
      <c r="N1341" s="4">
        <v>0</v>
      </c>
      <c r="O1341" s="4">
        <v>36.019200000000005</v>
      </c>
      <c r="P1341" s="4">
        <v>75.040000000000006</v>
      </c>
      <c r="Q1341" s="4">
        <v>39.020800000000001</v>
      </c>
      <c r="R1341" s="4">
        <v>36.019200000000005</v>
      </c>
      <c r="S1341" s="4" t="s">
        <v>1599</v>
      </c>
      <c r="T1341" s="4" t="str">
        <f>VLOOKUP(esraa_powerbi_alexandria_2[[#This Row],[Category]],code[#All],2,FALSE)</f>
        <v>O-102</v>
      </c>
      <c r="U1341" s="4"/>
      <c r="V1341" s="4"/>
    </row>
    <row r="1342" spans="1:22">
      <c r="A1342" s="4">
        <v>1341</v>
      </c>
      <c r="B1342" s="4" t="s">
        <v>134</v>
      </c>
      <c r="C1342" s="4" t="s">
        <v>62</v>
      </c>
      <c r="D1342" s="4" t="s">
        <v>613</v>
      </c>
      <c r="E1342" s="4" t="s">
        <v>90</v>
      </c>
      <c r="F1342" s="4" t="s">
        <v>56</v>
      </c>
      <c r="G1342" s="4" t="s">
        <v>80</v>
      </c>
      <c r="H1342" s="4" t="s">
        <v>317</v>
      </c>
      <c r="I1342" s="4" t="s">
        <v>1271</v>
      </c>
      <c r="J1342" s="4">
        <v>695.7</v>
      </c>
      <c r="K1342" s="4">
        <v>300</v>
      </c>
      <c r="L1342" s="4" t="str">
        <f>IF(esraa_powerbi_alexandria_2[[#This Row],[Sales]]&gt;3000,"High","Low")</f>
        <v>Low</v>
      </c>
      <c r="M1342" s="4">
        <v>2</v>
      </c>
      <c r="N1342" s="4">
        <v>0.5</v>
      </c>
      <c r="O1342" s="4">
        <v>-27.827999999999975</v>
      </c>
      <c r="P1342" s="4">
        <v>347.85</v>
      </c>
      <c r="Q1342" s="4">
        <v>723.52800000000002</v>
      </c>
      <c r="R1342" s="4">
        <v>-375.678</v>
      </c>
      <c r="S1342" s="4" t="s">
        <v>1598</v>
      </c>
      <c r="T1342" s="4" t="str">
        <f>VLOOKUP(esraa_powerbi_alexandria_2[[#This Row],[Category]],code[#All],2,FALSE)</f>
        <v>T-103</v>
      </c>
      <c r="U1342" s="4"/>
      <c r="V1342" s="4"/>
    </row>
    <row r="1343" spans="1:22">
      <c r="A1343" s="4">
        <v>1342</v>
      </c>
      <c r="B1343" s="4" t="s">
        <v>134</v>
      </c>
      <c r="C1343" s="4" t="s">
        <v>62</v>
      </c>
      <c r="D1343" s="4" t="s">
        <v>613</v>
      </c>
      <c r="E1343" s="4" t="s">
        <v>90</v>
      </c>
      <c r="F1343" s="4" t="s">
        <v>56</v>
      </c>
      <c r="G1343" s="4" t="s">
        <v>66</v>
      </c>
      <c r="H1343" s="4" t="s">
        <v>83</v>
      </c>
      <c r="I1343" s="4" t="s">
        <v>1176</v>
      </c>
      <c r="J1343" s="4">
        <v>15.66</v>
      </c>
      <c r="K1343" s="4">
        <v>750</v>
      </c>
      <c r="L1343" s="4" t="str">
        <f>IF(esraa_powerbi_alexandria_2[[#This Row],[Sales]]&gt;3000,"High","Low")</f>
        <v>Low</v>
      </c>
      <c r="M1343" s="4">
        <v>5</v>
      </c>
      <c r="N1343" s="4">
        <v>0.7</v>
      </c>
      <c r="O1343" s="4">
        <v>-12.527999999999995</v>
      </c>
      <c r="P1343" s="4">
        <v>4.6980000000000004</v>
      </c>
      <c r="Q1343" s="4">
        <v>28.187999999999995</v>
      </c>
      <c r="R1343" s="4">
        <v>-23.489999999999995</v>
      </c>
      <c r="S1343" s="4" t="s">
        <v>1600</v>
      </c>
      <c r="T1343" s="4" t="str">
        <f>VLOOKUP(esraa_powerbi_alexandria_2[[#This Row],[Category]],code[#All],2,FALSE)</f>
        <v>O-102</v>
      </c>
      <c r="U1343" s="4"/>
      <c r="V1343" s="4"/>
    </row>
    <row r="1344" spans="1:22">
      <c r="A1344" s="4">
        <v>1343</v>
      </c>
      <c r="B1344" s="4" t="s">
        <v>134</v>
      </c>
      <c r="C1344" s="4" t="s">
        <v>62</v>
      </c>
      <c r="D1344" s="4" t="s">
        <v>613</v>
      </c>
      <c r="E1344" s="4" t="s">
        <v>90</v>
      </c>
      <c r="F1344" s="4" t="s">
        <v>56</v>
      </c>
      <c r="G1344" s="4" t="s">
        <v>66</v>
      </c>
      <c r="H1344" s="4" t="s">
        <v>83</v>
      </c>
      <c r="I1344" s="4" t="s">
        <v>125</v>
      </c>
      <c r="J1344" s="4">
        <v>28.854000000000006</v>
      </c>
      <c r="K1344" s="4">
        <v>900</v>
      </c>
      <c r="L1344" s="4" t="str">
        <f>IF(esraa_powerbi_alexandria_2[[#This Row],[Sales]]&gt;3000,"High","Low")</f>
        <v>Low</v>
      </c>
      <c r="M1344" s="4">
        <v>6</v>
      </c>
      <c r="N1344" s="4">
        <v>0.7</v>
      </c>
      <c r="O1344" s="4">
        <v>-21.159599999999998</v>
      </c>
      <c r="P1344" s="4">
        <v>8.6562000000000037</v>
      </c>
      <c r="Q1344" s="4">
        <v>50.013600000000004</v>
      </c>
      <c r="R1344" s="4">
        <v>-41.357399999999998</v>
      </c>
      <c r="S1344" s="4" t="s">
        <v>1600</v>
      </c>
      <c r="T1344" s="4" t="str">
        <f>VLOOKUP(esraa_powerbi_alexandria_2[[#This Row],[Category]],code[#All],2,FALSE)</f>
        <v>O-102</v>
      </c>
      <c r="U1344" s="4"/>
      <c r="V1344" s="4"/>
    </row>
    <row r="1345" spans="1:22">
      <c r="A1345" s="4">
        <v>1344</v>
      </c>
      <c r="B1345" s="4" t="s">
        <v>69</v>
      </c>
      <c r="C1345" s="4" t="s">
        <v>53</v>
      </c>
      <c r="D1345" s="4" t="s">
        <v>1272</v>
      </c>
      <c r="E1345" s="4" t="s">
        <v>166</v>
      </c>
      <c r="F1345" s="4" t="s">
        <v>118</v>
      </c>
      <c r="G1345" s="4" t="s">
        <v>66</v>
      </c>
      <c r="H1345" s="4" t="s">
        <v>78</v>
      </c>
      <c r="I1345" s="4" t="s">
        <v>1273</v>
      </c>
      <c r="J1345" s="4">
        <v>47.82</v>
      </c>
      <c r="K1345" s="4">
        <v>450</v>
      </c>
      <c r="L1345" s="4" t="str">
        <f>IF(esraa_powerbi_alexandria_2[[#This Row],[Sales]]&gt;3000,"High","Low")</f>
        <v>Low</v>
      </c>
      <c r="M1345" s="4">
        <v>3</v>
      </c>
      <c r="N1345" s="4">
        <v>0</v>
      </c>
      <c r="O1345" s="4">
        <v>14.345999999999995</v>
      </c>
      <c r="P1345" s="4">
        <v>47.82</v>
      </c>
      <c r="Q1345" s="4">
        <v>33.474000000000004</v>
      </c>
      <c r="R1345" s="4">
        <v>14.345999999999997</v>
      </c>
      <c r="S1345" s="4" t="s">
        <v>1598</v>
      </c>
      <c r="T1345" s="4" t="str">
        <f>VLOOKUP(esraa_powerbi_alexandria_2[[#This Row],[Category]],code[#All],2,FALSE)</f>
        <v>O-102</v>
      </c>
      <c r="U1345" s="4"/>
      <c r="V1345" s="4"/>
    </row>
    <row r="1346" spans="1:22">
      <c r="A1346" s="4">
        <v>1345</v>
      </c>
      <c r="B1346" s="4" t="s">
        <v>69</v>
      </c>
      <c r="C1346" s="4" t="s">
        <v>53</v>
      </c>
      <c r="D1346" s="4" t="s">
        <v>1272</v>
      </c>
      <c r="E1346" s="4" t="s">
        <v>166</v>
      </c>
      <c r="F1346" s="4" t="s">
        <v>118</v>
      </c>
      <c r="G1346" s="4" t="s">
        <v>66</v>
      </c>
      <c r="H1346" s="4" t="s">
        <v>67</v>
      </c>
      <c r="I1346" s="4" t="s">
        <v>1274</v>
      </c>
      <c r="J1346" s="4">
        <v>13.049999999999999</v>
      </c>
      <c r="K1346" s="4">
        <v>750</v>
      </c>
      <c r="L1346" s="4" t="str">
        <f>IF(esraa_powerbi_alexandria_2[[#This Row],[Sales]]&gt;3000,"High","Low")</f>
        <v>Low</v>
      </c>
      <c r="M1346" s="4">
        <v>5</v>
      </c>
      <c r="N1346" s="4">
        <v>0</v>
      </c>
      <c r="O1346" s="4">
        <v>6.0029999999999992</v>
      </c>
      <c r="P1346" s="4">
        <v>13.049999999999999</v>
      </c>
      <c r="Q1346" s="4">
        <v>7.0469999999999997</v>
      </c>
      <c r="R1346" s="4">
        <v>6.0029999999999992</v>
      </c>
      <c r="S1346" s="4" t="s">
        <v>1600</v>
      </c>
      <c r="T1346" s="4" t="str">
        <f>VLOOKUP(esraa_powerbi_alexandria_2[[#This Row],[Category]],code[#All],2,FALSE)</f>
        <v>O-102</v>
      </c>
      <c r="U1346" s="4"/>
      <c r="V1346" s="4"/>
    </row>
    <row r="1347" spans="1:22">
      <c r="A1347" s="4">
        <v>1346</v>
      </c>
      <c r="B1347" s="4" t="s">
        <v>69</v>
      </c>
      <c r="C1347" s="4" t="s">
        <v>53</v>
      </c>
      <c r="D1347" s="4" t="s">
        <v>407</v>
      </c>
      <c r="E1347" s="4" t="s">
        <v>149</v>
      </c>
      <c r="F1347" s="4" t="s">
        <v>99</v>
      </c>
      <c r="G1347" s="4" t="s">
        <v>66</v>
      </c>
      <c r="H1347" s="4" t="s">
        <v>85</v>
      </c>
      <c r="I1347" s="4" t="s">
        <v>856</v>
      </c>
      <c r="J1347" s="4">
        <v>93.78</v>
      </c>
      <c r="K1347" s="4">
        <v>300</v>
      </c>
      <c r="L1347" s="4" t="str">
        <f>IF(esraa_powerbi_alexandria_2[[#This Row],[Sales]]&gt;3000,"High","Low")</f>
        <v>Low</v>
      </c>
      <c r="M1347" s="4">
        <v>2</v>
      </c>
      <c r="N1347" s="4">
        <v>0</v>
      </c>
      <c r="O1347" s="4">
        <v>36.574200000000005</v>
      </c>
      <c r="P1347" s="4">
        <v>93.78</v>
      </c>
      <c r="Q1347" s="4">
        <v>57.205799999999996</v>
      </c>
      <c r="R1347" s="4">
        <v>36.574200000000005</v>
      </c>
      <c r="S1347" s="4" t="s">
        <v>1598</v>
      </c>
      <c r="T1347" s="4" t="str">
        <f>VLOOKUP(esraa_powerbi_alexandria_2[[#This Row],[Category]],code[#All],2,FALSE)</f>
        <v>O-102</v>
      </c>
      <c r="U1347" s="4"/>
      <c r="V1347" s="4"/>
    </row>
    <row r="1348" spans="1:22">
      <c r="A1348" s="4">
        <v>1347</v>
      </c>
      <c r="B1348" s="4" t="s">
        <v>69</v>
      </c>
      <c r="C1348" s="4" t="s">
        <v>53</v>
      </c>
      <c r="D1348" s="4" t="s">
        <v>407</v>
      </c>
      <c r="E1348" s="4" t="s">
        <v>149</v>
      </c>
      <c r="F1348" s="4" t="s">
        <v>99</v>
      </c>
      <c r="G1348" s="4" t="s">
        <v>66</v>
      </c>
      <c r="H1348" s="4" t="s">
        <v>91</v>
      </c>
      <c r="I1348" s="4" t="s">
        <v>1275</v>
      </c>
      <c r="J1348" s="4">
        <v>47.18</v>
      </c>
      <c r="K1348" s="4">
        <v>1050</v>
      </c>
      <c r="L1348" s="4" t="str">
        <f>IF(esraa_powerbi_alexandria_2[[#This Row],[Sales]]&gt;3000,"High","Low")</f>
        <v>Low</v>
      </c>
      <c r="M1348" s="4">
        <v>7</v>
      </c>
      <c r="N1348" s="4">
        <v>0</v>
      </c>
      <c r="O1348" s="4">
        <v>23.59</v>
      </c>
      <c r="P1348" s="4">
        <v>47.18</v>
      </c>
      <c r="Q1348" s="4">
        <v>23.59</v>
      </c>
      <c r="R1348" s="4">
        <v>23.59</v>
      </c>
      <c r="S1348" s="4" t="s">
        <v>1599</v>
      </c>
      <c r="T1348" s="4" t="str">
        <f>VLOOKUP(esraa_powerbi_alexandria_2[[#This Row],[Category]],code[#All],2,FALSE)</f>
        <v>O-102</v>
      </c>
      <c r="U1348" s="4"/>
      <c r="V1348" s="4"/>
    </row>
    <row r="1349" spans="1:22">
      <c r="A1349" s="4">
        <v>1348</v>
      </c>
      <c r="B1349" s="4" t="s">
        <v>69</v>
      </c>
      <c r="C1349" s="4" t="s">
        <v>53</v>
      </c>
      <c r="D1349" s="4" t="s">
        <v>407</v>
      </c>
      <c r="E1349" s="4" t="s">
        <v>149</v>
      </c>
      <c r="F1349" s="4" t="s">
        <v>99</v>
      </c>
      <c r="G1349" s="4" t="s">
        <v>66</v>
      </c>
      <c r="H1349" s="4" t="s">
        <v>78</v>
      </c>
      <c r="I1349" s="4" t="s">
        <v>1276</v>
      </c>
      <c r="J1349" s="4">
        <v>19.68</v>
      </c>
      <c r="K1349" s="4">
        <v>900</v>
      </c>
      <c r="L1349" s="4" t="str">
        <f>IF(esraa_powerbi_alexandria_2[[#This Row],[Sales]]&gt;3000,"High","Low")</f>
        <v>Low</v>
      </c>
      <c r="M1349" s="4">
        <v>6</v>
      </c>
      <c r="N1349" s="4">
        <v>0</v>
      </c>
      <c r="O1349" s="4">
        <v>5.7071999999999976</v>
      </c>
      <c r="P1349" s="4">
        <v>19.68</v>
      </c>
      <c r="Q1349" s="4">
        <v>13.972800000000003</v>
      </c>
      <c r="R1349" s="4">
        <v>5.7071999999999967</v>
      </c>
      <c r="S1349" s="4" t="s">
        <v>1600</v>
      </c>
      <c r="T1349" s="4" t="str">
        <f>VLOOKUP(esraa_powerbi_alexandria_2[[#This Row],[Category]],code[#All],2,FALSE)</f>
        <v>O-102</v>
      </c>
      <c r="U1349" s="4"/>
      <c r="V1349" s="4"/>
    </row>
    <row r="1350" spans="1:22">
      <c r="A1350" s="4">
        <v>1349</v>
      </c>
      <c r="B1350" s="4" t="s">
        <v>69</v>
      </c>
      <c r="C1350" s="4" t="s">
        <v>53</v>
      </c>
      <c r="D1350" s="4" t="s">
        <v>407</v>
      </c>
      <c r="E1350" s="4" t="s">
        <v>149</v>
      </c>
      <c r="F1350" s="4" t="s">
        <v>99</v>
      </c>
      <c r="G1350" s="4" t="s">
        <v>66</v>
      </c>
      <c r="H1350" s="4" t="s">
        <v>83</v>
      </c>
      <c r="I1350" s="4" t="s">
        <v>1277</v>
      </c>
      <c r="J1350" s="4">
        <v>53.4</v>
      </c>
      <c r="K1350" s="4">
        <v>1500</v>
      </c>
      <c r="L1350" s="4" t="str">
        <f>IF(esraa_powerbi_alexandria_2[[#This Row],[Sales]]&gt;3000,"High","Low")</f>
        <v>Low</v>
      </c>
      <c r="M1350" s="4">
        <v>10</v>
      </c>
      <c r="N1350" s="4">
        <v>0</v>
      </c>
      <c r="O1350" s="4">
        <v>25.097999999999999</v>
      </c>
      <c r="P1350" s="4">
        <v>53.4</v>
      </c>
      <c r="Q1350" s="4">
        <v>28.302</v>
      </c>
      <c r="R1350" s="4">
        <v>25.097999999999999</v>
      </c>
      <c r="S1350" s="4" t="s">
        <v>1599</v>
      </c>
      <c r="T1350" s="4" t="str">
        <f>VLOOKUP(esraa_powerbi_alexandria_2[[#This Row],[Category]],code[#All],2,FALSE)</f>
        <v>O-102</v>
      </c>
      <c r="U1350" s="4"/>
      <c r="V1350" s="4"/>
    </row>
    <row r="1351" spans="1:22">
      <c r="A1351" s="4">
        <v>1350</v>
      </c>
      <c r="B1351" s="4" t="s">
        <v>69</v>
      </c>
      <c r="C1351" s="4" t="s">
        <v>53</v>
      </c>
      <c r="D1351" s="4" t="s">
        <v>407</v>
      </c>
      <c r="E1351" s="4" t="s">
        <v>149</v>
      </c>
      <c r="F1351" s="4" t="s">
        <v>99</v>
      </c>
      <c r="G1351" s="4" t="s">
        <v>66</v>
      </c>
      <c r="H1351" s="4" t="s">
        <v>83</v>
      </c>
      <c r="I1351" s="4" t="s">
        <v>1278</v>
      </c>
      <c r="J1351" s="4">
        <v>35.880000000000003</v>
      </c>
      <c r="K1351" s="4">
        <v>900</v>
      </c>
      <c r="L1351" s="4" t="str">
        <f>IF(esraa_powerbi_alexandria_2[[#This Row],[Sales]]&gt;3000,"High","Low")</f>
        <v>Low</v>
      </c>
      <c r="M1351" s="4">
        <v>6</v>
      </c>
      <c r="N1351" s="4">
        <v>0</v>
      </c>
      <c r="O1351" s="4">
        <v>17.2224</v>
      </c>
      <c r="P1351" s="4">
        <v>35.880000000000003</v>
      </c>
      <c r="Q1351" s="4">
        <v>18.657600000000002</v>
      </c>
      <c r="R1351" s="4">
        <v>17.2224</v>
      </c>
      <c r="S1351" s="4" t="s">
        <v>1600</v>
      </c>
      <c r="T1351" s="4" t="str">
        <f>VLOOKUP(esraa_powerbi_alexandria_2[[#This Row],[Category]],code[#All],2,FALSE)</f>
        <v>O-102</v>
      </c>
      <c r="U1351" s="4"/>
      <c r="V1351" s="4"/>
    </row>
    <row r="1352" spans="1:22">
      <c r="A1352" s="4">
        <v>1351</v>
      </c>
      <c r="B1352" s="4" t="s">
        <v>52</v>
      </c>
      <c r="C1352" s="4" t="s">
        <v>53</v>
      </c>
      <c r="D1352" s="4" t="s">
        <v>880</v>
      </c>
      <c r="E1352" s="4" t="s">
        <v>143</v>
      </c>
      <c r="F1352" s="4" t="s">
        <v>99</v>
      </c>
      <c r="G1352" s="4" t="s">
        <v>57</v>
      </c>
      <c r="H1352" s="4" t="s">
        <v>60</v>
      </c>
      <c r="I1352" s="4" t="s">
        <v>1112</v>
      </c>
      <c r="J1352" s="4">
        <v>258.279</v>
      </c>
      <c r="K1352" s="4">
        <v>450</v>
      </c>
      <c r="L1352" s="4" t="str">
        <f>IF(esraa_powerbi_alexandria_2[[#This Row],[Sales]]&gt;3000,"High","Low")</f>
        <v>Low</v>
      </c>
      <c r="M1352" s="4">
        <v>3</v>
      </c>
      <c r="N1352" s="4">
        <v>0.3</v>
      </c>
      <c r="O1352" s="4">
        <v>-70.104300000000023</v>
      </c>
      <c r="P1352" s="4">
        <v>180.7953</v>
      </c>
      <c r="Q1352" s="4">
        <v>328.38330000000002</v>
      </c>
      <c r="R1352" s="4">
        <v>-147.58800000000002</v>
      </c>
      <c r="S1352" s="4" t="s">
        <v>1598</v>
      </c>
      <c r="T1352" s="4" t="str">
        <f>VLOOKUP(esraa_powerbi_alexandria_2[[#This Row],[Category]],code[#All],2,FALSE)</f>
        <v>F-101</v>
      </c>
      <c r="U1352" s="4"/>
      <c r="V1352" s="4"/>
    </row>
    <row r="1353" spans="1:22">
      <c r="A1353" s="4">
        <v>1352</v>
      </c>
      <c r="B1353" s="4" t="s">
        <v>134</v>
      </c>
      <c r="C1353" s="4" t="s">
        <v>62</v>
      </c>
      <c r="D1353" s="4" t="s">
        <v>475</v>
      </c>
      <c r="E1353" s="4" t="s">
        <v>188</v>
      </c>
      <c r="F1353" s="4" t="s">
        <v>56</v>
      </c>
      <c r="G1353" s="4" t="s">
        <v>66</v>
      </c>
      <c r="H1353" s="4" t="s">
        <v>74</v>
      </c>
      <c r="I1353" s="4" t="s">
        <v>1279</v>
      </c>
      <c r="J1353" s="4">
        <v>31.4</v>
      </c>
      <c r="K1353" s="4">
        <v>300</v>
      </c>
      <c r="L1353" s="4" t="str">
        <f>IF(esraa_powerbi_alexandria_2[[#This Row],[Sales]]&gt;3000,"High","Low")</f>
        <v>Low</v>
      </c>
      <c r="M1353" s="4">
        <v>2</v>
      </c>
      <c r="N1353" s="4">
        <v>0</v>
      </c>
      <c r="O1353" s="4">
        <v>7.8500000000000014</v>
      </c>
      <c r="P1353" s="4">
        <v>31.4</v>
      </c>
      <c r="Q1353" s="4">
        <v>23.549999999999997</v>
      </c>
      <c r="R1353" s="4">
        <v>7.8500000000000014</v>
      </c>
      <c r="S1353" s="4" t="s">
        <v>1598</v>
      </c>
      <c r="T1353" s="4" t="str">
        <f>VLOOKUP(esraa_powerbi_alexandria_2[[#This Row],[Category]],code[#All],2,FALSE)</f>
        <v>O-102</v>
      </c>
      <c r="U1353" s="4"/>
      <c r="V1353" s="4"/>
    </row>
    <row r="1354" spans="1:22">
      <c r="A1354" s="4">
        <v>1353</v>
      </c>
      <c r="B1354" s="4" t="s">
        <v>69</v>
      </c>
      <c r="C1354" s="4" t="s">
        <v>62</v>
      </c>
      <c r="D1354" s="4" t="s">
        <v>108</v>
      </c>
      <c r="E1354" s="4" t="s">
        <v>64</v>
      </c>
      <c r="F1354" s="4" t="s">
        <v>65</v>
      </c>
      <c r="G1354" s="4" t="s">
        <v>80</v>
      </c>
      <c r="H1354" s="4" t="s">
        <v>81</v>
      </c>
      <c r="I1354" s="4" t="s">
        <v>771</v>
      </c>
      <c r="J1354" s="4">
        <v>183.96</v>
      </c>
      <c r="K1354" s="4">
        <v>750</v>
      </c>
      <c r="L1354" s="4" t="str">
        <f>IF(esraa_powerbi_alexandria_2[[#This Row],[Sales]]&gt;3000,"High","Low")</f>
        <v>Low</v>
      </c>
      <c r="M1354" s="4">
        <v>5</v>
      </c>
      <c r="N1354" s="4">
        <v>0.2</v>
      </c>
      <c r="O1354" s="4">
        <v>20.695499999999988</v>
      </c>
      <c r="P1354" s="4">
        <v>147.16800000000001</v>
      </c>
      <c r="Q1354" s="4">
        <v>163.26450000000003</v>
      </c>
      <c r="R1354" s="4">
        <v>-16.09650000000002</v>
      </c>
      <c r="S1354" s="4" t="s">
        <v>1600</v>
      </c>
      <c r="T1354" s="4" t="str">
        <f>VLOOKUP(esraa_powerbi_alexandria_2[[#This Row],[Category]],code[#All],2,FALSE)</f>
        <v>T-103</v>
      </c>
      <c r="U1354" s="4"/>
      <c r="V1354" s="4"/>
    </row>
    <row r="1355" spans="1:22">
      <c r="A1355" s="4">
        <v>1354</v>
      </c>
      <c r="B1355" s="4" t="s">
        <v>69</v>
      </c>
      <c r="C1355" s="4" t="s">
        <v>62</v>
      </c>
      <c r="D1355" s="4" t="s">
        <v>108</v>
      </c>
      <c r="E1355" s="4" t="s">
        <v>64</v>
      </c>
      <c r="F1355" s="4" t="s">
        <v>65</v>
      </c>
      <c r="G1355" s="4" t="s">
        <v>66</v>
      </c>
      <c r="H1355" s="4" t="s">
        <v>91</v>
      </c>
      <c r="I1355" s="4" t="s">
        <v>993</v>
      </c>
      <c r="J1355" s="4">
        <v>17.61</v>
      </c>
      <c r="K1355" s="4">
        <v>450</v>
      </c>
      <c r="L1355" s="4" t="str">
        <f>IF(esraa_powerbi_alexandria_2[[#This Row],[Sales]]&gt;3000,"High","Low")</f>
        <v>Low</v>
      </c>
      <c r="M1355" s="4">
        <v>3</v>
      </c>
      <c r="N1355" s="4">
        <v>0</v>
      </c>
      <c r="O1355" s="4">
        <v>8.4527999999999999</v>
      </c>
      <c r="P1355" s="4">
        <v>17.61</v>
      </c>
      <c r="Q1355" s="4">
        <v>9.1571999999999996</v>
      </c>
      <c r="R1355" s="4">
        <v>8.4527999999999999</v>
      </c>
      <c r="S1355" s="4" t="s">
        <v>1598</v>
      </c>
      <c r="T1355" s="4" t="str">
        <f>VLOOKUP(esraa_powerbi_alexandria_2[[#This Row],[Category]],code[#All],2,FALSE)</f>
        <v>O-102</v>
      </c>
      <c r="U1355" s="4"/>
      <c r="V1355" s="4"/>
    </row>
    <row r="1356" spans="1:22">
      <c r="A1356" s="4">
        <v>1355</v>
      </c>
      <c r="B1356" s="4" t="s">
        <v>69</v>
      </c>
      <c r="C1356" s="4" t="s">
        <v>62</v>
      </c>
      <c r="D1356" s="4" t="s">
        <v>108</v>
      </c>
      <c r="E1356" s="4" t="s">
        <v>64</v>
      </c>
      <c r="F1356" s="4" t="s">
        <v>65</v>
      </c>
      <c r="G1356" s="4" t="s">
        <v>57</v>
      </c>
      <c r="H1356" s="4" t="s">
        <v>72</v>
      </c>
      <c r="I1356" s="4" t="s">
        <v>396</v>
      </c>
      <c r="J1356" s="4">
        <v>300.904</v>
      </c>
      <c r="K1356" s="4">
        <v>150</v>
      </c>
      <c r="L1356" s="4" t="str">
        <f>IF(esraa_powerbi_alexandria_2[[#This Row],[Sales]]&gt;3000,"High","Low")</f>
        <v>Low</v>
      </c>
      <c r="M1356" s="4">
        <v>1</v>
      </c>
      <c r="N1356" s="4">
        <v>0.2</v>
      </c>
      <c r="O1356" s="4">
        <v>11.283900000000017</v>
      </c>
      <c r="P1356" s="4">
        <v>240.72320000000002</v>
      </c>
      <c r="Q1356" s="4">
        <v>289.62009999999998</v>
      </c>
      <c r="R1356" s="4">
        <v>-48.89689999999996</v>
      </c>
      <c r="S1356" s="4" t="s">
        <v>1598</v>
      </c>
      <c r="T1356" s="4" t="str">
        <f>VLOOKUP(esraa_powerbi_alexandria_2[[#This Row],[Category]],code[#All],2,FALSE)</f>
        <v>F-101</v>
      </c>
      <c r="U1356" s="4"/>
      <c r="V1356" s="4"/>
    </row>
    <row r="1357" spans="1:22">
      <c r="A1357" s="4">
        <v>1356</v>
      </c>
      <c r="B1357" s="4" t="s">
        <v>532</v>
      </c>
      <c r="C1357" s="4" t="s">
        <v>53</v>
      </c>
      <c r="D1357" s="4" t="s">
        <v>132</v>
      </c>
      <c r="E1357" s="4" t="s">
        <v>98</v>
      </c>
      <c r="F1357" s="4" t="s">
        <v>99</v>
      </c>
      <c r="G1357" s="4" t="s">
        <v>66</v>
      </c>
      <c r="H1357" s="4" t="s">
        <v>74</v>
      </c>
      <c r="I1357" s="4" t="s">
        <v>373</v>
      </c>
      <c r="J1357" s="4">
        <v>220.77600000000001</v>
      </c>
      <c r="K1357" s="4">
        <v>450</v>
      </c>
      <c r="L1357" s="4" t="str">
        <f>IF(esraa_powerbi_alexandria_2[[#This Row],[Sales]]&gt;3000,"High","Low")</f>
        <v>Low</v>
      </c>
      <c r="M1357" s="4">
        <v>3</v>
      </c>
      <c r="N1357" s="4">
        <v>0.2</v>
      </c>
      <c r="O1357" s="4">
        <v>-44.155200000000022</v>
      </c>
      <c r="P1357" s="4">
        <v>176.62080000000003</v>
      </c>
      <c r="Q1357" s="4">
        <v>264.93120000000005</v>
      </c>
      <c r="R1357" s="4">
        <v>-88.310400000000016</v>
      </c>
      <c r="S1357" s="4" t="s">
        <v>1598</v>
      </c>
      <c r="T1357" s="4" t="str">
        <f>VLOOKUP(esraa_powerbi_alexandria_2[[#This Row],[Category]],code[#All],2,FALSE)</f>
        <v>O-102</v>
      </c>
      <c r="U1357" s="4"/>
      <c r="V1357" s="4"/>
    </row>
    <row r="1358" spans="1:22">
      <c r="A1358" s="4">
        <v>1357</v>
      </c>
      <c r="B1358" s="4" t="s">
        <v>532</v>
      </c>
      <c r="C1358" s="4" t="s">
        <v>53</v>
      </c>
      <c r="D1358" s="4" t="s">
        <v>132</v>
      </c>
      <c r="E1358" s="4" t="s">
        <v>98</v>
      </c>
      <c r="F1358" s="4" t="s">
        <v>99</v>
      </c>
      <c r="G1358" s="4" t="s">
        <v>66</v>
      </c>
      <c r="H1358" s="4" t="s">
        <v>74</v>
      </c>
      <c r="I1358" s="4" t="s">
        <v>1228</v>
      </c>
      <c r="J1358" s="4">
        <v>281.42400000000004</v>
      </c>
      <c r="K1358" s="4">
        <v>1650</v>
      </c>
      <c r="L1358" s="4" t="str">
        <f>IF(esraa_powerbi_alexandria_2[[#This Row],[Sales]]&gt;3000,"High","Low")</f>
        <v>Low</v>
      </c>
      <c r="M1358" s="4">
        <v>11</v>
      </c>
      <c r="N1358" s="4">
        <v>0.2</v>
      </c>
      <c r="O1358" s="4">
        <v>-35.178000000000004</v>
      </c>
      <c r="P1358" s="4">
        <v>225.13920000000005</v>
      </c>
      <c r="Q1358" s="4">
        <v>316.60200000000003</v>
      </c>
      <c r="R1358" s="4">
        <v>-91.462799999999987</v>
      </c>
      <c r="S1358" s="4" t="s">
        <v>1599</v>
      </c>
      <c r="T1358" s="4" t="str">
        <f>VLOOKUP(esraa_powerbi_alexandria_2[[#This Row],[Category]],code[#All],2,FALSE)</f>
        <v>O-102</v>
      </c>
      <c r="U1358" s="4"/>
      <c r="V1358" s="4"/>
    </row>
    <row r="1359" spans="1:22">
      <c r="A1359" s="4">
        <v>1358</v>
      </c>
      <c r="B1359" s="4" t="s">
        <v>134</v>
      </c>
      <c r="C1359" s="4" t="s">
        <v>53</v>
      </c>
      <c r="D1359" s="4" t="s">
        <v>596</v>
      </c>
      <c r="E1359" s="4" t="s">
        <v>55</v>
      </c>
      <c r="F1359" s="4" t="s">
        <v>56</v>
      </c>
      <c r="G1359" s="4" t="s">
        <v>66</v>
      </c>
      <c r="H1359" s="4" t="s">
        <v>91</v>
      </c>
      <c r="I1359" s="4" t="s">
        <v>1280</v>
      </c>
      <c r="J1359" s="4">
        <v>79.14</v>
      </c>
      <c r="K1359" s="4">
        <v>450</v>
      </c>
      <c r="L1359" s="4" t="str">
        <f>IF(esraa_powerbi_alexandria_2[[#This Row],[Sales]]&gt;3000,"High","Low")</f>
        <v>Low</v>
      </c>
      <c r="M1359" s="4">
        <v>3</v>
      </c>
      <c r="N1359" s="4">
        <v>0</v>
      </c>
      <c r="O1359" s="4">
        <v>36.404399999999995</v>
      </c>
      <c r="P1359" s="4">
        <v>79.14</v>
      </c>
      <c r="Q1359" s="4">
        <v>42.735600000000005</v>
      </c>
      <c r="R1359" s="4">
        <v>36.404399999999995</v>
      </c>
      <c r="S1359" s="4" t="s">
        <v>1598</v>
      </c>
      <c r="T1359" s="4" t="str">
        <f>VLOOKUP(esraa_powerbi_alexandria_2[[#This Row],[Category]],code[#All],2,FALSE)</f>
        <v>O-102</v>
      </c>
      <c r="U1359" s="4"/>
      <c r="V1359" s="4"/>
    </row>
    <row r="1360" spans="1:22">
      <c r="A1360" s="4">
        <v>1359</v>
      </c>
      <c r="B1360" s="4" t="s">
        <v>134</v>
      </c>
      <c r="C1360" s="4" t="s">
        <v>53</v>
      </c>
      <c r="D1360" s="4" t="s">
        <v>97</v>
      </c>
      <c r="E1360" s="4" t="s">
        <v>98</v>
      </c>
      <c r="F1360" s="4" t="s">
        <v>99</v>
      </c>
      <c r="G1360" s="4" t="s">
        <v>57</v>
      </c>
      <c r="H1360" s="4" t="s">
        <v>76</v>
      </c>
      <c r="I1360" s="4" t="s">
        <v>778</v>
      </c>
      <c r="J1360" s="4">
        <v>1.988</v>
      </c>
      <c r="K1360" s="4">
        <v>150</v>
      </c>
      <c r="L1360" s="4" t="str">
        <f>IF(esraa_powerbi_alexandria_2[[#This Row],[Sales]]&gt;3000,"High","Low")</f>
        <v>Low</v>
      </c>
      <c r="M1360" s="4">
        <v>1</v>
      </c>
      <c r="N1360" s="4">
        <v>0.6</v>
      </c>
      <c r="O1360" s="4">
        <v>-1.4413</v>
      </c>
      <c r="P1360" s="4">
        <v>0.79520000000000002</v>
      </c>
      <c r="Q1360" s="4">
        <v>3.4293</v>
      </c>
      <c r="R1360" s="4">
        <v>-2.6341000000000001</v>
      </c>
      <c r="S1360" s="4" t="s">
        <v>1598</v>
      </c>
      <c r="T1360" s="4" t="str">
        <f>VLOOKUP(esraa_powerbi_alexandria_2[[#This Row],[Category]],code[#All],2,FALSE)</f>
        <v>F-101</v>
      </c>
      <c r="U1360" s="4"/>
      <c r="V1360" s="4"/>
    </row>
    <row r="1361" spans="1:22">
      <c r="A1361" s="4">
        <v>1360</v>
      </c>
      <c r="B1361" s="4" t="s">
        <v>52</v>
      </c>
      <c r="C1361" s="4" t="s">
        <v>53</v>
      </c>
      <c r="D1361" s="4" t="s">
        <v>63</v>
      </c>
      <c r="E1361" s="4" t="s">
        <v>64</v>
      </c>
      <c r="F1361" s="4" t="s">
        <v>65</v>
      </c>
      <c r="G1361" s="4" t="s">
        <v>57</v>
      </c>
      <c r="H1361" s="4" t="s">
        <v>60</v>
      </c>
      <c r="I1361" s="4" t="s">
        <v>1281</v>
      </c>
      <c r="J1361" s="4">
        <v>145.56800000000001</v>
      </c>
      <c r="K1361" s="4">
        <v>300</v>
      </c>
      <c r="L1361" s="4" t="str">
        <f>IF(esraa_powerbi_alexandria_2[[#This Row],[Sales]]&gt;3000,"High","Low")</f>
        <v>Low</v>
      </c>
      <c r="M1361" s="4">
        <v>2</v>
      </c>
      <c r="N1361" s="4">
        <v>0.2</v>
      </c>
      <c r="O1361" s="4">
        <v>0</v>
      </c>
      <c r="P1361" s="4">
        <v>116.45440000000002</v>
      </c>
      <c r="Q1361" s="4">
        <v>145.56800000000001</v>
      </c>
      <c r="R1361" s="4">
        <v>-29.113599999999991</v>
      </c>
      <c r="S1361" s="4" t="s">
        <v>1598</v>
      </c>
      <c r="T1361" s="4" t="str">
        <f>VLOOKUP(esraa_powerbi_alexandria_2[[#This Row],[Category]],code[#All],2,FALSE)</f>
        <v>F-101</v>
      </c>
      <c r="U1361" s="4"/>
      <c r="V1361" s="4"/>
    </row>
    <row r="1362" spans="1:22">
      <c r="A1362" s="4">
        <v>1361</v>
      </c>
      <c r="B1362" s="4" t="s">
        <v>69</v>
      </c>
      <c r="C1362" s="4" t="s">
        <v>62</v>
      </c>
      <c r="D1362" s="4" t="s">
        <v>116</v>
      </c>
      <c r="E1362" s="4" t="s">
        <v>117</v>
      </c>
      <c r="F1362" s="4" t="s">
        <v>118</v>
      </c>
      <c r="G1362" s="4" t="s">
        <v>66</v>
      </c>
      <c r="H1362" s="4" t="s">
        <v>78</v>
      </c>
      <c r="I1362" s="4" t="s">
        <v>947</v>
      </c>
      <c r="J1362" s="4">
        <v>123.256</v>
      </c>
      <c r="K1362" s="4">
        <v>1050</v>
      </c>
      <c r="L1362" s="4" t="str">
        <f>IF(esraa_powerbi_alexandria_2[[#This Row],[Sales]]&gt;3000,"High","Low")</f>
        <v>Low</v>
      </c>
      <c r="M1362" s="4">
        <v>7</v>
      </c>
      <c r="N1362" s="4">
        <v>0.2</v>
      </c>
      <c r="O1362" s="4">
        <v>9.2441999999999993</v>
      </c>
      <c r="P1362" s="4">
        <v>98.604800000000012</v>
      </c>
      <c r="Q1362" s="4">
        <v>114.01179999999999</v>
      </c>
      <c r="R1362" s="4">
        <v>-15.406999999999982</v>
      </c>
      <c r="S1362" s="4" t="s">
        <v>1599</v>
      </c>
      <c r="T1362" s="4" t="str">
        <f>VLOOKUP(esraa_powerbi_alexandria_2[[#This Row],[Category]],code[#All],2,FALSE)</f>
        <v>O-102</v>
      </c>
      <c r="U1362" s="4"/>
      <c r="V1362" s="4"/>
    </row>
    <row r="1363" spans="1:22">
      <c r="A1363" s="4">
        <v>1362</v>
      </c>
      <c r="B1363" s="4" t="s">
        <v>69</v>
      </c>
      <c r="C1363" s="4" t="s">
        <v>62</v>
      </c>
      <c r="D1363" s="4" t="s">
        <v>116</v>
      </c>
      <c r="E1363" s="4" t="s">
        <v>117</v>
      </c>
      <c r="F1363" s="4" t="s">
        <v>118</v>
      </c>
      <c r="G1363" s="4" t="s">
        <v>66</v>
      </c>
      <c r="H1363" s="4" t="s">
        <v>91</v>
      </c>
      <c r="I1363" s="4" t="s">
        <v>1282</v>
      </c>
      <c r="J1363" s="4">
        <v>23.680000000000003</v>
      </c>
      <c r="K1363" s="4">
        <v>600</v>
      </c>
      <c r="L1363" s="4" t="str">
        <f>IF(esraa_powerbi_alexandria_2[[#This Row],[Sales]]&gt;3000,"High","Low")</f>
        <v>Low</v>
      </c>
      <c r="M1363" s="4">
        <v>4</v>
      </c>
      <c r="N1363" s="4">
        <v>0.2</v>
      </c>
      <c r="O1363" s="4">
        <v>7.3999999999999995</v>
      </c>
      <c r="P1363" s="4">
        <v>18.944000000000003</v>
      </c>
      <c r="Q1363" s="4">
        <v>16.280000000000005</v>
      </c>
      <c r="R1363" s="4">
        <v>2.6639999999999979</v>
      </c>
      <c r="S1363" s="4" t="s">
        <v>1600</v>
      </c>
      <c r="T1363" s="4" t="str">
        <f>VLOOKUP(esraa_powerbi_alexandria_2[[#This Row],[Category]],code[#All],2,FALSE)</f>
        <v>O-102</v>
      </c>
      <c r="U1363" s="4"/>
      <c r="V1363" s="4"/>
    </row>
    <row r="1364" spans="1:22">
      <c r="A1364" s="4">
        <v>1363</v>
      </c>
      <c r="B1364" s="4" t="s">
        <v>69</v>
      </c>
      <c r="C1364" s="4" t="s">
        <v>62</v>
      </c>
      <c r="D1364" s="4" t="s">
        <v>116</v>
      </c>
      <c r="E1364" s="4" t="s">
        <v>117</v>
      </c>
      <c r="F1364" s="4" t="s">
        <v>118</v>
      </c>
      <c r="G1364" s="4" t="s">
        <v>80</v>
      </c>
      <c r="H1364" s="4" t="s">
        <v>81</v>
      </c>
      <c r="I1364" s="4" t="s">
        <v>1283</v>
      </c>
      <c r="J1364" s="4">
        <v>309.57600000000002</v>
      </c>
      <c r="K1364" s="4">
        <v>600</v>
      </c>
      <c r="L1364" s="4" t="str">
        <f>IF(esraa_powerbi_alexandria_2[[#This Row],[Sales]]&gt;3000,"High","Low")</f>
        <v>Low</v>
      </c>
      <c r="M1364" s="4">
        <v>4</v>
      </c>
      <c r="N1364" s="4">
        <v>0.4</v>
      </c>
      <c r="O1364" s="4">
        <v>-56.755600000000015</v>
      </c>
      <c r="P1364" s="4">
        <v>185.7456</v>
      </c>
      <c r="Q1364" s="4">
        <v>366.33160000000004</v>
      </c>
      <c r="R1364" s="4">
        <v>-180.58600000000004</v>
      </c>
      <c r="S1364" s="4" t="s">
        <v>1600</v>
      </c>
      <c r="T1364" s="4" t="str">
        <f>VLOOKUP(esraa_powerbi_alexandria_2[[#This Row],[Category]],code[#All],2,FALSE)</f>
        <v>T-103</v>
      </c>
      <c r="U1364" s="4"/>
      <c r="V1364" s="4"/>
    </row>
    <row r="1365" spans="1:22">
      <c r="A1365" s="4">
        <v>1364</v>
      </c>
      <c r="B1365" s="4" t="s">
        <v>134</v>
      </c>
      <c r="C1365" s="4" t="s">
        <v>62</v>
      </c>
      <c r="D1365" s="4" t="s">
        <v>540</v>
      </c>
      <c r="E1365" s="4" t="s">
        <v>184</v>
      </c>
      <c r="F1365" s="4" t="s">
        <v>65</v>
      </c>
      <c r="G1365" s="4" t="s">
        <v>66</v>
      </c>
      <c r="H1365" s="4" t="s">
        <v>83</v>
      </c>
      <c r="I1365" s="4" t="s">
        <v>897</v>
      </c>
      <c r="J1365" s="4">
        <v>38.388000000000005</v>
      </c>
      <c r="K1365" s="4">
        <v>2100</v>
      </c>
      <c r="L1365" s="4" t="str">
        <f>IF(esraa_powerbi_alexandria_2[[#This Row],[Sales]]&gt;3000,"High","Low")</f>
        <v>Low</v>
      </c>
      <c r="M1365" s="4">
        <v>14</v>
      </c>
      <c r="N1365" s="4">
        <v>0.7</v>
      </c>
      <c r="O1365" s="4">
        <v>-25.591999999999999</v>
      </c>
      <c r="P1365" s="4">
        <v>11.516400000000003</v>
      </c>
      <c r="Q1365" s="4">
        <v>63.980000000000004</v>
      </c>
      <c r="R1365" s="4">
        <v>-52.4636</v>
      </c>
      <c r="S1365" s="4" t="s">
        <v>1597</v>
      </c>
      <c r="T1365" s="4" t="str">
        <f>VLOOKUP(esraa_powerbi_alexandria_2[[#This Row],[Category]],code[#All],2,FALSE)</f>
        <v>O-102</v>
      </c>
      <c r="U1365" s="4"/>
      <c r="V1365" s="4"/>
    </row>
    <row r="1366" spans="1:22">
      <c r="A1366" s="4">
        <v>1365</v>
      </c>
      <c r="B1366" s="4" t="s">
        <v>134</v>
      </c>
      <c r="C1366" s="4" t="s">
        <v>62</v>
      </c>
      <c r="D1366" s="4" t="s">
        <v>540</v>
      </c>
      <c r="E1366" s="4" t="s">
        <v>184</v>
      </c>
      <c r="F1366" s="4" t="s">
        <v>65</v>
      </c>
      <c r="G1366" s="4" t="s">
        <v>80</v>
      </c>
      <c r="H1366" s="4" t="s">
        <v>317</v>
      </c>
      <c r="I1366" s="4" t="s">
        <v>1284</v>
      </c>
      <c r="J1366" s="4">
        <v>95.994000000000014</v>
      </c>
      <c r="K1366" s="4">
        <v>300</v>
      </c>
      <c r="L1366" s="4" t="str">
        <f>IF(esraa_powerbi_alexandria_2[[#This Row],[Sales]]&gt;3000,"High","Low")</f>
        <v>Low</v>
      </c>
      <c r="M1366" s="4">
        <v>2</v>
      </c>
      <c r="N1366" s="4">
        <v>0.7</v>
      </c>
      <c r="O1366" s="4">
        <v>-63.995999999999981</v>
      </c>
      <c r="P1366" s="4">
        <v>28.798200000000008</v>
      </c>
      <c r="Q1366" s="4">
        <v>159.99</v>
      </c>
      <c r="R1366" s="4">
        <v>-131.1918</v>
      </c>
      <c r="S1366" s="4" t="s">
        <v>1598</v>
      </c>
      <c r="T1366" s="4" t="str">
        <f>VLOOKUP(esraa_powerbi_alexandria_2[[#This Row],[Category]],code[#All],2,FALSE)</f>
        <v>T-103</v>
      </c>
      <c r="U1366" s="4"/>
      <c r="V1366" s="4"/>
    </row>
    <row r="1367" spans="1:22">
      <c r="A1367" s="4">
        <v>1366</v>
      </c>
      <c r="B1367" s="4" t="s">
        <v>134</v>
      </c>
      <c r="C1367" s="4" t="s">
        <v>62</v>
      </c>
      <c r="D1367" s="4" t="s">
        <v>540</v>
      </c>
      <c r="E1367" s="4" t="s">
        <v>184</v>
      </c>
      <c r="F1367" s="4" t="s">
        <v>65</v>
      </c>
      <c r="G1367" s="4" t="s">
        <v>80</v>
      </c>
      <c r="H1367" s="4" t="s">
        <v>122</v>
      </c>
      <c r="I1367" s="4" t="s">
        <v>1285</v>
      </c>
      <c r="J1367" s="4">
        <v>239.95200000000003</v>
      </c>
      <c r="K1367" s="4">
        <v>900</v>
      </c>
      <c r="L1367" s="4" t="str">
        <f>IF(esraa_powerbi_alexandria_2[[#This Row],[Sales]]&gt;3000,"High","Low")</f>
        <v>Low</v>
      </c>
      <c r="M1367" s="4">
        <v>6</v>
      </c>
      <c r="N1367" s="4">
        <v>0.2</v>
      </c>
      <c r="O1367" s="4">
        <v>-35.992800000000038</v>
      </c>
      <c r="P1367" s="4">
        <v>191.96160000000003</v>
      </c>
      <c r="Q1367" s="4">
        <v>275.94480000000004</v>
      </c>
      <c r="R1367" s="4">
        <v>-83.983200000000011</v>
      </c>
      <c r="S1367" s="4" t="s">
        <v>1600</v>
      </c>
      <c r="T1367" s="4" t="str">
        <f>VLOOKUP(esraa_powerbi_alexandria_2[[#This Row],[Category]],code[#All],2,FALSE)</f>
        <v>T-103</v>
      </c>
      <c r="U1367" s="4"/>
      <c r="V1367" s="4"/>
    </row>
    <row r="1368" spans="1:22">
      <c r="A1368" s="4">
        <v>1367</v>
      </c>
      <c r="B1368" s="4" t="s">
        <v>134</v>
      </c>
      <c r="C1368" s="4" t="s">
        <v>62</v>
      </c>
      <c r="D1368" s="4" t="s">
        <v>540</v>
      </c>
      <c r="E1368" s="4" t="s">
        <v>184</v>
      </c>
      <c r="F1368" s="4" t="s">
        <v>65</v>
      </c>
      <c r="G1368" s="4" t="s">
        <v>80</v>
      </c>
      <c r="H1368" s="4" t="s">
        <v>81</v>
      </c>
      <c r="I1368" s="4" t="s">
        <v>380</v>
      </c>
      <c r="J1368" s="4">
        <v>201.584</v>
      </c>
      <c r="K1368" s="4">
        <v>300</v>
      </c>
      <c r="L1368" s="4" t="str">
        <f>IF(esraa_powerbi_alexandria_2[[#This Row],[Sales]]&gt;3000,"High","Low")</f>
        <v>Low</v>
      </c>
      <c r="M1368" s="4">
        <v>2</v>
      </c>
      <c r="N1368" s="4">
        <v>0.2</v>
      </c>
      <c r="O1368" s="4">
        <v>15.118800000000007</v>
      </c>
      <c r="P1368" s="4">
        <v>161.2672</v>
      </c>
      <c r="Q1368" s="4">
        <v>186.46519999999998</v>
      </c>
      <c r="R1368" s="4">
        <v>-25.197999999999979</v>
      </c>
      <c r="S1368" s="4" t="s">
        <v>1598</v>
      </c>
      <c r="T1368" s="4" t="str">
        <f>VLOOKUP(esraa_powerbi_alexandria_2[[#This Row],[Category]],code[#All],2,FALSE)</f>
        <v>T-103</v>
      </c>
      <c r="U1368" s="4"/>
      <c r="V1368" s="4"/>
    </row>
    <row r="1369" spans="1:22">
      <c r="A1369" s="4">
        <v>1368</v>
      </c>
      <c r="B1369" s="4" t="s">
        <v>134</v>
      </c>
      <c r="C1369" s="4" t="s">
        <v>62</v>
      </c>
      <c r="D1369" s="4" t="s">
        <v>540</v>
      </c>
      <c r="E1369" s="4" t="s">
        <v>184</v>
      </c>
      <c r="F1369" s="4" t="s">
        <v>65</v>
      </c>
      <c r="G1369" s="4" t="s">
        <v>57</v>
      </c>
      <c r="H1369" s="4" t="s">
        <v>60</v>
      </c>
      <c r="I1369" s="4" t="s">
        <v>499</v>
      </c>
      <c r="J1369" s="4">
        <v>899.13600000000008</v>
      </c>
      <c r="K1369" s="4">
        <v>600</v>
      </c>
      <c r="L1369" s="4" t="str">
        <f>IF(esraa_powerbi_alexandria_2[[#This Row],[Sales]]&gt;3000,"High","Low")</f>
        <v>Low</v>
      </c>
      <c r="M1369" s="4">
        <v>4</v>
      </c>
      <c r="N1369" s="4">
        <v>0.2</v>
      </c>
      <c r="O1369" s="4">
        <v>-146.10960000000014</v>
      </c>
      <c r="P1369" s="4">
        <v>719.30880000000013</v>
      </c>
      <c r="Q1369" s="4">
        <v>1045.2456000000002</v>
      </c>
      <c r="R1369" s="4">
        <v>-325.93680000000006</v>
      </c>
      <c r="S1369" s="4" t="s">
        <v>1600</v>
      </c>
      <c r="T1369" s="4" t="str">
        <f>VLOOKUP(esraa_powerbi_alexandria_2[[#This Row],[Category]],code[#All],2,FALSE)</f>
        <v>F-101</v>
      </c>
      <c r="U1369" s="4"/>
      <c r="V1369" s="4"/>
    </row>
    <row r="1370" spans="1:22">
      <c r="A1370" s="4">
        <v>1369</v>
      </c>
      <c r="B1370" s="4" t="s">
        <v>134</v>
      </c>
      <c r="C1370" s="4" t="s">
        <v>96</v>
      </c>
      <c r="D1370" s="4" t="s">
        <v>1286</v>
      </c>
      <c r="E1370" s="4" t="s">
        <v>64</v>
      </c>
      <c r="F1370" s="4" t="s">
        <v>65</v>
      </c>
      <c r="G1370" s="4" t="s">
        <v>57</v>
      </c>
      <c r="H1370" s="4" t="s">
        <v>76</v>
      </c>
      <c r="I1370" s="4" t="s">
        <v>483</v>
      </c>
      <c r="J1370" s="4">
        <v>145.9</v>
      </c>
      <c r="K1370" s="4">
        <v>750</v>
      </c>
      <c r="L1370" s="4" t="str">
        <f>IF(esraa_powerbi_alexandria_2[[#This Row],[Sales]]&gt;3000,"High","Low")</f>
        <v>Low</v>
      </c>
      <c r="M1370" s="4">
        <v>5</v>
      </c>
      <c r="N1370" s="4">
        <v>0</v>
      </c>
      <c r="O1370" s="4">
        <v>62.736999999999995</v>
      </c>
      <c r="P1370" s="4">
        <v>145.9</v>
      </c>
      <c r="Q1370" s="4">
        <v>83.163000000000011</v>
      </c>
      <c r="R1370" s="4">
        <v>62.736999999999995</v>
      </c>
      <c r="S1370" s="4" t="s">
        <v>1600</v>
      </c>
      <c r="T1370" s="4" t="str">
        <f>VLOOKUP(esraa_powerbi_alexandria_2[[#This Row],[Category]],code[#All],2,FALSE)</f>
        <v>F-101</v>
      </c>
      <c r="U1370" s="4"/>
      <c r="V1370" s="4"/>
    </row>
    <row r="1371" spans="1:22">
      <c r="A1371" s="4">
        <v>1370</v>
      </c>
      <c r="B1371" s="4" t="s">
        <v>69</v>
      </c>
      <c r="C1371" s="4" t="s">
        <v>53</v>
      </c>
      <c r="D1371" s="4" t="s">
        <v>456</v>
      </c>
      <c r="E1371" s="4" t="s">
        <v>236</v>
      </c>
      <c r="F1371" s="4" t="s">
        <v>65</v>
      </c>
      <c r="G1371" s="4" t="s">
        <v>57</v>
      </c>
      <c r="H1371" s="4" t="s">
        <v>58</v>
      </c>
      <c r="I1371" s="4" t="s">
        <v>346</v>
      </c>
      <c r="J1371" s="4">
        <v>590.05800000000011</v>
      </c>
      <c r="K1371" s="4">
        <v>1050</v>
      </c>
      <c r="L1371" s="4" t="str">
        <f>IF(esraa_powerbi_alexandria_2[[#This Row],[Sales]]&gt;3000,"High","Low")</f>
        <v>Low</v>
      </c>
      <c r="M1371" s="4">
        <v>7</v>
      </c>
      <c r="N1371" s="4">
        <v>0.7</v>
      </c>
      <c r="O1371" s="4">
        <v>-786.74400000000026</v>
      </c>
      <c r="P1371" s="4">
        <v>177.01740000000007</v>
      </c>
      <c r="Q1371" s="4">
        <v>1376.8020000000004</v>
      </c>
      <c r="R1371" s="4">
        <v>-1199.7846000000004</v>
      </c>
      <c r="S1371" s="4" t="s">
        <v>1599</v>
      </c>
      <c r="T1371" s="4" t="str">
        <f>VLOOKUP(esraa_powerbi_alexandria_2[[#This Row],[Category]],code[#All],2,FALSE)</f>
        <v>F-101</v>
      </c>
      <c r="U1371" s="4"/>
      <c r="V1371" s="4"/>
    </row>
    <row r="1372" spans="1:22">
      <c r="A1372" s="4">
        <v>1371</v>
      </c>
      <c r="B1372" s="4" t="s">
        <v>69</v>
      </c>
      <c r="C1372" s="4" t="s">
        <v>53</v>
      </c>
      <c r="D1372" s="4" t="s">
        <v>456</v>
      </c>
      <c r="E1372" s="4" t="s">
        <v>236</v>
      </c>
      <c r="F1372" s="4" t="s">
        <v>65</v>
      </c>
      <c r="G1372" s="4" t="s">
        <v>66</v>
      </c>
      <c r="H1372" s="4" t="s">
        <v>78</v>
      </c>
      <c r="I1372" s="4" t="s">
        <v>901</v>
      </c>
      <c r="J1372" s="4">
        <v>14.04</v>
      </c>
      <c r="K1372" s="4">
        <v>450</v>
      </c>
      <c r="L1372" s="4" t="str">
        <f>IF(esraa_powerbi_alexandria_2[[#This Row],[Sales]]&gt;3000,"High","Low")</f>
        <v>Low</v>
      </c>
      <c r="M1372" s="4">
        <v>3</v>
      </c>
      <c r="N1372" s="4">
        <v>0.2</v>
      </c>
      <c r="O1372" s="4">
        <v>1.5794999999999986</v>
      </c>
      <c r="P1372" s="4">
        <v>11.231999999999999</v>
      </c>
      <c r="Q1372" s="4">
        <v>12.4605</v>
      </c>
      <c r="R1372" s="4">
        <v>-1.2285000000000004</v>
      </c>
      <c r="S1372" s="4" t="s">
        <v>1598</v>
      </c>
      <c r="T1372" s="4" t="str">
        <f>VLOOKUP(esraa_powerbi_alexandria_2[[#This Row],[Category]],code[#All],2,FALSE)</f>
        <v>O-102</v>
      </c>
      <c r="U1372" s="4"/>
      <c r="V1372" s="4"/>
    </row>
    <row r="1373" spans="1:22">
      <c r="A1373" s="4">
        <v>1372</v>
      </c>
      <c r="B1373" s="4" t="s">
        <v>69</v>
      </c>
      <c r="C1373" s="4" t="s">
        <v>96</v>
      </c>
      <c r="D1373" s="4" t="s">
        <v>1121</v>
      </c>
      <c r="E1373" s="4" t="s">
        <v>987</v>
      </c>
      <c r="F1373" s="4" t="s">
        <v>118</v>
      </c>
      <c r="G1373" s="4" t="s">
        <v>80</v>
      </c>
      <c r="H1373" s="4" t="s">
        <v>122</v>
      </c>
      <c r="I1373" s="4" t="s">
        <v>1287</v>
      </c>
      <c r="J1373" s="4">
        <v>49.08</v>
      </c>
      <c r="K1373" s="4">
        <v>450</v>
      </c>
      <c r="L1373" s="4" t="str">
        <f>IF(esraa_powerbi_alexandria_2[[#This Row],[Sales]]&gt;3000,"High","Low")</f>
        <v>Low</v>
      </c>
      <c r="M1373" s="4">
        <v>3</v>
      </c>
      <c r="N1373" s="4">
        <v>0</v>
      </c>
      <c r="O1373" s="4">
        <v>4.9079999999999977</v>
      </c>
      <c r="P1373" s="4">
        <v>49.08</v>
      </c>
      <c r="Q1373" s="4">
        <v>44.171999999999997</v>
      </c>
      <c r="R1373" s="4">
        <v>4.9080000000000013</v>
      </c>
      <c r="S1373" s="4" t="s">
        <v>1598</v>
      </c>
      <c r="T1373" s="4" t="str">
        <f>VLOOKUP(esraa_powerbi_alexandria_2[[#This Row],[Category]],code[#All],2,FALSE)</f>
        <v>T-103</v>
      </c>
      <c r="U1373" s="4"/>
      <c r="V1373" s="4"/>
    </row>
    <row r="1374" spans="1:22">
      <c r="A1374" s="4">
        <v>1373</v>
      </c>
      <c r="B1374" s="4" t="s">
        <v>52</v>
      </c>
      <c r="C1374" s="4" t="s">
        <v>53</v>
      </c>
      <c r="D1374" s="4" t="s">
        <v>797</v>
      </c>
      <c r="E1374" s="4" t="s">
        <v>64</v>
      </c>
      <c r="F1374" s="4" t="s">
        <v>65</v>
      </c>
      <c r="G1374" s="4" t="s">
        <v>66</v>
      </c>
      <c r="H1374" s="4" t="s">
        <v>67</v>
      </c>
      <c r="I1374" s="4" t="s">
        <v>843</v>
      </c>
      <c r="J1374" s="4">
        <v>29.6</v>
      </c>
      <c r="K1374" s="4">
        <v>300</v>
      </c>
      <c r="L1374" s="4" t="str">
        <f>IF(esraa_powerbi_alexandria_2[[#This Row],[Sales]]&gt;3000,"High","Low")</f>
        <v>Low</v>
      </c>
      <c r="M1374" s="4">
        <v>2</v>
      </c>
      <c r="N1374" s="4">
        <v>0</v>
      </c>
      <c r="O1374" s="4">
        <v>14.8</v>
      </c>
      <c r="P1374" s="4">
        <v>29.6</v>
      </c>
      <c r="Q1374" s="4">
        <v>14.8</v>
      </c>
      <c r="R1374" s="4">
        <v>14.8</v>
      </c>
      <c r="S1374" s="4" t="s">
        <v>1598</v>
      </c>
      <c r="T1374" s="4" t="str">
        <f>VLOOKUP(esraa_powerbi_alexandria_2[[#This Row],[Category]],code[#All],2,FALSE)</f>
        <v>O-102</v>
      </c>
      <c r="U1374" s="4"/>
      <c r="V1374" s="4"/>
    </row>
    <row r="1375" spans="1:22">
      <c r="A1375" s="4">
        <v>1374</v>
      </c>
      <c r="B1375" s="4" t="s">
        <v>52</v>
      </c>
      <c r="C1375" s="4" t="s">
        <v>53</v>
      </c>
      <c r="D1375" s="4" t="s">
        <v>797</v>
      </c>
      <c r="E1375" s="4" t="s">
        <v>64</v>
      </c>
      <c r="F1375" s="4" t="s">
        <v>65</v>
      </c>
      <c r="G1375" s="4" t="s">
        <v>66</v>
      </c>
      <c r="H1375" s="4" t="s">
        <v>83</v>
      </c>
      <c r="I1375" s="4" t="s">
        <v>1288</v>
      </c>
      <c r="J1375" s="4">
        <v>17.088000000000001</v>
      </c>
      <c r="K1375" s="4">
        <v>600</v>
      </c>
      <c r="L1375" s="4" t="str">
        <f>IF(esraa_powerbi_alexandria_2[[#This Row],[Sales]]&gt;3000,"High","Low")</f>
        <v>Low</v>
      </c>
      <c r="M1375" s="4">
        <v>4</v>
      </c>
      <c r="N1375" s="4">
        <v>0.2</v>
      </c>
      <c r="O1375" s="4">
        <v>5.5535999999999994</v>
      </c>
      <c r="P1375" s="4">
        <v>13.670400000000001</v>
      </c>
      <c r="Q1375" s="4">
        <v>11.534400000000002</v>
      </c>
      <c r="R1375" s="4">
        <v>2.1359999999999992</v>
      </c>
      <c r="S1375" s="4" t="s">
        <v>1600</v>
      </c>
      <c r="T1375" s="4" t="str">
        <f>VLOOKUP(esraa_powerbi_alexandria_2[[#This Row],[Category]],code[#All],2,FALSE)</f>
        <v>O-102</v>
      </c>
      <c r="U1375" s="4"/>
      <c r="V1375" s="4"/>
    </row>
    <row r="1376" spans="1:22">
      <c r="A1376" s="4">
        <v>1375</v>
      </c>
      <c r="B1376" s="4" t="s">
        <v>69</v>
      </c>
      <c r="C1376" s="4" t="s">
        <v>53</v>
      </c>
      <c r="D1376" s="4" t="s">
        <v>1289</v>
      </c>
      <c r="E1376" s="4" t="s">
        <v>106</v>
      </c>
      <c r="F1376" s="4" t="s">
        <v>65</v>
      </c>
      <c r="G1376" s="4" t="s">
        <v>57</v>
      </c>
      <c r="H1376" s="4" t="s">
        <v>72</v>
      </c>
      <c r="I1376" s="4" t="s">
        <v>1290</v>
      </c>
      <c r="J1376" s="4">
        <v>912.75</v>
      </c>
      <c r="K1376" s="4">
        <v>750</v>
      </c>
      <c r="L1376" s="4" t="str">
        <f>IF(esraa_powerbi_alexandria_2[[#This Row],[Sales]]&gt;3000,"High","Low")</f>
        <v>Low</v>
      </c>
      <c r="M1376" s="4">
        <v>5</v>
      </c>
      <c r="N1376" s="4">
        <v>0</v>
      </c>
      <c r="O1376" s="4">
        <v>118.65750000000006</v>
      </c>
      <c r="P1376" s="4">
        <v>912.75</v>
      </c>
      <c r="Q1376" s="4">
        <v>794.09249999999997</v>
      </c>
      <c r="R1376" s="4">
        <v>118.65750000000003</v>
      </c>
      <c r="S1376" s="4" t="s">
        <v>1600</v>
      </c>
      <c r="T1376" s="4" t="str">
        <f>VLOOKUP(esraa_powerbi_alexandria_2[[#This Row],[Category]],code[#All],2,FALSE)</f>
        <v>F-101</v>
      </c>
      <c r="U1376" s="4"/>
      <c r="V1376" s="4"/>
    </row>
    <row r="1377" spans="1:22">
      <c r="A1377" s="4">
        <v>1376</v>
      </c>
      <c r="B1377" s="4" t="s">
        <v>52</v>
      </c>
      <c r="C1377" s="4" t="s">
        <v>53</v>
      </c>
      <c r="D1377" s="4" t="s">
        <v>1291</v>
      </c>
      <c r="E1377" s="4" t="s">
        <v>106</v>
      </c>
      <c r="F1377" s="4" t="s">
        <v>65</v>
      </c>
      <c r="G1377" s="4" t="s">
        <v>66</v>
      </c>
      <c r="H1377" s="4" t="s">
        <v>85</v>
      </c>
      <c r="I1377" s="4" t="s">
        <v>1292</v>
      </c>
      <c r="J1377" s="4">
        <v>1089.75</v>
      </c>
      <c r="K1377" s="4">
        <v>450</v>
      </c>
      <c r="L1377" s="4" t="str">
        <f>IF(esraa_powerbi_alexandria_2[[#This Row],[Sales]]&gt;3000,"High","Low")</f>
        <v>Low</v>
      </c>
      <c r="M1377" s="4">
        <v>3</v>
      </c>
      <c r="N1377" s="4">
        <v>0</v>
      </c>
      <c r="O1377" s="4">
        <v>305.13000000000011</v>
      </c>
      <c r="P1377" s="4">
        <v>1089.75</v>
      </c>
      <c r="Q1377" s="4">
        <v>784.61999999999989</v>
      </c>
      <c r="R1377" s="4">
        <v>305.13000000000011</v>
      </c>
      <c r="S1377" s="4" t="s">
        <v>1598</v>
      </c>
      <c r="T1377" s="4" t="str">
        <f>VLOOKUP(esraa_powerbi_alexandria_2[[#This Row],[Category]],code[#All],2,FALSE)</f>
        <v>O-102</v>
      </c>
      <c r="U1377" s="4"/>
      <c r="V1377" s="4"/>
    </row>
    <row r="1378" spans="1:22">
      <c r="A1378" s="4">
        <v>1377</v>
      </c>
      <c r="B1378" s="4" t="s">
        <v>52</v>
      </c>
      <c r="C1378" s="4" t="s">
        <v>53</v>
      </c>
      <c r="D1378" s="4" t="s">
        <v>1291</v>
      </c>
      <c r="E1378" s="4" t="s">
        <v>106</v>
      </c>
      <c r="F1378" s="4" t="s">
        <v>65</v>
      </c>
      <c r="G1378" s="4" t="s">
        <v>66</v>
      </c>
      <c r="H1378" s="4" t="s">
        <v>91</v>
      </c>
      <c r="I1378" s="4" t="s">
        <v>1293</v>
      </c>
      <c r="J1378" s="4">
        <v>447.84</v>
      </c>
      <c r="K1378" s="4">
        <v>1200</v>
      </c>
      <c r="L1378" s="4" t="str">
        <f>IF(esraa_powerbi_alexandria_2[[#This Row],[Sales]]&gt;3000,"High","Low")</f>
        <v>Low</v>
      </c>
      <c r="M1378" s="4">
        <v>8</v>
      </c>
      <c r="N1378" s="4">
        <v>0</v>
      </c>
      <c r="O1378" s="4">
        <v>219.44159999999999</v>
      </c>
      <c r="P1378" s="4">
        <v>447.84</v>
      </c>
      <c r="Q1378" s="4">
        <v>228.39839999999998</v>
      </c>
      <c r="R1378" s="4">
        <v>219.44159999999999</v>
      </c>
      <c r="S1378" s="4" t="s">
        <v>1599</v>
      </c>
      <c r="T1378" s="4" t="str">
        <f>VLOOKUP(esraa_powerbi_alexandria_2[[#This Row],[Category]],code[#All],2,FALSE)</f>
        <v>O-102</v>
      </c>
      <c r="U1378" s="4"/>
      <c r="V1378" s="4"/>
    </row>
    <row r="1379" spans="1:22">
      <c r="A1379" s="4">
        <v>1378</v>
      </c>
      <c r="B1379" s="4" t="s">
        <v>52</v>
      </c>
      <c r="C1379" s="4" t="s">
        <v>53</v>
      </c>
      <c r="D1379" s="4" t="s">
        <v>1291</v>
      </c>
      <c r="E1379" s="4" t="s">
        <v>106</v>
      </c>
      <c r="F1379" s="4" t="s">
        <v>65</v>
      </c>
      <c r="G1379" s="4" t="s">
        <v>66</v>
      </c>
      <c r="H1379" s="4" t="s">
        <v>78</v>
      </c>
      <c r="I1379" s="4" t="s">
        <v>1294</v>
      </c>
      <c r="J1379" s="4">
        <v>16.399999999999999</v>
      </c>
      <c r="K1379" s="4">
        <v>750</v>
      </c>
      <c r="L1379" s="4" t="str">
        <f>IF(esraa_powerbi_alexandria_2[[#This Row],[Sales]]&gt;3000,"High","Low")</f>
        <v>Low</v>
      </c>
      <c r="M1379" s="4">
        <v>5</v>
      </c>
      <c r="N1379" s="4">
        <v>0</v>
      </c>
      <c r="O1379" s="4">
        <v>4.2639999999999993</v>
      </c>
      <c r="P1379" s="4">
        <v>16.399999999999999</v>
      </c>
      <c r="Q1379" s="4">
        <v>12.135999999999999</v>
      </c>
      <c r="R1379" s="4">
        <v>4.2639999999999993</v>
      </c>
      <c r="S1379" s="4" t="s">
        <v>1600</v>
      </c>
      <c r="T1379" s="4" t="str">
        <f>VLOOKUP(esraa_powerbi_alexandria_2[[#This Row],[Category]],code[#All],2,FALSE)</f>
        <v>O-102</v>
      </c>
      <c r="U1379" s="4"/>
      <c r="V1379" s="4"/>
    </row>
    <row r="1380" spans="1:22">
      <c r="A1380" s="4">
        <v>1379</v>
      </c>
      <c r="B1380" s="4" t="s">
        <v>52</v>
      </c>
      <c r="C1380" s="4" t="s">
        <v>53</v>
      </c>
      <c r="D1380" s="4" t="s">
        <v>1291</v>
      </c>
      <c r="E1380" s="4" t="s">
        <v>106</v>
      </c>
      <c r="F1380" s="4" t="s">
        <v>65</v>
      </c>
      <c r="G1380" s="4" t="s">
        <v>80</v>
      </c>
      <c r="H1380" s="4" t="s">
        <v>81</v>
      </c>
      <c r="I1380" s="4" t="s">
        <v>1295</v>
      </c>
      <c r="J1380" s="4">
        <v>399.96000000000004</v>
      </c>
      <c r="K1380" s="4">
        <v>750</v>
      </c>
      <c r="L1380" s="4" t="str">
        <f>IF(esraa_powerbi_alexandria_2[[#This Row],[Sales]]&gt;3000,"High","Low")</f>
        <v>Low</v>
      </c>
      <c r="M1380" s="4">
        <v>5</v>
      </c>
      <c r="N1380" s="4">
        <v>0.2</v>
      </c>
      <c r="O1380" s="4">
        <v>34.996499999999969</v>
      </c>
      <c r="P1380" s="4">
        <v>319.96800000000007</v>
      </c>
      <c r="Q1380" s="4">
        <v>364.96350000000007</v>
      </c>
      <c r="R1380" s="4">
        <v>-44.995499999999993</v>
      </c>
      <c r="S1380" s="4" t="s">
        <v>1600</v>
      </c>
      <c r="T1380" s="4" t="str">
        <f>VLOOKUP(esraa_powerbi_alexandria_2[[#This Row],[Category]],code[#All],2,FALSE)</f>
        <v>T-103</v>
      </c>
      <c r="U1380" s="4"/>
      <c r="V1380" s="4"/>
    </row>
    <row r="1381" spans="1:22">
      <c r="A1381" s="4">
        <v>1380</v>
      </c>
      <c r="B1381" s="4" t="s">
        <v>52</v>
      </c>
      <c r="C1381" s="4" t="s">
        <v>53</v>
      </c>
      <c r="D1381" s="4" t="s">
        <v>1291</v>
      </c>
      <c r="E1381" s="4" t="s">
        <v>106</v>
      </c>
      <c r="F1381" s="4" t="s">
        <v>65</v>
      </c>
      <c r="G1381" s="4" t="s">
        <v>66</v>
      </c>
      <c r="H1381" s="4" t="s">
        <v>74</v>
      </c>
      <c r="I1381" s="4" t="s">
        <v>1296</v>
      </c>
      <c r="J1381" s="4">
        <v>158.9</v>
      </c>
      <c r="K1381" s="4">
        <v>750</v>
      </c>
      <c r="L1381" s="4" t="str">
        <f>IF(esraa_powerbi_alexandria_2[[#This Row],[Sales]]&gt;3000,"High","Low")</f>
        <v>Low</v>
      </c>
      <c r="M1381" s="4">
        <v>5</v>
      </c>
      <c r="N1381" s="4">
        <v>0</v>
      </c>
      <c r="O1381" s="4">
        <v>7.9449999999999932</v>
      </c>
      <c r="P1381" s="4">
        <v>158.9</v>
      </c>
      <c r="Q1381" s="4">
        <v>150.95500000000001</v>
      </c>
      <c r="R1381" s="4">
        <v>7.9449999999999932</v>
      </c>
      <c r="S1381" s="4" t="s">
        <v>1600</v>
      </c>
      <c r="T1381" s="4" t="str">
        <f>VLOOKUP(esraa_powerbi_alexandria_2[[#This Row],[Category]],code[#All],2,FALSE)</f>
        <v>O-102</v>
      </c>
      <c r="U1381" s="4"/>
      <c r="V1381" s="4"/>
    </row>
    <row r="1382" spans="1:22">
      <c r="A1382" s="4">
        <v>1381</v>
      </c>
      <c r="B1382" s="4" t="s">
        <v>52</v>
      </c>
      <c r="C1382" s="4" t="s">
        <v>53</v>
      </c>
      <c r="D1382" s="4" t="s">
        <v>1291</v>
      </c>
      <c r="E1382" s="4" t="s">
        <v>106</v>
      </c>
      <c r="F1382" s="4" t="s">
        <v>65</v>
      </c>
      <c r="G1382" s="4" t="s">
        <v>66</v>
      </c>
      <c r="H1382" s="4" t="s">
        <v>83</v>
      </c>
      <c r="I1382" s="4" t="s">
        <v>223</v>
      </c>
      <c r="J1382" s="4">
        <v>13.184000000000001</v>
      </c>
      <c r="K1382" s="4">
        <v>150</v>
      </c>
      <c r="L1382" s="4" t="str">
        <f>IF(esraa_powerbi_alexandria_2[[#This Row],[Sales]]&gt;3000,"High","Low")</f>
        <v>Low</v>
      </c>
      <c r="M1382" s="4">
        <v>1</v>
      </c>
      <c r="N1382" s="4">
        <v>0.2</v>
      </c>
      <c r="O1382" s="4">
        <v>4.7792000000000003</v>
      </c>
      <c r="P1382" s="4">
        <v>10.547200000000002</v>
      </c>
      <c r="Q1382" s="4">
        <v>8.4048000000000016</v>
      </c>
      <c r="R1382" s="4">
        <v>2.1424000000000003</v>
      </c>
      <c r="S1382" s="4" t="s">
        <v>1598</v>
      </c>
      <c r="T1382" s="4" t="str">
        <f>VLOOKUP(esraa_powerbi_alexandria_2[[#This Row],[Category]],code[#All],2,FALSE)</f>
        <v>O-102</v>
      </c>
      <c r="U1382" s="4"/>
      <c r="V1382" s="4"/>
    </row>
    <row r="1383" spans="1:22">
      <c r="A1383" s="4">
        <v>1382</v>
      </c>
      <c r="B1383" s="4" t="s">
        <v>69</v>
      </c>
      <c r="C1383" s="4" t="s">
        <v>96</v>
      </c>
      <c r="D1383" s="4" t="s">
        <v>235</v>
      </c>
      <c r="E1383" s="4" t="s">
        <v>143</v>
      </c>
      <c r="F1383" s="4" t="s">
        <v>99</v>
      </c>
      <c r="G1383" s="4" t="s">
        <v>57</v>
      </c>
      <c r="H1383" s="4" t="s">
        <v>76</v>
      </c>
      <c r="I1383" s="4" t="s">
        <v>847</v>
      </c>
      <c r="J1383" s="4">
        <v>83.951999999999998</v>
      </c>
      <c r="K1383" s="4">
        <v>450</v>
      </c>
      <c r="L1383" s="4" t="str">
        <f>IF(esraa_powerbi_alexandria_2[[#This Row],[Sales]]&gt;3000,"High","Low")</f>
        <v>Low</v>
      </c>
      <c r="M1383" s="4">
        <v>3</v>
      </c>
      <c r="N1383" s="4">
        <v>0.6</v>
      </c>
      <c r="O1383" s="4">
        <v>-90.24839999999999</v>
      </c>
      <c r="P1383" s="4">
        <v>33.580800000000004</v>
      </c>
      <c r="Q1383" s="4">
        <v>174.2004</v>
      </c>
      <c r="R1383" s="4">
        <v>-140.61959999999999</v>
      </c>
      <c r="S1383" s="4" t="s">
        <v>1598</v>
      </c>
      <c r="T1383" s="4" t="str">
        <f>VLOOKUP(esraa_powerbi_alexandria_2[[#This Row],[Category]],code[#All],2,FALSE)</f>
        <v>F-101</v>
      </c>
      <c r="U1383" s="4"/>
      <c r="V1383" s="4"/>
    </row>
    <row r="1384" spans="1:22">
      <c r="A1384" s="4">
        <v>1383</v>
      </c>
      <c r="B1384" s="4" t="s">
        <v>532</v>
      </c>
      <c r="C1384" s="4" t="s">
        <v>96</v>
      </c>
      <c r="D1384" s="4" t="s">
        <v>1297</v>
      </c>
      <c r="E1384" s="4" t="s">
        <v>526</v>
      </c>
      <c r="F1384" s="4" t="s">
        <v>56</v>
      </c>
      <c r="G1384" s="4" t="s">
        <v>66</v>
      </c>
      <c r="H1384" s="4" t="s">
        <v>74</v>
      </c>
      <c r="I1384" s="4" t="s">
        <v>1184</v>
      </c>
      <c r="J1384" s="4">
        <v>80.98</v>
      </c>
      <c r="K1384" s="4">
        <v>150</v>
      </c>
      <c r="L1384" s="4" t="str">
        <f>IF(esraa_powerbi_alexandria_2[[#This Row],[Sales]]&gt;3000,"High","Low")</f>
        <v>Low</v>
      </c>
      <c r="M1384" s="4">
        <v>1</v>
      </c>
      <c r="N1384" s="4">
        <v>0</v>
      </c>
      <c r="O1384" s="4">
        <v>1.6196000000000055</v>
      </c>
      <c r="P1384" s="4">
        <v>80.98</v>
      </c>
      <c r="Q1384" s="4">
        <v>79.360399999999998</v>
      </c>
      <c r="R1384" s="4">
        <v>1.6196000000000055</v>
      </c>
      <c r="S1384" s="4" t="s">
        <v>1598</v>
      </c>
      <c r="T1384" s="4" t="str">
        <f>VLOOKUP(esraa_powerbi_alexandria_2[[#This Row],[Category]],code[#All],2,FALSE)</f>
        <v>O-102</v>
      </c>
      <c r="U1384" s="4"/>
      <c r="V1384" s="4"/>
    </row>
    <row r="1385" spans="1:22">
      <c r="A1385" s="4">
        <v>1384</v>
      </c>
      <c r="B1385" s="4" t="s">
        <v>532</v>
      </c>
      <c r="C1385" s="4" t="s">
        <v>96</v>
      </c>
      <c r="D1385" s="4" t="s">
        <v>1297</v>
      </c>
      <c r="E1385" s="4" t="s">
        <v>526</v>
      </c>
      <c r="F1385" s="4" t="s">
        <v>56</v>
      </c>
      <c r="G1385" s="4" t="s">
        <v>66</v>
      </c>
      <c r="H1385" s="4" t="s">
        <v>91</v>
      </c>
      <c r="I1385" s="4" t="s">
        <v>1298</v>
      </c>
      <c r="J1385" s="4">
        <v>348.84</v>
      </c>
      <c r="K1385" s="4">
        <v>1350</v>
      </c>
      <c r="L1385" s="4" t="str">
        <f>IF(esraa_powerbi_alexandria_2[[#This Row],[Sales]]&gt;3000,"High","Low")</f>
        <v>Low</v>
      </c>
      <c r="M1385" s="4">
        <v>9</v>
      </c>
      <c r="N1385" s="4">
        <v>0</v>
      </c>
      <c r="O1385" s="4">
        <v>170.9316</v>
      </c>
      <c r="P1385" s="4">
        <v>348.84</v>
      </c>
      <c r="Q1385" s="4">
        <v>177.90839999999997</v>
      </c>
      <c r="R1385" s="4">
        <v>170.9316</v>
      </c>
      <c r="S1385" s="4" t="s">
        <v>1599</v>
      </c>
      <c r="T1385" s="4" t="str">
        <f>VLOOKUP(esraa_powerbi_alexandria_2[[#This Row],[Category]],code[#All],2,FALSE)</f>
        <v>O-102</v>
      </c>
      <c r="U1385" s="4"/>
      <c r="V1385" s="4"/>
    </row>
    <row r="1386" spans="1:22">
      <c r="A1386" s="4">
        <v>1385</v>
      </c>
      <c r="B1386" s="4" t="s">
        <v>532</v>
      </c>
      <c r="C1386" s="4" t="s">
        <v>96</v>
      </c>
      <c r="D1386" s="4" t="s">
        <v>1297</v>
      </c>
      <c r="E1386" s="4" t="s">
        <v>526</v>
      </c>
      <c r="F1386" s="4" t="s">
        <v>56</v>
      </c>
      <c r="G1386" s="4" t="s">
        <v>66</v>
      </c>
      <c r="H1386" s="4" t="s">
        <v>167</v>
      </c>
      <c r="I1386" s="4" t="s">
        <v>1299</v>
      </c>
      <c r="J1386" s="4">
        <v>9.4499999999999993</v>
      </c>
      <c r="K1386" s="4">
        <v>750</v>
      </c>
      <c r="L1386" s="4" t="str">
        <f>IF(esraa_powerbi_alexandria_2[[#This Row],[Sales]]&gt;3000,"High","Low")</f>
        <v>Low</v>
      </c>
      <c r="M1386" s="4">
        <v>5</v>
      </c>
      <c r="N1386" s="4">
        <v>0</v>
      </c>
      <c r="O1386" s="4">
        <v>0.18900000000000028</v>
      </c>
      <c r="P1386" s="4">
        <v>9.4499999999999993</v>
      </c>
      <c r="Q1386" s="4">
        <v>9.2609999999999992</v>
      </c>
      <c r="R1386" s="4">
        <v>0.18900000000000006</v>
      </c>
      <c r="S1386" s="4" t="s">
        <v>1600</v>
      </c>
      <c r="T1386" s="4" t="str">
        <f>VLOOKUP(esraa_powerbi_alexandria_2[[#This Row],[Category]],code[#All],2,FALSE)</f>
        <v>O-102</v>
      </c>
      <c r="U1386" s="4"/>
      <c r="V1386" s="4"/>
    </row>
    <row r="1387" spans="1:22">
      <c r="A1387" s="4">
        <v>1386</v>
      </c>
      <c r="B1387" s="4" t="s">
        <v>532</v>
      </c>
      <c r="C1387" s="4" t="s">
        <v>96</v>
      </c>
      <c r="D1387" s="4" t="s">
        <v>1297</v>
      </c>
      <c r="E1387" s="4" t="s">
        <v>526</v>
      </c>
      <c r="F1387" s="4" t="s">
        <v>56</v>
      </c>
      <c r="G1387" s="4" t="s">
        <v>57</v>
      </c>
      <c r="H1387" s="4" t="s">
        <v>76</v>
      </c>
      <c r="I1387" s="4" t="s">
        <v>1300</v>
      </c>
      <c r="J1387" s="4">
        <v>18.84</v>
      </c>
      <c r="K1387" s="4">
        <v>450</v>
      </c>
      <c r="L1387" s="4" t="str">
        <f>IF(esraa_powerbi_alexandria_2[[#This Row],[Sales]]&gt;3000,"High","Low")</f>
        <v>Low</v>
      </c>
      <c r="M1387" s="4">
        <v>3</v>
      </c>
      <c r="N1387" s="4">
        <v>0</v>
      </c>
      <c r="O1387" s="4">
        <v>7.1592000000000002</v>
      </c>
      <c r="P1387" s="4">
        <v>18.84</v>
      </c>
      <c r="Q1387" s="4">
        <v>11.6808</v>
      </c>
      <c r="R1387" s="4">
        <v>7.1592000000000002</v>
      </c>
      <c r="S1387" s="4" t="s">
        <v>1598</v>
      </c>
      <c r="T1387" s="4" t="str">
        <f>VLOOKUP(esraa_powerbi_alexandria_2[[#This Row],[Category]],code[#All],2,FALSE)</f>
        <v>F-101</v>
      </c>
      <c r="U1387" s="4"/>
      <c r="V1387" s="4"/>
    </row>
    <row r="1388" spans="1:22">
      <c r="A1388" s="4">
        <v>1387</v>
      </c>
      <c r="B1388" s="4" t="s">
        <v>532</v>
      </c>
      <c r="C1388" s="4" t="s">
        <v>96</v>
      </c>
      <c r="D1388" s="4" t="s">
        <v>1297</v>
      </c>
      <c r="E1388" s="4" t="s">
        <v>526</v>
      </c>
      <c r="F1388" s="4" t="s">
        <v>56</v>
      </c>
      <c r="G1388" s="4" t="s">
        <v>57</v>
      </c>
      <c r="H1388" s="4" t="s">
        <v>58</v>
      </c>
      <c r="I1388" s="4" t="s">
        <v>836</v>
      </c>
      <c r="J1388" s="4">
        <v>239.98</v>
      </c>
      <c r="K1388" s="4">
        <v>300</v>
      </c>
      <c r="L1388" s="4" t="str">
        <f>IF(esraa_powerbi_alexandria_2[[#This Row],[Sales]]&gt;3000,"High","Low")</f>
        <v>Low</v>
      </c>
      <c r="M1388" s="4">
        <v>2</v>
      </c>
      <c r="N1388" s="4">
        <v>0</v>
      </c>
      <c r="O1388" s="4">
        <v>52.795599999999979</v>
      </c>
      <c r="P1388" s="4">
        <v>239.98</v>
      </c>
      <c r="Q1388" s="4">
        <v>187.18440000000001</v>
      </c>
      <c r="R1388" s="4">
        <v>52.795599999999979</v>
      </c>
      <c r="S1388" s="4" t="s">
        <v>1598</v>
      </c>
      <c r="T1388" s="4" t="str">
        <f>VLOOKUP(esraa_powerbi_alexandria_2[[#This Row],[Category]],code[#All],2,FALSE)</f>
        <v>F-101</v>
      </c>
      <c r="U1388" s="4"/>
      <c r="V1388" s="4"/>
    </row>
    <row r="1389" spans="1:22">
      <c r="A1389" s="4">
        <v>1388</v>
      </c>
      <c r="B1389" s="4" t="s">
        <v>532</v>
      </c>
      <c r="C1389" s="4" t="s">
        <v>96</v>
      </c>
      <c r="D1389" s="4" t="s">
        <v>1297</v>
      </c>
      <c r="E1389" s="4" t="s">
        <v>526</v>
      </c>
      <c r="F1389" s="4" t="s">
        <v>56</v>
      </c>
      <c r="G1389" s="4" t="s">
        <v>66</v>
      </c>
      <c r="H1389" s="4" t="s">
        <v>127</v>
      </c>
      <c r="I1389" s="4" t="s">
        <v>1301</v>
      </c>
      <c r="J1389" s="4">
        <v>167.96</v>
      </c>
      <c r="K1389" s="4">
        <v>300</v>
      </c>
      <c r="L1389" s="4" t="str">
        <f>IF(esraa_powerbi_alexandria_2[[#This Row],[Sales]]&gt;3000,"High","Low")</f>
        <v>Low</v>
      </c>
      <c r="M1389" s="4">
        <v>2</v>
      </c>
      <c r="N1389" s="4">
        <v>0</v>
      </c>
      <c r="O1389" s="4">
        <v>78.941199999999995</v>
      </c>
      <c r="P1389" s="4">
        <v>167.96</v>
      </c>
      <c r="Q1389" s="4">
        <v>89.018800000000013</v>
      </c>
      <c r="R1389" s="4">
        <v>78.941199999999995</v>
      </c>
      <c r="S1389" s="4" t="s">
        <v>1598</v>
      </c>
      <c r="T1389" s="4" t="str">
        <f>VLOOKUP(esraa_powerbi_alexandria_2[[#This Row],[Category]],code[#All],2,FALSE)</f>
        <v>O-102</v>
      </c>
      <c r="U1389" s="4"/>
      <c r="V1389" s="4"/>
    </row>
    <row r="1390" spans="1:22">
      <c r="A1390" s="4">
        <v>1389</v>
      </c>
      <c r="B1390" s="4" t="s">
        <v>532</v>
      </c>
      <c r="C1390" s="4" t="s">
        <v>96</v>
      </c>
      <c r="D1390" s="4" t="s">
        <v>1297</v>
      </c>
      <c r="E1390" s="4" t="s">
        <v>526</v>
      </c>
      <c r="F1390" s="4" t="s">
        <v>56</v>
      </c>
      <c r="G1390" s="4" t="s">
        <v>80</v>
      </c>
      <c r="H1390" s="4" t="s">
        <v>81</v>
      </c>
      <c r="I1390" s="4" t="s">
        <v>294</v>
      </c>
      <c r="J1390" s="4">
        <v>104.85000000000001</v>
      </c>
      <c r="K1390" s="4">
        <v>450</v>
      </c>
      <c r="L1390" s="4" t="str">
        <f>IF(esraa_powerbi_alexandria_2[[#This Row],[Sales]]&gt;3000,"High","Low")</f>
        <v>Low</v>
      </c>
      <c r="M1390" s="4">
        <v>3</v>
      </c>
      <c r="N1390" s="4">
        <v>0</v>
      </c>
      <c r="O1390" s="4">
        <v>28.309500000000007</v>
      </c>
      <c r="P1390" s="4">
        <v>104.85000000000001</v>
      </c>
      <c r="Q1390" s="4">
        <v>76.540500000000009</v>
      </c>
      <c r="R1390" s="4">
        <v>28.3095</v>
      </c>
      <c r="S1390" s="4" t="s">
        <v>1598</v>
      </c>
      <c r="T1390" s="4" t="str">
        <f>VLOOKUP(esraa_powerbi_alexandria_2[[#This Row],[Category]],code[#All],2,FALSE)</f>
        <v>T-103</v>
      </c>
      <c r="U1390" s="4"/>
      <c r="V1390" s="4"/>
    </row>
    <row r="1391" spans="1:22">
      <c r="A1391" s="4">
        <v>1390</v>
      </c>
      <c r="B1391" s="4" t="s">
        <v>532</v>
      </c>
      <c r="C1391" s="4" t="s">
        <v>96</v>
      </c>
      <c r="D1391" s="4" t="s">
        <v>1297</v>
      </c>
      <c r="E1391" s="4" t="s">
        <v>526</v>
      </c>
      <c r="F1391" s="4" t="s">
        <v>56</v>
      </c>
      <c r="G1391" s="4" t="s">
        <v>80</v>
      </c>
      <c r="H1391" s="4" t="s">
        <v>81</v>
      </c>
      <c r="I1391" s="4" t="s">
        <v>497</v>
      </c>
      <c r="J1391" s="4">
        <v>484.83000000000004</v>
      </c>
      <c r="K1391" s="4">
        <v>450</v>
      </c>
      <c r="L1391" s="4" t="str">
        <f>IF(esraa_powerbi_alexandria_2[[#This Row],[Sales]]&gt;3000,"High","Low")</f>
        <v>Low</v>
      </c>
      <c r="M1391" s="4">
        <v>3</v>
      </c>
      <c r="N1391" s="4">
        <v>0</v>
      </c>
      <c r="O1391" s="4">
        <v>126.05580000000002</v>
      </c>
      <c r="P1391" s="4">
        <v>484.83000000000004</v>
      </c>
      <c r="Q1391" s="4">
        <v>358.77420000000001</v>
      </c>
      <c r="R1391" s="4">
        <v>126.05580000000003</v>
      </c>
      <c r="S1391" s="4" t="s">
        <v>1598</v>
      </c>
      <c r="T1391" s="4" t="str">
        <f>VLOOKUP(esraa_powerbi_alexandria_2[[#This Row],[Category]],code[#All],2,FALSE)</f>
        <v>T-103</v>
      </c>
      <c r="U1391" s="4"/>
      <c r="V1391" s="4"/>
    </row>
    <row r="1392" spans="1:22">
      <c r="A1392" s="4">
        <v>1391</v>
      </c>
      <c r="B1392" s="4" t="s">
        <v>532</v>
      </c>
      <c r="C1392" s="4" t="s">
        <v>96</v>
      </c>
      <c r="D1392" s="4" t="s">
        <v>1297</v>
      </c>
      <c r="E1392" s="4" t="s">
        <v>526</v>
      </c>
      <c r="F1392" s="4" t="s">
        <v>56</v>
      </c>
      <c r="G1392" s="4" t="s">
        <v>66</v>
      </c>
      <c r="H1392" s="4" t="s">
        <v>91</v>
      </c>
      <c r="I1392" s="4" t="s">
        <v>685</v>
      </c>
      <c r="J1392" s="4">
        <v>122.97</v>
      </c>
      <c r="K1392" s="4">
        <v>450</v>
      </c>
      <c r="L1392" s="4" t="str">
        <f>IF(esraa_powerbi_alexandria_2[[#This Row],[Sales]]&gt;3000,"High","Low")</f>
        <v>Low</v>
      </c>
      <c r="M1392" s="4">
        <v>3</v>
      </c>
      <c r="N1392" s="4">
        <v>0</v>
      </c>
      <c r="O1392" s="4">
        <v>60.255300000000005</v>
      </c>
      <c r="P1392" s="4">
        <v>122.97</v>
      </c>
      <c r="Q1392" s="4">
        <v>62.714699999999993</v>
      </c>
      <c r="R1392" s="4">
        <v>60.255300000000005</v>
      </c>
      <c r="S1392" s="4" t="s">
        <v>1598</v>
      </c>
      <c r="T1392" s="4" t="str">
        <f>VLOOKUP(esraa_powerbi_alexandria_2[[#This Row],[Category]],code[#All],2,FALSE)</f>
        <v>O-102</v>
      </c>
      <c r="U1392" s="4"/>
      <c r="V1392" s="4"/>
    </row>
    <row r="1393" spans="1:22">
      <c r="A1393" s="4">
        <v>1392</v>
      </c>
      <c r="B1393" s="4" t="s">
        <v>532</v>
      </c>
      <c r="C1393" s="4" t="s">
        <v>96</v>
      </c>
      <c r="D1393" s="4" t="s">
        <v>1297</v>
      </c>
      <c r="E1393" s="4" t="s">
        <v>526</v>
      </c>
      <c r="F1393" s="4" t="s">
        <v>56</v>
      </c>
      <c r="G1393" s="4" t="s">
        <v>66</v>
      </c>
      <c r="H1393" s="4" t="s">
        <v>74</v>
      </c>
      <c r="I1393" s="4" t="s">
        <v>416</v>
      </c>
      <c r="J1393" s="4">
        <v>154.44</v>
      </c>
      <c r="K1393" s="4">
        <v>450</v>
      </c>
      <c r="L1393" s="4" t="str">
        <f>IF(esraa_powerbi_alexandria_2[[#This Row],[Sales]]&gt;3000,"High","Low")</f>
        <v>Low</v>
      </c>
      <c r="M1393" s="4">
        <v>3</v>
      </c>
      <c r="N1393" s="4">
        <v>0</v>
      </c>
      <c r="O1393" s="4">
        <v>1.5444000000000031</v>
      </c>
      <c r="P1393" s="4">
        <v>154.44</v>
      </c>
      <c r="Q1393" s="4">
        <v>152.8956</v>
      </c>
      <c r="R1393" s="4">
        <v>1.544399999999996</v>
      </c>
      <c r="S1393" s="4" t="s">
        <v>1598</v>
      </c>
      <c r="T1393" s="4" t="str">
        <f>VLOOKUP(esraa_powerbi_alexandria_2[[#This Row],[Category]],code[#All],2,FALSE)</f>
        <v>O-102</v>
      </c>
      <c r="U1393" s="4"/>
      <c r="V1393" s="4"/>
    </row>
    <row r="1394" spans="1:22">
      <c r="A1394" s="4">
        <v>1393</v>
      </c>
      <c r="B1394" s="4" t="s">
        <v>532</v>
      </c>
      <c r="C1394" s="4" t="s">
        <v>96</v>
      </c>
      <c r="D1394" s="4" t="s">
        <v>1297</v>
      </c>
      <c r="E1394" s="4" t="s">
        <v>526</v>
      </c>
      <c r="F1394" s="4" t="s">
        <v>56</v>
      </c>
      <c r="G1394" s="4" t="s">
        <v>66</v>
      </c>
      <c r="H1394" s="4" t="s">
        <v>91</v>
      </c>
      <c r="I1394" s="4" t="s">
        <v>179</v>
      </c>
      <c r="J1394" s="4">
        <v>342.37</v>
      </c>
      <c r="K1394" s="4">
        <v>1050</v>
      </c>
      <c r="L1394" s="4" t="str">
        <f>IF(esraa_powerbi_alexandria_2[[#This Row],[Sales]]&gt;3000,"High","Low")</f>
        <v>Low</v>
      </c>
      <c r="M1394" s="4">
        <v>7</v>
      </c>
      <c r="N1394" s="4">
        <v>0</v>
      </c>
      <c r="O1394" s="4">
        <v>160.91389999999998</v>
      </c>
      <c r="P1394" s="4">
        <v>342.37</v>
      </c>
      <c r="Q1394" s="4">
        <v>181.45610000000002</v>
      </c>
      <c r="R1394" s="4">
        <v>160.91389999999998</v>
      </c>
      <c r="S1394" s="4" t="s">
        <v>1599</v>
      </c>
      <c r="T1394" s="4" t="str">
        <f>VLOOKUP(esraa_powerbi_alexandria_2[[#This Row],[Category]],code[#All],2,FALSE)</f>
        <v>O-102</v>
      </c>
      <c r="U1394" s="4"/>
      <c r="V1394" s="4"/>
    </row>
    <row r="1395" spans="1:22">
      <c r="A1395" s="4">
        <v>1394</v>
      </c>
      <c r="B1395" s="4" t="s">
        <v>134</v>
      </c>
      <c r="C1395" s="4" t="s">
        <v>62</v>
      </c>
      <c r="D1395" s="4" t="s">
        <v>833</v>
      </c>
      <c r="E1395" s="4" t="s">
        <v>90</v>
      </c>
      <c r="F1395" s="4" t="s">
        <v>56</v>
      </c>
      <c r="G1395" s="4" t="s">
        <v>66</v>
      </c>
      <c r="H1395" s="4" t="s">
        <v>78</v>
      </c>
      <c r="I1395" s="4" t="s">
        <v>349</v>
      </c>
      <c r="J1395" s="4">
        <v>9.5519999999999996</v>
      </c>
      <c r="K1395" s="4">
        <v>450</v>
      </c>
      <c r="L1395" s="4" t="str">
        <f>IF(esraa_powerbi_alexandria_2[[#This Row],[Sales]]&gt;3000,"High","Low")</f>
        <v>Low</v>
      </c>
      <c r="M1395" s="4">
        <v>3</v>
      </c>
      <c r="N1395" s="4">
        <v>0.2</v>
      </c>
      <c r="O1395" s="4">
        <v>1.5521999999999991</v>
      </c>
      <c r="P1395" s="4">
        <v>7.6416000000000004</v>
      </c>
      <c r="Q1395" s="4">
        <v>7.9998000000000005</v>
      </c>
      <c r="R1395" s="4">
        <v>-0.35820000000000007</v>
      </c>
      <c r="S1395" s="4" t="s">
        <v>1598</v>
      </c>
      <c r="T1395" s="4" t="str">
        <f>VLOOKUP(esraa_powerbi_alexandria_2[[#This Row],[Category]],code[#All],2,FALSE)</f>
        <v>O-102</v>
      </c>
      <c r="U1395" s="4"/>
      <c r="V1395" s="4"/>
    </row>
    <row r="1396" spans="1:22">
      <c r="A1396" s="4">
        <v>1395</v>
      </c>
      <c r="B1396" s="4" t="s">
        <v>69</v>
      </c>
      <c r="C1396" s="4" t="s">
        <v>62</v>
      </c>
      <c r="D1396" s="4" t="s">
        <v>235</v>
      </c>
      <c r="E1396" s="4" t="s">
        <v>143</v>
      </c>
      <c r="F1396" s="4" t="s">
        <v>99</v>
      </c>
      <c r="G1396" s="4" t="s">
        <v>57</v>
      </c>
      <c r="H1396" s="4" t="s">
        <v>72</v>
      </c>
      <c r="I1396" s="4" t="s">
        <v>1302</v>
      </c>
      <c r="J1396" s="4">
        <v>652.45000000000005</v>
      </c>
      <c r="K1396" s="4">
        <v>750</v>
      </c>
      <c r="L1396" s="4" t="str">
        <f>IF(esraa_powerbi_alexandria_2[[#This Row],[Sales]]&gt;3000,"High","Low")</f>
        <v>Low</v>
      </c>
      <c r="M1396" s="4">
        <v>5</v>
      </c>
      <c r="N1396" s="4">
        <v>0.5</v>
      </c>
      <c r="O1396" s="4">
        <v>-430.61700000000019</v>
      </c>
      <c r="P1396" s="4">
        <v>326.22500000000002</v>
      </c>
      <c r="Q1396" s="4">
        <v>1083.0670000000002</v>
      </c>
      <c r="R1396" s="4">
        <v>-756.84200000000021</v>
      </c>
      <c r="S1396" s="4" t="s">
        <v>1600</v>
      </c>
      <c r="T1396" s="4" t="str">
        <f>VLOOKUP(esraa_powerbi_alexandria_2[[#This Row],[Category]],code[#All],2,FALSE)</f>
        <v>F-101</v>
      </c>
      <c r="U1396" s="4"/>
      <c r="V1396" s="4"/>
    </row>
    <row r="1397" spans="1:22">
      <c r="A1397" s="4">
        <v>1396</v>
      </c>
      <c r="B1397" s="4" t="s">
        <v>69</v>
      </c>
      <c r="C1397" s="4" t="s">
        <v>62</v>
      </c>
      <c r="D1397" s="4" t="s">
        <v>235</v>
      </c>
      <c r="E1397" s="4" t="s">
        <v>143</v>
      </c>
      <c r="F1397" s="4" t="s">
        <v>99</v>
      </c>
      <c r="G1397" s="4" t="s">
        <v>57</v>
      </c>
      <c r="H1397" s="4" t="s">
        <v>72</v>
      </c>
      <c r="I1397" s="4" t="s">
        <v>1303</v>
      </c>
      <c r="J1397" s="4">
        <v>66.644999999999996</v>
      </c>
      <c r="K1397" s="4">
        <v>450</v>
      </c>
      <c r="L1397" s="4" t="str">
        <f>IF(esraa_powerbi_alexandria_2[[#This Row],[Sales]]&gt;3000,"High","Low")</f>
        <v>Low</v>
      </c>
      <c r="M1397" s="4">
        <v>3</v>
      </c>
      <c r="N1397" s="4">
        <v>0.5</v>
      </c>
      <c r="O1397" s="4">
        <v>-42.652799999999999</v>
      </c>
      <c r="P1397" s="4">
        <v>33.322499999999998</v>
      </c>
      <c r="Q1397" s="4">
        <v>109.2978</v>
      </c>
      <c r="R1397" s="4">
        <v>-75.975300000000004</v>
      </c>
      <c r="S1397" s="4" t="s">
        <v>1598</v>
      </c>
      <c r="T1397" s="4" t="str">
        <f>VLOOKUP(esraa_powerbi_alexandria_2[[#This Row],[Category]],code[#All],2,FALSE)</f>
        <v>F-101</v>
      </c>
      <c r="U1397" s="4"/>
      <c r="V1397" s="4"/>
    </row>
    <row r="1398" spans="1:22">
      <c r="A1398" s="4">
        <v>1397</v>
      </c>
      <c r="B1398" s="4" t="s">
        <v>134</v>
      </c>
      <c r="C1398" s="4" t="s">
        <v>53</v>
      </c>
      <c r="D1398" s="4" t="s">
        <v>165</v>
      </c>
      <c r="E1398" s="4" t="s">
        <v>166</v>
      </c>
      <c r="F1398" s="4" t="s">
        <v>118</v>
      </c>
      <c r="G1398" s="4" t="s">
        <v>66</v>
      </c>
      <c r="H1398" s="4" t="s">
        <v>83</v>
      </c>
      <c r="I1398" s="4" t="s">
        <v>1304</v>
      </c>
      <c r="J1398" s="4">
        <v>17.216000000000001</v>
      </c>
      <c r="K1398" s="4">
        <v>600</v>
      </c>
      <c r="L1398" s="4" t="str">
        <f>IF(esraa_powerbi_alexandria_2[[#This Row],[Sales]]&gt;3000,"High","Low")</f>
        <v>Low</v>
      </c>
      <c r="M1398" s="4">
        <v>4</v>
      </c>
      <c r="N1398" s="4">
        <v>0.2</v>
      </c>
      <c r="O1398" s="4">
        <v>6.025599999999999</v>
      </c>
      <c r="P1398" s="4">
        <v>13.772800000000002</v>
      </c>
      <c r="Q1398" s="4">
        <v>11.190400000000002</v>
      </c>
      <c r="R1398" s="4">
        <v>2.5823999999999998</v>
      </c>
      <c r="S1398" s="4" t="s">
        <v>1600</v>
      </c>
      <c r="T1398" s="4" t="str">
        <f>VLOOKUP(esraa_powerbi_alexandria_2[[#This Row],[Category]],code[#All],2,FALSE)</f>
        <v>O-102</v>
      </c>
      <c r="U1398" s="4"/>
      <c r="V1398" s="4"/>
    </row>
    <row r="1399" spans="1:22">
      <c r="A1399" s="4">
        <v>1398</v>
      </c>
      <c r="B1399" s="4" t="s">
        <v>134</v>
      </c>
      <c r="C1399" s="4" t="s">
        <v>53</v>
      </c>
      <c r="D1399" s="4" t="s">
        <v>165</v>
      </c>
      <c r="E1399" s="4" t="s">
        <v>166</v>
      </c>
      <c r="F1399" s="4" t="s">
        <v>118</v>
      </c>
      <c r="G1399" s="4" t="s">
        <v>66</v>
      </c>
      <c r="H1399" s="4" t="s">
        <v>91</v>
      </c>
      <c r="I1399" s="4" t="s">
        <v>878</v>
      </c>
      <c r="J1399" s="4">
        <v>11.56</v>
      </c>
      <c r="K1399" s="4">
        <v>300</v>
      </c>
      <c r="L1399" s="4" t="str">
        <f>IF(esraa_powerbi_alexandria_2[[#This Row],[Sales]]&gt;3000,"High","Low")</f>
        <v>Low</v>
      </c>
      <c r="M1399" s="4">
        <v>2</v>
      </c>
      <c r="N1399" s="4">
        <v>0</v>
      </c>
      <c r="O1399" s="4">
        <v>5.6644000000000005</v>
      </c>
      <c r="P1399" s="4">
        <v>11.56</v>
      </c>
      <c r="Q1399" s="4">
        <v>5.8956</v>
      </c>
      <c r="R1399" s="4">
        <v>5.6644000000000005</v>
      </c>
      <c r="S1399" s="4" t="s">
        <v>1598</v>
      </c>
      <c r="T1399" s="4" t="str">
        <f>VLOOKUP(esraa_powerbi_alexandria_2[[#This Row],[Category]],code[#All],2,FALSE)</f>
        <v>O-102</v>
      </c>
      <c r="U1399" s="4"/>
      <c r="V1399" s="4"/>
    </row>
    <row r="1400" spans="1:22">
      <c r="A1400" s="4">
        <v>1399</v>
      </c>
      <c r="B1400" s="4" t="s">
        <v>134</v>
      </c>
      <c r="C1400" s="4" t="s">
        <v>53</v>
      </c>
      <c r="D1400" s="4" t="s">
        <v>165</v>
      </c>
      <c r="E1400" s="4" t="s">
        <v>166</v>
      </c>
      <c r="F1400" s="4" t="s">
        <v>118</v>
      </c>
      <c r="G1400" s="4" t="s">
        <v>80</v>
      </c>
      <c r="H1400" s="4" t="s">
        <v>122</v>
      </c>
      <c r="I1400" s="4" t="s">
        <v>343</v>
      </c>
      <c r="J1400" s="4">
        <v>88.4</v>
      </c>
      <c r="K1400" s="4">
        <v>600</v>
      </c>
      <c r="L1400" s="4" t="str">
        <f>IF(esraa_powerbi_alexandria_2[[#This Row],[Sales]]&gt;3000,"High","Low")</f>
        <v>Low</v>
      </c>
      <c r="M1400" s="4">
        <v>4</v>
      </c>
      <c r="N1400" s="4">
        <v>0</v>
      </c>
      <c r="O1400" s="4">
        <v>11.492000000000004</v>
      </c>
      <c r="P1400" s="4">
        <v>88.4</v>
      </c>
      <c r="Q1400" s="4">
        <v>76.908000000000001</v>
      </c>
      <c r="R1400" s="4">
        <v>11.492000000000004</v>
      </c>
      <c r="S1400" s="4" t="s">
        <v>1600</v>
      </c>
      <c r="T1400" s="4" t="str">
        <f>VLOOKUP(esraa_powerbi_alexandria_2[[#This Row],[Category]],code[#All],2,FALSE)</f>
        <v>T-103</v>
      </c>
      <c r="U1400" s="4"/>
      <c r="V1400" s="4"/>
    </row>
    <row r="1401" spans="1:22">
      <c r="A1401" s="4">
        <v>1400</v>
      </c>
      <c r="B1401" s="4" t="s">
        <v>134</v>
      </c>
      <c r="C1401" s="4" t="s">
        <v>53</v>
      </c>
      <c r="D1401" s="4" t="s">
        <v>165</v>
      </c>
      <c r="E1401" s="4" t="s">
        <v>166</v>
      </c>
      <c r="F1401" s="4" t="s">
        <v>118</v>
      </c>
      <c r="G1401" s="4" t="s">
        <v>66</v>
      </c>
      <c r="H1401" s="4" t="s">
        <v>91</v>
      </c>
      <c r="I1401" s="4" t="s">
        <v>1305</v>
      </c>
      <c r="J1401" s="4">
        <v>6.48</v>
      </c>
      <c r="K1401" s="4">
        <v>150</v>
      </c>
      <c r="L1401" s="4" t="str">
        <f>IF(esraa_powerbi_alexandria_2[[#This Row],[Sales]]&gt;3000,"High","Low")</f>
        <v>Low</v>
      </c>
      <c r="M1401" s="4">
        <v>1</v>
      </c>
      <c r="N1401" s="4">
        <v>0</v>
      </c>
      <c r="O1401" s="4">
        <v>3.1104000000000003</v>
      </c>
      <c r="P1401" s="4">
        <v>6.48</v>
      </c>
      <c r="Q1401" s="4">
        <v>3.3696000000000002</v>
      </c>
      <c r="R1401" s="4">
        <v>3.1104000000000003</v>
      </c>
      <c r="S1401" s="4" t="s">
        <v>1598</v>
      </c>
      <c r="T1401" s="4" t="str">
        <f>VLOOKUP(esraa_powerbi_alexandria_2[[#This Row],[Category]],code[#All],2,FALSE)</f>
        <v>O-102</v>
      </c>
      <c r="U1401" s="4"/>
      <c r="V1401" s="4"/>
    </row>
    <row r="1402" spans="1:22">
      <c r="A1402" s="4">
        <v>1401</v>
      </c>
      <c r="B1402" s="4" t="s">
        <v>69</v>
      </c>
      <c r="C1402" s="4" t="s">
        <v>96</v>
      </c>
      <c r="D1402" s="4" t="s">
        <v>757</v>
      </c>
      <c r="E1402" s="4" t="s">
        <v>188</v>
      </c>
      <c r="F1402" s="4" t="s">
        <v>56</v>
      </c>
      <c r="G1402" s="4" t="s">
        <v>80</v>
      </c>
      <c r="H1402" s="4" t="s">
        <v>81</v>
      </c>
      <c r="I1402" s="4" t="s">
        <v>158</v>
      </c>
      <c r="J1402" s="4">
        <v>21.8</v>
      </c>
      <c r="K1402" s="4">
        <v>300</v>
      </c>
      <c r="L1402" s="4" t="str">
        <f>IF(esraa_powerbi_alexandria_2[[#This Row],[Sales]]&gt;3000,"High","Low")</f>
        <v>Low</v>
      </c>
      <c r="M1402" s="4">
        <v>2</v>
      </c>
      <c r="N1402" s="4">
        <v>0</v>
      </c>
      <c r="O1402" s="4">
        <v>6.104000000000001</v>
      </c>
      <c r="P1402" s="4">
        <v>21.8</v>
      </c>
      <c r="Q1402" s="4">
        <v>15.696</v>
      </c>
      <c r="R1402" s="4">
        <v>6.104000000000001</v>
      </c>
      <c r="S1402" s="4" t="s">
        <v>1598</v>
      </c>
      <c r="T1402" s="4" t="str">
        <f>VLOOKUP(esraa_powerbi_alexandria_2[[#This Row],[Category]],code[#All],2,FALSE)</f>
        <v>T-103</v>
      </c>
      <c r="U1402" s="4"/>
      <c r="V1402" s="4"/>
    </row>
    <row r="1403" spans="1:22">
      <c r="A1403" s="4">
        <v>1402</v>
      </c>
      <c r="B1403" s="4" t="s">
        <v>69</v>
      </c>
      <c r="C1403" s="4" t="s">
        <v>96</v>
      </c>
      <c r="D1403" s="4" t="s">
        <v>757</v>
      </c>
      <c r="E1403" s="4" t="s">
        <v>188</v>
      </c>
      <c r="F1403" s="4" t="s">
        <v>56</v>
      </c>
      <c r="G1403" s="4" t="s">
        <v>66</v>
      </c>
      <c r="H1403" s="4" t="s">
        <v>127</v>
      </c>
      <c r="I1403" s="4" t="s">
        <v>814</v>
      </c>
      <c r="J1403" s="4">
        <v>251.79000000000002</v>
      </c>
      <c r="K1403" s="4">
        <v>450</v>
      </c>
      <c r="L1403" s="4" t="str">
        <f>IF(esraa_powerbi_alexandria_2[[#This Row],[Sales]]&gt;3000,"High","Low")</f>
        <v>Low</v>
      </c>
      <c r="M1403" s="4">
        <v>3</v>
      </c>
      <c r="N1403" s="4">
        <v>0</v>
      </c>
      <c r="O1403" s="4">
        <v>118.34129999999999</v>
      </c>
      <c r="P1403" s="4">
        <v>251.79000000000002</v>
      </c>
      <c r="Q1403" s="4">
        <v>133.44870000000003</v>
      </c>
      <c r="R1403" s="4">
        <v>118.34129999999999</v>
      </c>
      <c r="S1403" s="4" t="s">
        <v>1598</v>
      </c>
      <c r="T1403" s="4" t="str">
        <f>VLOOKUP(esraa_powerbi_alexandria_2[[#This Row],[Category]],code[#All],2,FALSE)</f>
        <v>O-102</v>
      </c>
      <c r="U1403" s="4"/>
      <c r="V1403" s="4"/>
    </row>
    <row r="1404" spans="1:22">
      <c r="A1404" s="4">
        <v>1403</v>
      </c>
      <c r="B1404" s="4" t="s">
        <v>69</v>
      </c>
      <c r="C1404" s="4" t="s">
        <v>96</v>
      </c>
      <c r="D1404" s="4" t="s">
        <v>251</v>
      </c>
      <c r="E1404" s="4" t="s">
        <v>252</v>
      </c>
      <c r="F1404" s="4" t="s">
        <v>118</v>
      </c>
      <c r="G1404" s="4" t="s">
        <v>57</v>
      </c>
      <c r="H1404" s="4" t="s">
        <v>72</v>
      </c>
      <c r="I1404" s="4" t="s">
        <v>1306</v>
      </c>
      <c r="J1404" s="4">
        <v>205.17599999999999</v>
      </c>
      <c r="K1404" s="4">
        <v>300</v>
      </c>
      <c r="L1404" s="4" t="str">
        <f>IF(esraa_powerbi_alexandria_2[[#This Row],[Sales]]&gt;3000,"High","Low")</f>
        <v>Low</v>
      </c>
      <c r="M1404" s="4">
        <v>2</v>
      </c>
      <c r="N1404" s="4">
        <v>0.4</v>
      </c>
      <c r="O1404" s="4">
        <v>-58.133199999999988</v>
      </c>
      <c r="P1404" s="4">
        <v>123.10559999999998</v>
      </c>
      <c r="Q1404" s="4">
        <v>263.30919999999998</v>
      </c>
      <c r="R1404" s="4">
        <v>-140.20359999999999</v>
      </c>
      <c r="S1404" s="4" t="s">
        <v>1598</v>
      </c>
      <c r="T1404" s="4" t="str">
        <f>VLOOKUP(esraa_powerbi_alexandria_2[[#This Row],[Category]],code[#All],2,FALSE)</f>
        <v>F-101</v>
      </c>
      <c r="U1404" s="4"/>
      <c r="V1404" s="4"/>
    </row>
    <row r="1405" spans="1:22">
      <c r="A1405" s="4">
        <v>1404</v>
      </c>
      <c r="B1405" s="4" t="s">
        <v>69</v>
      </c>
      <c r="C1405" s="4" t="s">
        <v>96</v>
      </c>
      <c r="D1405" s="4" t="s">
        <v>251</v>
      </c>
      <c r="E1405" s="4" t="s">
        <v>252</v>
      </c>
      <c r="F1405" s="4" t="s">
        <v>118</v>
      </c>
      <c r="G1405" s="4" t="s">
        <v>66</v>
      </c>
      <c r="H1405" s="4" t="s">
        <v>91</v>
      </c>
      <c r="I1405" s="4" t="s">
        <v>1307</v>
      </c>
      <c r="J1405" s="4">
        <v>419.4</v>
      </c>
      <c r="K1405" s="4">
        <v>750</v>
      </c>
      <c r="L1405" s="4" t="str">
        <f>IF(esraa_powerbi_alexandria_2[[#This Row],[Sales]]&gt;3000,"High","Low")</f>
        <v>Low</v>
      </c>
      <c r="M1405" s="4">
        <v>5</v>
      </c>
      <c r="N1405" s="4">
        <v>0.2</v>
      </c>
      <c r="O1405" s="4">
        <v>146.79</v>
      </c>
      <c r="P1405" s="4">
        <v>335.52</v>
      </c>
      <c r="Q1405" s="4">
        <v>272.61</v>
      </c>
      <c r="R1405" s="4">
        <v>62.909999999999968</v>
      </c>
      <c r="S1405" s="4" t="s">
        <v>1600</v>
      </c>
      <c r="T1405" s="4" t="str">
        <f>VLOOKUP(esraa_powerbi_alexandria_2[[#This Row],[Category]],code[#All],2,FALSE)</f>
        <v>O-102</v>
      </c>
      <c r="U1405" s="4"/>
      <c r="V1405" s="4"/>
    </row>
    <row r="1406" spans="1:22">
      <c r="A1406" s="4">
        <v>1405</v>
      </c>
      <c r="B1406" s="4" t="s">
        <v>134</v>
      </c>
      <c r="C1406" s="4" t="s">
        <v>96</v>
      </c>
      <c r="D1406" s="4" t="s">
        <v>116</v>
      </c>
      <c r="E1406" s="4" t="s">
        <v>117</v>
      </c>
      <c r="F1406" s="4" t="s">
        <v>118</v>
      </c>
      <c r="G1406" s="4" t="s">
        <v>66</v>
      </c>
      <c r="H1406" s="4" t="s">
        <v>282</v>
      </c>
      <c r="I1406" s="4" t="s">
        <v>753</v>
      </c>
      <c r="J1406" s="4">
        <v>10.304000000000002</v>
      </c>
      <c r="K1406" s="4">
        <v>150</v>
      </c>
      <c r="L1406" s="4" t="str">
        <f>IF(esraa_powerbi_alexandria_2[[#This Row],[Sales]]&gt;3000,"High","Low")</f>
        <v>Low</v>
      </c>
      <c r="M1406" s="4">
        <v>1</v>
      </c>
      <c r="N1406" s="4">
        <v>0.2</v>
      </c>
      <c r="O1406" s="4">
        <v>-2.1896000000000004</v>
      </c>
      <c r="P1406" s="4">
        <v>8.2432000000000016</v>
      </c>
      <c r="Q1406" s="4">
        <v>12.493600000000002</v>
      </c>
      <c r="R1406" s="4">
        <v>-4.2504000000000008</v>
      </c>
      <c r="S1406" s="4" t="s">
        <v>1598</v>
      </c>
      <c r="T1406" s="4" t="str">
        <f>VLOOKUP(esraa_powerbi_alexandria_2[[#This Row],[Category]],code[#All],2,FALSE)</f>
        <v>O-102</v>
      </c>
      <c r="U1406" s="4"/>
      <c r="V1406" s="4"/>
    </row>
    <row r="1407" spans="1:22">
      <c r="A1407" s="4">
        <v>1406</v>
      </c>
      <c r="B1407" s="4" t="s">
        <v>134</v>
      </c>
      <c r="C1407" s="4" t="s">
        <v>96</v>
      </c>
      <c r="D1407" s="4" t="s">
        <v>116</v>
      </c>
      <c r="E1407" s="4" t="s">
        <v>117</v>
      </c>
      <c r="F1407" s="4" t="s">
        <v>118</v>
      </c>
      <c r="G1407" s="4" t="s">
        <v>57</v>
      </c>
      <c r="H1407" s="4" t="s">
        <v>72</v>
      </c>
      <c r="I1407" s="4" t="s">
        <v>1141</v>
      </c>
      <c r="J1407" s="4">
        <v>154.76400000000001</v>
      </c>
      <c r="K1407" s="4">
        <v>450</v>
      </c>
      <c r="L1407" s="4" t="str">
        <f>IF(esraa_powerbi_alexandria_2[[#This Row],[Sales]]&gt;3000,"High","Low")</f>
        <v>Low</v>
      </c>
      <c r="M1407" s="4">
        <v>3</v>
      </c>
      <c r="N1407" s="4">
        <v>0.4</v>
      </c>
      <c r="O1407" s="4">
        <v>-36.11160000000001</v>
      </c>
      <c r="P1407" s="4">
        <v>92.858400000000003</v>
      </c>
      <c r="Q1407" s="4">
        <v>190.87560000000002</v>
      </c>
      <c r="R1407" s="4">
        <v>-98.017200000000017</v>
      </c>
      <c r="S1407" s="4" t="s">
        <v>1598</v>
      </c>
      <c r="T1407" s="4" t="str">
        <f>VLOOKUP(esraa_powerbi_alexandria_2[[#This Row],[Category]],code[#All],2,FALSE)</f>
        <v>F-101</v>
      </c>
      <c r="U1407" s="4"/>
      <c r="V1407" s="4"/>
    </row>
    <row r="1408" spans="1:22">
      <c r="A1408" s="4">
        <v>1407</v>
      </c>
      <c r="B1408" s="4" t="s">
        <v>134</v>
      </c>
      <c r="C1408" s="4" t="s">
        <v>96</v>
      </c>
      <c r="D1408" s="4" t="s">
        <v>116</v>
      </c>
      <c r="E1408" s="4" t="s">
        <v>117</v>
      </c>
      <c r="F1408" s="4" t="s">
        <v>118</v>
      </c>
      <c r="G1408" s="4" t="s">
        <v>80</v>
      </c>
      <c r="H1408" s="4" t="s">
        <v>122</v>
      </c>
      <c r="I1408" s="4" t="s">
        <v>334</v>
      </c>
      <c r="J1408" s="4">
        <v>116.78399999999999</v>
      </c>
      <c r="K1408" s="4">
        <v>300</v>
      </c>
      <c r="L1408" s="4" t="str">
        <f>IF(esraa_powerbi_alexandria_2[[#This Row],[Sales]]&gt;3000,"High","Low")</f>
        <v>Low</v>
      </c>
      <c r="M1408" s="4">
        <v>2</v>
      </c>
      <c r="N1408" s="4">
        <v>0.2</v>
      </c>
      <c r="O1408" s="4">
        <v>21.896999999999991</v>
      </c>
      <c r="P1408" s="4">
        <v>93.427199999999999</v>
      </c>
      <c r="Q1408" s="4">
        <v>94.887</v>
      </c>
      <c r="R1408" s="4">
        <v>-1.4598000000000013</v>
      </c>
      <c r="S1408" s="4" t="s">
        <v>1598</v>
      </c>
      <c r="T1408" s="4" t="str">
        <f>VLOOKUP(esraa_powerbi_alexandria_2[[#This Row],[Category]],code[#All],2,FALSE)</f>
        <v>T-103</v>
      </c>
      <c r="U1408" s="4"/>
      <c r="V1408" s="4"/>
    </row>
    <row r="1409" spans="1:22">
      <c r="A1409" s="4">
        <v>1408</v>
      </c>
      <c r="B1409" s="4" t="s">
        <v>69</v>
      </c>
      <c r="C1409" s="4" t="s">
        <v>53</v>
      </c>
      <c r="D1409" s="4" t="s">
        <v>165</v>
      </c>
      <c r="E1409" s="4" t="s">
        <v>166</v>
      </c>
      <c r="F1409" s="4" t="s">
        <v>118</v>
      </c>
      <c r="G1409" s="4" t="s">
        <v>66</v>
      </c>
      <c r="H1409" s="4" t="s">
        <v>78</v>
      </c>
      <c r="I1409" s="4" t="s">
        <v>1308</v>
      </c>
      <c r="J1409" s="4">
        <v>75.48</v>
      </c>
      <c r="K1409" s="4">
        <v>300</v>
      </c>
      <c r="L1409" s="4" t="str">
        <f>IF(esraa_powerbi_alexandria_2[[#This Row],[Sales]]&gt;3000,"High","Low")</f>
        <v>Low</v>
      </c>
      <c r="M1409" s="4">
        <v>2</v>
      </c>
      <c r="N1409" s="4">
        <v>0</v>
      </c>
      <c r="O1409" s="4">
        <v>19.6248</v>
      </c>
      <c r="P1409" s="4">
        <v>75.48</v>
      </c>
      <c r="Q1409" s="4">
        <v>55.855200000000004</v>
      </c>
      <c r="R1409" s="4">
        <v>19.6248</v>
      </c>
      <c r="S1409" s="4" t="s">
        <v>1598</v>
      </c>
      <c r="T1409" s="4" t="str">
        <f>VLOOKUP(esraa_powerbi_alexandria_2[[#This Row],[Category]],code[#All],2,FALSE)</f>
        <v>O-102</v>
      </c>
      <c r="U1409" s="4"/>
      <c r="V1409" s="4"/>
    </row>
    <row r="1410" spans="1:22">
      <c r="A1410" s="4">
        <v>1409</v>
      </c>
      <c r="B1410" s="4" t="s">
        <v>69</v>
      </c>
      <c r="C1410" s="4" t="s">
        <v>53</v>
      </c>
      <c r="D1410" s="4" t="s">
        <v>165</v>
      </c>
      <c r="E1410" s="4" t="s">
        <v>166</v>
      </c>
      <c r="F1410" s="4" t="s">
        <v>118</v>
      </c>
      <c r="G1410" s="4" t="s">
        <v>57</v>
      </c>
      <c r="H1410" s="4" t="s">
        <v>76</v>
      </c>
      <c r="I1410" s="4" t="s">
        <v>496</v>
      </c>
      <c r="J1410" s="4">
        <v>39.979999999999997</v>
      </c>
      <c r="K1410" s="4">
        <v>300</v>
      </c>
      <c r="L1410" s="4" t="str">
        <f>IF(esraa_powerbi_alexandria_2[[#This Row],[Sales]]&gt;3000,"High","Low")</f>
        <v>Low</v>
      </c>
      <c r="M1410" s="4">
        <v>2</v>
      </c>
      <c r="N1410" s="4">
        <v>0</v>
      </c>
      <c r="O1410" s="4">
        <v>9.9949999999999974</v>
      </c>
      <c r="P1410" s="4">
        <v>39.979999999999997</v>
      </c>
      <c r="Q1410" s="4">
        <v>29.984999999999999</v>
      </c>
      <c r="R1410" s="4">
        <v>9.9949999999999974</v>
      </c>
      <c r="S1410" s="4" t="s">
        <v>1598</v>
      </c>
      <c r="T1410" s="4" t="str">
        <f>VLOOKUP(esraa_powerbi_alexandria_2[[#This Row],[Category]],code[#All],2,FALSE)</f>
        <v>F-101</v>
      </c>
      <c r="U1410" s="4"/>
      <c r="V1410" s="4"/>
    </row>
    <row r="1411" spans="1:22">
      <c r="A1411" s="4">
        <v>1410</v>
      </c>
      <c r="B1411" s="4" t="s">
        <v>69</v>
      </c>
      <c r="C1411" s="4" t="s">
        <v>53</v>
      </c>
      <c r="D1411" s="4" t="s">
        <v>268</v>
      </c>
      <c r="E1411" s="4" t="s">
        <v>184</v>
      </c>
      <c r="F1411" s="4" t="s">
        <v>65</v>
      </c>
      <c r="G1411" s="4" t="s">
        <v>57</v>
      </c>
      <c r="H1411" s="4" t="s">
        <v>72</v>
      </c>
      <c r="I1411" s="4" t="s">
        <v>1028</v>
      </c>
      <c r="J1411" s="4">
        <v>393.16500000000002</v>
      </c>
      <c r="K1411" s="4">
        <v>450</v>
      </c>
      <c r="L1411" s="4" t="str">
        <f>IF(esraa_powerbi_alexandria_2[[#This Row],[Sales]]&gt;3000,"High","Low")</f>
        <v>Low</v>
      </c>
      <c r="M1411" s="4">
        <v>3</v>
      </c>
      <c r="N1411" s="4">
        <v>0.5</v>
      </c>
      <c r="O1411" s="4">
        <v>-204.44580000000005</v>
      </c>
      <c r="P1411" s="4">
        <v>196.58250000000001</v>
      </c>
      <c r="Q1411" s="4">
        <v>597.61080000000004</v>
      </c>
      <c r="R1411" s="4">
        <v>-401.02830000000006</v>
      </c>
      <c r="S1411" s="4" t="s">
        <v>1598</v>
      </c>
      <c r="T1411" s="4" t="str">
        <f>VLOOKUP(esraa_powerbi_alexandria_2[[#This Row],[Category]],code[#All],2,FALSE)</f>
        <v>F-101</v>
      </c>
      <c r="U1411" s="4"/>
      <c r="V1411" s="4"/>
    </row>
    <row r="1412" spans="1:22">
      <c r="A1412" s="4">
        <v>1411</v>
      </c>
      <c r="B1412" s="4" t="s">
        <v>69</v>
      </c>
      <c r="C1412" s="4" t="s">
        <v>96</v>
      </c>
      <c r="D1412" s="4" t="s">
        <v>344</v>
      </c>
      <c r="E1412" s="4" t="s">
        <v>98</v>
      </c>
      <c r="F1412" s="4" t="s">
        <v>99</v>
      </c>
      <c r="G1412" s="4" t="s">
        <v>66</v>
      </c>
      <c r="H1412" s="4" t="s">
        <v>67</v>
      </c>
      <c r="I1412" s="4" t="s">
        <v>662</v>
      </c>
      <c r="J1412" s="4">
        <v>23.680000000000003</v>
      </c>
      <c r="K1412" s="4">
        <v>300</v>
      </c>
      <c r="L1412" s="4" t="str">
        <f>IF(esraa_powerbi_alexandria_2[[#This Row],[Sales]]&gt;3000,"High","Low")</f>
        <v>Low</v>
      </c>
      <c r="M1412" s="4">
        <v>2</v>
      </c>
      <c r="N1412" s="4">
        <v>0.2</v>
      </c>
      <c r="O1412" s="4">
        <v>8.879999999999999</v>
      </c>
      <c r="P1412" s="4">
        <v>18.944000000000003</v>
      </c>
      <c r="Q1412" s="4">
        <v>14.800000000000004</v>
      </c>
      <c r="R1412" s="4">
        <v>4.1439999999999984</v>
      </c>
      <c r="S1412" s="4" t="s">
        <v>1598</v>
      </c>
      <c r="T1412" s="4" t="str">
        <f>VLOOKUP(esraa_powerbi_alexandria_2[[#This Row],[Category]],code[#All],2,FALSE)</f>
        <v>O-102</v>
      </c>
      <c r="U1412" s="4"/>
      <c r="V1412" s="4"/>
    </row>
    <row r="1413" spans="1:22">
      <c r="A1413" s="4">
        <v>1412</v>
      </c>
      <c r="B1413" s="4" t="s">
        <v>69</v>
      </c>
      <c r="C1413" s="4" t="s">
        <v>62</v>
      </c>
      <c r="D1413" s="4" t="s">
        <v>165</v>
      </c>
      <c r="E1413" s="4" t="s">
        <v>166</v>
      </c>
      <c r="F1413" s="4" t="s">
        <v>118</v>
      </c>
      <c r="G1413" s="4" t="s">
        <v>57</v>
      </c>
      <c r="H1413" s="4" t="s">
        <v>60</v>
      </c>
      <c r="I1413" s="4" t="s">
        <v>902</v>
      </c>
      <c r="J1413" s="4">
        <v>408.00599999999997</v>
      </c>
      <c r="K1413" s="4">
        <v>300</v>
      </c>
      <c r="L1413" s="4" t="str">
        <f>IF(esraa_powerbi_alexandria_2[[#This Row],[Sales]]&gt;3000,"High","Low")</f>
        <v>Low</v>
      </c>
      <c r="M1413" s="4">
        <v>2</v>
      </c>
      <c r="N1413" s="4">
        <v>0.1</v>
      </c>
      <c r="O1413" s="4">
        <v>72.534400000000005</v>
      </c>
      <c r="P1413" s="4">
        <v>367.2054</v>
      </c>
      <c r="Q1413" s="4">
        <v>335.47159999999997</v>
      </c>
      <c r="R1413" s="4">
        <v>31.733800000000031</v>
      </c>
      <c r="S1413" s="4" t="s">
        <v>1598</v>
      </c>
      <c r="T1413" s="4" t="str">
        <f>VLOOKUP(esraa_powerbi_alexandria_2[[#This Row],[Category]],code[#All],2,FALSE)</f>
        <v>F-101</v>
      </c>
      <c r="U1413" s="4"/>
      <c r="V1413" s="4"/>
    </row>
    <row r="1414" spans="1:22">
      <c r="A1414" s="4">
        <v>1413</v>
      </c>
      <c r="B1414" s="4" t="s">
        <v>69</v>
      </c>
      <c r="C1414" s="4" t="s">
        <v>62</v>
      </c>
      <c r="D1414" s="4" t="s">
        <v>165</v>
      </c>
      <c r="E1414" s="4" t="s">
        <v>166</v>
      </c>
      <c r="F1414" s="4" t="s">
        <v>118</v>
      </c>
      <c r="G1414" s="4" t="s">
        <v>57</v>
      </c>
      <c r="H1414" s="4" t="s">
        <v>76</v>
      </c>
      <c r="I1414" s="4" t="s">
        <v>726</v>
      </c>
      <c r="J1414" s="4">
        <v>165.28</v>
      </c>
      <c r="K1414" s="4">
        <v>600</v>
      </c>
      <c r="L1414" s="4" t="str">
        <f>IF(esraa_powerbi_alexandria_2[[#This Row],[Sales]]&gt;3000,"High","Low")</f>
        <v>Low</v>
      </c>
      <c r="M1414" s="4">
        <v>4</v>
      </c>
      <c r="N1414" s="4">
        <v>0</v>
      </c>
      <c r="O1414" s="4">
        <v>14.875200000000007</v>
      </c>
      <c r="P1414" s="4">
        <v>165.28</v>
      </c>
      <c r="Q1414" s="4">
        <v>150.40479999999999</v>
      </c>
      <c r="R1414" s="4">
        <v>14.875200000000007</v>
      </c>
      <c r="S1414" s="4" t="s">
        <v>1600</v>
      </c>
      <c r="T1414" s="4" t="str">
        <f>VLOOKUP(esraa_powerbi_alexandria_2[[#This Row],[Category]],code[#All],2,FALSE)</f>
        <v>F-101</v>
      </c>
      <c r="U1414" s="4"/>
      <c r="V1414" s="4"/>
    </row>
    <row r="1415" spans="1:22">
      <c r="A1415" s="4">
        <v>1414</v>
      </c>
      <c r="B1415" s="4" t="s">
        <v>69</v>
      </c>
      <c r="C1415" s="4" t="s">
        <v>53</v>
      </c>
      <c r="D1415" s="4" t="s">
        <v>165</v>
      </c>
      <c r="E1415" s="4" t="s">
        <v>166</v>
      </c>
      <c r="F1415" s="4" t="s">
        <v>118</v>
      </c>
      <c r="G1415" s="4" t="s">
        <v>66</v>
      </c>
      <c r="H1415" s="4" t="s">
        <v>83</v>
      </c>
      <c r="I1415" s="4" t="s">
        <v>1309</v>
      </c>
      <c r="J1415" s="4">
        <v>334.76800000000003</v>
      </c>
      <c r="K1415" s="4">
        <v>1050</v>
      </c>
      <c r="L1415" s="4" t="str">
        <f>IF(esraa_powerbi_alexandria_2[[#This Row],[Sales]]&gt;3000,"High","Low")</f>
        <v>Low</v>
      </c>
      <c r="M1415" s="4">
        <v>7</v>
      </c>
      <c r="N1415" s="4">
        <v>0.2</v>
      </c>
      <c r="O1415" s="4">
        <v>108.79959999999997</v>
      </c>
      <c r="P1415" s="4">
        <v>267.81440000000003</v>
      </c>
      <c r="Q1415" s="4">
        <v>225.96840000000006</v>
      </c>
      <c r="R1415" s="4">
        <v>41.845999999999975</v>
      </c>
      <c r="S1415" s="4" t="s">
        <v>1599</v>
      </c>
      <c r="T1415" s="4" t="str">
        <f>VLOOKUP(esraa_powerbi_alexandria_2[[#This Row],[Category]],code[#All],2,FALSE)</f>
        <v>O-102</v>
      </c>
      <c r="U1415" s="4"/>
      <c r="V1415" s="4"/>
    </row>
    <row r="1416" spans="1:22">
      <c r="A1416" s="4">
        <v>1415</v>
      </c>
      <c r="B1416" s="4" t="s">
        <v>52</v>
      </c>
      <c r="C1416" s="4" t="s">
        <v>96</v>
      </c>
      <c r="D1416" s="4" t="s">
        <v>676</v>
      </c>
      <c r="E1416" s="4" t="s">
        <v>64</v>
      </c>
      <c r="F1416" s="4" t="s">
        <v>65</v>
      </c>
      <c r="G1416" s="4" t="s">
        <v>80</v>
      </c>
      <c r="H1416" s="4" t="s">
        <v>122</v>
      </c>
      <c r="I1416" s="4" t="s">
        <v>1231</v>
      </c>
      <c r="J1416" s="4">
        <v>239.96999999999997</v>
      </c>
      <c r="K1416" s="4">
        <v>450</v>
      </c>
      <c r="L1416" s="4" t="str">
        <f>IF(esraa_powerbi_alexandria_2[[#This Row],[Sales]]&gt;3000,"High","Low")</f>
        <v>Low</v>
      </c>
      <c r="M1416" s="4">
        <v>3</v>
      </c>
      <c r="N1416" s="4">
        <v>0</v>
      </c>
      <c r="O1416" s="4">
        <v>26.39670000000001</v>
      </c>
      <c r="P1416" s="4">
        <v>239.96999999999997</v>
      </c>
      <c r="Q1416" s="4">
        <v>213.57329999999996</v>
      </c>
      <c r="R1416" s="4">
        <v>26.39670000000001</v>
      </c>
      <c r="S1416" s="4" t="s">
        <v>1598</v>
      </c>
      <c r="T1416" s="4" t="str">
        <f>VLOOKUP(esraa_powerbi_alexandria_2[[#This Row],[Category]],code[#All],2,FALSE)</f>
        <v>T-103</v>
      </c>
      <c r="U1416" s="4"/>
      <c r="V1416" s="4"/>
    </row>
    <row r="1417" spans="1:22">
      <c r="A1417" s="4">
        <v>1416</v>
      </c>
      <c r="B1417" s="4" t="s">
        <v>52</v>
      </c>
      <c r="C1417" s="4" t="s">
        <v>96</v>
      </c>
      <c r="D1417" s="4" t="s">
        <v>676</v>
      </c>
      <c r="E1417" s="4" t="s">
        <v>64</v>
      </c>
      <c r="F1417" s="4" t="s">
        <v>65</v>
      </c>
      <c r="G1417" s="4" t="s">
        <v>57</v>
      </c>
      <c r="H1417" s="4" t="s">
        <v>76</v>
      </c>
      <c r="I1417" s="4" t="s">
        <v>1310</v>
      </c>
      <c r="J1417" s="4">
        <v>37.74</v>
      </c>
      <c r="K1417" s="4">
        <v>450</v>
      </c>
      <c r="L1417" s="4" t="str">
        <f>IF(esraa_powerbi_alexandria_2[[#This Row],[Sales]]&gt;3000,"High","Low")</f>
        <v>Low</v>
      </c>
      <c r="M1417" s="4">
        <v>3</v>
      </c>
      <c r="N1417" s="4">
        <v>0</v>
      </c>
      <c r="O1417" s="4">
        <v>12.831599999999996</v>
      </c>
      <c r="P1417" s="4">
        <v>37.74</v>
      </c>
      <c r="Q1417" s="4">
        <v>24.908400000000007</v>
      </c>
      <c r="R1417" s="4">
        <v>12.831599999999995</v>
      </c>
      <c r="S1417" s="4" t="s">
        <v>1598</v>
      </c>
      <c r="T1417" s="4" t="str">
        <f>VLOOKUP(esraa_powerbi_alexandria_2[[#This Row],[Category]],code[#All],2,FALSE)</f>
        <v>F-101</v>
      </c>
      <c r="U1417" s="4"/>
      <c r="V1417" s="4"/>
    </row>
    <row r="1418" spans="1:22">
      <c r="A1418" s="4">
        <v>1417</v>
      </c>
      <c r="B1418" s="4" t="s">
        <v>134</v>
      </c>
      <c r="C1418" s="4" t="s">
        <v>62</v>
      </c>
      <c r="D1418" s="4" t="s">
        <v>132</v>
      </c>
      <c r="E1418" s="4" t="s">
        <v>98</v>
      </c>
      <c r="F1418" s="4" t="s">
        <v>99</v>
      </c>
      <c r="G1418" s="4" t="s">
        <v>80</v>
      </c>
      <c r="H1418" s="4" t="s">
        <v>81</v>
      </c>
      <c r="I1418" s="4" t="s">
        <v>1311</v>
      </c>
      <c r="J1418" s="4">
        <v>946.34400000000005</v>
      </c>
      <c r="K1418" s="4">
        <v>1050</v>
      </c>
      <c r="L1418" s="4" t="str">
        <f>IF(esraa_powerbi_alexandria_2[[#This Row],[Sales]]&gt;3000,"High","Low")</f>
        <v>Low</v>
      </c>
      <c r="M1418" s="4">
        <v>7</v>
      </c>
      <c r="N1418" s="4">
        <v>0.2</v>
      </c>
      <c r="O1418" s="4">
        <v>118.29299999999989</v>
      </c>
      <c r="P1418" s="4">
        <v>757.07520000000011</v>
      </c>
      <c r="Q1418" s="4">
        <v>828.05100000000016</v>
      </c>
      <c r="R1418" s="4">
        <v>-70.975800000000049</v>
      </c>
      <c r="S1418" s="4" t="s">
        <v>1599</v>
      </c>
      <c r="T1418" s="4" t="str">
        <f>VLOOKUP(esraa_powerbi_alexandria_2[[#This Row],[Category]],code[#All],2,FALSE)</f>
        <v>T-103</v>
      </c>
      <c r="U1418" s="4"/>
      <c r="V1418" s="4"/>
    </row>
    <row r="1419" spans="1:22">
      <c r="A1419" s="4">
        <v>1418</v>
      </c>
      <c r="B1419" s="4" t="s">
        <v>134</v>
      </c>
      <c r="C1419" s="4" t="s">
        <v>62</v>
      </c>
      <c r="D1419" s="4" t="s">
        <v>132</v>
      </c>
      <c r="E1419" s="4" t="s">
        <v>98</v>
      </c>
      <c r="F1419" s="4" t="s">
        <v>99</v>
      </c>
      <c r="G1419" s="4" t="s">
        <v>80</v>
      </c>
      <c r="H1419" s="4" t="s">
        <v>122</v>
      </c>
      <c r="I1419" s="4" t="s">
        <v>1013</v>
      </c>
      <c r="J1419" s="4">
        <v>151.20000000000002</v>
      </c>
      <c r="K1419" s="4">
        <v>450</v>
      </c>
      <c r="L1419" s="4" t="str">
        <f>IF(esraa_powerbi_alexandria_2[[#This Row],[Sales]]&gt;3000,"High","Low")</f>
        <v>Low</v>
      </c>
      <c r="M1419" s="4">
        <v>3</v>
      </c>
      <c r="N1419" s="4">
        <v>0.2</v>
      </c>
      <c r="O1419" s="4">
        <v>32.130000000000003</v>
      </c>
      <c r="P1419" s="4">
        <v>120.96000000000002</v>
      </c>
      <c r="Q1419" s="4">
        <v>119.07000000000002</v>
      </c>
      <c r="R1419" s="4">
        <v>1.8900000000000006</v>
      </c>
      <c r="S1419" s="4" t="s">
        <v>1598</v>
      </c>
      <c r="T1419" s="4" t="str">
        <f>VLOOKUP(esraa_powerbi_alexandria_2[[#This Row],[Category]],code[#All],2,FALSE)</f>
        <v>T-103</v>
      </c>
      <c r="U1419" s="4"/>
      <c r="V1419" s="4"/>
    </row>
    <row r="1420" spans="1:22">
      <c r="A1420" s="4">
        <v>1419</v>
      </c>
      <c r="B1420" s="4" t="s">
        <v>134</v>
      </c>
      <c r="C1420" s="4" t="s">
        <v>62</v>
      </c>
      <c r="D1420" s="4" t="s">
        <v>132</v>
      </c>
      <c r="E1420" s="4" t="s">
        <v>98</v>
      </c>
      <c r="F1420" s="4" t="s">
        <v>99</v>
      </c>
      <c r="G1420" s="4" t="s">
        <v>57</v>
      </c>
      <c r="H1420" s="4" t="s">
        <v>76</v>
      </c>
      <c r="I1420" s="4" t="s">
        <v>163</v>
      </c>
      <c r="J1420" s="4">
        <v>4.9280000000000008</v>
      </c>
      <c r="K1420" s="4">
        <v>600</v>
      </c>
      <c r="L1420" s="4" t="str">
        <f>IF(esraa_powerbi_alexandria_2[[#This Row],[Sales]]&gt;3000,"High","Low")</f>
        <v>Low</v>
      </c>
      <c r="M1420" s="4">
        <v>4</v>
      </c>
      <c r="N1420" s="4">
        <v>0.6</v>
      </c>
      <c r="O1420" s="4">
        <v>-1.4783999999999997</v>
      </c>
      <c r="P1420" s="4">
        <v>1.9712000000000005</v>
      </c>
      <c r="Q1420" s="4">
        <v>6.4064000000000005</v>
      </c>
      <c r="R1420" s="4">
        <v>-4.4352</v>
      </c>
      <c r="S1420" s="4" t="s">
        <v>1600</v>
      </c>
      <c r="T1420" s="4" t="str">
        <f>VLOOKUP(esraa_powerbi_alexandria_2[[#This Row],[Category]],code[#All],2,FALSE)</f>
        <v>F-101</v>
      </c>
      <c r="U1420" s="4"/>
      <c r="V1420" s="4"/>
    </row>
    <row r="1421" spans="1:22">
      <c r="A1421" s="4">
        <v>1420</v>
      </c>
      <c r="B1421" s="4" t="s">
        <v>69</v>
      </c>
      <c r="C1421" s="4" t="s">
        <v>62</v>
      </c>
      <c r="D1421" s="4" t="s">
        <v>715</v>
      </c>
      <c r="E1421" s="4" t="s">
        <v>184</v>
      </c>
      <c r="F1421" s="4" t="s">
        <v>65</v>
      </c>
      <c r="G1421" s="4" t="s">
        <v>66</v>
      </c>
      <c r="H1421" s="4" t="s">
        <v>91</v>
      </c>
      <c r="I1421" s="4" t="s">
        <v>1312</v>
      </c>
      <c r="J1421" s="4">
        <v>86.272000000000006</v>
      </c>
      <c r="K1421" s="4">
        <v>600</v>
      </c>
      <c r="L1421" s="4" t="str">
        <f>IF(esraa_powerbi_alexandria_2[[#This Row],[Sales]]&gt;3000,"High","Low")</f>
        <v>Low</v>
      </c>
      <c r="M1421" s="4">
        <v>4</v>
      </c>
      <c r="N1421" s="4">
        <v>0.2</v>
      </c>
      <c r="O1421" s="4">
        <v>31.273599999999998</v>
      </c>
      <c r="P1421" s="4">
        <v>69.017600000000002</v>
      </c>
      <c r="Q1421" s="4">
        <v>54.998400000000004</v>
      </c>
      <c r="R1421" s="4">
        <v>14.019199999999998</v>
      </c>
      <c r="S1421" s="4" t="s">
        <v>1600</v>
      </c>
      <c r="T1421" s="4" t="str">
        <f>VLOOKUP(esraa_powerbi_alexandria_2[[#This Row],[Category]],code[#All],2,FALSE)</f>
        <v>O-102</v>
      </c>
      <c r="U1421" s="4"/>
      <c r="V1421" s="4"/>
    </row>
    <row r="1422" spans="1:22">
      <c r="A1422" s="4">
        <v>1421</v>
      </c>
      <c r="B1422" s="4" t="s">
        <v>69</v>
      </c>
      <c r="C1422" s="4" t="s">
        <v>62</v>
      </c>
      <c r="D1422" s="4" t="s">
        <v>715</v>
      </c>
      <c r="E1422" s="4" t="s">
        <v>184</v>
      </c>
      <c r="F1422" s="4" t="s">
        <v>65</v>
      </c>
      <c r="G1422" s="4" t="s">
        <v>66</v>
      </c>
      <c r="H1422" s="4" t="s">
        <v>83</v>
      </c>
      <c r="I1422" s="4" t="s">
        <v>450</v>
      </c>
      <c r="J1422" s="4">
        <v>72.588000000000008</v>
      </c>
      <c r="K1422" s="4">
        <v>300</v>
      </c>
      <c r="L1422" s="4" t="str">
        <f>IF(esraa_powerbi_alexandria_2[[#This Row],[Sales]]&gt;3000,"High","Low")</f>
        <v>Low</v>
      </c>
      <c r="M1422" s="4">
        <v>2</v>
      </c>
      <c r="N1422" s="4">
        <v>0.7</v>
      </c>
      <c r="O1422" s="4">
        <v>-48.391999999999982</v>
      </c>
      <c r="P1422" s="4">
        <v>21.776400000000006</v>
      </c>
      <c r="Q1422" s="4">
        <v>120.97999999999999</v>
      </c>
      <c r="R1422" s="4">
        <v>-99.20359999999998</v>
      </c>
      <c r="S1422" s="4" t="s">
        <v>1598</v>
      </c>
      <c r="T1422" s="4" t="str">
        <f>VLOOKUP(esraa_powerbi_alexandria_2[[#This Row],[Category]],code[#All],2,FALSE)</f>
        <v>O-102</v>
      </c>
      <c r="U1422" s="4"/>
      <c r="V1422" s="4"/>
    </row>
    <row r="1423" spans="1:22">
      <c r="A1423" s="4">
        <v>1422</v>
      </c>
      <c r="B1423" s="4" t="s">
        <v>69</v>
      </c>
      <c r="C1423" s="4" t="s">
        <v>62</v>
      </c>
      <c r="D1423" s="4" t="s">
        <v>715</v>
      </c>
      <c r="E1423" s="4" t="s">
        <v>184</v>
      </c>
      <c r="F1423" s="4" t="s">
        <v>65</v>
      </c>
      <c r="G1423" s="4" t="s">
        <v>66</v>
      </c>
      <c r="H1423" s="4" t="s">
        <v>85</v>
      </c>
      <c r="I1423" s="4" t="s">
        <v>1313</v>
      </c>
      <c r="J1423" s="4">
        <v>60.672000000000004</v>
      </c>
      <c r="K1423" s="4">
        <v>300</v>
      </c>
      <c r="L1423" s="4" t="str">
        <f>IF(esraa_powerbi_alexandria_2[[#This Row],[Sales]]&gt;3000,"High","Low")</f>
        <v>Low</v>
      </c>
      <c r="M1423" s="4">
        <v>2</v>
      </c>
      <c r="N1423" s="4">
        <v>0.2</v>
      </c>
      <c r="O1423" s="4">
        <v>14.409600000000003</v>
      </c>
      <c r="P1423" s="4">
        <v>48.537600000000005</v>
      </c>
      <c r="Q1423" s="4">
        <v>46.2624</v>
      </c>
      <c r="R1423" s="4">
        <v>2.2752000000000052</v>
      </c>
      <c r="S1423" s="4" t="s">
        <v>1598</v>
      </c>
      <c r="T1423" s="4" t="str">
        <f>VLOOKUP(esraa_powerbi_alexandria_2[[#This Row],[Category]],code[#All],2,FALSE)</f>
        <v>O-102</v>
      </c>
      <c r="U1423" s="4"/>
      <c r="V1423" s="4"/>
    </row>
    <row r="1424" spans="1:22">
      <c r="A1424" s="4">
        <v>1423</v>
      </c>
      <c r="B1424" s="4" t="s">
        <v>69</v>
      </c>
      <c r="C1424" s="4" t="s">
        <v>62</v>
      </c>
      <c r="D1424" s="4" t="s">
        <v>715</v>
      </c>
      <c r="E1424" s="4" t="s">
        <v>184</v>
      </c>
      <c r="F1424" s="4" t="s">
        <v>65</v>
      </c>
      <c r="G1424" s="4" t="s">
        <v>66</v>
      </c>
      <c r="H1424" s="4" t="s">
        <v>83</v>
      </c>
      <c r="I1424" s="4" t="s">
        <v>983</v>
      </c>
      <c r="J1424" s="4">
        <v>77.031000000000006</v>
      </c>
      <c r="K1424" s="4">
        <v>1350</v>
      </c>
      <c r="L1424" s="4" t="str">
        <f>IF(esraa_powerbi_alexandria_2[[#This Row],[Sales]]&gt;3000,"High","Low")</f>
        <v>Low</v>
      </c>
      <c r="M1424" s="4">
        <v>9</v>
      </c>
      <c r="N1424" s="4">
        <v>0.7</v>
      </c>
      <c r="O1424" s="4">
        <v>-59.057100000000005</v>
      </c>
      <c r="P1424" s="4">
        <v>23.109300000000005</v>
      </c>
      <c r="Q1424" s="4">
        <v>136.0881</v>
      </c>
      <c r="R1424" s="4">
        <v>-112.97879999999999</v>
      </c>
      <c r="S1424" s="4" t="s">
        <v>1599</v>
      </c>
      <c r="T1424" s="4" t="str">
        <f>VLOOKUP(esraa_powerbi_alexandria_2[[#This Row],[Category]],code[#All],2,FALSE)</f>
        <v>O-102</v>
      </c>
      <c r="U1424" s="4"/>
      <c r="V1424" s="4"/>
    </row>
    <row r="1425" spans="1:22">
      <c r="A1425" s="4">
        <v>1424</v>
      </c>
      <c r="B1425" s="4" t="s">
        <v>69</v>
      </c>
      <c r="C1425" s="4" t="s">
        <v>62</v>
      </c>
      <c r="D1425" s="4" t="s">
        <v>715</v>
      </c>
      <c r="E1425" s="4" t="s">
        <v>184</v>
      </c>
      <c r="F1425" s="4" t="s">
        <v>65</v>
      </c>
      <c r="G1425" s="4" t="s">
        <v>66</v>
      </c>
      <c r="H1425" s="4" t="s">
        <v>74</v>
      </c>
      <c r="I1425" s="4" t="s">
        <v>570</v>
      </c>
      <c r="J1425" s="4">
        <v>119.90400000000001</v>
      </c>
      <c r="K1425" s="4">
        <v>900</v>
      </c>
      <c r="L1425" s="4" t="str">
        <f>IF(esraa_powerbi_alexandria_2[[#This Row],[Sales]]&gt;3000,"High","Low")</f>
        <v>Low</v>
      </c>
      <c r="M1425" s="4">
        <v>6</v>
      </c>
      <c r="N1425" s="4">
        <v>0.2</v>
      </c>
      <c r="O1425" s="4">
        <v>-1.4988000000000135</v>
      </c>
      <c r="P1425" s="4">
        <v>95.923200000000008</v>
      </c>
      <c r="Q1425" s="4">
        <v>121.40280000000003</v>
      </c>
      <c r="R1425" s="4">
        <v>-25.479600000000019</v>
      </c>
      <c r="S1425" s="4" t="s">
        <v>1600</v>
      </c>
      <c r="T1425" s="4" t="str">
        <f>VLOOKUP(esraa_powerbi_alexandria_2[[#This Row],[Category]],code[#All],2,FALSE)</f>
        <v>O-102</v>
      </c>
      <c r="U1425" s="4"/>
      <c r="V1425" s="4"/>
    </row>
    <row r="1426" spans="1:22">
      <c r="A1426" s="4">
        <v>1425</v>
      </c>
      <c r="B1426" s="4" t="s">
        <v>69</v>
      </c>
      <c r="C1426" s="4" t="s">
        <v>62</v>
      </c>
      <c r="D1426" s="4" t="s">
        <v>715</v>
      </c>
      <c r="E1426" s="4" t="s">
        <v>184</v>
      </c>
      <c r="F1426" s="4" t="s">
        <v>65</v>
      </c>
      <c r="G1426" s="4" t="s">
        <v>80</v>
      </c>
      <c r="H1426" s="4" t="s">
        <v>81</v>
      </c>
      <c r="I1426" s="4" t="s">
        <v>1314</v>
      </c>
      <c r="J1426" s="4">
        <v>263.96000000000004</v>
      </c>
      <c r="K1426" s="4">
        <v>750</v>
      </c>
      <c r="L1426" s="4" t="str">
        <f>IF(esraa_powerbi_alexandria_2[[#This Row],[Sales]]&gt;3000,"High","Low")</f>
        <v>Low</v>
      </c>
      <c r="M1426" s="4">
        <v>5</v>
      </c>
      <c r="N1426" s="4">
        <v>0.2</v>
      </c>
      <c r="O1426" s="4">
        <v>23.096500000000006</v>
      </c>
      <c r="P1426" s="4">
        <v>211.16800000000003</v>
      </c>
      <c r="Q1426" s="4">
        <v>240.86350000000004</v>
      </c>
      <c r="R1426" s="4">
        <v>-29.69550000000001</v>
      </c>
      <c r="S1426" s="4" t="s">
        <v>1600</v>
      </c>
      <c r="T1426" s="4" t="str">
        <f>VLOOKUP(esraa_powerbi_alexandria_2[[#This Row],[Category]],code[#All],2,FALSE)</f>
        <v>T-103</v>
      </c>
      <c r="U1426" s="4"/>
      <c r="V1426" s="4"/>
    </row>
    <row r="1427" spans="1:22">
      <c r="A1427" s="4">
        <v>1426</v>
      </c>
      <c r="B1427" s="4" t="s">
        <v>69</v>
      </c>
      <c r="C1427" s="4" t="s">
        <v>62</v>
      </c>
      <c r="D1427" s="4" t="s">
        <v>715</v>
      </c>
      <c r="E1427" s="4" t="s">
        <v>184</v>
      </c>
      <c r="F1427" s="4" t="s">
        <v>65</v>
      </c>
      <c r="G1427" s="4" t="s">
        <v>66</v>
      </c>
      <c r="H1427" s="4" t="s">
        <v>74</v>
      </c>
      <c r="I1427" s="4" t="s">
        <v>651</v>
      </c>
      <c r="J1427" s="4">
        <v>363.64800000000002</v>
      </c>
      <c r="K1427" s="4">
        <v>600</v>
      </c>
      <c r="L1427" s="4" t="str">
        <f>IF(esraa_powerbi_alexandria_2[[#This Row],[Sales]]&gt;3000,"High","Low")</f>
        <v>Low</v>
      </c>
      <c r="M1427" s="4">
        <v>4</v>
      </c>
      <c r="N1427" s="4">
        <v>0.2</v>
      </c>
      <c r="O1427" s="4">
        <v>-86.366400000000027</v>
      </c>
      <c r="P1427" s="4">
        <v>290.91840000000002</v>
      </c>
      <c r="Q1427" s="4">
        <v>450.01440000000002</v>
      </c>
      <c r="R1427" s="4">
        <v>-159.096</v>
      </c>
      <c r="S1427" s="4" t="s">
        <v>1600</v>
      </c>
      <c r="T1427" s="4" t="str">
        <f>VLOOKUP(esraa_powerbi_alexandria_2[[#This Row],[Category]],code[#All],2,FALSE)</f>
        <v>O-102</v>
      </c>
      <c r="U1427" s="4"/>
      <c r="V1427" s="4"/>
    </row>
    <row r="1428" spans="1:22">
      <c r="A1428" s="4">
        <v>1427</v>
      </c>
      <c r="B1428" s="4" t="s">
        <v>52</v>
      </c>
      <c r="C1428" s="4" t="s">
        <v>62</v>
      </c>
      <c r="D1428" s="4" t="s">
        <v>962</v>
      </c>
      <c r="E1428" s="4" t="s">
        <v>64</v>
      </c>
      <c r="F1428" s="4" t="s">
        <v>65</v>
      </c>
      <c r="G1428" s="4" t="s">
        <v>66</v>
      </c>
      <c r="H1428" s="4" t="s">
        <v>83</v>
      </c>
      <c r="I1428" s="4" t="s">
        <v>776</v>
      </c>
      <c r="J1428" s="4">
        <v>9.7280000000000015</v>
      </c>
      <c r="K1428" s="4">
        <v>300</v>
      </c>
      <c r="L1428" s="4" t="str">
        <f>IF(esraa_powerbi_alexandria_2[[#This Row],[Sales]]&gt;3000,"High","Low")</f>
        <v>Low</v>
      </c>
      <c r="M1428" s="4">
        <v>2</v>
      </c>
      <c r="N1428" s="4">
        <v>0.2</v>
      </c>
      <c r="O1428" s="4">
        <v>3.283199999999999</v>
      </c>
      <c r="P1428" s="4">
        <v>7.7824000000000018</v>
      </c>
      <c r="Q1428" s="4">
        <v>6.4448000000000025</v>
      </c>
      <c r="R1428" s="4">
        <v>1.3375999999999992</v>
      </c>
      <c r="S1428" s="4" t="s">
        <v>1598</v>
      </c>
      <c r="T1428" s="4" t="str">
        <f>VLOOKUP(esraa_powerbi_alexandria_2[[#This Row],[Category]],code[#All],2,FALSE)</f>
        <v>O-102</v>
      </c>
      <c r="U1428" s="4"/>
      <c r="V1428" s="4"/>
    </row>
    <row r="1429" spans="1:22">
      <c r="A1429" s="4">
        <v>1428</v>
      </c>
      <c r="B1429" s="4" t="s">
        <v>52</v>
      </c>
      <c r="C1429" s="4" t="s">
        <v>62</v>
      </c>
      <c r="D1429" s="4" t="s">
        <v>962</v>
      </c>
      <c r="E1429" s="4" t="s">
        <v>64</v>
      </c>
      <c r="F1429" s="4" t="s">
        <v>65</v>
      </c>
      <c r="G1429" s="4" t="s">
        <v>66</v>
      </c>
      <c r="H1429" s="4" t="s">
        <v>127</v>
      </c>
      <c r="I1429" s="4" t="s">
        <v>254</v>
      </c>
      <c r="J1429" s="4">
        <v>14.75</v>
      </c>
      <c r="K1429" s="4">
        <v>750</v>
      </c>
      <c r="L1429" s="4" t="str">
        <f>IF(esraa_powerbi_alexandria_2[[#This Row],[Sales]]&gt;3000,"High","Low")</f>
        <v>Low</v>
      </c>
      <c r="M1429" s="4">
        <v>5</v>
      </c>
      <c r="N1429" s="4">
        <v>0</v>
      </c>
      <c r="O1429" s="4">
        <v>7.08</v>
      </c>
      <c r="P1429" s="4">
        <v>14.75</v>
      </c>
      <c r="Q1429" s="4">
        <v>7.67</v>
      </c>
      <c r="R1429" s="4">
        <v>7.08</v>
      </c>
      <c r="S1429" s="4" t="s">
        <v>1600</v>
      </c>
      <c r="T1429" s="4" t="str">
        <f>VLOOKUP(esraa_powerbi_alexandria_2[[#This Row],[Category]],code[#All],2,FALSE)</f>
        <v>O-102</v>
      </c>
      <c r="U1429" s="4"/>
      <c r="V1429" s="4"/>
    </row>
    <row r="1430" spans="1:22">
      <c r="A1430" s="4">
        <v>1429</v>
      </c>
      <c r="B1430" s="4" t="s">
        <v>52</v>
      </c>
      <c r="C1430" s="4" t="s">
        <v>62</v>
      </c>
      <c r="D1430" s="4" t="s">
        <v>962</v>
      </c>
      <c r="E1430" s="4" t="s">
        <v>64</v>
      </c>
      <c r="F1430" s="4" t="s">
        <v>65</v>
      </c>
      <c r="G1430" s="4" t="s">
        <v>66</v>
      </c>
      <c r="H1430" s="4" t="s">
        <v>83</v>
      </c>
      <c r="I1430" s="4" t="s">
        <v>1315</v>
      </c>
      <c r="J1430" s="4">
        <v>29.800000000000004</v>
      </c>
      <c r="K1430" s="4">
        <v>750</v>
      </c>
      <c r="L1430" s="4" t="str">
        <f>IF(esraa_powerbi_alexandria_2[[#This Row],[Sales]]&gt;3000,"High","Low")</f>
        <v>Low</v>
      </c>
      <c r="M1430" s="4">
        <v>5</v>
      </c>
      <c r="N1430" s="4">
        <v>0.2</v>
      </c>
      <c r="O1430" s="4">
        <v>9.3124999999999982</v>
      </c>
      <c r="P1430" s="4">
        <v>23.840000000000003</v>
      </c>
      <c r="Q1430" s="4">
        <v>20.487500000000004</v>
      </c>
      <c r="R1430" s="4">
        <v>3.3524999999999991</v>
      </c>
      <c r="S1430" s="4" t="s">
        <v>1600</v>
      </c>
      <c r="T1430" s="4" t="str">
        <f>VLOOKUP(esraa_powerbi_alexandria_2[[#This Row],[Category]],code[#All],2,FALSE)</f>
        <v>O-102</v>
      </c>
      <c r="U1430" s="4"/>
      <c r="V1430" s="4"/>
    </row>
    <row r="1431" spans="1:22">
      <c r="A1431" s="4">
        <v>1430</v>
      </c>
      <c r="B1431" s="4" t="s">
        <v>52</v>
      </c>
      <c r="C1431" s="4" t="s">
        <v>62</v>
      </c>
      <c r="D1431" s="4" t="s">
        <v>962</v>
      </c>
      <c r="E1431" s="4" t="s">
        <v>64</v>
      </c>
      <c r="F1431" s="4" t="s">
        <v>65</v>
      </c>
      <c r="G1431" s="4" t="s">
        <v>66</v>
      </c>
      <c r="H1431" s="4" t="s">
        <v>67</v>
      </c>
      <c r="I1431" s="4" t="s">
        <v>844</v>
      </c>
      <c r="J1431" s="4">
        <v>427.42</v>
      </c>
      <c r="K1431" s="4">
        <v>2100</v>
      </c>
      <c r="L1431" s="4" t="str">
        <f>IF(esraa_powerbi_alexandria_2[[#This Row],[Sales]]&gt;3000,"High","Low")</f>
        <v>Low</v>
      </c>
      <c r="M1431" s="4">
        <v>14</v>
      </c>
      <c r="N1431" s="4">
        <v>0</v>
      </c>
      <c r="O1431" s="4">
        <v>196.61320000000001</v>
      </c>
      <c r="P1431" s="4">
        <v>427.42</v>
      </c>
      <c r="Q1431" s="4">
        <v>230.80680000000001</v>
      </c>
      <c r="R1431" s="4">
        <v>196.61320000000001</v>
      </c>
      <c r="S1431" s="4" t="s">
        <v>1597</v>
      </c>
      <c r="T1431" s="4" t="str">
        <f>VLOOKUP(esraa_powerbi_alexandria_2[[#This Row],[Category]],code[#All],2,FALSE)</f>
        <v>O-102</v>
      </c>
      <c r="U1431" s="4"/>
      <c r="V1431" s="4"/>
    </row>
    <row r="1432" spans="1:22">
      <c r="A1432" s="4">
        <v>1431</v>
      </c>
      <c r="B1432" s="4" t="s">
        <v>69</v>
      </c>
      <c r="C1432" s="4" t="s">
        <v>53</v>
      </c>
      <c r="D1432" s="4" t="s">
        <v>251</v>
      </c>
      <c r="E1432" s="4" t="s">
        <v>252</v>
      </c>
      <c r="F1432" s="4" t="s">
        <v>118</v>
      </c>
      <c r="G1432" s="4" t="s">
        <v>80</v>
      </c>
      <c r="H1432" s="4" t="s">
        <v>81</v>
      </c>
      <c r="I1432" s="4" t="s">
        <v>771</v>
      </c>
      <c r="J1432" s="4">
        <v>220.75200000000001</v>
      </c>
      <c r="K1432" s="4">
        <v>1200</v>
      </c>
      <c r="L1432" s="4" t="str">
        <f>IF(esraa_powerbi_alexandria_2[[#This Row],[Sales]]&gt;3000,"High","Low")</f>
        <v>Low</v>
      </c>
      <c r="M1432" s="4">
        <v>8</v>
      </c>
      <c r="N1432" s="4">
        <v>0.4</v>
      </c>
      <c r="O1432" s="4">
        <v>-40.47120000000001</v>
      </c>
      <c r="P1432" s="4">
        <v>132.4512</v>
      </c>
      <c r="Q1432" s="4">
        <v>261.22320000000002</v>
      </c>
      <c r="R1432" s="4">
        <v>-128.77200000000002</v>
      </c>
      <c r="S1432" s="4" t="s">
        <v>1599</v>
      </c>
      <c r="T1432" s="4" t="str">
        <f>VLOOKUP(esraa_powerbi_alexandria_2[[#This Row],[Category]],code[#All],2,FALSE)</f>
        <v>T-103</v>
      </c>
      <c r="U1432" s="4"/>
      <c r="V1432" s="4"/>
    </row>
    <row r="1433" spans="1:22">
      <c r="A1433" s="4">
        <v>1432</v>
      </c>
      <c r="B1433" s="4" t="s">
        <v>52</v>
      </c>
      <c r="C1433" s="4" t="s">
        <v>53</v>
      </c>
      <c r="D1433" s="4" t="s">
        <v>942</v>
      </c>
      <c r="E1433" s="4" t="s">
        <v>203</v>
      </c>
      <c r="F1433" s="4" t="s">
        <v>56</v>
      </c>
      <c r="G1433" s="4" t="s">
        <v>66</v>
      </c>
      <c r="H1433" s="4" t="s">
        <v>83</v>
      </c>
      <c r="I1433" s="4" t="s">
        <v>1316</v>
      </c>
      <c r="J1433" s="4">
        <v>152.76</v>
      </c>
      <c r="K1433" s="4">
        <v>900</v>
      </c>
      <c r="L1433" s="4" t="str">
        <f>IF(esraa_powerbi_alexandria_2[[#This Row],[Sales]]&gt;3000,"High","Low")</f>
        <v>Low</v>
      </c>
      <c r="M1433" s="4">
        <v>6</v>
      </c>
      <c r="N1433" s="4">
        <v>0</v>
      </c>
      <c r="O1433" s="4">
        <v>74.852400000000003</v>
      </c>
      <c r="P1433" s="4">
        <v>152.76</v>
      </c>
      <c r="Q1433" s="4">
        <v>77.907599999999988</v>
      </c>
      <c r="R1433" s="4">
        <v>74.852400000000003</v>
      </c>
      <c r="S1433" s="4" t="s">
        <v>1600</v>
      </c>
      <c r="T1433" s="4" t="str">
        <f>VLOOKUP(esraa_powerbi_alexandria_2[[#This Row],[Category]],code[#All],2,FALSE)</f>
        <v>O-102</v>
      </c>
      <c r="U1433" s="4"/>
      <c r="V1433" s="4"/>
    </row>
    <row r="1434" spans="1:22">
      <c r="A1434" s="4">
        <v>1433</v>
      </c>
      <c r="B1434" s="4" t="s">
        <v>52</v>
      </c>
      <c r="C1434" s="4" t="s">
        <v>53</v>
      </c>
      <c r="D1434" s="4" t="s">
        <v>942</v>
      </c>
      <c r="E1434" s="4" t="s">
        <v>203</v>
      </c>
      <c r="F1434" s="4" t="s">
        <v>56</v>
      </c>
      <c r="G1434" s="4" t="s">
        <v>66</v>
      </c>
      <c r="H1434" s="4" t="s">
        <v>282</v>
      </c>
      <c r="I1434" s="4" t="s">
        <v>765</v>
      </c>
      <c r="J1434" s="4">
        <v>7.27</v>
      </c>
      <c r="K1434" s="4">
        <v>150</v>
      </c>
      <c r="L1434" s="4" t="str">
        <f>IF(esraa_powerbi_alexandria_2[[#This Row],[Sales]]&gt;3000,"High","Low")</f>
        <v>Low</v>
      </c>
      <c r="M1434" s="4">
        <v>1</v>
      </c>
      <c r="N1434" s="4">
        <v>0</v>
      </c>
      <c r="O1434" s="4">
        <v>1.9629000000000003</v>
      </c>
      <c r="P1434" s="4">
        <v>7.27</v>
      </c>
      <c r="Q1434" s="4">
        <v>5.3070999999999993</v>
      </c>
      <c r="R1434" s="4">
        <v>1.9629000000000003</v>
      </c>
      <c r="S1434" s="4" t="s">
        <v>1598</v>
      </c>
      <c r="T1434" s="4" t="str">
        <f>VLOOKUP(esraa_powerbi_alexandria_2[[#This Row],[Category]],code[#All],2,FALSE)</f>
        <v>O-102</v>
      </c>
      <c r="U1434" s="4"/>
      <c r="V1434" s="4"/>
    </row>
    <row r="1435" spans="1:22">
      <c r="A1435" s="4">
        <v>1434</v>
      </c>
      <c r="B1435" s="4" t="s">
        <v>52</v>
      </c>
      <c r="C1435" s="4" t="s">
        <v>53</v>
      </c>
      <c r="D1435" s="4" t="s">
        <v>942</v>
      </c>
      <c r="E1435" s="4" t="s">
        <v>203</v>
      </c>
      <c r="F1435" s="4" t="s">
        <v>56</v>
      </c>
      <c r="G1435" s="4" t="s">
        <v>57</v>
      </c>
      <c r="H1435" s="4" t="s">
        <v>60</v>
      </c>
      <c r="I1435" s="4" t="s">
        <v>195</v>
      </c>
      <c r="J1435" s="4">
        <v>1819.8600000000001</v>
      </c>
      <c r="K1435" s="4">
        <v>2100</v>
      </c>
      <c r="L1435" s="4" t="str">
        <f>IF(esraa_powerbi_alexandria_2[[#This Row],[Sales]]&gt;3000,"High","Low")</f>
        <v>Low</v>
      </c>
      <c r="M1435" s="4">
        <v>14</v>
      </c>
      <c r="N1435" s="4">
        <v>0</v>
      </c>
      <c r="O1435" s="4">
        <v>163.78740000000002</v>
      </c>
      <c r="P1435" s="4">
        <v>1819.8600000000001</v>
      </c>
      <c r="Q1435" s="4">
        <v>1656.0726000000002</v>
      </c>
      <c r="R1435" s="4">
        <v>163.78739999999993</v>
      </c>
      <c r="S1435" s="4" t="s">
        <v>1597</v>
      </c>
      <c r="T1435" s="4" t="str">
        <f>VLOOKUP(esraa_powerbi_alexandria_2[[#This Row],[Category]],code[#All],2,FALSE)</f>
        <v>F-101</v>
      </c>
      <c r="U1435" s="4"/>
      <c r="V1435" s="4"/>
    </row>
    <row r="1436" spans="1:22">
      <c r="A1436" s="4">
        <v>1435</v>
      </c>
      <c r="B1436" s="4" t="s">
        <v>69</v>
      </c>
      <c r="C1436" s="4" t="s">
        <v>53</v>
      </c>
      <c r="D1436" s="4" t="s">
        <v>93</v>
      </c>
      <c r="E1436" s="4" t="s">
        <v>94</v>
      </c>
      <c r="F1436" s="4" t="s">
        <v>65</v>
      </c>
      <c r="G1436" s="4" t="s">
        <v>66</v>
      </c>
      <c r="H1436" s="4" t="s">
        <v>91</v>
      </c>
      <c r="I1436" s="4" t="s">
        <v>1317</v>
      </c>
      <c r="J1436" s="4">
        <v>33.9</v>
      </c>
      <c r="K1436" s="4">
        <v>750</v>
      </c>
      <c r="L1436" s="4" t="str">
        <f>IF(esraa_powerbi_alexandria_2[[#This Row],[Sales]]&gt;3000,"High","Low")</f>
        <v>Low</v>
      </c>
      <c r="M1436" s="4">
        <v>5</v>
      </c>
      <c r="N1436" s="4">
        <v>0</v>
      </c>
      <c r="O1436" s="4">
        <v>15.593999999999999</v>
      </c>
      <c r="P1436" s="4">
        <v>33.9</v>
      </c>
      <c r="Q1436" s="4">
        <v>18.305999999999997</v>
      </c>
      <c r="R1436" s="4">
        <v>15.594000000000001</v>
      </c>
      <c r="S1436" s="4" t="s">
        <v>1600</v>
      </c>
      <c r="T1436" s="4" t="str">
        <f>VLOOKUP(esraa_powerbi_alexandria_2[[#This Row],[Category]],code[#All],2,FALSE)</f>
        <v>O-102</v>
      </c>
      <c r="U1436" s="4"/>
      <c r="V1436" s="4"/>
    </row>
    <row r="1437" spans="1:22">
      <c r="A1437" s="4">
        <v>1436</v>
      </c>
      <c r="B1437" s="4" t="s">
        <v>69</v>
      </c>
      <c r="C1437" s="4" t="s">
        <v>53</v>
      </c>
      <c r="D1437" s="4" t="s">
        <v>1318</v>
      </c>
      <c r="E1437" s="4" t="s">
        <v>252</v>
      </c>
      <c r="F1437" s="4" t="s">
        <v>118</v>
      </c>
      <c r="G1437" s="4" t="s">
        <v>66</v>
      </c>
      <c r="H1437" s="4" t="s">
        <v>91</v>
      </c>
      <c r="I1437" s="4" t="s">
        <v>1319</v>
      </c>
      <c r="J1437" s="4">
        <v>31.104000000000006</v>
      </c>
      <c r="K1437" s="4">
        <v>900</v>
      </c>
      <c r="L1437" s="4" t="str">
        <f>IF(esraa_powerbi_alexandria_2[[#This Row],[Sales]]&gt;3000,"High","Low")</f>
        <v>Low</v>
      </c>
      <c r="M1437" s="4">
        <v>6</v>
      </c>
      <c r="N1437" s="4">
        <v>0.2</v>
      </c>
      <c r="O1437" s="4">
        <v>10.8864</v>
      </c>
      <c r="P1437" s="4">
        <v>24.883200000000006</v>
      </c>
      <c r="Q1437" s="4">
        <v>20.217600000000004</v>
      </c>
      <c r="R1437" s="4">
        <v>4.6656000000000013</v>
      </c>
      <c r="S1437" s="4" t="s">
        <v>1600</v>
      </c>
      <c r="T1437" s="4" t="str">
        <f>VLOOKUP(esraa_powerbi_alexandria_2[[#This Row],[Category]],code[#All],2,FALSE)</f>
        <v>O-102</v>
      </c>
      <c r="U1437" s="4"/>
      <c r="V1437" s="4"/>
    </row>
    <row r="1438" spans="1:22">
      <c r="A1438" s="4">
        <v>1437</v>
      </c>
      <c r="B1438" s="4" t="s">
        <v>69</v>
      </c>
      <c r="C1438" s="4" t="s">
        <v>53</v>
      </c>
      <c r="D1438" s="4" t="s">
        <v>1318</v>
      </c>
      <c r="E1438" s="4" t="s">
        <v>252</v>
      </c>
      <c r="F1438" s="4" t="s">
        <v>118</v>
      </c>
      <c r="G1438" s="4" t="s">
        <v>66</v>
      </c>
      <c r="H1438" s="4" t="s">
        <v>78</v>
      </c>
      <c r="I1438" s="4" t="s">
        <v>1276</v>
      </c>
      <c r="J1438" s="4">
        <v>5.2480000000000002</v>
      </c>
      <c r="K1438" s="4">
        <v>300</v>
      </c>
      <c r="L1438" s="4" t="str">
        <f>IF(esraa_powerbi_alexandria_2[[#This Row],[Sales]]&gt;3000,"High","Low")</f>
        <v>Low</v>
      </c>
      <c r="M1438" s="4">
        <v>2</v>
      </c>
      <c r="N1438" s="4">
        <v>0.2</v>
      </c>
      <c r="O1438" s="4">
        <v>0.59039999999999915</v>
      </c>
      <c r="P1438" s="4">
        <v>4.1984000000000004</v>
      </c>
      <c r="Q1438" s="4">
        <v>4.6576000000000013</v>
      </c>
      <c r="R1438" s="4">
        <v>-0.45920000000000094</v>
      </c>
      <c r="S1438" s="4" t="s">
        <v>1598</v>
      </c>
      <c r="T1438" s="4" t="str">
        <f>VLOOKUP(esraa_powerbi_alexandria_2[[#This Row],[Category]],code[#All],2,FALSE)</f>
        <v>O-102</v>
      </c>
      <c r="U1438" s="4"/>
      <c r="V1438" s="4"/>
    </row>
    <row r="1439" spans="1:22">
      <c r="A1439" s="4">
        <v>1438</v>
      </c>
      <c r="B1439" s="4" t="s">
        <v>532</v>
      </c>
      <c r="C1439" s="4" t="s">
        <v>53</v>
      </c>
      <c r="D1439" s="4" t="s">
        <v>646</v>
      </c>
      <c r="E1439" s="4" t="s">
        <v>98</v>
      </c>
      <c r="F1439" s="4" t="s">
        <v>99</v>
      </c>
      <c r="G1439" s="4" t="s">
        <v>80</v>
      </c>
      <c r="H1439" s="4" t="s">
        <v>122</v>
      </c>
      <c r="I1439" s="4" t="s">
        <v>1320</v>
      </c>
      <c r="J1439" s="4">
        <v>263.88</v>
      </c>
      <c r="K1439" s="4">
        <v>450</v>
      </c>
      <c r="L1439" s="4" t="str">
        <f>IF(esraa_powerbi_alexandria_2[[#This Row],[Sales]]&gt;3000,"High","Low")</f>
        <v>Low</v>
      </c>
      <c r="M1439" s="4">
        <v>3</v>
      </c>
      <c r="N1439" s="4">
        <v>0.2</v>
      </c>
      <c r="O1439" s="4">
        <v>42.880500000000012</v>
      </c>
      <c r="P1439" s="4">
        <v>211.10400000000001</v>
      </c>
      <c r="Q1439" s="4">
        <v>220.99949999999998</v>
      </c>
      <c r="R1439" s="4">
        <v>-9.89549999999997</v>
      </c>
      <c r="S1439" s="4" t="s">
        <v>1598</v>
      </c>
      <c r="T1439" s="4" t="str">
        <f>VLOOKUP(esraa_powerbi_alexandria_2[[#This Row],[Category]],code[#All],2,FALSE)</f>
        <v>T-103</v>
      </c>
      <c r="U1439" s="4"/>
      <c r="V1439" s="4"/>
    </row>
    <row r="1440" spans="1:22">
      <c r="A1440" s="4">
        <v>1439</v>
      </c>
      <c r="B1440" s="4" t="s">
        <v>532</v>
      </c>
      <c r="C1440" s="4" t="s">
        <v>53</v>
      </c>
      <c r="D1440" s="4" t="s">
        <v>646</v>
      </c>
      <c r="E1440" s="4" t="s">
        <v>98</v>
      </c>
      <c r="F1440" s="4" t="s">
        <v>99</v>
      </c>
      <c r="G1440" s="4" t="s">
        <v>57</v>
      </c>
      <c r="H1440" s="4" t="s">
        <v>60</v>
      </c>
      <c r="I1440" s="4" t="s">
        <v>729</v>
      </c>
      <c r="J1440" s="4">
        <v>2453.4299999999998</v>
      </c>
      <c r="K1440" s="4">
        <v>750</v>
      </c>
      <c r="L1440" s="4" t="str">
        <f>IF(esraa_powerbi_alexandria_2[[#This Row],[Sales]]&gt;3000,"High","Low")</f>
        <v>Low</v>
      </c>
      <c r="M1440" s="4">
        <v>5</v>
      </c>
      <c r="N1440" s="4">
        <v>0.3</v>
      </c>
      <c r="O1440" s="4">
        <v>-350.4899999999999</v>
      </c>
      <c r="P1440" s="4">
        <v>1717.4009999999998</v>
      </c>
      <c r="Q1440" s="4">
        <v>2803.9199999999996</v>
      </c>
      <c r="R1440" s="4">
        <v>-1086.5189999999998</v>
      </c>
      <c r="S1440" s="4" t="s">
        <v>1600</v>
      </c>
      <c r="T1440" s="4" t="str">
        <f>VLOOKUP(esraa_powerbi_alexandria_2[[#This Row],[Category]],code[#All],2,FALSE)</f>
        <v>F-101</v>
      </c>
      <c r="U1440" s="4"/>
      <c r="V1440" s="4"/>
    </row>
    <row r="1441" spans="1:22">
      <c r="A1441" s="4">
        <v>1440</v>
      </c>
      <c r="B1441" s="4" t="s">
        <v>52</v>
      </c>
      <c r="C1441" s="4" t="s">
        <v>53</v>
      </c>
      <c r="D1441" s="4" t="s">
        <v>1242</v>
      </c>
      <c r="E1441" s="4" t="s">
        <v>569</v>
      </c>
      <c r="F1441" s="4" t="s">
        <v>118</v>
      </c>
      <c r="G1441" s="4" t="s">
        <v>66</v>
      </c>
      <c r="H1441" s="4" t="s">
        <v>83</v>
      </c>
      <c r="I1441" s="4" t="s">
        <v>505</v>
      </c>
      <c r="J1441" s="4">
        <v>29.700000000000003</v>
      </c>
      <c r="K1441" s="4">
        <v>750</v>
      </c>
      <c r="L1441" s="4" t="str">
        <f>IF(esraa_powerbi_alexandria_2[[#This Row],[Sales]]&gt;3000,"High","Low")</f>
        <v>Low</v>
      </c>
      <c r="M1441" s="4">
        <v>5</v>
      </c>
      <c r="N1441" s="4">
        <v>0</v>
      </c>
      <c r="O1441" s="4">
        <v>13.365</v>
      </c>
      <c r="P1441" s="4">
        <v>29.700000000000003</v>
      </c>
      <c r="Q1441" s="4">
        <v>16.335000000000001</v>
      </c>
      <c r="R1441" s="4">
        <v>13.365000000000002</v>
      </c>
      <c r="S1441" s="4" t="s">
        <v>1600</v>
      </c>
      <c r="T1441" s="4" t="str">
        <f>VLOOKUP(esraa_powerbi_alexandria_2[[#This Row],[Category]],code[#All],2,FALSE)</f>
        <v>O-102</v>
      </c>
      <c r="U1441" s="4"/>
      <c r="V1441" s="4"/>
    </row>
    <row r="1442" spans="1:22">
      <c r="A1442" s="4">
        <v>1441</v>
      </c>
      <c r="B1442" s="4" t="s">
        <v>52</v>
      </c>
      <c r="C1442" s="4" t="s">
        <v>53</v>
      </c>
      <c r="D1442" s="4" t="s">
        <v>1242</v>
      </c>
      <c r="E1442" s="4" t="s">
        <v>569</v>
      </c>
      <c r="F1442" s="4" t="s">
        <v>118</v>
      </c>
      <c r="G1442" s="4" t="s">
        <v>66</v>
      </c>
      <c r="H1442" s="4" t="s">
        <v>91</v>
      </c>
      <c r="I1442" s="4" t="s">
        <v>1321</v>
      </c>
      <c r="J1442" s="4">
        <v>39.96</v>
      </c>
      <c r="K1442" s="4">
        <v>600</v>
      </c>
      <c r="L1442" s="4" t="str">
        <f>IF(esraa_powerbi_alexandria_2[[#This Row],[Sales]]&gt;3000,"High","Low")</f>
        <v>Low</v>
      </c>
      <c r="M1442" s="4">
        <v>4</v>
      </c>
      <c r="N1442" s="4">
        <v>0</v>
      </c>
      <c r="O1442" s="4">
        <v>17.981999999999999</v>
      </c>
      <c r="P1442" s="4">
        <v>39.96</v>
      </c>
      <c r="Q1442" s="4">
        <v>21.978000000000002</v>
      </c>
      <c r="R1442" s="4">
        <v>17.981999999999999</v>
      </c>
      <c r="S1442" s="4" t="s">
        <v>1600</v>
      </c>
      <c r="T1442" s="4" t="str">
        <f>VLOOKUP(esraa_powerbi_alexandria_2[[#This Row],[Category]],code[#All],2,FALSE)</f>
        <v>O-102</v>
      </c>
      <c r="U1442" s="4"/>
      <c r="V1442" s="4"/>
    </row>
    <row r="1443" spans="1:22">
      <c r="A1443" s="4">
        <v>1442</v>
      </c>
      <c r="B1443" s="4" t="s">
        <v>52</v>
      </c>
      <c r="C1443" s="4" t="s">
        <v>53</v>
      </c>
      <c r="D1443" s="4" t="s">
        <v>108</v>
      </c>
      <c r="E1443" s="4" t="s">
        <v>64</v>
      </c>
      <c r="F1443" s="4" t="s">
        <v>65</v>
      </c>
      <c r="G1443" s="4" t="s">
        <v>66</v>
      </c>
      <c r="H1443" s="4" t="s">
        <v>83</v>
      </c>
      <c r="I1443" s="4" t="s">
        <v>997</v>
      </c>
      <c r="J1443" s="4">
        <v>36.672000000000004</v>
      </c>
      <c r="K1443" s="4">
        <v>300</v>
      </c>
      <c r="L1443" s="4" t="str">
        <f>IF(esraa_powerbi_alexandria_2[[#This Row],[Sales]]&gt;3000,"High","Low")</f>
        <v>Low</v>
      </c>
      <c r="M1443" s="4">
        <v>2</v>
      </c>
      <c r="N1443" s="4">
        <v>0.2</v>
      </c>
      <c r="O1443" s="4">
        <v>11.459999999999999</v>
      </c>
      <c r="P1443" s="4">
        <v>29.337600000000005</v>
      </c>
      <c r="Q1443" s="4">
        <v>25.212000000000003</v>
      </c>
      <c r="R1443" s="4">
        <v>4.1256000000000022</v>
      </c>
      <c r="S1443" s="4" t="s">
        <v>1598</v>
      </c>
      <c r="T1443" s="4" t="str">
        <f>VLOOKUP(esraa_powerbi_alexandria_2[[#This Row],[Category]],code[#All],2,FALSE)</f>
        <v>O-102</v>
      </c>
      <c r="U1443" s="4"/>
      <c r="V1443" s="4"/>
    </row>
    <row r="1444" spans="1:22">
      <c r="A1444" s="4">
        <v>1443</v>
      </c>
      <c r="B1444" s="4" t="s">
        <v>134</v>
      </c>
      <c r="C1444" s="4" t="s">
        <v>62</v>
      </c>
      <c r="D1444" s="4" t="s">
        <v>592</v>
      </c>
      <c r="E1444" s="4" t="s">
        <v>55</v>
      </c>
      <c r="F1444" s="4" t="s">
        <v>56</v>
      </c>
      <c r="G1444" s="4" t="s">
        <v>66</v>
      </c>
      <c r="H1444" s="4" t="s">
        <v>91</v>
      </c>
      <c r="I1444" s="4" t="s">
        <v>525</v>
      </c>
      <c r="J1444" s="4">
        <v>13.76</v>
      </c>
      <c r="K1444" s="4">
        <v>300</v>
      </c>
      <c r="L1444" s="4" t="str">
        <f>IF(esraa_powerbi_alexandria_2[[#This Row],[Sales]]&gt;3000,"High","Low")</f>
        <v>Low</v>
      </c>
      <c r="M1444" s="4">
        <v>2</v>
      </c>
      <c r="N1444" s="4">
        <v>0</v>
      </c>
      <c r="O1444" s="4">
        <v>6.3295999999999992</v>
      </c>
      <c r="P1444" s="4">
        <v>13.76</v>
      </c>
      <c r="Q1444" s="4">
        <v>7.4304000000000006</v>
      </c>
      <c r="R1444" s="4">
        <v>6.3295999999999992</v>
      </c>
      <c r="S1444" s="4" t="s">
        <v>1598</v>
      </c>
      <c r="T1444" s="4" t="str">
        <f>VLOOKUP(esraa_powerbi_alexandria_2[[#This Row],[Category]],code[#All],2,FALSE)</f>
        <v>O-102</v>
      </c>
      <c r="U1444" s="4"/>
      <c r="V1444" s="4"/>
    </row>
    <row r="1445" spans="1:22">
      <c r="A1445" s="4">
        <v>1444</v>
      </c>
      <c r="B1445" s="4" t="s">
        <v>69</v>
      </c>
      <c r="C1445" s="4" t="s">
        <v>62</v>
      </c>
      <c r="D1445" s="4" t="s">
        <v>235</v>
      </c>
      <c r="E1445" s="4" t="s">
        <v>236</v>
      </c>
      <c r="F1445" s="4" t="s">
        <v>65</v>
      </c>
      <c r="G1445" s="4" t="s">
        <v>66</v>
      </c>
      <c r="H1445" s="4" t="s">
        <v>74</v>
      </c>
      <c r="I1445" s="4" t="s">
        <v>270</v>
      </c>
      <c r="J1445" s="4">
        <v>139.42400000000001</v>
      </c>
      <c r="K1445" s="4">
        <v>600</v>
      </c>
      <c r="L1445" s="4" t="str">
        <f>IF(esraa_powerbi_alexandria_2[[#This Row],[Sales]]&gt;3000,"High","Low")</f>
        <v>Low</v>
      </c>
      <c r="M1445" s="4">
        <v>4</v>
      </c>
      <c r="N1445" s="4">
        <v>0.2</v>
      </c>
      <c r="O1445" s="4">
        <v>17.42799999999999</v>
      </c>
      <c r="P1445" s="4">
        <v>111.53920000000001</v>
      </c>
      <c r="Q1445" s="4">
        <v>121.99600000000001</v>
      </c>
      <c r="R1445" s="4">
        <v>-10.456800000000001</v>
      </c>
      <c r="S1445" s="4" t="s">
        <v>1600</v>
      </c>
      <c r="T1445" s="4" t="str">
        <f>VLOOKUP(esraa_powerbi_alexandria_2[[#This Row],[Category]],code[#All],2,FALSE)</f>
        <v>O-102</v>
      </c>
      <c r="U1445" s="4"/>
      <c r="V1445" s="4"/>
    </row>
    <row r="1446" spans="1:22">
      <c r="A1446" s="4">
        <v>1445</v>
      </c>
      <c r="B1446" s="4" t="s">
        <v>69</v>
      </c>
      <c r="C1446" s="4" t="s">
        <v>53</v>
      </c>
      <c r="D1446" s="4" t="s">
        <v>181</v>
      </c>
      <c r="E1446" s="4" t="s">
        <v>143</v>
      </c>
      <c r="F1446" s="4" t="s">
        <v>99</v>
      </c>
      <c r="G1446" s="4" t="s">
        <v>80</v>
      </c>
      <c r="H1446" s="4" t="s">
        <v>81</v>
      </c>
      <c r="I1446" s="4" t="s">
        <v>1219</v>
      </c>
      <c r="J1446" s="4">
        <v>1979.9280000000001</v>
      </c>
      <c r="K1446" s="4">
        <v>1350</v>
      </c>
      <c r="L1446" s="4" t="str">
        <f>IF(esraa_powerbi_alexandria_2[[#This Row],[Sales]]&gt;3000,"High","Low")</f>
        <v>Low</v>
      </c>
      <c r="M1446" s="4">
        <v>9</v>
      </c>
      <c r="N1446" s="4">
        <v>0.2</v>
      </c>
      <c r="O1446" s="4">
        <v>148.49459999999993</v>
      </c>
      <c r="P1446" s="4">
        <v>1583.9424000000001</v>
      </c>
      <c r="Q1446" s="4">
        <v>1831.4334000000001</v>
      </c>
      <c r="R1446" s="4">
        <v>-247.49099999999999</v>
      </c>
      <c r="S1446" s="4" t="s">
        <v>1599</v>
      </c>
      <c r="T1446" s="4" t="str">
        <f>VLOOKUP(esraa_powerbi_alexandria_2[[#This Row],[Category]],code[#All],2,FALSE)</f>
        <v>T-103</v>
      </c>
      <c r="U1446" s="4"/>
      <c r="V1446" s="4"/>
    </row>
    <row r="1447" spans="1:22">
      <c r="A1447" s="4">
        <v>1446</v>
      </c>
      <c r="B1447" s="4" t="s">
        <v>134</v>
      </c>
      <c r="C1447" s="4" t="s">
        <v>96</v>
      </c>
      <c r="D1447" s="4" t="s">
        <v>181</v>
      </c>
      <c r="E1447" s="4" t="s">
        <v>143</v>
      </c>
      <c r="F1447" s="4" t="s">
        <v>99</v>
      </c>
      <c r="G1447" s="4" t="s">
        <v>66</v>
      </c>
      <c r="H1447" s="4" t="s">
        <v>74</v>
      </c>
      <c r="I1447" s="4" t="s">
        <v>416</v>
      </c>
      <c r="J1447" s="4">
        <v>164.73599999999999</v>
      </c>
      <c r="K1447" s="4">
        <v>600</v>
      </c>
      <c r="L1447" s="4" t="str">
        <f>IF(esraa_powerbi_alexandria_2[[#This Row],[Sales]]&gt;3000,"High","Low")</f>
        <v>Low</v>
      </c>
      <c r="M1447" s="4">
        <v>4</v>
      </c>
      <c r="N1447" s="4">
        <v>0.2</v>
      </c>
      <c r="O1447" s="4">
        <v>-39.124799999999993</v>
      </c>
      <c r="P1447" s="4">
        <v>131.78880000000001</v>
      </c>
      <c r="Q1447" s="4">
        <v>203.86079999999998</v>
      </c>
      <c r="R1447" s="4">
        <v>-72.071999999999974</v>
      </c>
      <c r="S1447" s="4" t="s">
        <v>1600</v>
      </c>
      <c r="T1447" s="4" t="str">
        <f>VLOOKUP(esraa_powerbi_alexandria_2[[#This Row],[Category]],code[#All],2,FALSE)</f>
        <v>O-102</v>
      </c>
      <c r="U1447" s="4"/>
      <c r="V1447" s="4"/>
    </row>
    <row r="1448" spans="1:22">
      <c r="A1448" s="4">
        <v>1447</v>
      </c>
      <c r="B1448" s="4" t="s">
        <v>134</v>
      </c>
      <c r="C1448" s="4" t="s">
        <v>96</v>
      </c>
      <c r="D1448" s="4" t="s">
        <v>181</v>
      </c>
      <c r="E1448" s="4" t="s">
        <v>143</v>
      </c>
      <c r="F1448" s="4" t="s">
        <v>99</v>
      </c>
      <c r="G1448" s="4" t="s">
        <v>57</v>
      </c>
      <c r="H1448" s="4" t="s">
        <v>60</v>
      </c>
      <c r="I1448" s="4" t="s">
        <v>1322</v>
      </c>
      <c r="J1448" s="4">
        <v>470.30199999999996</v>
      </c>
      <c r="K1448" s="4">
        <v>1050</v>
      </c>
      <c r="L1448" s="4" t="str">
        <f>IF(esraa_powerbi_alexandria_2[[#This Row],[Sales]]&gt;3000,"High","Low")</f>
        <v>Low</v>
      </c>
      <c r="M1448" s="4">
        <v>7</v>
      </c>
      <c r="N1448" s="4">
        <v>0.3</v>
      </c>
      <c r="O1448" s="4">
        <v>-87.341800000000035</v>
      </c>
      <c r="P1448" s="4">
        <v>329.21139999999997</v>
      </c>
      <c r="Q1448" s="4">
        <v>557.64380000000006</v>
      </c>
      <c r="R1448" s="4">
        <v>-228.43240000000009</v>
      </c>
      <c r="S1448" s="4" t="s">
        <v>1599</v>
      </c>
      <c r="T1448" s="4" t="str">
        <f>VLOOKUP(esraa_powerbi_alexandria_2[[#This Row],[Category]],code[#All],2,FALSE)</f>
        <v>F-101</v>
      </c>
      <c r="U1448" s="4"/>
      <c r="V1448" s="4"/>
    </row>
    <row r="1449" spans="1:22">
      <c r="A1449" s="4">
        <v>1448</v>
      </c>
      <c r="B1449" s="4" t="s">
        <v>134</v>
      </c>
      <c r="C1449" s="4" t="s">
        <v>96</v>
      </c>
      <c r="D1449" s="4" t="s">
        <v>181</v>
      </c>
      <c r="E1449" s="4" t="s">
        <v>143</v>
      </c>
      <c r="F1449" s="4" t="s">
        <v>99</v>
      </c>
      <c r="G1449" s="4" t="s">
        <v>80</v>
      </c>
      <c r="H1449" s="4" t="s">
        <v>81</v>
      </c>
      <c r="I1449" s="4" t="s">
        <v>1323</v>
      </c>
      <c r="J1449" s="4">
        <v>47.984000000000002</v>
      </c>
      <c r="K1449" s="4">
        <v>300</v>
      </c>
      <c r="L1449" s="4" t="str">
        <f>IF(esraa_powerbi_alexandria_2[[#This Row],[Sales]]&gt;3000,"High","Low")</f>
        <v>Low</v>
      </c>
      <c r="M1449" s="4">
        <v>2</v>
      </c>
      <c r="N1449" s="4">
        <v>0.2</v>
      </c>
      <c r="O1449" s="4">
        <v>5.9979999999999922</v>
      </c>
      <c r="P1449" s="4">
        <v>38.3872</v>
      </c>
      <c r="Q1449" s="4">
        <v>41.986000000000011</v>
      </c>
      <c r="R1449" s="4">
        <v>-3.5988000000000113</v>
      </c>
      <c r="S1449" s="4" t="s">
        <v>1598</v>
      </c>
      <c r="T1449" s="4" t="str">
        <f>VLOOKUP(esraa_powerbi_alexandria_2[[#This Row],[Category]],code[#All],2,FALSE)</f>
        <v>T-103</v>
      </c>
      <c r="U1449" s="4"/>
      <c r="V1449" s="4"/>
    </row>
    <row r="1450" spans="1:22">
      <c r="A1450" s="4">
        <v>1449</v>
      </c>
      <c r="B1450" s="4" t="s">
        <v>134</v>
      </c>
      <c r="C1450" s="4" t="s">
        <v>62</v>
      </c>
      <c r="D1450" s="4" t="s">
        <v>116</v>
      </c>
      <c r="E1450" s="4" t="s">
        <v>117</v>
      </c>
      <c r="F1450" s="4" t="s">
        <v>118</v>
      </c>
      <c r="G1450" s="4" t="s">
        <v>66</v>
      </c>
      <c r="H1450" s="4" t="s">
        <v>83</v>
      </c>
      <c r="I1450" s="4" t="s">
        <v>1324</v>
      </c>
      <c r="J1450" s="4">
        <v>2.5020000000000002</v>
      </c>
      <c r="K1450" s="4">
        <v>450</v>
      </c>
      <c r="L1450" s="4" t="str">
        <f>IF(esraa_powerbi_alexandria_2[[#This Row],[Sales]]&gt;3000,"High","Low")</f>
        <v>Low</v>
      </c>
      <c r="M1450" s="4">
        <v>3</v>
      </c>
      <c r="N1450" s="4">
        <v>0.7</v>
      </c>
      <c r="O1450" s="4">
        <v>-1.7513999999999994</v>
      </c>
      <c r="P1450" s="4">
        <v>0.75060000000000016</v>
      </c>
      <c r="Q1450" s="4">
        <v>4.2533999999999992</v>
      </c>
      <c r="R1450" s="4">
        <v>-3.5027999999999988</v>
      </c>
      <c r="S1450" s="4" t="s">
        <v>1598</v>
      </c>
      <c r="T1450" s="4" t="str">
        <f>VLOOKUP(esraa_powerbi_alexandria_2[[#This Row],[Category]],code[#All],2,FALSE)</f>
        <v>O-102</v>
      </c>
      <c r="U1450" s="4"/>
      <c r="V1450" s="4"/>
    </row>
    <row r="1451" spans="1:22">
      <c r="A1451" s="4">
        <v>1450</v>
      </c>
      <c r="B1451" s="4" t="s">
        <v>69</v>
      </c>
      <c r="C1451" s="4" t="s">
        <v>62</v>
      </c>
      <c r="D1451" s="4" t="s">
        <v>63</v>
      </c>
      <c r="E1451" s="4" t="s">
        <v>64</v>
      </c>
      <c r="F1451" s="4" t="s">
        <v>65</v>
      </c>
      <c r="G1451" s="4" t="s">
        <v>80</v>
      </c>
      <c r="H1451" s="4" t="s">
        <v>81</v>
      </c>
      <c r="I1451" s="4" t="s">
        <v>1325</v>
      </c>
      <c r="J1451" s="4">
        <v>88.751999999999995</v>
      </c>
      <c r="K1451" s="4">
        <v>450</v>
      </c>
      <c r="L1451" s="4" t="str">
        <f>IF(esraa_powerbi_alexandria_2[[#This Row],[Sales]]&gt;3000,"High","Low")</f>
        <v>Low</v>
      </c>
      <c r="M1451" s="4">
        <v>3</v>
      </c>
      <c r="N1451" s="4">
        <v>0.2</v>
      </c>
      <c r="O1451" s="4">
        <v>11.093999999999998</v>
      </c>
      <c r="P1451" s="4">
        <v>71.001599999999996</v>
      </c>
      <c r="Q1451" s="4">
        <v>77.658000000000001</v>
      </c>
      <c r="R1451" s="4">
        <v>-6.656400000000005</v>
      </c>
      <c r="S1451" s="4" t="s">
        <v>1598</v>
      </c>
      <c r="T1451" s="4" t="str">
        <f>VLOOKUP(esraa_powerbi_alexandria_2[[#This Row],[Category]],code[#All],2,FALSE)</f>
        <v>T-103</v>
      </c>
      <c r="U1451" s="4"/>
      <c r="V1451" s="4"/>
    </row>
    <row r="1452" spans="1:22">
      <c r="A1452" s="4">
        <v>1451</v>
      </c>
      <c r="B1452" s="4" t="s">
        <v>134</v>
      </c>
      <c r="C1452" s="4" t="s">
        <v>53</v>
      </c>
      <c r="D1452" s="4" t="s">
        <v>268</v>
      </c>
      <c r="E1452" s="4" t="s">
        <v>184</v>
      </c>
      <c r="F1452" s="4" t="s">
        <v>65</v>
      </c>
      <c r="G1452" s="4" t="s">
        <v>66</v>
      </c>
      <c r="H1452" s="4" t="s">
        <v>83</v>
      </c>
      <c r="I1452" s="4" t="s">
        <v>1326</v>
      </c>
      <c r="J1452" s="4">
        <v>2.0250000000000004</v>
      </c>
      <c r="K1452" s="4">
        <v>150</v>
      </c>
      <c r="L1452" s="4" t="str">
        <f>IF(esraa_powerbi_alexandria_2[[#This Row],[Sales]]&gt;3000,"High","Low")</f>
        <v>Low</v>
      </c>
      <c r="M1452" s="4">
        <v>1</v>
      </c>
      <c r="N1452" s="4">
        <v>0.7</v>
      </c>
      <c r="O1452" s="4">
        <v>-1.3499999999999996</v>
      </c>
      <c r="P1452" s="4">
        <v>0.60750000000000015</v>
      </c>
      <c r="Q1452" s="4">
        <v>3.375</v>
      </c>
      <c r="R1452" s="4">
        <v>-2.7675000000000001</v>
      </c>
      <c r="S1452" s="4" t="s">
        <v>1598</v>
      </c>
      <c r="T1452" s="4" t="str">
        <f>VLOOKUP(esraa_powerbi_alexandria_2[[#This Row],[Category]],code[#All],2,FALSE)</f>
        <v>O-102</v>
      </c>
      <c r="U1452" s="4"/>
      <c r="V1452" s="4"/>
    </row>
    <row r="1453" spans="1:22">
      <c r="A1453" s="4">
        <v>1452</v>
      </c>
      <c r="B1453" s="4" t="s">
        <v>134</v>
      </c>
      <c r="C1453" s="4" t="s">
        <v>62</v>
      </c>
      <c r="D1453" s="4" t="s">
        <v>1327</v>
      </c>
      <c r="E1453" s="4" t="s">
        <v>203</v>
      </c>
      <c r="F1453" s="4" t="s">
        <v>56</v>
      </c>
      <c r="G1453" s="4" t="s">
        <v>66</v>
      </c>
      <c r="H1453" s="4" t="s">
        <v>91</v>
      </c>
      <c r="I1453" s="4" t="s">
        <v>133</v>
      </c>
      <c r="J1453" s="4">
        <v>70.98</v>
      </c>
      <c r="K1453" s="4">
        <v>1050</v>
      </c>
      <c r="L1453" s="4" t="str">
        <f>IF(esraa_powerbi_alexandria_2[[#This Row],[Sales]]&gt;3000,"High","Low")</f>
        <v>Low</v>
      </c>
      <c r="M1453" s="4">
        <v>7</v>
      </c>
      <c r="N1453" s="4">
        <v>0</v>
      </c>
      <c r="O1453" s="4">
        <v>34.780200000000001</v>
      </c>
      <c r="P1453" s="4">
        <v>70.98</v>
      </c>
      <c r="Q1453" s="4">
        <v>36.199800000000003</v>
      </c>
      <c r="R1453" s="4">
        <v>34.780200000000001</v>
      </c>
      <c r="S1453" s="4" t="s">
        <v>1599</v>
      </c>
      <c r="T1453" s="4" t="str">
        <f>VLOOKUP(esraa_powerbi_alexandria_2[[#This Row],[Category]],code[#All],2,FALSE)</f>
        <v>O-102</v>
      </c>
      <c r="U1453" s="4"/>
      <c r="V1453" s="4"/>
    </row>
    <row r="1454" spans="1:22">
      <c r="A1454" s="4">
        <v>1453</v>
      </c>
      <c r="B1454" s="4" t="s">
        <v>134</v>
      </c>
      <c r="C1454" s="4" t="s">
        <v>62</v>
      </c>
      <c r="D1454" s="4" t="s">
        <v>1327</v>
      </c>
      <c r="E1454" s="4" t="s">
        <v>203</v>
      </c>
      <c r="F1454" s="4" t="s">
        <v>56</v>
      </c>
      <c r="G1454" s="4" t="s">
        <v>66</v>
      </c>
      <c r="H1454" s="4" t="s">
        <v>83</v>
      </c>
      <c r="I1454" s="4" t="s">
        <v>1328</v>
      </c>
      <c r="J1454" s="4">
        <v>91.679999999999993</v>
      </c>
      <c r="K1454" s="4">
        <v>450</v>
      </c>
      <c r="L1454" s="4" t="str">
        <f>IF(esraa_powerbi_alexandria_2[[#This Row],[Sales]]&gt;3000,"High","Low")</f>
        <v>Low</v>
      </c>
      <c r="M1454" s="4">
        <v>3</v>
      </c>
      <c r="N1454" s="4">
        <v>0</v>
      </c>
      <c r="O1454" s="4">
        <v>45.839999999999996</v>
      </c>
      <c r="P1454" s="4">
        <v>91.679999999999993</v>
      </c>
      <c r="Q1454" s="4">
        <v>45.839999999999996</v>
      </c>
      <c r="R1454" s="4">
        <v>45.839999999999996</v>
      </c>
      <c r="S1454" s="4" t="s">
        <v>1598</v>
      </c>
      <c r="T1454" s="4" t="str">
        <f>VLOOKUP(esraa_powerbi_alexandria_2[[#This Row],[Category]],code[#All],2,FALSE)</f>
        <v>O-102</v>
      </c>
      <c r="U1454" s="4"/>
      <c r="V1454" s="4"/>
    </row>
    <row r="1455" spans="1:22">
      <c r="A1455" s="4">
        <v>1454</v>
      </c>
      <c r="B1455" s="4" t="s">
        <v>134</v>
      </c>
      <c r="C1455" s="4" t="s">
        <v>62</v>
      </c>
      <c r="D1455" s="4" t="s">
        <v>1327</v>
      </c>
      <c r="E1455" s="4" t="s">
        <v>203</v>
      </c>
      <c r="F1455" s="4" t="s">
        <v>56</v>
      </c>
      <c r="G1455" s="4" t="s">
        <v>66</v>
      </c>
      <c r="H1455" s="4" t="s">
        <v>83</v>
      </c>
      <c r="I1455" s="4" t="s">
        <v>1326</v>
      </c>
      <c r="J1455" s="4">
        <v>33.75</v>
      </c>
      <c r="K1455" s="4">
        <v>750</v>
      </c>
      <c r="L1455" s="4" t="str">
        <f>IF(esraa_powerbi_alexandria_2[[#This Row],[Sales]]&gt;3000,"High","Low")</f>
        <v>Low</v>
      </c>
      <c r="M1455" s="4">
        <v>5</v>
      </c>
      <c r="N1455" s="4">
        <v>0</v>
      </c>
      <c r="O1455" s="4">
        <v>16.875</v>
      </c>
      <c r="P1455" s="4">
        <v>33.75</v>
      </c>
      <c r="Q1455" s="4">
        <v>16.875</v>
      </c>
      <c r="R1455" s="4">
        <v>16.875</v>
      </c>
      <c r="S1455" s="4" t="s">
        <v>1600</v>
      </c>
      <c r="T1455" s="4" t="str">
        <f>VLOOKUP(esraa_powerbi_alexandria_2[[#This Row],[Category]],code[#All],2,FALSE)</f>
        <v>O-102</v>
      </c>
      <c r="U1455" s="4"/>
      <c r="V1455" s="4"/>
    </row>
    <row r="1456" spans="1:22">
      <c r="A1456" s="4">
        <v>1455</v>
      </c>
      <c r="B1456" s="4" t="s">
        <v>134</v>
      </c>
      <c r="C1456" s="4" t="s">
        <v>62</v>
      </c>
      <c r="D1456" s="4" t="s">
        <v>1327</v>
      </c>
      <c r="E1456" s="4" t="s">
        <v>203</v>
      </c>
      <c r="F1456" s="4" t="s">
        <v>56</v>
      </c>
      <c r="G1456" s="4" t="s">
        <v>80</v>
      </c>
      <c r="H1456" s="4" t="s">
        <v>317</v>
      </c>
      <c r="I1456" s="4" t="s">
        <v>1329</v>
      </c>
      <c r="J1456" s="4">
        <v>3040</v>
      </c>
      <c r="K1456" s="4">
        <v>1200</v>
      </c>
      <c r="L1456" s="4" t="str">
        <f>IF(esraa_powerbi_alexandria_2[[#This Row],[Sales]]&gt;3000,"High","Low")</f>
        <v>High</v>
      </c>
      <c r="M1456" s="4">
        <v>8</v>
      </c>
      <c r="N1456" s="4">
        <v>0</v>
      </c>
      <c r="O1456" s="4">
        <v>1459.2</v>
      </c>
      <c r="P1456" s="4">
        <v>3040</v>
      </c>
      <c r="Q1456" s="4">
        <v>1580.8</v>
      </c>
      <c r="R1456" s="4">
        <v>1459.2</v>
      </c>
      <c r="S1456" s="4" t="s">
        <v>1599</v>
      </c>
      <c r="T1456" s="4" t="str">
        <f>VLOOKUP(esraa_powerbi_alexandria_2[[#This Row],[Category]],code[#All],2,FALSE)</f>
        <v>T-103</v>
      </c>
      <c r="U1456" s="4"/>
      <c r="V1456" s="4"/>
    </row>
    <row r="1457" spans="1:22">
      <c r="A1457" s="4">
        <v>1456</v>
      </c>
      <c r="B1457" s="4" t="s">
        <v>69</v>
      </c>
      <c r="C1457" s="4" t="s">
        <v>96</v>
      </c>
      <c r="D1457" s="4" t="s">
        <v>251</v>
      </c>
      <c r="E1457" s="4" t="s">
        <v>526</v>
      </c>
      <c r="F1457" s="4" t="s">
        <v>56</v>
      </c>
      <c r="G1457" s="4" t="s">
        <v>66</v>
      </c>
      <c r="H1457" s="4" t="s">
        <v>83</v>
      </c>
      <c r="I1457" s="4" t="s">
        <v>1330</v>
      </c>
      <c r="J1457" s="4">
        <v>91.199999999999989</v>
      </c>
      <c r="K1457" s="4">
        <v>450</v>
      </c>
      <c r="L1457" s="4" t="str">
        <f>IF(esraa_powerbi_alexandria_2[[#This Row],[Sales]]&gt;3000,"High","Low")</f>
        <v>Low</v>
      </c>
      <c r="M1457" s="4">
        <v>3</v>
      </c>
      <c r="N1457" s="4">
        <v>0</v>
      </c>
      <c r="O1457" s="4">
        <v>41.951999999999998</v>
      </c>
      <c r="P1457" s="4">
        <v>91.199999999999989</v>
      </c>
      <c r="Q1457" s="4">
        <v>49.24799999999999</v>
      </c>
      <c r="R1457" s="4">
        <v>41.951999999999998</v>
      </c>
      <c r="S1457" s="4" t="s">
        <v>1598</v>
      </c>
      <c r="T1457" s="4" t="str">
        <f>VLOOKUP(esraa_powerbi_alexandria_2[[#This Row],[Category]],code[#All],2,FALSE)</f>
        <v>O-102</v>
      </c>
      <c r="U1457" s="4"/>
      <c r="V1457" s="4"/>
    </row>
    <row r="1458" spans="1:22">
      <c r="A1458" s="4">
        <v>1457</v>
      </c>
      <c r="B1458" s="4" t="s">
        <v>69</v>
      </c>
      <c r="C1458" s="4" t="s">
        <v>96</v>
      </c>
      <c r="D1458" s="4" t="s">
        <v>251</v>
      </c>
      <c r="E1458" s="4" t="s">
        <v>526</v>
      </c>
      <c r="F1458" s="4" t="s">
        <v>56</v>
      </c>
      <c r="G1458" s="4" t="s">
        <v>57</v>
      </c>
      <c r="H1458" s="4" t="s">
        <v>72</v>
      </c>
      <c r="I1458" s="4" t="s">
        <v>1331</v>
      </c>
      <c r="J1458" s="4">
        <v>452.93999999999994</v>
      </c>
      <c r="K1458" s="4">
        <v>450</v>
      </c>
      <c r="L1458" s="4" t="str">
        <f>IF(esraa_powerbi_alexandria_2[[#This Row],[Sales]]&gt;3000,"High","Low")</f>
        <v>Low</v>
      </c>
      <c r="M1458" s="4">
        <v>3</v>
      </c>
      <c r="N1458" s="4">
        <v>0</v>
      </c>
      <c r="O1458" s="4">
        <v>67.940999999999974</v>
      </c>
      <c r="P1458" s="4">
        <v>452.93999999999994</v>
      </c>
      <c r="Q1458" s="4">
        <v>384.99899999999997</v>
      </c>
      <c r="R1458" s="4">
        <v>67.940999999999974</v>
      </c>
      <c r="S1458" s="4" t="s">
        <v>1598</v>
      </c>
      <c r="T1458" s="4" t="str">
        <f>VLOOKUP(esraa_powerbi_alexandria_2[[#This Row],[Category]],code[#All],2,FALSE)</f>
        <v>F-101</v>
      </c>
      <c r="U1458" s="4"/>
      <c r="V1458" s="4"/>
    </row>
    <row r="1459" spans="1:22">
      <c r="A1459" s="4">
        <v>1458</v>
      </c>
      <c r="B1459" s="4" t="s">
        <v>69</v>
      </c>
      <c r="C1459" s="4" t="s">
        <v>62</v>
      </c>
      <c r="D1459" s="4" t="s">
        <v>1332</v>
      </c>
      <c r="E1459" s="4" t="s">
        <v>517</v>
      </c>
      <c r="F1459" s="4" t="s">
        <v>118</v>
      </c>
      <c r="G1459" s="4" t="s">
        <v>66</v>
      </c>
      <c r="H1459" s="4" t="s">
        <v>83</v>
      </c>
      <c r="I1459" s="4" t="s">
        <v>534</v>
      </c>
      <c r="J1459" s="4">
        <v>52.199999999999996</v>
      </c>
      <c r="K1459" s="4">
        <v>1350</v>
      </c>
      <c r="L1459" s="4" t="str">
        <f>IF(esraa_powerbi_alexandria_2[[#This Row],[Sales]]&gt;3000,"High","Low")</f>
        <v>Low</v>
      </c>
      <c r="M1459" s="4">
        <v>9</v>
      </c>
      <c r="N1459" s="4">
        <v>0</v>
      </c>
      <c r="O1459" s="4">
        <v>23.49</v>
      </c>
      <c r="P1459" s="4">
        <v>52.199999999999996</v>
      </c>
      <c r="Q1459" s="4">
        <v>28.709999999999997</v>
      </c>
      <c r="R1459" s="4">
        <v>23.49</v>
      </c>
      <c r="S1459" s="4" t="s">
        <v>1599</v>
      </c>
      <c r="T1459" s="4" t="str">
        <f>VLOOKUP(esraa_powerbi_alexandria_2[[#This Row],[Category]],code[#All],2,FALSE)</f>
        <v>O-102</v>
      </c>
      <c r="U1459" s="4"/>
      <c r="V1459" s="4"/>
    </row>
    <row r="1460" spans="1:22">
      <c r="A1460" s="4">
        <v>1459</v>
      </c>
      <c r="B1460" s="4" t="s">
        <v>69</v>
      </c>
      <c r="C1460" s="4" t="s">
        <v>62</v>
      </c>
      <c r="D1460" s="4" t="s">
        <v>1333</v>
      </c>
      <c r="E1460" s="4" t="s">
        <v>98</v>
      </c>
      <c r="F1460" s="4" t="s">
        <v>99</v>
      </c>
      <c r="G1460" s="4" t="s">
        <v>66</v>
      </c>
      <c r="H1460" s="4" t="s">
        <v>67</v>
      </c>
      <c r="I1460" s="4" t="s">
        <v>914</v>
      </c>
      <c r="J1460" s="4">
        <v>15.936000000000002</v>
      </c>
      <c r="K1460" s="4">
        <v>600</v>
      </c>
      <c r="L1460" s="4" t="str">
        <f>IF(esraa_powerbi_alexandria_2[[#This Row],[Sales]]&gt;3000,"High","Low")</f>
        <v>Low</v>
      </c>
      <c r="M1460" s="4">
        <v>4</v>
      </c>
      <c r="N1460" s="4">
        <v>0.2</v>
      </c>
      <c r="O1460" s="4">
        <v>5.1791999999999998</v>
      </c>
      <c r="P1460" s="4">
        <v>12.748800000000003</v>
      </c>
      <c r="Q1460" s="4">
        <v>10.756800000000002</v>
      </c>
      <c r="R1460" s="4">
        <v>1.9920000000000009</v>
      </c>
      <c r="S1460" s="4" t="s">
        <v>1600</v>
      </c>
      <c r="T1460" s="4" t="str">
        <f>VLOOKUP(esraa_powerbi_alexandria_2[[#This Row],[Category]],code[#All],2,FALSE)</f>
        <v>O-102</v>
      </c>
      <c r="U1460" s="4"/>
      <c r="V1460" s="4"/>
    </row>
    <row r="1461" spans="1:22">
      <c r="A1461" s="4">
        <v>1460</v>
      </c>
      <c r="B1461" s="4" t="s">
        <v>532</v>
      </c>
      <c r="C1461" s="4" t="s">
        <v>53</v>
      </c>
      <c r="D1461" s="4" t="s">
        <v>1266</v>
      </c>
      <c r="E1461" s="4" t="s">
        <v>341</v>
      </c>
      <c r="F1461" s="4" t="s">
        <v>118</v>
      </c>
      <c r="G1461" s="4" t="s">
        <v>57</v>
      </c>
      <c r="H1461" s="4" t="s">
        <v>76</v>
      </c>
      <c r="I1461" s="4" t="s">
        <v>1334</v>
      </c>
      <c r="J1461" s="4">
        <v>27.46</v>
      </c>
      <c r="K1461" s="4">
        <v>300</v>
      </c>
      <c r="L1461" s="4" t="str">
        <f>IF(esraa_powerbi_alexandria_2[[#This Row],[Sales]]&gt;3000,"High","Low")</f>
        <v>Low</v>
      </c>
      <c r="M1461" s="4">
        <v>2</v>
      </c>
      <c r="N1461" s="4">
        <v>0</v>
      </c>
      <c r="O1461" s="4">
        <v>9.8856000000000002</v>
      </c>
      <c r="P1461" s="4">
        <v>27.46</v>
      </c>
      <c r="Q1461" s="4">
        <v>17.574400000000001</v>
      </c>
      <c r="R1461" s="4">
        <v>9.8856000000000002</v>
      </c>
      <c r="S1461" s="4" t="s">
        <v>1598</v>
      </c>
      <c r="T1461" s="4" t="str">
        <f>VLOOKUP(esraa_powerbi_alexandria_2[[#This Row],[Category]],code[#All],2,FALSE)</f>
        <v>F-101</v>
      </c>
      <c r="U1461" s="4"/>
      <c r="V1461" s="4"/>
    </row>
    <row r="1462" spans="1:22">
      <c r="A1462" s="4">
        <v>1461</v>
      </c>
      <c r="B1462" s="4" t="s">
        <v>69</v>
      </c>
      <c r="C1462" s="4" t="s">
        <v>53</v>
      </c>
      <c r="D1462" s="4" t="s">
        <v>93</v>
      </c>
      <c r="E1462" s="4" t="s">
        <v>94</v>
      </c>
      <c r="F1462" s="4" t="s">
        <v>65</v>
      </c>
      <c r="G1462" s="4" t="s">
        <v>66</v>
      </c>
      <c r="H1462" s="4" t="s">
        <v>83</v>
      </c>
      <c r="I1462" s="4" t="s">
        <v>1335</v>
      </c>
      <c r="J1462" s="4">
        <v>55.424000000000007</v>
      </c>
      <c r="K1462" s="4">
        <v>300</v>
      </c>
      <c r="L1462" s="4" t="str">
        <f>IF(esraa_powerbi_alexandria_2[[#This Row],[Sales]]&gt;3000,"High","Low")</f>
        <v>Low</v>
      </c>
      <c r="M1462" s="4">
        <v>2</v>
      </c>
      <c r="N1462" s="4">
        <v>0.2</v>
      </c>
      <c r="O1462" s="4">
        <v>19.398399999999995</v>
      </c>
      <c r="P1462" s="4">
        <v>44.339200000000005</v>
      </c>
      <c r="Q1462" s="4">
        <v>36.025600000000011</v>
      </c>
      <c r="R1462" s="4">
        <v>8.3135999999999939</v>
      </c>
      <c r="S1462" s="4" t="s">
        <v>1598</v>
      </c>
      <c r="T1462" s="4" t="str">
        <f>VLOOKUP(esraa_powerbi_alexandria_2[[#This Row],[Category]],code[#All],2,FALSE)</f>
        <v>O-102</v>
      </c>
      <c r="U1462" s="4"/>
      <c r="V1462" s="4"/>
    </row>
    <row r="1463" spans="1:22">
      <c r="A1463" s="4">
        <v>1462</v>
      </c>
      <c r="B1463" s="4" t="s">
        <v>69</v>
      </c>
      <c r="C1463" s="4" t="s">
        <v>53</v>
      </c>
      <c r="D1463" s="4" t="s">
        <v>1336</v>
      </c>
      <c r="E1463" s="4" t="s">
        <v>355</v>
      </c>
      <c r="F1463" s="4" t="s">
        <v>118</v>
      </c>
      <c r="G1463" s="4" t="s">
        <v>57</v>
      </c>
      <c r="H1463" s="4" t="s">
        <v>72</v>
      </c>
      <c r="I1463" s="4" t="s">
        <v>887</v>
      </c>
      <c r="J1463" s="4">
        <v>244.00599999999997</v>
      </c>
      <c r="K1463" s="4">
        <v>300</v>
      </c>
      <c r="L1463" s="4" t="str">
        <f>IF(esraa_powerbi_alexandria_2[[#This Row],[Sales]]&gt;3000,"High","Low")</f>
        <v>Low</v>
      </c>
      <c r="M1463" s="4">
        <v>2</v>
      </c>
      <c r="N1463" s="4">
        <v>0.3</v>
      </c>
      <c r="O1463" s="4">
        <v>-31.372200000000007</v>
      </c>
      <c r="P1463" s="4">
        <v>170.80419999999998</v>
      </c>
      <c r="Q1463" s="4">
        <v>275.37819999999999</v>
      </c>
      <c r="R1463" s="4">
        <v>-104.57400000000001</v>
      </c>
      <c r="S1463" s="4" t="s">
        <v>1598</v>
      </c>
      <c r="T1463" s="4" t="str">
        <f>VLOOKUP(esraa_powerbi_alexandria_2[[#This Row],[Category]],code[#All],2,FALSE)</f>
        <v>F-101</v>
      </c>
      <c r="U1463" s="4"/>
      <c r="V1463" s="4"/>
    </row>
    <row r="1464" spans="1:22">
      <c r="A1464" s="4">
        <v>1463</v>
      </c>
      <c r="B1464" s="4" t="s">
        <v>134</v>
      </c>
      <c r="C1464" s="4" t="s">
        <v>62</v>
      </c>
      <c r="D1464" s="4" t="s">
        <v>290</v>
      </c>
      <c r="E1464" s="4" t="s">
        <v>98</v>
      </c>
      <c r="F1464" s="4" t="s">
        <v>99</v>
      </c>
      <c r="G1464" s="4" t="s">
        <v>80</v>
      </c>
      <c r="H1464" s="4" t="s">
        <v>122</v>
      </c>
      <c r="I1464" s="4" t="s">
        <v>639</v>
      </c>
      <c r="J1464" s="4">
        <v>159.98400000000001</v>
      </c>
      <c r="K1464" s="4">
        <v>300</v>
      </c>
      <c r="L1464" s="4" t="str">
        <f>IF(esraa_powerbi_alexandria_2[[#This Row],[Sales]]&gt;3000,"High","Low")</f>
        <v>Low</v>
      </c>
      <c r="M1464" s="4">
        <v>2</v>
      </c>
      <c r="N1464" s="4">
        <v>0.2</v>
      </c>
      <c r="O1464" s="4">
        <v>43.995600000000003</v>
      </c>
      <c r="P1464" s="4">
        <v>127.98720000000002</v>
      </c>
      <c r="Q1464" s="4">
        <v>115.98840000000001</v>
      </c>
      <c r="R1464" s="4">
        <v>11.998800000000003</v>
      </c>
      <c r="S1464" s="4" t="s">
        <v>1598</v>
      </c>
      <c r="T1464" s="4" t="str">
        <f>VLOOKUP(esraa_powerbi_alexandria_2[[#This Row],[Category]],code[#All],2,FALSE)</f>
        <v>T-103</v>
      </c>
      <c r="U1464" s="4"/>
      <c r="V1464" s="4"/>
    </row>
    <row r="1465" spans="1:22">
      <c r="A1465" s="4">
        <v>1464</v>
      </c>
      <c r="B1465" s="4" t="s">
        <v>134</v>
      </c>
      <c r="C1465" s="4" t="s">
        <v>62</v>
      </c>
      <c r="D1465" s="4" t="s">
        <v>290</v>
      </c>
      <c r="E1465" s="4" t="s">
        <v>98</v>
      </c>
      <c r="F1465" s="4" t="s">
        <v>99</v>
      </c>
      <c r="G1465" s="4" t="s">
        <v>57</v>
      </c>
      <c r="H1465" s="4" t="s">
        <v>60</v>
      </c>
      <c r="I1465" s="4" t="s">
        <v>1165</v>
      </c>
      <c r="J1465" s="4">
        <v>1024.7159999999999</v>
      </c>
      <c r="K1465" s="4">
        <v>900</v>
      </c>
      <c r="L1465" s="4" t="str">
        <f>IF(esraa_powerbi_alexandria_2[[#This Row],[Sales]]&gt;3000,"High","Low")</f>
        <v>Low</v>
      </c>
      <c r="M1465" s="4">
        <v>6</v>
      </c>
      <c r="N1465" s="4">
        <v>0.3</v>
      </c>
      <c r="O1465" s="4">
        <v>-29.277599999999893</v>
      </c>
      <c r="P1465" s="4">
        <v>717.30119999999988</v>
      </c>
      <c r="Q1465" s="4">
        <v>1053.9935999999998</v>
      </c>
      <c r="R1465" s="4">
        <v>-336.69239999999991</v>
      </c>
      <c r="S1465" s="4" t="s">
        <v>1600</v>
      </c>
      <c r="T1465" s="4" t="str">
        <f>VLOOKUP(esraa_powerbi_alexandria_2[[#This Row],[Category]],code[#All],2,FALSE)</f>
        <v>F-101</v>
      </c>
      <c r="U1465" s="4"/>
      <c r="V1465" s="4"/>
    </row>
    <row r="1466" spans="1:22">
      <c r="A1466" s="4">
        <v>1465</v>
      </c>
      <c r="B1466" s="4" t="s">
        <v>134</v>
      </c>
      <c r="C1466" s="4" t="s">
        <v>62</v>
      </c>
      <c r="D1466" s="4" t="s">
        <v>165</v>
      </c>
      <c r="E1466" s="4" t="s">
        <v>166</v>
      </c>
      <c r="F1466" s="4" t="s">
        <v>118</v>
      </c>
      <c r="G1466" s="4" t="s">
        <v>66</v>
      </c>
      <c r="H1466" s="4" t="s">
        <v>167</v>
      </c>
      <c r="I1466" s="4" t="s">
        <v>1101</v>
      </c>
      <c r="J1466" s="4">
        <v>3.68</v>
      </c>
      <c r="K1466" s="4">
        <v>300</v>
      </c>
      <c r="L1466" s="4" t="str">
        <f>IF(esraa_powerbi_alexandria_2[[#This Row],[Sales]]&gt;3000,"High","Low")</f>
        <v>Low</v>
      </c>
      <c r="M1466" s="4">
        <v>2</v>
      </c>
      <c r="N1466" s="4">
        <v>0</v>
      </c>
      <c r="O1466" s="4">
        <v>1.8032000000000001</v>
      </c>
      <c r="P1466" s="4">
        <v>3.68</v>
      </c>
      <c r="Q1466" s="4">
        <v>1.8768</v>
      </c>
      <c r="R1466" s="4">
        <v>1.8032000000000001</v>
      </c>
      <c r="S1466" s="4" t="s">
        <v>1598</v>
      </c>
      <c r="T1466" s="4" t="str">
        <f>VLOOKUP(esraa_powerbi_alexandria_2[[#This Row],[Category]],code[#All],2,FALSE)</f>
        <v>O-102</v>
      </c>
      <c r="U1466" s="4"/>
      <c r="V1466" s="4"/>
    </row>
    <row r="1467" spans="1:22">
      <c r="A1467" s="4">
        <v>1466</v>
      </c>
      <c r="B1467" s="4" t="s">
        <v>69</v>
      </c>
      <c r="C1467" s="4" t="s">
        <v>53</v>
      </c>
      <c r="D1467" s="4" t="s">
        <v>1337</v>
      </c>
      <c r="E1467" s="4" t="s">
        <v>184</v>
      </c>
      <c r="F1467" s="4" t="s">
        <v>65</v>
      </c>
      <c r="G1467" s="4" t="s">
        <v>57</v>
      </c>
      <c r="H1467" s="4" t="s">
        <v>76</v>
      </c>
      <c r="I1467" s="4" t="s">
        <v>1063</v>
      </c>
      <c r="J1467" s="4">
        <v>121.376</v>
      </c>
      <c r="K1467" s="4">
        <v>600</v>
      </c>
      <c r="L1467" s="4" t="str">
        <f>IF(esraa_powerbi_alexandria_2[[#This Row],[Sales]]&gt;3000,"High","Low")</f>
        <v>Low</v>
      </c>
      <c r="M1467" s="4">
        <v>4</v>
      </c>
      <c r="N1467" s="4">
        <v>0.2</v>
      </c>
      <c r="O1467" s="4">
        <v>-3.0344000000000122</v>
      </c>
      <c r="P1467" s="4">
        <v>97.100800000000007</v>
      </c>
      <c r="Q1467" s="4">
        <v>124.41040000000001</v>
      </c>
      <c r="R1467" s="4">
        <v>-27.309600000000003</v>
      </c>
      <c r="S1467" s="4" t="s">
        <v>1600</v>
      </c>
      <c r="T1467" s="4" t="str">
        <f>VLOOKUP(esraa_powerbi_alexandria_2[[#This Row],[Category]],code[#All],2,FALSE)</f>
        <v>F-101</v>
      </c>
      <c r="U1467" s="4"/>
      <c r="V1467" s="4"/>
    </row>
    <row r="1468" spans="1:22">
      <c r="A1468" s="4">
        <v>1467</v>
      </c>
      <c r="B1468" s="4" t="s">
        <v>69</v>
      </c>
      <c r="C1468" s="4" t="s">
        <v>53</v>
      </c>
      <c r="D1468" s="4" t="s">
        <v>1337</v>
      </c>
      <c r="E1468" s="4" t="s">
        <v>184</v>
      </c>
      <c r="F1468" s="4" t="s">
        <v>65</v>
      </c>
      <c r="G1468" s="4" t="s">
        <v>80</v>
      </c>
      <c r="H1468" s="4" t="s">
        <v>122</v>
      </c>
      <c r="I1468" s="4" t="s">
        <v>232</v>
      </c>
      <c r="J1468" s="4">
        <v>95.976000000000013</v>
      </c>
      <c r="K1468" s="4">
        <v>450</v>
      </c>
      <c r="L1468" s="4" t="str">
        <f>IF(esraa_powerbi_alexandria_2[[#This Row],[Sales]]&gt;3000,"High","Low")</f>
        <v>Low</v>
      </c>
      <c r="M1468" s="4">
        <v>3</v>
      </c>
      <c r="N1468" s="4">
        <v>0.2</v>
      </c>
      <c r="O1468" s="4">
        <v>-10.797300000000011</v>
      </c>
      <c r="P1468" s="4">
        <v>76.780800000000013</v>
      </c>
      <c r="Q1468" s="4">
        <v>106.77330000000002</v>
      </c>
      <c r="R1468" s="4">
        <v>-29.992500000000007</v>
      </c>
      <c r="S1468" s="4" t="s">
        <v>1598</v>
      </c>
      <c r="T1468" s="4" t="str">
        <f>VLOOKUP(esraa_powerbi_alexandria_2[[#This Row],[Category]],code[#All],2,FALSE)</f>
        <v>T-103</v>
      </c>
      <c r="U1468" s="4"/>
      <c r="V1468" s="4"/>
    </row>
    <row r="1469" spans="1:22">
      <c r="A1469" s="4">
        <v>1468</v>
      </c>
      <c r="B1469" s="4" t="s">
        <v>532</v>
      </c>
      <c r="C1469" s="4" t="s">
        <v>96</v>
      </c>
      <c r="D1469" s="4" t="s">
        <v>613</v>
      </c>
      <c r="E1469" s="4" t="s">
        <v>71</v>
      </c>
      <c r="F1469" s="4" t="s">
        <v>56</v>
      </c>
      <c r="G1469" s="4" t="s">
        <v>80</v>
      </c>
      <c r="H1469" s="4" t="s">
        <v>122</v>
      </c>
      <c r="I1469" s="4" t="s">
        <v>937</v>
      </c>
      <c r="J1469" s="4">
        <v>255.96799999999999</v>
      </c>
      <c r="K1469" s="4">
        <v>600</v>
      </c>
      <c r="L1469" s="4" t="str">
        <f>IF(esraa_powerbi_alexandria_2[[#This Row],[Sales]]&gt;3000,"High","Low")</f>
        <v>Low</v>
      </c>
      <c r="M1469" s="4">
        <v>4</v>
      </c>
      <c r="N1469" s="4">
        <v>0.2</v>
      </c>
      <c r="O1469" s="4">
        <v>31.995999999999974</v>
      </c>
      <c r="P1469" s="4">
        <v>204.77440000000001</v>
      </c>
      <c r="Q1469" s="4">
        <v>223.97200000000001</v>
      </c>
      <c r="R1469" s="4">
        <v>-19.197599999999994</v>
      </c>
      <c r="S1469" s="4" t="s">
        <v>1600</v>
      </c>
      <c r="T1469" s="4" t="str">
        <f>VLOOKUP(esraa_powerbi_alexandria_2[[#This Row],[Category]],code[#All],2,FALSE)</f>
        <v>T-103</v>
      </c>
      <c r="U1469" s="4"/>
      <c r="V1469" s="4"/>
    </row>
    <row r="1470" spans="1:22">
      <c r="A1470" s="4">
        <v>1469</v>
      </c>
      <c r="B1470" s="4" t="s">
        <v>69</v>
      </c>
      <c r="C1470" s="4" t="s">
        <v>62</v>
      </c>
      <c r="D1470" s="4" t="s">
        <v>387</v>
      </c>
      <c r="E1470" s="4" t="s">
        <v>153</v>
      </c>
      <c r="F1470" s="4" t="s">
        <v>99</v>
      </c>
      <c r="G1470" s="4" t="s">
        <v>57</v>
      </c>
      <c r="H1470" s="4" t="s">
        <v>60</v>
      </c>
      <c r="I1470" s="4" t="s">
        <v>1338</v>
      </c>
      <c r="J1470" s="4">
        <v>872.94</v>
      </c>
      <c r="K1470" s="4">
        <v>450</v>
      </c>
      <c r="L1470" s="4" t="str">
        <f>IF(esraa_powerbi_alexandria_2[[#This Row],[Sales]]&gt;3000,"High","Low")</f>
        <v>Low</v>
      </c>
      <c r="M1470" s="4">
        <v>3</v>
      </c>
      <c r="N1470" s="4">
        <v>0</v>
      </c>
      <c r="O1470" s="4">
        <v>226.96439999999998</v>
      </c>
      <c r="P1470" s="4">
        <v>872.94</v>
      </c>
      <c r="Q1470" s="4">
        <v>645.9756000000001</v>
      </c>
      <c r="R1470" s="4">
        <v>226.96439999999996</v>
      </c>
      <c r="S1470" s="4" t="s">
        <v>1598</v>
      </c>
      <c r="T1470" s="4" t="str">
        <f>VLOOKUP(esraa_powerbi_alexandria_2[[#This Row],[Category]],code[#All],2,FALSE)</f>
        <v>F-101</v>
      </c>
      <c r="U1470" s="4"/>
      <c r="V1470" s="4"/>
    </row>
    <row r="1471" spans="1:22">
      <c r="A1471" s="4">
        <v>1470</v>
      </c>
      <c r="B1471" s="4" t="s">
        <v>69</v>
      </c>
      <c r="C1471" s="4" t="s">
        <v>62</v>
      </c>
      <c r="D1471" s="4" t="s">
        <v>387</v>
      </c>
      <c r="E1471" s="4" t="s">
        <v>153</v>
      </c>
      <c r="F1471" s="4" t="s">
        <v>99</v>
      </c>
      <c r="G1471" s="4" t="s">
        <v>66</v>
      </c>
      <c r="H1471" s="4" t="s">
        <v>83</v>
      </c>
      <c r="I1471" s="4" t="s">
        <v>564</v>
      </c>
      <c r="J1471" s="4">
        <v>41.54</v>
      </c>
      <c r="K1471" s="4">
        <v>300</v>
      </c>
      <c r="L1471" s="4" t="str">
        <f>IF(esraa_powerbi_alexandria_2[[#This Row],[Sales]]&gt;3000,"High","Low")</f>
        <v>Low</v>
      </c>
      <c r="M1471" s="4">
        <v>2</v>
      </c>
      <c r="N1471" s="4">
        <v>0</v>
      </c>
      <c r="O1471" s="4">
        <v>19.523799999999998</v>
      </c>
      <c r="P1471" s="4">
        <v>41.54</v>
      </c>
      <c r="Q1471" s="4">
        <v>22.016200000000001</v>
      </c>
      <c r="R1471" s="4">
        <v>19.523799999999998</v>
      </c>
      <c r="S1471" s="4" t="s">
        <v>1598</v>
      </c>
      <c r="T1471" s="4" t="str">
        <f>VLOOKUP(esraa_powerbi_alexandria_2[[#This Row],[Category]],code[#All],2,FALSE)</f>
        <v>O-102</v>
      </c>
      <c r="U1471" s="4"/>
      <c r="V1471" s="4"/>
    </row>
    <row r="1472" spans="1:22">
      <c r="A1472" s="4">
        <v>1471</v>
      </c>
      <c r="B1472" s="4" t="s">
        <v>69</v>
      </c>
      <c r="C1472" s="4" t="s">
        <v>62</v>
      </c>
      <c r="D1472" s="4" t="s">
        <v>387</v>
      </c>
      <c r="E1472" s="4" t="s">
        <v>153</v>
      </c>
      <c r="F1472" s="4" t="s">
        <v>99</v>
      </c>
      <c r="G1472" s="4" t="s">
        <v>66</v>
      </c>
      <c r="H1472" s="4" t="s">
        <v>91</v>
      </c>
      <c r="I1472" s="4" t="s">
        <v>1339</v>
      </c>
      <c r="J1472" s="4">
        <v>12.96</v>
      </c>
      <c r="K1472" s="4">
        <v>300</v>
      </c>
      <c r="L1472" s="4" t="str">
        <f>IF(esraa_powerbi_alexandria_2[[#This Row],[Sales]]&gt;3000,"High","Low")</f>
        <v>Low</v>
      </c>
      <c r="M1472" s="4">
        <v>2</v>
      </c>
      <c r="N1472" s="4">
        <v>0</v>
      </c>
      <c r="O1472" s="4">
        <v>6.2208000000000006</v>
      </c>
      <c r="P1472" s="4">
        <v>12.96</v>
      </c>
      <c r="Q1472" s="4">
        <v>6.7392000000000003</v>
      </c>
      <c r="R1472" s="4">
        <v>6.2208000000000006</v>
      </c>
      <c r="S1472" s="4" t="s">
        <v>1598</v>
      </c>
      <c r="T1472" s="4" t="str">
        <f>VLOOKUP(esraa_powerbi_alexandria_2[[#This Row],[Category]],code[#All],2,FALSE)</f>
        <v>O-102</v>
      </c>
      <c r="U1472" s="4"/>
      <c r="V1472" s="4"/>
    </row>
    <row r="1473" spans="1:22">
      <c r="A1473" s="4">
        <v>1472</v>
      </c>
      <c r="B1473" s="4" t="s">
        <v>52</v>
      </c>
      <c r="C1473" s="4" t="s">
        <v>62</v>
      </c>
      <c r="D1473" s="4" t="s">
        <v>116</v>
      </c>
      <c r="E1473" s="4" t="s">
        <v>117</v>
      </c>
      <c r="F1473" s="4" t="s">
        <v>118</v>
      </c>
      <c r="G1473" s="4" t="s">
        <v>66</v>
      </c>
      <c r="H1473" s="4" t="s">
        <v>78</v>
      </c>
      <c r="I1473" s="4" t="s">
        <v>1340</v>
      </c>
      <c r="J1473" s="4">
        <v>6.8480000000000008</v>
      </c>
      <c r="K1473" s="4">
        <v>300</v>
      </c>
      <c r="L1473" s="4" t="str">
        <f>IF(esraa_powerbi_alexandria_2[[#This Row],[Sales]]&gt;3000,"High","Low")</f>
        <v>Low</v>
      </c>
      <c r="M1473" s="4">
        <v>2</v>
      </c>
      <c r="N1473" s="4">
        <v>0.2</v>
      </c>
      <c r="O1473" s="4">
        <v>0.59920000000000018</v>
      </c>
      <c r="P1473" s="4">
        <v>5.4784000000000006</v>
      </c>
      <c r="Q1473" s="4">
        <v>6.248800000000001</v>
      </c>
      <c r="R1473" s="4">
        <v>-0.77040000000000042</v>
      </c>
      <c r="S1473" s="4" t="s">
        <v>1598</v>
      </c>
      <c r="T1473" s="4" t="str">
        <f>VLOOKUP(esraa_powerbi_alexandria_2[[#This Row],[Category]],code[#All],2,FALSE)</f>
        <v>O-102</v>
      </c>
      <c r="U1473" s="4"/>
      <c r="V1473" s="4"/>
    </row>
    <row r="1474" spans="1:22">
      <c r="A1474" s="4">
        <v>1473</v>
      </c>
      <c r="B1474" s="4" t="s">
        <v>69</v>
      </c>
      <c r="C1474" s="4" t="s">
        <v>62</v>
      </c>
      <c r="D1474" s="4" t="s">
        <v>63</v>
      </c>
      <c r="E1474" s="4" t="s">
        <v>64</v>
      </c>
      <c r="F1474" s="4" t="s">
        <v>65</v>
      </c>
      <c r="G1474" s="4" t="s">
        <v>66</v>
      </c>
      <c r="H1474" s="4" t="s">
        <v>67</v>
      </c>
      <c r="I1474" s="4" t="s">
        <v>973</v>
      </c>
      <c r="J1474" s="4">
        <v>8.67</v>
      </c>
      <c r="K1474" s="4">
        <v>450</v>
      </c>
      <c r="L1474" s="4" t="str">
        <f>IF(esraa_powerbi_alexandria_2[[#This Row],[Sales]]&gt;3000,"High","Low")</f>
        <v>Low</v>
      </c>
      <c r="M1474" s="4">
        <v>3</v>
      </c>
      <c r="N1474" s="4">
        <v>0</v>
      </c>
      <c r="O1474" s="4">
        <v>4.0749000000000004</v>
      </c>
      <c r="P1474" s="4">
        <v>8.67</v>
      </c>
      <c r="Q1474" s="4">
        <v>4.5950999999999995</v>
      </c>
      <c r="R1474" s="4">
        <v>4.0749000000000004</v>
      </c>
      <c r="S1474" s="4" t="s">
        <v>1598</v>
      </c>
      <c r="T1474" s="4" t="str">
        <f>VLOOKUP(esraa_powerbi_alexandria_2[[#This Row],[Category]],code[#All],2,FALSE)</f>
        <v>O-102</v>
      </c>
      <c r="U1474" s="4"/>
      <c r="V1474" s="4"/>
    </row>
    <row r="1475" spans="1:22">
      <c r="A1475" s="4">
        <v>1474</v>
      </c>
      <c r="B1475" s="4" t="s">
        <v>532</v>
      </c>
      <c r="C1475" s="4" t="s">
        <v>53</v>
      </c>
      <c r="D1475" s="4" t="s">
        <v>132</v>
      </c>
      <c r="E1475" s="4" t="s">
        <v>98</v>
      </c>
      <c r="F1475" s="4" t="s">
        <v>99</v>
      </c>
      <c r="G1475" s="4" t="s">
        <v>57</v>
      </c>
      <c r="H1475" s="4" t="s">
        <v>76</v>
      </c>
      <c r="I1475" s="4" t="s">
        <v>1341</v>
      </c>
      <c r="J1475" s="4">
        <v>6.6879999999999997</v>
      </c>
      <c r="K1475" s="4">
        <v>600</v>
      </c>
      <c r="L1475" s="4" t="str">
        <f>IF(esraa_powerbi_alexandria_2[[#This Row],[Sales]]&gt;3000,"High","Low")</f>
        <v>Low</v>
      </c>
      <c r="M1475" s="4">
        <v>4</v>
      </c>
      <c r="N1475" s="4">
        <v>0.6</v>
      </c>
      <c r="O1475" s="4">
        <v>-4.0127999999999986</v>
      </c>
      <c r="P1475" s="4">
        <v>2.6752000000000002</v>
      </c>
      <c r="Q1475" s="4">
        <v>10.700799999999997</v>
      </c>
      <c r="R1475" s="4">
        <v>-8.0255999999999972</v>
      </c>
      <c r="S1475" s="4" t="s">
        <v>1600</v>
      </c>
      <c r="T1475" s="4" t="str">
        <f>VLOOKUP(esraa_powerbi_alexandria_2[[#This Row],[Category]],code[#All],2,FALSE)</f>
        <v>F-101</v>
      </c>
      <c r="U1475" s="4"/>
      <c r="V1475" s="4"/>
    </row>
    <row r="1476" spans="1:22">
      <c r="A1476" s="4">
        <v>1475</v>
      </c>
      <c r="B1476" s="4" t="s">
        <v>69</v>
      </c>
      <c r="C1476" s="4" t="s">
        <v>96</v>
      </c>
      <c r="D1476" s="4" t="s">
        <v>1342</v>
      </c>
      <c r="E1476" s="4" t="s">
        <v>166</v>
      </c>
      <c r="F1476" s="4" t="s">
        <v>118</v>
      </c>
      <c r="G1476" s="4" t="s">
        <v>66</v>
      </c>
      <c r="H1476" s="4" t="s">
        <v>78</v>
      </c>
      <c r="I1476" s="4" t="s">
        <v>1343</v>
      </c>
      <c r="J1476" s="4">
        <v>17.28</v>
      </c>
      <c r="K1476" s="4">
        <v>900</v>
      </c>
      <c r="L1476" s="4" t="str">
        <f>IF(esraa_powerbi_alexandria_2[[#This Row],[Sales]]&gt;3000,"High","Low")</f>
        <v>Low</v>
      </c>
      <c r="M1476" s="4">
        <v>6</v>
      </c>
      <c r="N1476" s="4">
        <v>0</v>
      </c>
      <c r="O1476" s="4">
        <v>5.0111999999999997</v>
      </c>
      <c r="P1476" s="4">
        <v>17.28</v>
      </c>
      <c r="Q1476" s="4">
        <v>12.268800000000002</v>
      </c>
      <c r="R1476" s="4">
        <v>5.0111999999999988</v>
      </c>
      <c r="S1476" s="4" t="s">
        <v>1600</v>
      </c>
      <c r="T1476" s="4" t="str">
        <f>VLOOKUP(esraa_powerbi_alexandria_2[[#This Row],[Category]],code[#All],2,FALSE)</f>
        <v>O-102</v>
      </c>
      <c r="U1476" s="4"/>
      <c r="V1476" s="4"/>
    </row>
    <row r="1477" spans="1:22">
      <c r="A1477" s="4">
        <v>1476</v>
      </c>
      <c r="B1477" s="4" t="s">
        <v>69</v>
      </c>
      <c r="C1477" s="4" t="s">
        <v>96</v>
      </c>
      <c r="D1477" s="4" t="s">
        <v>1342</v>
      </c>
      <c r="E1477" s="4" t="s">
        <v>166</v>
      </c>
      <c r="F1477" s="4" t="s">
        <v>118</v>
      </c>
      <c r="G1477" s="4" t="s">
        <v>66</v>
      </c>
      <c r="H1477" s="4" t="s">
        <v>83</v>
      </c>
      <c r="I1477" s="4" t="s">
        <v>1075</v>
      </c>
      <c r="J1477" s="4">
        <v>17.712</v>
      </c>
      <c r="K1477" s="4">
        <v>450</v>
      </c>
      <c r="L1477" s="4" t="str">
        <f>IF(esraa_powerbi_alexandria_2[[#This Row],[Sales]]&gt;3000,"High","Low")</f>
        <v>Low</v>
      </c>
      <c r="M1477" s="4">
        <v>3</v>
      </c>
      <c r="N1477" s="4">
        <v>0.2</v>
      </c>
      <c r="O1477" s="4">
        <v>6.4206000000000012</v>
      </c>
      <c r="P1477" s="4">
        <v>14.169600000000001</v>
      </c>
      <c r="Q1477" s="4">
        <v>11.291399999999999</v>
      </c>
      <c r="R1477" s="4">
        <v>2.8782000000000014</v>
      </c>
      <c r="S1477" s="4" t="s">
        <v>1598</v>
      </c>
      <c r="T1477" s="4" t="str">
        <f>VLOOKUP(esraa_powerbi_alexandria_2[[#This Row],[Category]],code[#All],2,FALSE)</f>
        <v>O-102</v>
      </c>
      <c r="U1477" s="4"/>
      <c r="V1477" s="4"/>
    </row>
    <row r="1478" spans="1:22">
      <c r="A1478" s="4">
        <v>1477</v>
      </c>
      <c r="B1478" s="4" t="s">
        <v>69</v>
      </c>
      <c r="C1478" s="4" t="s">
        <v>96</v>
      </c>
      <c r="D1478" s="4" t="s">
        <v>165</v>
      </c>
      <c r="E1478" s="4" t="s">
        <v>166</v>
      </c>
      <c r="F1478" s="4" t="s">
        <v>118</v>
      </c>
      <c r="G1478" s="4" t="s">
        <v>66</v>
      </c>
      <c r="H1478" s="4" t="s">
        <v>67</v>
      </c>
      <c r="I1478" s="4" t="s">
        <v>1344</v>
      </c>
      <c r="J1478" s="4">
        <v>28.91</v>
      </c>
      <c r="K1478" s="4">
        <v>1050</v>
      </c>
      <c r="L1478" s="4" t="str">
        <f>IF(esraa_powerbi_alexandria_2[[#This Row],[Sales]]&gt;3000,"High","Low")</f>
        <v>Low</v>
      </c>
      <c r="M1478" s="4">
        <v>7</v>
      </c>
      <c r="N1478" s="4">
        <v>0</v>
      </c>
      <c r="O1478" s="4">
        <v>13.2986</v>
      </c>
      <c r="P1478" s="4">
        <v>28.91</v>
      </c>
      <c r="Q1478" s="4">
        <v>15.6114</v>
      </c>
      <c r="R1478" s="4">
        <v>13.2986</v>
      </c>
      <c r="S1478" s="4" t="s">
        <v>1599</v>
      </c>
      <c r="T1478" s="4" t="str">
        <f>VLOOKUP(esraa_powerbi_alexandria_2[[#This Row],[Category]],code[#All],2,FALSE)</f>
        <v>O-102</v>
      </c>
      <c r="U1478" s="4"/>
      <c r="V1478" s="4"/>
    </row>
    <row r="1479" spans="1:22">
      <c r="A1479" s="4">
        <v>1478</v>
      </c>
      <c r="B1479" s="4" t="s">
        <v>69</v>
      </c>
      <c r="C1479" s="4" t="s">
        <v>53</v>
      </c>
      <c r="D1479" s="4" t="s">
        <v>1345</v>
      </c>
      <c r="E1479" s="4" t="s">
        <v>90</v>
      </c>
      <c r="F1479" s="4" t="s">
        <v>56</v>
      </c>
      <c r="G1479" s="4" t="s">
        <v>66</v>
      </c>
      <c r="H1479" s="4" t="s">
        <v>282</v>
      </c>
      <c r="I1479" s="4" t="s">
        <v>940</v>
      </c>
      <c r="J1479" s="4">
        <v>52.136000000000003</v>
      </c>
      <c r="K1479" s="4">
        <v>1050</v>
      </c>
      <c r="L1479" s="4" t="str">
        <f>IF(esraa_powerbi_alexandria_2[[#This Row],[Sales]]&gt;3000,"High","Low")</f>
        <v>Low</v>
      </c>
      <c r="M1479" s="4">
        <v>7</v>
      </c>
      <c r="N1479" s="4">
        <v>0.2</v>
      </c>
      <c r="O1479" s="4">
        <v>5.865299999999996</v>
      </c>
      <c r="P1479" s="4">
        <v>41.708800000000004</v>
      </c>
      <c r="Q1479" s="4">
        <v>46.270700000000005</v>
      </c>
      <c r="R1479" s="4">
        <v>-4.5619000000000014</v>
      </c>
      <c r="S1479" s="4" t="s">
        <v>1599</v>
      </c>
      <c r="T1479" s="4" t="str">
        <f>VLOOKUP(esraa_powerbi_alexandria_2[[#This Row],[Category]],code[#All],2,FALSE)</f>
        <v>O-102</v>
      </c>
      <c r="U1479" s="4"/>
      <c r="V1479" s="4"/>
    </row>
    <row r="1480" spans="1:22">
      <c r="A1480" s="4">
        <v>1479</v>
      </c>
      <c r="B1480" s="4" t="s">
        <v>134</v>
      </c>
      <c r="C1480" s="4" t="s">
        <v>53</v>
      </c>
      <c r="D1480" s="4" t="s">
        <v>1346</v>
      </c>
      <c r="E1480" s="4" t="s">
        <v>64</v>
      </c>
      <c r="F1480" s="4" t="s">
        <v>65</v>
      </c>
      <c r="G1480" s="4" t="s">
        <v>80</v>
      </c>
      <c r="H1480" s="4" t="s">
        <v>81</v>
      </c>
      <c r="I1480" s="4" t="s">
        <v>667</v>
      </c>
      <c r="J1480" s="4">
        <v>31.968000000000004</v>
      </c>
      <c r="K1480" s="4">
        <v>600</v>
      </c>
      <c r="L1480" s="4" t="str">
        <f>IF(esraa_powerbi_alexandria_2[[#This Row],[Sales]]&gt;3000,"High","Low")</f>
        <v>Low</v>
      </c>
      <c r="M1480" s="4">
        <v>4</v>
      </c>
      <c r="N1480" s="4">
        <v>0.2</v>
      </c>
      <c r="O1480" s="4">
        <v>2.3976000000000006</v>
      </c>
      <c r="P1480" s="4">
        <v>25.574400000000004</v>
      </c>
      <c r="Q1480" s="4">
        <v>29.570400000000003</v>
      </c>
      <c r="R1480" s="4">
        <v>-3.9959999999999987</v>
      </c>
      <c r="S1480" s="4" t="s">
        <v>1600</v>
      </c>
      <c r="T1480" s="4" t="str">
        <f>VLOOKUP(esraa_powerbi_alexandria_2[[#This Row],[Category]],code[#All],2,FALSE)</f>
        <v>T-103</v>
      </c>
      <c r="U1480" s="4"/>
      <c r="V1480" s="4"/>
    </row>
    <row r="1481" spans="1:22">
      <c r="A1481" s="4">
        <v>1480</v>
      </c>
      <c r="B1481" s="4" t="s">
        <v>69</v>
      </c>
      <c r="C1481" s="4" t="s">
        <v>53</v>
      </c>
      <c r="D1481" s="4" t="s">
        <v>108</v>
      </c>
      <c r="E1481" s="4" t="s">
        <v>64</v>
      </c>
      <c r="F1481" s="4" t="s">
        <v>65</v>
      </c>
      <c r="G1481" s="4" t="s">
        <v>66</v>
      </c>
      <c r="H1481" s="4" t="s">
        <v>91</v>
      </c>
      <c r="I1481" s="4" t="s">
        <v>1347</v>
      </c>
      <c r="J1481" s="4">
        <v>25.92</v>
      </c>
      <c r="K1481" s="4">
        <v>600</v>
      </c>
      <c r="L1481" s="4" t="str">
        <f>IF(esraa_powerbi_alexandria_2[[#This Row],[Sales]]&gt;3000,"High","Low")</f>
        <v>Low</v>
      </c>
      <c r="M1481" s="4">
        <v>4</v>
      </c>
      <c r="N1481" s="4">
        <v>0</v>
      </c>
      <c r="O1481" s="4">
        <v>12.441600000000001</v>
      </c>
      <c r="P1481" s="4">
        <v>25.92</v>
      </c>
      <c r="Q1481" s="4">
        <v>13.478400000000001</v>
      </c>
      <c r="R1481" s="4">
        <v>12.441600000000001</v>
      </c>
      <c r="S1481" s="4" t="s">
        <v>1600</v>
      </c>
      <c r="T1481" s="4" t="str">
        <f>VLOOKUP(esraa_powerbi_alexandria_2[[#This Row],[Category]],code[#All],2,FALSE)</f>
        <v>O-102</v>
      </c>
      <c r="U1481" s="4"/>
      <c r="V1481" s="4"/>
    </row>
    <row r="1482" spans="1:22">
      <c r="A1482" s="4">
        <v>1481</v>
      </c>
      <c r="B1482" s="4" t="s">
        <v>69</v>
      </c>
      <c r="C1482" s="4" t="s">
        <v>53</v>
      </c>
      <c r="D1482" s="4" t="s">
        <v>108</v>
      </c>
      <c r="E1482" s="4" t="s">
        <v>64</v>
      </c>
      <c r="F1482" s="4" t="s">
        <v>65</v>
      </c>
      <c r="G1482" s="4" t="s">
        <v>66</v>
      </c>
      <c r="H1482" s="4" t="s">
        <v>91</v>
      </c>
      <c r="I1482" s="4" t="s">
        <v>1348</v>
      </c>
      <c r="J1482" s="4">
        <v>40.46</v>
      </c>
      <c r="K1482" s="4">
        <v>1050</v>
      </c>
      <c r="L1482" s="4" t="str">
        <f>IF(esraa_powerbi_alexandria_2[[#This Row],[Sales]]&gt;3000,"High","Low")</f>
        <v>Low</v>
      </c>
      <c r="M1482" s="4">
        <v>7</v>
      </c>
      <c r="N1482" s="4">
        <v>0</v>
      </c>
      <c r="O1482" s="4">
        <v>19.825400000000002</v>
      </c>
      <c r="P1482" s="4">
        <v>40.46</v>
      </c>
      <c r="Q1482" s="4">
        <v>20.634599999999999</v>
      </c>
      <c r="R1482" s="4">
        <v>19.825400000000002</v>
      </c>
      <c r="S1482" s="4" t="s">
        <v>1599</v>
      </c>
      <c r="T1482" s="4" t="str">
        <f>VLOOKUP(esraa_powerbi_alexandria_2[[#This Row],[Category]],code[#All],2,FALSE)</f>
        <v>O-102</v>
      </c>
      <c r="U1482" s="4"/>
      <c r="V1482" s="4"/>
    </row>
    <row r="1483" spans="1:22">
      <c r="A1483" s="4">
        <v>1482</v>
      </c>
      <c r="B1483" s="4" t="s">
        <v>69</v>
      </c>
      <c r="C1483" s="4" t="s">
        <v>53</v>
      </c>
      <c r="D1483" s="4" t="s">
        <v>108</v>
      </c>
      <c r="E1483" s="4" t="s">
        <v>64</v>
      </c>
      <c r="F1483" s="4" t="s">
        <v>65</v>
      </c>
      <c r="G1483" s="4" t="s">
        <v>66</v>
      </c>
      <c r="H1483" s="4" t="s">
        <v>74</v>
      </c>
      <c r="I1483" s="4" t="s">
        <v>1349</v>
      </c>
      <c r="J1483" s="4">
        <v>33.869999999999997</v>
      </c>
      <c r="K1483" s="4">
        <v>450</v>
      </c>
      <c r="L1483" s="4" t="str">
        <f>IF(esraa_powerbi_alexandria_2[[#This Row],[Sales]]&gt;3000,"High","Low")</f>
        <v>Low</v>
      </c>
      <c r="M1483" s="4">
        <v>3</v>
      </c>
      <c r="N1483" s="4">
        <v>0</v>
      </c>
      <c r="O1483" s="4">
        <v>8.8061999999999987</v>
      </c>
      <c r="P1483" s="4">
        <v>33.869999999999997</v>
      </c>
      <c r="Q1483" s="4">
        <v>25.063800000000001</v>
      </c>
      <c r="R1483" s="4">
        <v>8.8061999999999969</v>
      </c>
      <c r="S1483" s="4" t="s">
        <v>1598</v>
      </c>
      <c r="T1483" s="4" t="str">
        <f>VLOOKUP(esraa_powerbi_alexandria_2[[#This Row],[Category]],code[#All],2,FALSE)</f>
        <v>O-102</v>
      </c>
      <c r="U1483" s="4"/>
      <c r="V1483" s="4"/>
    </row>
    <row r="1484" spans="1:22">
      <c r="A1484" s="4">
        <v>1483</v>
      </c>
      <c r="B1484" s="4" t="s">
        <v>52</v>
      </c>
      <c r="C1484" s="4" t="s">
        <v>53</v>
      </c>
      <c r="D1484" s="4" t="s">
        <v>191</v>
      </c>
      <c r="E1484" s="4" t="s">
        <v>194</v>
      </c>
      <c r="F1484" s="4" t="s">
        <v>56</v>
      </c>
      <c r="G1484" s="4" t="s">
        <v>66</v>
      </c>
      <c r="H1484" s="4" t="s">
        <v>78</v>
      </c>
      <c r="I1484" s="4" t="s">
        <v>734</v>
      </c>
      <c r="J1484" s="4">
        <v>9.7280000000000015</v>
      </c>
      <c r="K1484" s="4">
        <v>300</v>
      </c>
      <c r="L1484" s="4" t="str">
        <f>IF(esraa_powerbi_alexandria_2[[#This Row],[Sales]]&gt;3000,"High","Low")</f>
        <v>Low</v>
      </c>
      <c r="M1484" s="4">
        <v>2</v>
      </c>
      <c r="N1484" s="4">
        <v>0.2</v>
      </c>
      <c r="O1484" s="4">
        <v>1.702399999999999</v>
      </c>
      <c r="P1484" s="4">
        <v>7.7824000000000018</v>
      </c>
      <c r="Q1484" s="4">
        <v>8.0256000000000025</v>
      </c>
      <c r="R1484" s="4">
        <v>-0.24320000000000075</v>
      </c>
      <c r="S1484" s="4" t="s">
        <v>1598</v>
      </c>
      <c r="T1484" s="4" t="str">
        <f>VLOOKUP(esraa_powerbi_alexandria_2[[#This Row],[Category]],code[#All],2,FALSE)</f>
        <v>O-102</v>
      </c>
      <c r="U1484" s="4"/>
      <c r="V1484" s="4"/>
    </row>
    <row r="1485" spans="1:22">
      <c r="A1485" s="4">
        <v>1484</v>
      </c>
      <c r="B1485" s="4" t="s">
        <v>52</v>
      </c>
      <c r="C1485" s="4" t="s">
        <v>53</v>
      </c>
      <c r="D1485" s="4" t="s">
        <v>191</v>
      </c>
      <c r="E1485" s="4" t="s">
        <v>194</v>
      </c>
      <c r="F1485" s="4" t="s">
        <v>56</v>
      </c>
      <c r="G1485" s="4" t="s">
        <v>66</v>
      </c>
      <c r="H1485" s="4" t="s">
        <v>91</v>
      </c>
      <c r="I1485" s="4" t="s">
        <v>1350</v>
      </c>
      <c r="J1485" s="4">
        <v>3.4240000000000004</v>
      </c>
      <c r="K1485" s="4">
        <v>150</v>
      </c>
      <c r="L1485" s="4" t="str">
        <f>IF(esraa_powerbi_alexandria_2[[#This Row],[Sales]]&gt;3000,"High","Low")</f>
        <v>Low</v>
      </c>
      <c r="M1485" s="4">
        <v>1</v>
      </c>
      <c r="N1485" s="4">
        <v>0.2</v>
      </c>
      <c r="O1485" s="4">
        <v>1.0699999999999996</v>
      </c>
      <c r="P1485" s="4">
        <v>2.7392000000000003</v>
      </c>
      <c r="Q1485" s="4">
        <v>2.354000000000001</v>
      </c>
      <c r="R1485" s="4">
        <v>0.38519999999999932</v>
      </c>
      <c r="S1485" s="4" t="s">
        <v>1598</v>
      </c>
      <c r="T1485" s="4" t="str">
        <f>VLOOKUP(esraa_powerbi_alexandria_2[[#This Row],[Category]],code[#All],2,FALSE)</f>
        <v>O-102</v>
      </c>
      <c r="U1485" s="4"/>
      <c r="V1485" s="4"/>
    </row>
    <row r="1486" spans="1:22">
      <c r="A1486" s="4">
        <v>1485</v>
      </c>
      <c r="B1486" s="4" t="s">
        <v>69</v>
      </c>
      <c r="C1486" s="4" t="s">
        <v>62</v>
      </c>
      <c r="D1486" s="4" t="s">
        <v>93</v>
      </c>
      <c r="E1486" s="4" t="s">
        <v>94</v>
      </c>
      <c r="F1486" s="4" t="s">
        <v>65</v>
      </c>
      <c r="G1486" s="4" t="s">
        <v>80</v>
      </c>
      <c r="H1486" s="4" t="s">
        <v>122</v>
      </c>
      <c r="I1486" s="4" t="s">
        <v>1351</v>
      </c>
      <c r="J1486" s="4">
        <v>177</v>
      </c>
      <c r="K1486" s="4">
        <v>450</v>
      </c>
      <c r="L1486" s="4" t="str">
        <f>IF(esraa_powerbi_alexandria_2[[#This Row],[Sales]]&gt;3000,"High","Low")</f>
        <v>Low</v>
      </c>
      <c r="M1486" s="4">
        <v>3</v>
      </c>
      <c r="N1486" s="4">
        <v>0</v>
      </c>
      <c r="O1486" s="4">
        <v>30.089999999999982</v>
      </c>
      <c r="P1486" s="4">
        <v>177</v>
      </c>
      <c r="Q1486" s="4">
        <v>146.91000000000003</v>
      </c>
      <c r="R1486" s="4">
        <v>30.089999999999975</v>
      </c>
      <c r="S1486" s="4" t="s">
        <v>1598</v>
      </c>
      <c r="T1486" s="4" t="str">
        <f>VLOOKUP(esraa_powerbi_alexandria_2[[#This Row],[Category]],code[#All],2,FALSE)</f>
        <v>T-103</v>
      </c>
      <c r="U1486" s="4"/>
      <c r="V1486" s="4"/>
    </row>
    <row r="1487" spans="1:22">
      <c r="A1487" s="4">
        <v>1486</v>
      </c>
      <c r="B1487" s="4" t="s">
        <v>69</v>
      </c>
      <c r="C1487" s="4" t="s">
        <v>53</v>
      </c>
      <c r="D1487" s="4" t="s">
        <v>165</v>
      </c>
      <c r="E1487" s="4" t="s">
        <v>166</v>
      </c>
      <c r="F1487" s="4" t="s">
        <v>118</v>
      </c>
      <c r="G1487" s="4" t="s">
        <v>66</v>
      </c>
      <c r="H1487" s="4" t="s">
        <v>167</v>
      </c>
      <c r="I1487" s="4" t="s">
        <v>275</v>
      </c>
      <c r="J1487" s="4">
        <v>3.76</v>
      </c>
      <c r="K1487" s="4">
        <v>300</v>
      </c>
      <c r="L1487" s="4" t="str">
        <f>IF(esraa_powerbi_alexandria_2[[#This Row],[Sales]]&gt;3000,"High","Low")</f>
        <v>Low</v>
      </c>
      <c r="M1487" s="4">
        <v>2</v>
      </c>
      <c r="N1487" s="4">
        <v>0</v>
      </c>
      <c r="O1487" s="4">
        <v>1.3159999999999998</v>
      </c>
      <c r="P1487" s="4">
        <v>3.76</v>
      </c>
      <c r="Q1487" s="4">
        <v>2.444</v>
      </c>
      <c r="R1487" s="4">
        <v>1.3159999999999998</v>
      </c>
      <c r="S1487" s="4" t="s">
        <v>1598</v>
      </c>
      <c r="T1487" s="4" t="str">
        <f>VLOOKUP(esraa_powerbi_alexandria_2[[#This Row],[Category]],code[#All],2,FALSE)</f>
        <v>O-102</v>
      </c>
      <c r="U1487" s="4"/>
      <c r="V1487" s="4"/>
    </row>
    <row r="1488" spans="1:22">
      <c r="A1488" s="4">
        <v>1487</v>
      </c>
      <c r="B1488" s="4" t="s">
        <v>69</v>
      </c>
      <c r="C1488" s="4" t="s">
        <v>96</v>
      </c>
      <c r="D1488" s="4" t="s">
        <v>63</v>
      </c>
      <c r="E1488" s="4" t="s">
        <v>64</v>
      </c>
      <c r="F1488" s="4" t="s">
        <v>65</v>
      </c>
      <c r="G1488" s="4" t="s">
        <v>80</v>
      </c>
      <c r="H1488" s="4" t="s">
        <v>81</v>
      </c>
      <c r="I1488" s="4" t="s">
        <v>1352</v>
      </c>
      <c r="J1488" s="4">
        <v>1212.848</v>
      </c>
      <c r="K1488" s="4">
        <v>1050</v>
      </c>
      <c r="L1488" s="4" t="str">
        <f>IF(esraa_powerbi_alexandria_2[[#This Row],[Sales]]&gt;3000,"High","Low")</f>
        <v>Low</v>
      </c>
      <c r="M1488" s="4">
        <v>7</v>
      </c>
      <c r="N1488" s="4">
        <v>0.2</v>
      </c>
      <c r="O1488" s="4">
        <v>106.12420000000014</v>
      </c>
      <c r="P1488" s="4">
        <v>970.27840000000003</v>
      </c>
      <c r="Q1488" s="4">
        <v>1106.7237999999998</v>
      </c>
      <c r="R1488" s="4">
        <v>-136.44539999999972</v>
      </c>
      <c r="S1488" s="4" t="s">
        <v>1599</v>
      </c>
      <c r="T1488" s="4" t="str">
        <f>VLOOKUP(esraa_powerbi_alexandria_2[[#This Row],[Category]],code[#All],2,FALSE)</f>
        <v>T-103</v>
      </c>
      <c r="U1488" s="4"/>
      <c r="V1488" s="4"/>
    </row>
    <row r="1489" spans="1:22">
      <c r="A1489" s="4">
        <v>1488</v>
      </c>
      <c r="B1489" s="4" t="s">
        <v>69</v>
      </c>
      <c r="C1489" s="4" t="s">
        <v>96</v>
      </c>
      <c r="D1489" s="4" t="s">
        <v>63</v>
      </c>
      <c r="E1489" s="4" t="s">
        <v>64</v>
      </c>
      <c r="F1489" s="4" t="s">
        <v>65</v>
      </c>
      <c r="G1489" s="4" t="s">
        <v>80</v>
      </c>
      <c r="H1489" s="4" t="s">
        <v>122</v>
      </c>
      <c r="I1489" s="4" t="s">
        <v>1353</v>
      </c>
      <c r="J1489" s="4">
        <v>89.97</v>
      </c>
      <c r="K1489" s="4">
        <v>450</v>
      </c>
      <c r="L1489" s="4" t="str">
        <f>IF(esraa_powerbi_alexandria_2[[#This Row],[Sales]]&gt;3000,"High","Low")</f>
        <v>Low</v>
      </c>
      <c r="M1489" s="4">
        <v>3</v>
      </c>
      <c r="N1489" s="4">
        <v>0</v>
      </c>
      <c r="O1489" s="4">
        <v>37.787400000000005</v>
      </c>
      <c r="P1489" s="4">
        <v>89.97</v>
      </c>
      <c r="Q1489" s="4">
        <v>52.182599999999994</v>
      </c>
      <c r="R1489" s="4">
        <v>37.787400000000005</v>
      </c>
      <c r="S1489" s="4" t="s">
        <v>1598</v>
      </c>
      <c r="T1489" s="4" t="str">
        <f>VLOOKUP(esraa_powerbi_alexandria_2[[#This Row],[Category]],code[#All],2,FALSE)</f>
        <v>T-103</v>
      </c>
      <c r="U1489" s="4"/>
      <c r="V1489" s="4"/>
    </row>
    <row r="1490" spans="1:22">
      <c r="A1490" s="4">
        <v>1489</v>
      </c>
      <c r="B1490" s="4" t="s">
        <v>69</v>
      </c>
      <c r="C1490" s="4" t="s">
        <v>96</v>
      </c>
      <c r="D1490" s="4" t="s">
        <v>63</v>
      </c>
      <c r="E1490" s="4" t="s">
        <v>64</v>
      </c>
      <c r="F1490" s="4" t="s">
        <v>65</v>
      </c>
      <c r="G1490" s="4" t="s">
        <v>57</v>
      </c>
      <c r="H1490" s="4" t="s">
        <v>76</v>
      </c>
      <c r="I1490" s="4" t="s">
        <v>604</v>
      </c>
      <c r="J1490" s="4">
        <v>42.599999999999994</v>
      </c>
      <c r="K1490" s="4">
        <v>450</v>
      </c>
      <c r="L1490" s="4" t="str">
        <f>IF(esraa_powerbi_alexandria_2[[#This Row],[Sales]]&gt;3000,"High","Low")</f>
        <v>Low</v>
      </c>
      <c r="M1490" s="4">
        <v>3</v>
      </c>
      <c r="N1490" s="4">
        <v>0</v>
      </c>
      <c r="O1490" s="4">
        <v>16.614000000000001</v>
      </c>
      <c r="P1490" s="4">
        <v>42.599999999999994</v>
      </c>
      <c r="Q1490" s="4">
        <v>25.985999999999994</v>
      </c>
      <c r="R1490" s="4">
        <v>16.614000000000001</v>
      </c>
      <c r="S1490" s="4" t="s">
        <v>1598</v>
      </c>
      <c r="T1490" s="4" t="str">
        <f>VLOOKUP(esraa_powerbi_alexandria_2[[#This Row],[Category]],code[#All],2,FALSE)</f>
        <v>F-101</v>
      </c>
      <c r="U1490" s="4"/>
      <c r="V1490" s="4"/>
    </row>
    <row r="1491" spans="1:22">
      <c r="A1491" s="4">
        <v>1490</v>
      </c>
      <c r="B1491" s="4" t="s">
        <v>69</v>
      </c>
      <c r="C1491" s="4" t="s">
        <v>53</v>
      </c>
      <c r="D1491" s="4" t="s">
        <v>116</v>
      </c>
      <c r="E1491" s="4" t="s">
        <v>117</v>
      </c>
      <c r="F1491" s="4" t="s">
        <v>118</v>
      </c>
      <c r="G1491" s="4" t="s">
        <v>66</v>
      </c>
      <c r="H1491" s="4" t="s">
        <v>67</v>
      </c>
      <c r="I1491" s="4" t="s">
        <v>1117</v>
      </c>
      <c r="J1491" s="4">
        <v>5.04</v>
      </c>
      <c r="K1491" s="4">
        <v>300</v>
      </c>
      <c r="L1491" s="4" t="str">
        <f>IF(esraa_powerbi_alexandria_2[[#This Row],[Sales]]&gt;3000,"High","Low")</f>
        <v>Low</v>
      </c>
      <c r="M1491" s="4">
        <v>2</v>
      </c>
      <c r="N1491" s="4">
        <v>0.2</v>
      </c>
      <c r="O1491" s="4">
        <v>1.764</v>
      </c>
      <c r="P1491" s="4">
        <v>4.032</v>
      </c>
      <c r="Q1491" s="4">
        <v>3.2759999999999998</v>
      </c>
      <c r="R1491" s="4">
        <v>0.75600000000000023</v>
      </c>
      <c r="S1491" s="4" t="s">
        <v>1598</v>
      </c>
      <c r="T1491" s="4" t="str">
        <f>VLOOKUP(esraa_powerbi_alexandria_2[[#This Row],[Category]],code[#All],2,FALSE)</f>
        <v>O-102</v>
      </c>
      <c r="U1491" s="4"/>
      <c r="V1491" s="4"/>
    </row>
    <row r="1492" spans="1:22">
      <c r="A1492" s="4">
        <v>1491</v>
      </c>
      <c r="B1492" s="4" t="s">
        <v>52</v>
      </c>
      <c r="C1492" s="4" t="s">
        <v>62</v>
      </c>
      <c r="D1492" s="4" t="s">
        <v>165</v>
      </c>
      <c r="E1492" s="4" t="s">
        <v>166</v>
      </c>
      <c r="F1492" s="4" t="s">
        <v>118</v>
      </c>
      <c r="G1492" s="4" t="s">
        <v>66</v>
      </c>
      <c r="H1492" s="4" t="s">
        <v>127</v>
      </c>
      <c r="I1492" s="4" t="s">
        <v>138</v>
      </c>
      <c r="J1492" s="4">
        <v>62.96</v>
      </c>
      <c r="K1492" s="4">
        <v>600</v>
      </c>
      <c r="L1492" s="4" t="str">
        <f>IF(esraa_powerbi_alexandria_2[[#This Row],[Sales]]&gt;3000,"High","Low")</f>
        <v>Low</v>
      </c>
      <c r="M1492" s="4">
        <v>4</v>
      </c>
      <c r="N1492" s="4">
        <v>0</v>
      </c>
      <c r="O1492" s="4">
        <v>28.332000000000001</v>
      </c>
      <c r="P1492" s="4">
        <v>62.96</v>
      </c>
      <c r="Q1492" s="4">
        <v>34.628</v>
      </c>
      <c r="R1492" s="4">
        <v>28.332000000000001</v>
      </c>
      <c r="S1492" s="4" t="s">
        <v>1600</v>
      </c>
      <c r="T1492" s="4" t="str">
        <f>VLOOKUP(esraa_powerbi_alexandria_2[[#This Row],[Category]],code[#All],2,FALSE)</f>
        <v>O-102</v>
      </c>
      <c r="U1492" s="4"/>
      <c r="V1492" s="4"/>
    </row>
    <row r="1493" spans="1:22">
      <c r="A1493" s="4">
        <v>1492</v>
      </c>
      <c r="B1493" s="4" t="s">
        <v>69</v>
      </c>
      <c r="C1493" s="4" t="s">
        <v>62</v>
      </c>
      <c r="D1493" s="4" t="s">
        <v>165</v>
      </c>
      <c r="E1493" s="4" t="s">
        <v>166</v>
      </c>
      <c r="F1493" s="4" t="s">
        <v>118</v>
      </c>
      <c r="G1493" s="4" t="s">
        <v>66</v>
      </c>
      <c r="H1493" s="4" t="s">
        <v>91</v>
      </c>
      <c r="I1493" s="4" t="s">
        <v>1354</v>
      </c>
      <c r="J1493" s="4">
        <v>5.88</v>
      </c>
      <c r="K1493" s="4">
        <v>150</v>
      </c>
      <c r="L1493" s="4" t="str">
        <f>IF(esraa_powerbi_alexandria_2[[#This Row],[Sales]]&gt;3000,"High","Low")</f>
        <v>Low</v>
      </c>
      <c r="M1493" s="4">
        <v>1</v>
      </c>
      <c r="N1493" s="4">
        <v>0</v>
      </c>
      <c r="O1493" s="4">
        <v>2.8811999999999998</v>
      </c>
      <c r="P1493" s="4">
        <v>5.88</v>
      </c>
      <c r="Q1493" s="4">
        <v>2.9988000000000001</v>
      </c>
      <c r="R1493" s="4">
        <v>2.8811999999999998</v>
      </c>
      <c r="S1493" s="4" t="s">
        <v>1598</v>
      </c>
      <c r="T1493" s="4" t="str">
        <f>VLOOKUP(esraa_powerbi_alexandria_2[[#This Row],[Category]],code[#All],2,FALSE)</f>
        <v>O-102</v>
      </c>
      <c r="U1493" s="4"/>
      <c r="V1493" s="4"/>
    </row>
    <row r="1494" spans="1:22">
      <c r="A1494" s="4">
        <v>1493</v>
      </c>
      <c r="B1494" s="4" t="s">
        <v>69</v>
      </c>
      <c r="C1494" s="4" t="s">
        <v>62</v>
      </c>
      <c r="D1494" s="4" t="s">
        <v>165</v>
      </c>
      <c r="E1494" s="4" t="s">
        <v>166</v>
      </c>
      <c r="F1494" s="4" t="s">
        <v>118</v>
      </c>
      <c r="G1494" s="4" t="s">
        <v>57</v>
      </c>
      <c r="H1494" s="4" t="s">
        <v>60</v>
      </c>
      <c r="I1494" s="4" t="s">
        <v>529</v>
      </c>
      <c r="J1494" s="4">
        <v>977.29200000000003</v>
      </c>
      <c r="K1494" s="4">
        <v>900</v>
      </c>
      <c r="L1494" s="4" t="str">
        <f>IF(esraa_powerbi_alexandria_2[[#This Row],[Sales]]&gt;3000,"High","Low")</f>
        <v>Low</v>
      </c>
      <c r="M1494" s="4">
        <v>6</v>
      </c>
      <c r="N1494" s="4">
        <v>0.1</v>
      </c>
      <c r="O1494" s="4">
        <v>173.74080000000001</v>
      </c>
      <c r="P1494" s="4">
        <v>879.56280000000004</v>
      </c>
      <c r="Q1494" s="4">
        <v>803.55119999999999</v>
      </c>
      <c r="R1494" s="4">
        <v>76.011600000000044</v>
      </c>
      <c r="S1494" s="4" t="s">
        <v>1600</v>
      </c>
      <c r="T1494" s="4" t="str">
        <f>VLOOKUP(esraa_powerbi_alexandria_2[[#This Row],[Category]],code[#All],2,FALSE)</f>
        <v>F-101</v>
      </c>
      <c r="U1494" s="4"/>
      <c r="V1494" s="4"/>
    </row>
    <row r="1495" spans="1:22">
      <c r="A1495" s="4">
        <v>1494</v>
      </c>
      <c r="B1495" s="4" t="s">
        <v>69</v>
      </c>
      <c r="C1495" s="4" t="s">
        <v>62</v>
      </c>
      <c r="D1495" s="4" t="s">
        <v>809</v>
      </c>
      <c r="E1495" s="4" t="s">
        <v>94</v>
      </c>
      <c r="F1495" s="4" t="s">
        <v>65</v>
      </c>
      <c r="G1495" s="4" t="s">
        <v>57</v>
      </c>
      <c r="H1495" s="4" t="s">
        <v>76</v>
      </c>
      <c r="I1495" s="4" t="s">
        <v>1058</v>
      </c>
      <c r="J1495" s="4">
        <v>9.64</v>
      </c>
      <c r="K1495" s="4">
        <v>300</v>
      </c>
      <c r="L1495" s="4" t="str">
        <f>IF(esraa_powerbi_alexandria_2[[#This Row],[Sales]]&gt;3000,"High","Low")</f>
        <v>Low</v>
      </c>
      <c r="M1495" s="4">
        <v>2</v>
      </c>
      <c r="N1495" s="4">
        <v>0</v>
      </c>
      <c r="O1495" s="4">
        <v>3.6632000000000007</v>
      </c>
      <c r="P1495" s="4">
        <v>9.64</v>
      </c>
      <c r="Q1495" s="4">
        <v>5.9767999999999999</v>
      </c>
      <c r="R1495" s="4">
        <v>3.6632000000000007</v>
      </c>
      <c r="S1495" s="4" t="s">
        <v>1598</v>
      </c>
      <c r="T1495" s="4" t="str">
        <f>VLOOKUP(esraa_powerbi_alexandria_2[[#This Row],[Category]],code[#All],2,FALSE)</f>
        <v>F-101</v>
      </c>
      <c r="U1495" s="4"/>
      <c r="V1495" s="4"/>
    </row>
    <row r="1496" spans="1:22">
      <c r="A1496" s="4">
        <v>1495</v>
      </c>
      <c r="B1496" s="4" t="s">
        <v>52</v>
      </c>
      <c r="C1496" s="4" t="s">
        <v>53</v>
      </c>
      <c r="D1496" s="4" t="s">
        <v>251</v>
      </c>
      <c r="E1496" s="4" t="s">
        <v>526</v>
      </c>
      <c r="F1496" s="4" t="s">
        <v>56</v>
      </c>
      <c r="G1496" s="4" t="s">
        <v>66</v>
      </c>
      <c r="H1496" s="4" t="s">
        <v>78</v>
      </c>
      <c r="I1496" s="4" t="s">
        <v>1119</v>
      </c>
      <c r="J1496" s="4">
        <v>40.049999999999997</v>
      </c>
      <c r="K1496" s="4">
        <v>450</v>
      </c>
      <c r="L1496" s="4" t="str">
        <f>IF(esraa_powerbi_alexandria_2[[#This Row],[Sales]]&gt;3000,"High","Low")</f>
        <v>Low</v>
      </c>
      <c r="M1496" s="4">
        <v>3</v>
      </c>
      <c r="N1496" s="4">
        <v>0</v>
      </c>
      <c r="O1496" s="4">
        <v>11.213999999999999</v>
      </c>
      <c r="P1496" s="4">
        <v>40.049999999999997</v>
      </c>
      <c r="Q1496" s="4">
        <v>28.835999999999999</v>
      </c>
      <c r="R1496" s="4">
        <v>11.213999999999999</v>
      </c>
      <c r="S1496" s="4" t="s">
        <v>1598</v>
      </c>
      <c r="T1496" s="4" t="str">
        <f>VLOOKUP(esraa_powerbi_alexandria_2[[#This Row],[Category]],code[#All],2,FALSE)</f>
        <v>O-102</v>
      </c>
      <c r="U1496" s="4"/>
      <c r="V1496" s="4"/>
    </row>
    <row r="1497" spans="1:22">
      <c r="A1497" s="4">
        <v>1496</v>
      </c>
      <c r="B1497" s="4" t="s">
        <v>69</v>
      </c>
      <c r="C1497" s="4" t="s">
        <v>53</v>
      </c>
      <c r="D1497" s="4" t="s">
        <v>1355</v>
      </c>
      <c r="E1497" s="4" t="s">
        <v>98</v>
      </c>
      <c r="F1497" s="4" t="s">
        <v>99</v>
      </c>
      <c r="G1497" s="4" t="s">
        <v>66</v>
      </c>
      <c r="H1497" s="4" t="s">
        <v>78</v>
      </c>
      <c r="I1497" s="4" t="s">
        <v>1161</v>
      </c>
      <c r="J1497" s="4">
        <v>10.192000000000002</v>
      </c>
      <c r="K1497" s="4">
        <v>1050</v>
      </c>
      <c r="L1497" s="4" t="str">
        <f>IF(esraa_powerbi_alexandria_2[[#This Row],[Sales]]&gt;3000,"High","Low")</f>
        <v>Low</v>
      </c>
      <c r="M1497" s="4">
        <v>7</v>
      </c>
      <c r="N1497" s="4">
        <v>0.2</v>
      </c>
      <c r="O1497" s="4">
        <v>3.1849999999999992</v>
      </c>
      <c r="P1497" s="4">
        <v>8.1536000000000026</v>
      </c>
      <c r="Q1497" s="4">
        <v>7.0070000000000032</v>
      </c>
      <c r="R1497" s="4">
        <v>1.1465999999999994</v>
      </c>
      <c r="S1497" s="4" t="s">
        <v>1599</v>
      </c>
      <c r="T1497" s="4" t="str">
        <f>VLOOKUP(esraa_powerbi_alexandria_2[[#This Row],[Category]],code[#All],2,FALSE)</f>
        <v>O-102</v>
      </c>
      <c r="U1497" s="4"/>
      <c r="V1497" s="4"/>
    </row>
    <row r="1498" spans="1:22">
      <c r="A1498" s="4">
        <v>1497</v>
      </c>
      <c r="B1498" s="4" t="s">
        <v>69</v>
      </c>
      <c r="C1498" s="4" t="s">
        <v>53</v>
      </c>
      <c r="D1498" s="4" t="s">
        <v>1355</v>
      </c>
      <c r="E1498" s="4" t="s">
        <v>98</v>
      </c>
      <c r="F1498" s="4" t="s">
        <v>99</v>
      </c>
      <c r="G1498" s="4" t="s">
        <v>66</v>
      </c>
      <c r="H1498" s="4" t="s">
        <v>74</v>
      </c>
      <c r="I1498" s="4" t="s">
        <v>1356</v>
      </c>
      <c r="J1498" s="4">
        <v>16.784000000000002</v>
      </c>
      <c r="K1498" s="4">
        <v>150</v>
      </c>
      <c r="L1498" s="4" t="str">
        <f>IF(esraa_powerbi_alexandria_2[[#This Row],[Sales]]&gt;3000,"High","Low")</f>
        <v>Low</v>
      </c>
      <c r="M1498" s="4">
        <v>1</v>
      </c>
      <c r="N1498" s="4">
        <v>0.2</v>
      </c>
      <c r="O1498" s="4">
        <v>-0.20980000000000043</v>
      </c>
      <c r="P1498" s="4">
        <v>13.427200000000003</v>
      </c>
      <c r="Q1498" s="4">
        <v>16.993800000000004</v>
      </c>
      <c r="R1498" s="4">
        <v>-3.5666000000000011</v>
      </c>
      <c r="S1498" s="4" t="s">
        <v>1598</v>
      </c>
      <c r="T1498" s="4" t="str">
        <f>VLOOKUP(esraa_powerbi_alexandria_2[[#This Row],[Category]],code[#All],2,FALSE)</f>
        <v>O-102</v>
      </c>
      <c r="U1498" s="4"/>
      <c r="V1498" s="4"/>
    </row>
    <row r="1499" spans="1:22">
      <c r="A1499" s="4">
        <v>1498</v>
      </c>
      <c r="B1499" s="4" t="s">
        <v>69</v>
      </c>
      <c r="C1499" s="4" t="s">
        <v>53</v>
      </c>
      <c r="D1499" s="4" t="s">
        <v>1355</v>
      </c>
      <c r="E1499" s="4" t="s">
        <v>98</v>
      </c>
      <c r="F1499" s="4" t="s">
        <v>99</v>
      </c>
      <c r="G1499" s="4" t="s">
        <v>66</v>
      </c>
      <c r="H1499" s="4" t="s">
        <v>78</v>
      </c>
      <c r="I1499" s="4" t="s">
        <v>332</v>
      </c>
      <c r="J1499" s="4">
        <v>13.120000000000001</v>
      </c>
      <c r="K1499" s="4">
        <v>750</v>
      </c>
      <c r="L1499" s="4" t="str">
        <f>IF(esraa_powerbi_alexandria_2[[#This Row],[Sales]]&gt;3000,"High","Low")</f>
        <v>Low</v>
      </c>
      <c r="M1499" s="4">
        <v>5</v>
      </c>
      <c r="N1499" s="4">
        <v>0.2</v>
      </c>
      <c r="O1499" s="4">
        <v>3.7720000000000002</v>
      </c>
      <c r="P1499" s="4">
        <v>10.496000000000002</v>
      </c>
      <c r="Q1499" s="4">
        <v>9.3480000000000008</v>
      </c>
      <c r="R1499" s="4">
        <v>1.1480000000000015</v>
      </c>
      <c r="S1499" s="4" t="s">
        <v>1600</v>
      </c>
      <c r="T1499" s="4" t="str">
        <f>VLOOKUP(esraa_powerbi_alexandria_2[[#This Row],[Category]],code[#All],2,FALSE)</f>
        <v>O-102</v>
      </c>
      <c r="U1499" s="4"/>
      <c r="V1499" s="4"/>
    </row>
    <row r="1500" spans="1:22">
      <c r="A1500" s="4">
        <v>1499</v>
      </c>
      <c r="B1500" s="4" t="s">
        <v>134</v>
      </c>
      <c r="C1500" s="4" t="s">
        <v>96</v>
      </c>
      <c r="D1500" s="4" t="s">
        <v>108</v>
      </c>
      <c r="E1500" s="4" t="s">
        <v>64</v>
      </c>
      <c r="F1500" s="4" t="s">
        <v>65</v>
      </c>
      <c r="G1500" s="4" t="s">
        <v>66</v>
      </c>
      <c r="H1500" s="4" t="s">
        <v>83</v>
      </c>
      <c r="I1500" s="4" t="s">
        <v>250</v>
      </c>
      <c r="J1500" s="4">
        <v>18.16</v>
      </c>
      <c r="K1500" s="4">
        <v>750</v>
      </c>
      <c r="L1500" s="4" t="str">
        <f>IF(esraa_powerbi_alexandria_2[[#This Row],[Sales]]&gt;3000,"High","Low")</f>
        <v>Low</v>
      </c>
      <c r="M1500" s="4">
        <v>5</v>
      </c>
      <c r="N1500" s="4">
        <v>0.2</v>
      </c>
      <c r="O1500" s="4">
        <v>6.5830000000000011</v>
      </c>
      <c r="P1500" s="4">
        <v>14.528</v>
      </c>
      <c r="Q1500" s="4">
        <v>11.576999999999998</v>
      </c>
      <c r="R1500" s="4">
        <v>2.9510000000000023</v>
      </c>
      <c r="S1500" s="4" t="s">
        <v>1600</v>
      </c>
      <c r="T1500" s="4" t="str">
        <f>VLOOKUP(esraa_powerbi_alexandria_2[[#This Row],[Category]],code[#All],2,FALSE)</f>
        <v>O-102</v>
      </c>
      <c r="U1500" s="4"/>
      <c r="V1500" s="4"/>
    </row>
    <row r="1501" spans="1:22">
      <c r="A1501" s="4">
        <v>1500</v>
      </c>
      <c r="B1501" s="4" t="s">
        <v>69</v>
      </c>
      <c r="C1501" s="4" t="s">
        <v>53</v>
      </c>
      <c r="D1501" s="4" t="s">
        <v>515</v>
      </c>
      <c r="E1501" s="4" t="s">
        <v>98</v>
      </c>
      <c r="F1501" s="4" t="s">
        <v>99</v>
      </c>
      <c r="G1501" s="4" t="s">
        <v>66</v>
      </c>
      <c r="H1501" s="4" t="s">
        <v>91</v>
      </c>
      <c r="I1501" s="4" t="s">
        <v>358</v>
      </c>
      <c r="J1501" s="4">
        <v>16.056000000000001</v>
      </c>
      <c r="K1501" s="4">
        <v>450</v>
      </c>
      <c r="L1501" s="4" t="str">
        <f>IF(esraa_powerbi_alexandria_2[[#This Row],[Sales]]&gt;3000,"High","Low")</f>
        <v>Low</v>
      </c>
      <c r="M1501" s="4">
        <v>3</v>
      </c>
      <c r="N1501" s="4">
        <v>0.2</v>
      </c>
      <c r="O1501" s="4">
        <v>5.8203000000000005</v>
      </c>
      <c r="P1501" s="4">
        <v>12.844800000000001</v>
      </c>
      <c r="Q1501" s="4">
        <v>10.235700000000001</v>
      </c>
      <c r="R1501" s="4">
        <v>2.6090999999999998</v>
      </c>
      <c r="S1501" s="4" t="s">
        <v>1598</v>
      </c>
      <c r="T1501" s="4" t="str">
        <f>VLOOKUP(esraa_powerbi_alexandria_2[[#This Row],[Category]],code[#All],2,FALSE)</f>
        <v>O-102</v>
      </c>
      <c r="U1501" s="4"/>
      <c r="V1501" s="4"/>
    </row>
    <row r="1502" spans="1:22">
      <c r="A1502" s="4">
        <v>1501</v>
      </c>
      <c r="B1502" s="4" t="s">
        <v>69</v>
      </c>
      <c r="C1502" s="4" t="s">
        <v>53</v>
      </c>
      <c r="D1502" s="4" t="s">
        <v>515</v>
      </c>
      <c r="E1502" s="4" t="s">
        <v>98</v>
      </c>
      <c r="F1502" s="4" t="s">
        <v>99</v>
      </c>
      <c r="G1502" s="4" t="s">
        <v>66</v>
      </c>
      <c r="H1502" s="4" t="s">
        <v>91</v>
      </c>
      <c r="I1502" s="4" t="s">
        <v>1357</v>
      </c>
      <c r="J1502" s="4">
        <v>223.05600000000001</v>
      </c>
      <c r="K1502" s="4">
        <v>1350</v>
      </c>
      <c r="L1502" s="4" t="str">
        <f>IF(esraa_powerbi_alexandria_2[[#This Row],[Sales]]&gt;3000,"High","Low")</f>
        <v>Low</v>
      </c>
      <c r="M1502" s="4">
        <v>9</v>
      </c>
      <c r="N1502" s="4">
        <v>0.2</v>
      </c>
      <c r="O1502" s="4">
        <v>69.704999999999984</v>
      </c>
      <c r="P1502" s="4">
        <v>178.44480000000001</v>
      </c>
      <c r="Q1502" s="4">
        <v>153.35100000000003</v>
      </c>
      <c r="R1502" s="4">
        <v>25.093799999999987</v>
      </c>
      <c r="S1502" s="4" t="s">
        <v>1599</v>
      </c>
      <c r="T1502" s="4" t="str">
        <f>VLOOKUP(esraa_powerbi_alexandria_2[[#This Row],[Category]],code[#All],2,FALSE)</f>
        <v>O-102</v>
      </c>
      <c r="U1502" s="4"/>
      <c r="V1502" s="4"/>
    </row>
    <row r="1503" spans="1:22">
      <c r="A1503" s="4">
        <v>1502</v>
      </c>
      <c r="B1503" s="4" t="s">
        <v>69</v>
      </c>
      <c r="C1503" s="4" t="s">
        <v>53</v>
      </c>
      <c r="D1503" s="4" t="s">
        <v>515</v>
      </c>
      <c r="E1503" s="4" t="s">
        <v>98</v>
      </c>
      <c r="F1503" s="4" t="s">
        <v>99</v>
      </c>
      <c r="G1503" s="4" t="s">
        <v>66</v>
      </c>
      <c r="H1503" s="4" t="s">
        <v>74</v>
      </c>
      <c r="I1503" s="4" t="s">
        <v>1222</v>
      </c>
      <c r="J1503" s="4">
        <v>540.048</v>
      </c>
      <c r="K1503" s="4">
        <v>450</v>
      </c>
      <c r="L1503" s="4" t="str">
        <f>IF(esraa_powerbi_alexandria_2[[#This Row],[Sales]]&gt;3000,"High","Low")</f>
        <v>Low</v>
      </c>
      <c r="M1503" s="4">
        <v>3</v>
      </c>
      <c r="N1503" s="4">
        <v>0.2</v>
      </c>
      <c r="O1503" s="4">
        <v>-47.254199999999997</v>
      </c>
      <c r="P1503" s="4">
        <v>432.03840000000002</v>
      </c>
      <c r="Q1503" s="4">
        <v>587.30219999999997</v>
      </c>
      <c r="R1503" s="4">
        <v>-155.26379999999995</v>
      </c>
      <c r="S1503" s="4" t="s">
        <v>1598</v>
      </c>
      <c r="T1503" s="4" t="str">
        <f>VLOOKUP(esraa_powerbi_alexandria_2[[#This Row],[Category]],code[#All],2,FALSE)</f>
        <v>O-102</v>
      </c>
      <c r="U1503" s="4"/>
      <c r="V1503" s="4"/>
    </row>
    <row r="1504" spans="1:22">
      <c r="A1504" s="4">
        <v>1503</v>
      </c>
      <c r="B1504" s="4" t="s">
        <v>69</v>
      </c>
      <c r="C1504" s="4" t="s">
        <v>96</v>
      </c>
      <c r="D1504" s="4" t="s">
        <v>63</v>
      </c>
      <c r="E1504" s="4" t="s">
        <v>64</v>
      </c>
      <c r="F1504" s="4" t="s">
        <v>65</v>
      </c>
      <c r="G1504" s="4" t="s">
        <v>80</v>
      </c>
      <c r="H1504" s="4" t="s">
        <v>81</v>
      </c>
      <c r="I1504" s="4" t="s">
        <v>1358</v>
      </c>
      <c r="J1504" s="4">
        <v>33.520000000000003</v>
      </c>
      <c r="K1504" s="4">
        <v>300</v>
      </c>
      <c r="L1504" s="4" t="str">
        <f>IF(esraa_powerbi_alexandria_2[[#This Row],[Sales]]&gt;3000,"High","Low")</f>
        <v>Low</v>
      </c>
      <c r="M1504" s="4">
        <v>2</v>
      </c>
      <c r="N1504" s="4">
        <v>0.2</v>
      </c>
      <c r="O1504" s="4">
        <v>3.3519999999999985</v>
      </c>
      <c r="P1504" s="4">
        <v>26.816000000000003</v>
      </c>
      <c r="Q1504" s="4">
        <v>30.168000000000006</v>
      </c>
      <c r="R1504" s="4">
        <v>-3.3520000000000039</v>
      </c>
      <c r="S1504" s="4" t="s">
        <v>1598</v>
      </c>
      <c r="T1504" s="4" t="str">
        <f>VLOOKUP(esraa_powerbi_alexandria_2[[#This Row],[Category]],code[#All],2,FALSE)</f>
        <v>T-103</v>
      </c>
      <c r="U1504" s="4"/>
      <c r="V1504" s="4"/>
    </row>
    <row r="1505" spans="1:22">
      <c r="A1505" s="4">
        <v>1504</v>
      </c>
      <c r="B1505" s="4" t="s">
        <v>69</v>
      </c>
      <c r="C1505" s="4" t="s">
        <v>96</v>
      </c>
      <c r="D1505" s="4" t="s">
        <v>63</v>
      </c>
      <c r="E1505" s="4" t="s">
        <v>64</v>
      </c>
      <c r="F1505" s="4" t="s">
        <v>65</v>
      </c>
      <c r="G1505" s="4" t="s">
        <v>57</v>
      </c>
      <c r="H1505" s="4" t="s">
        <v>76</v>
      </c>
      <c r="I1505" s="4" t="s">
        <v>778</v>
      </c>
      <c r="J1505" s="4">
        <v>9.94</v>
      </c>
      <c r="K1505" s="4">
        <v>300</v>
      </c>
      <c r="L1505" s="4" t="str">
        <f>IF(esraa_powerbi_alexandria_2[[#This Row],[Sales]]&gt;3000,"High","Low")</f>
        <v>Low</v>
      </c>
      <c r="M1505" s="4">
        <v>2</v>
      </c>
      <c r="N1505" s="4">
        <v>0</v>
      </c>
      <c r="O1505" s="4">
        <v>3.0813999999999995</v>
      </c>
      <c r="P1505" s="4">
        <v>9.94</v>
      </c>
      <c r="Q1505" s="4">
        <v>6.8586</v>
      </c>
      <c r="R1505" s="4">
        <v>3.0813999999999995</v>
      </c>
      <c r="S1505" s="4" t="s">
        <v>1598</v>
      </c>
      <c r="T1505" s="4" t="str">
        <f>VLOOKUP(esraa_powerbi_alexandria_2[[#This Row],[Category]],code[#All],2,FALSE)</f>
        <v>F-101</v>
      </c>
      <c r="U1505" s="4"/>
      <c r="V1505" s="4"/>
    </row>
    <row r="1506" spans="1:22">
      <c r="A1506" s="4">
        <v>1505</v>
      </c>
      <c r="B1506" s="4" t="s">
        <v>69</v>
      </c>
      <c r="C1506" s="4" t="s">
        <v>96</v>
      </c>
      <c r="D1506" s="4" t="s">
        <v>63</v>
      </c>
      <c r="E1506" s="4" t="s">
        <v>64</v>
      </c>
      <c r="F1506" s="4" t="s">
        <v>65</v>
      </c>
      <c r="G1506" s="4" t="s">
        <v>66</v>
      </c>
      <c r="H1506" s="4" t="s">
        <v>78</v>
      </c>
      <c r="I1506" s="4" t="s">
        <v>176</v>
      </c>
      <c r="J1506" s="4">
        <v>6.72</v>
      </c>
      <c r="K1506" s="4">
        <v>600</v>
      </c>
      <c r="L1506" s="4" t="str">
        <f>IF(esraa_powerbi_alexandria_2[[#This Row],[Sales]]&gt;3000,"High","Low")</f>
        <v>Low</v>
      </c>
      <c r="M1506" s="4">
        <v>4</v>
      </c>
      <c r="N1506" s="4">
        <v>0</v>
      </c>
      <c r="O1506" s="4">
        <v>3.36</v>
      </c>
      <c r="P1506" s="4">
        <v>6.72</v>
      </c>
      <c r="Q1506" s="4">
        <v>3.36</v>
      </c>
      <c r="R1506" s="4">
        <v>3.36</v>
      </c>
      <c r="S1506" s="4" t="s">
        <v>1600</v>
      </c>
      <c r="T1506" s="4" t="str">
        <f>VLOOKUP(esraa_powerbi_alexandria_2[[#This Row],[Category]],code[#All],2,FALSE)</f>
        <v>O-102</v>
      </c>
      <c r="U1506" s="4"/>
      <c r="V1506" s="4"/>
    </row>
    <row r="1507" spans="1:22">
      <c r="A1507" s="4">
        <v>1506</v>
      </c>
      <c r="B1507" s="4" t="s">
        <v>69</v>
      </c>
      <c r="C1507" s="4" t="s">
        <v>96</v>
      </c>
      <c r="D1507" s="4" t="s">
        <v>63</v>
      </c>
      <c r="E1507" s="4" t="s">
        <v>64</v>
      </c>
      <c r="F1507" s="4" t="s">
        <v>65</v>
      </c>
      <c r="G1507" s="4" t="s">
        <v>57</v>
      </c>
      <c r="H1507" s="4" t="s">
        <v>72</v>
      </c>
      <c r="I1507" s="4" t="s">
        <v>1359</v>
      </c>
      <c r="J1507" s="4">
        <v>1004.9760000000001</v>
      </c>
      <c r="K1507" s="4">
        <v>900</v>
      </c>
      <c r="L1507" s="4" t="str">
        <f>IF(esraa_powerbi_alexandria_2[[#This Row],[Sales]]&gt;3000,"High","Low")</f>
        <v>Low</v>
      </c>
      <c r="M1507" s="4">
        <v>6</v>
      </c>
      <c r="N1507" s="4">
        <v>0.2</v>
      </c>
      <c r="O1507" s="4">
        <v>-175.87080000000009</v>
      </c>
      <c r="P1507" s="4">
        <v>803.98080000000016</v>
      </c>
      <c r="Q1507" s="4">
        <v>1180.8468000000003</v>
      </c>
      <c r="R1507" s="4">
        <v>-376.8660000000001</v>
      </c>
      <c r="S1507" s="4" t="s">
        <v>1600</v>
      </c>
      <c r="T1507" s="4" t="str">
        <f>VLOOKUP(esraa_powerbi_alexandria_2[[#This Row],[Category]],code[#All],2,FALSE)</f>
        <v>F-101</v>
      </c>
      <c r="U1507" s="4"/>
      <c r="V1507" s="4"/>
    </row>
    <row r="1508" spans="1:22">
      <c r="A1508" s="4">
        <v>1507</v>
      </c>
      <c r="B1508" s="4" t="s">
        <v>69</v>
      </c>
      <c r="C1508" s="4" t="s">
        <v>53</v>
      </c>
      <c r="D1508" s="4" t="s">
        <v>165</v>
      </c>
      <c r="E1508" s="4" t="s">
        <v>166</v>
      </c>
      <c r="F1508" s="4" t="s">
        <v>118</v>
      </c>
      <c r="G1508" s="4" t="s">
        <v>66</v>
      </c>
      <c r="H1508" s="4" t="s">
        <v>83</v>
      </c>
      <c r="I1508" s="4" t="s">
        <v>1315</v>
      </c>
      <c r="J1508" s="4">
        <v>17.880000000000003</v>
      </c>
      <c r="K1508" s="4">
        <v>450</v>
      </c>
      <c r="L1508" s="4" t="str">
        <f>IF(esraa_powerbi_alexandria_2[[#This Row],[Sales]]&gt;3000,"High","Low")</f>
        <v>Low</v>
      </c>
      <c r="M1508" s="4">
        <v>3</v>
      </c>
      <c r="N1508" s="4">
        <v>0.2</v>
      </c>
      <c r="O1508" s="4">
        <v>5.5875000000000004</v>
      </c>
      <c r="P1508" s="4">
        <v>14.304000000000002</v>
      </c>
      <c r="Q1508" s="4">
        <v>12.292500000000002</v>
      </c>
      <c r="R1508" s="4">
        <v>2.0114999999999998</v>
      </c>
      <c r="S1508" s="4" t="s">
        <v>1598</v>
      </c>
      <c r="T1508" s="4" t="str">
        <f>VLOOKUP(esraa_powerbi_alexandria_2[[#This Row],[Category]],code[#All],2,FALSE)</f>
        <v>O-102</v>
      </c>
      <c r="U1508" s="4"/>
      <c r="V1508" s="4"/>
    </row>
    <row r="1509" spans="1:22">
      <c r="A1509" s="4">
        <v>1508</v>
      </c>
      <c r="B1509" s="4" t="s">
        <v>69</v>
      </c>
      <c r="C1509" s="4" t="s">
        <v>53</v>
      </c>
      <c r="D1509" s="4" t="s">
        <v>251</v>
      </c>
      <c r="E1509" s="4" t="s">
        <v>526</v>
      </c>
      <c r="F1509" s="4" t="s">
        <v>56</v>
      </c>
      <c r="G1509" s="4" t="s">
        <v>80</v>
      </c>
      <c r="H1509" s="4" t="s">
        <v>317</v>
      </c>
      <c r="I1509" s="4" t="s">
        <v>1360</v>
      </c>
      <c r="J1509" s="4">
        <v>396</v>
      </c>
      <c r="K1509" s="4">
        <v>600</v>
      </c>
      <c r="L1509" s="4" t="str">
        <f>IF(esraa_powerbi_alexandria_2[[#This Row],[Sales]]&gt;3000,"High","Low")</f>
        <v>Low</v>
      </c>
      <c r="M1509" s="4">
        <v>4</v>
      </c>
      <c r="N1509" s="4">
        <v>0</v>
      </c>
      <c r="O1509" s="4">
        <v>190.07999999999998</v>
      </c>
      <c r="P1509" s="4">
        <v>396</v>
      </c>
      <c r="Q1509" s="4">
        <v>205.92000000000002</v>
      </c>
      <c r="R1509" s="4">
        <v>190.07999999999998</v>
      </c>
      <c r="S1509" s="4" t="s">
        <v>1600</v>
      </c>
      <c r="T1509" s="4" t="str">
        <f>VLOOKUP(esraa_powerbi_alexandria_2[[#This Row],[Category]],code[#All],2,FALSE)</f>
        <v>T-103</v>
      </c>
      <c r="U1509" s="4"/>
      <c r="V1509" s="4"/>
    </row>
    <row r="1510" spans="1:22">
      <c r="A1510" s="4">
        <v>1509</v>
      </c>
      <c r="B1510" s="4" t="s">
        <v>532</v>
      </c>
      <c r="C1510" s="4" t="s">
        <v>96</v>
      </c>
      <c r="D1510" s="4" t="s">
        <v>924</v>
      </c>
      <c r="E1510" s="4" t="s">
        <v>113</v>
      </c>
      <c r="F1510" s="4" t="s">
        <v>99</v>
      </c>
      <c r="G1510" s="4" t="s">
        <v>66</v>
      </c>
      <c r="H1510" s="4" t="s">
        <v>83</v>
      </c>
      <c r="I1510" s="4" t="s">
        <v>1361</v>
      </c>
      <c r="J1510" s="4">
        <v>34.5</v>
      </c>
      <c r="K1510" s="4">
        <v>450</v>
      </c>
      <c r="L1510" s="4" t="str">
        <f>IF(esraa_powerbi_alexandria_2[[#This Row],[Sales]]&gt;3000,"High","Low")</f>
        <v>Low</v>
      </c>
      <c r="M1510" s="4">
        <v>3</v>
      </c>
      <c r="N1510" s="4">
        <v>0</v>
      </c>
      <c r="O1510" s="4">
        <v>15.524999999999999</v>
      </c>
      <c r="P1510" s="4">
        <v>34.5</v>
      </c>
      <c r="Q1510" s="4">
        <v>18.975000000000001</v>
      </c>
      <c r="R1510" s="4">
        <v>15.524999999999999</v>
      </c>
      <c r="S1510" s="4" t="s">
        <v>1598</v>
      </c>
      <c r="T1510" s="4" t="str">
        <f>VLOOKUP(esraa_powerbi_alexandria_2[[#This Row],[Category]],code[#All],2,FALSE)</f>
        <v>O-102</v>
      </c>
      <c r="U1510" s="4"/>
      <c r="V1510" s="4"/>
    </row>
    <row r="1511" spans="1:22">
      <c r="A1511" s="4">
        <v>1510</v>
      </c>
      <c r="B1511" s="4" t="s">
        <v>134</v>
      </c>
      <c r="C1511" s="4" t="s">
        <v>53</v>
      </c>
      <c r="D1511" s="4" t="s">
        <v>63</v>
      </c>
      <c r="E1511" s="4" t="s">
        <v>64</v>
      </c>
      <c r="F1511" s="4" t="s">
        <v>65</v>
      </c>
      <c r="G1511" s="4" t="s">
        <v>57</v>
      </c>
      <c r="H1511" s="4" t="s">
        <v>76</v>
      </c>
      <c r="I1511" s="4" t="s">
        <v>1341</v>
      </c>
      <c r="J1511" s="4">
        <v>8.36</v>
      </c>
      <c r="K1511" s="4">
        <v>300</v>
      </c>
      <c r="L1511" s="4" t="str">
        <f>IF(esraa_powerbi_alexandria_2[[#This Row],[Sales]]&gt;3000,"High","Low")</f>
        <v>Low</v>
      </c>
      <c r="M1511" s="4">
        <v>2</v>
      </c>
      <c r="N1511" s="4">
        <v>0</v>
      </c>
      <c r="O1511" s="4">
        <v>3.0095999999999998</v>
      </c>
      <c r="P1511" s="4">
        <v>8.36</v>
      </c>
      <c r="Q1511" s="4">
        <v>5.3503999999999996</v>
      </c>
      <c r="R1511" s="4">
        <v>3.0095999999999998</v>
      </c>
      <c r="S1511" s="4" t="s">
        <v>1598</v>
      </c>
      <c r="T1511" s="4" t="str">
        <f>VLOOKUP(esraa_powerbi_alexandria_2[[#This Row],[Category]],code[#All],2,FALSE)</f>
        <v>F-101</v>
      </c>
      <c r="U1511" s="4"/>
      <c r="V1511" s="4"/>
    </row>
    <row r="1512" spans="1:22">
      <c r="A1512" s="4">
        <v>1511</v>
      </c>
      <c r="B1512" s="4" t="s">
        <v>69</v>
      </c>
      <c r="C1512" s="4" t="s">
        <v>62</v>
      </c>
      <c r="D1512" s="4" t="s">
        <v>1362</v>
      </c>
      <c r="E1512" s="4" t="s">
        <v>64</v>
      </c>
      <c r="F1512" s="4" t="s">
        <v>65</v>
      </c>
      <c r="G1512" s="4" t="s">
        <v>66</v>
      </c>
      <c r="H1512" s="4" t="s">
        <v>78</v>
      </c>
      <c r="I1512" s="4" t="s">
        <v>474</v>
      </c>
      <c r="J1512" s="4">
        <v>385.6</v>
      </c>
      <c r="K1512" s="4">
        <v>1200</v>
      </c>
      <c r="L1512" s="4" t="str">
        <f>IF(esraa_powerbi_alexandria_2[[#This Row],[Sales]]&gt;3000,"High","Low")</f>
        <v>Low</v>
      </c>
      <c r="M1512" s="4">
        <v>8</v>
      </c>
      <c r="N1512" s="4">
        <v>0</v>
      </c>
      <c r="O1512" s="4">
        <v>111.82399999999996</v>
      </c>
      <c r="P1512" s="4">
        <v>385.6</v>
      </c>
      <c r="Q1512" s="4">
        <v>273.77600000000007</v>
      </c>
      <c r="R1512" s="4">
        <v>111.82399999999996</v>
      </c>
      <c r="S1512" s="4" t="s">
        <v>1599</v>
      </c>
      <c r="T1512" s="4" t="str">
        <f>VLOOKUP(esraa_powerbi_alexandria_2[[#This Row],[Category]],code[#All],2,FALSE)</f>
        <v>O-102</v>
      </c>
      <c r="U1512" s="4"/>
      <c r="V1512" s="4"/>
    </row>
    <row r="1513" spans="1:22">
      <c r="A1513" s="4">
        <v>1512</v>
      </c>
      <c r="B1513" s="4" t="s">
        <v>69</v>
      </c>
      <c r="C1513" s="4" t="s">
        <v>62</v>
      </c>
      <c r="D1513" s="4" t="s">
        <v>1362</v>
      </c>
      <c r="E1513" s="4" t="s">
        <v>64</v>
      </c>
      <c r="F1513" s="4" t="s">
        <v>65</v>
      </c>
      <c r="G1513" s="4" t="s">
        <v>66</v>
      </c>
      <c r="H1513" s="4" t="s">
        <v>78</v>
      </c>
      <c r="I1513" s="4" t="s">
        <v>349</v>
      </c>
      <c r="J1513" s="4">
        <v>35.82</v>
      </c>
      <c r="K1513" s="4">
        <v>1350</v>
      </c>
      <c r="L1513" s="4" t="str">
        <f>IF(esraa_powerbi_alexandria_2[[#This Row],[Sales]]&gt;3000,"High","Low")</f>
        <v>Low</v>
      </c>
      <c r="M1513" s="4">
        <v>9</v>
      </c>
      <c r="N1513" s="4">
        <v>0</v>
      </c>
      <c r="O1513" s="4">
        <v>11.820599999999997</v>
      </c>
      <c r="P1513" s="4">
        <v>35.82</v>
      </c>
      <c r="Q1513" s="4">
        <v>23.999400000000001</v>
      </c>
      <c r="R1513" s="4">
        <v>11.820599999999999</v>
      </c>
      <c r="S1513" s="4" t="s">
        <v>1599</v>
      </c>
      <c r="T1513" s="4" t="str">
        <f>VLOOKUP(esraa_powerbi_alexandria_2[[#This Row],[Category]],code[#All],2,FALSE)</f>
        <v>O-102</v>
      </c>
      <c r="U1513" s="4"/>
      <c r="V1513" s="4"/>
    </row>
    <row r="1514" spans="1:22">
      <c r="A1514" s="4">
        <v>1513</v>
      </c>
      <c r="B1514" s="4" t="s">
        <v>69</v>
      </c>
      <c r="C1514" s="4" t="s">
        <v>53</v>
      </c>
      <c r="D1514" s="4" t="s">
        <v>364</v>
      </c>
      <c r="E1514" s="4" t="s">
        <v>98</v>
      </c>
      <c r="F1514" s="4" t="s">
        <v>99</v>
      </c>
      <c r="G1514" s="4" t="s">
        <v>66</v>
      </c>
      <c r="H1514" s="4" t="s">
        <v>74</v>
      </c>
      <c r="I1514" s="4" t="s">
        <v>408</v>
      </c>
      <c r="J1514" s="4">
        <v>200.06400000000002</v>
      </c>
      <c r="K1514" s="4">
        <v>450</v>
      </c>
      <c r="L1514" s="4" t="str">
        <f>IF(esraa_powerbi_alexandria_2[[#This Row],[Sales]]&gt;3000,"High","Low")</f>
        <v>Low</v>
      </c>
      <c r="M1514" s="4">
        <v>3</v>
      </c>
      <c r="N1514" s="4">
        <v>0.2</v>
      </c>
      <c r="O1514" s="4">
        <v>12.504000000000005</v>
      </c>
      <c r="P1514" s="4">
        <v>160.05120000000002</v>
      </c>
      <c r="Q1514" s="4">
        <v>187.56</v>
      </c>
      <c r="R1514" s="4">
        <v>-27.508799999999979</v>
      </c>
      <c r="S1514" s="4" t="s">
        <v>1598</v>
      </c>
      <c r="T1514" s="4" t="str">
        <f>VLOOKUP(esraa_powerbi_alexandria_2[[#This Row],[Category]],code[#All],2,FALSE)</f>
        <v>O-102</v>
      </c>
      <c r="U1514" s="4"/>
      <c r="V1514" s="4"/>
    </row>
    <row r="1515" spans="1:22">
      <c r="A1515" s="4">
        <v>1514</v>
      </c>
      <c r="B1515" s="4" t="s">
        <v>69</v>
      </c>
      <c r="C1515" s="4" t="s">
        <v>53</v>
      </c>
      <c r="D1515" s="4" t="s">
        <v>364</v>
      </c>
      <c r="E1515" s="4" t="s">
        <v>98</v>
      </c>
      <c r="F1515" s="4" t="s">
        <v>99</v>
      </c>
      <c r="G1515" s="4" t="s">
        <v>66</v>
      </c>
      <c r="H1515" s="4" t="s">
        <v>83</v>
      </c>
      <c r="I1515" s="4" t="s">
        <v>640</v>
      </c>
      <c r="J1515" s="4">
        <v>21.379999999999995</v>
      </c>
      <c r="K1515" s="4">
        <v>750</v>
      </c>
      <c r="L1515" s="4" t="str">
        <f>IF(esraa_powerbi_alexandria_2[[#This Row],[Sales]]&gt;3000,"High","Low")</f>
        <v>Low</v>
      </c>
      <c r="M1515" s="4">
        <v>5</v>
      </c>
      <c r="N1515" s="4">
        <v>0.8</v>
      </c>
      <c r="O1515" s="4">
        <v>-33.139000000000003</v>
      </c>
      <c r="P1515" s="4">
        <v>4.275999999999998</v>
      </c>
      <c r="Q1515" s="4">
        <v>54.518999999999998</v>
      </c>
      <c r="R1515" s="4">
        <v>-50.243000000000002</v>
      </c>
      <c r="S1515" s="4" t="s">
        <v>1600</v>
      </c>
      <c r="T1515" s="4" t="str">
        <f>VLOOKUP(esraa_powerbi_alexandria_2[[#This Row],[Category]],code[#All],2,FALSE)</f>
        <v>O-102</v>
      </c>
      <c r="U1515" s="4"/>
      <c r="V1515" s="4"/>
    </row>
    <row r="1516" spans="1:22">
      <c r="A1516" s="4">
        <v>1515</v>
      </c>
      <c r="B1516" s="4" t="s">
        <v>69</v>
      </c>
      <c r="C1516" s="4" t="s">
        <v>53</v>
      </c>
      <c r="D1516" s="4" t="s">
        <v>364</v>
      </c>
      <c r="E1516" s="4" t="s">
        <v>98</v>
      </c>
      <c r="F1516" s="4" t="s">
        <v>99</v>
      </c>
      <c r="G1516" s="4" t="s">
        <v>66</v>
      </c>
      <c r="H1516" s="4" t="s">
        <v>83</v>
      </c>
      <c r="I1516" s="4" t="s">
        <v>955</v>
      </c>
      <c r="J1516" s="4">
        <v>6.743999999999998</v>
      </c>
      <c r="K1516" s="4">
        <v>600</v>
      </c>
      <c r="L1516" s="4" t="str">
        <f>IF(esraa_powerbi_alexandria_2[[#This Row],[Sales]]&gt;3000,"High","Low")</f>
        <v>Low</v>
      </c>
      <c r="M1516" s="4">
        <v>4</v>
      </c>
      <c r="N1516" s="4">
        <v>0.8</v>
      </c>
      <c r="O1516" s="4">
        <v>-11.4648</v>
      </c>
      <c r="P1516" s="4">
        <v>1.3487999999999993</v>
      </c>
      <c r="Q1516" s="4">
        <v>18.208799999999997</v>
      </c>
      <c r="R1516" s="4">
        <v>-16.859999999999996</v>
      </c>
      <c r="S1516" s="4" t="s">
        <v>1600</v>
      </c>
      <c r="T1516" s="4" t="str">
        <f>VLOOKUP(esraa_powerbi_alexandria_2[[#This Row],[Category]],code[#All],2,FALSE)</f>
        <v>O-102</v>
      </c>
      <c r="U1516" s="4"/>
      <c r="V1516" s="4"/>
    </row>
    <row r="1517" spans="1:22">
      <c r="A1517" s="4">
        <v>1516</v>
      </c>
      <c r="B1517" s="4" t="s">
        <v>69</v>
      </c>
      <c r="C1517" s="4" t="s">
        <v>53</v>
      </c>
      <c r="D1517" s="4" t="s">
        <v>116</v>
      </c>
      <c r="E1517" s="4" t="s">
        <v>117</v>
      </c>
      <c r="F1517" s="4" t="s">
        <v>118</v>
      </c>
      <c r="G1517" s="4" t="s">
        <v>57</v>
      </c>
      <c r="H1517" s="4" t="s">
        <v>60</v>
      </c>
      <c r="I1517" s="4" t="s">
        <v>1281</v>
      </c>
      <c r="J1517" s="4">
        <v>63.686</v>
      </c>
      <c r="K1517" s="4">
        <v>150</v>
      </c>
      <c r="L1517" s="4" t="str">
        <f>IF(esraa_powerbi_alexandria_2[[#This Row],[Sales]]&gt;3000,"High","Low")</f>
        <v>Low</v>
      </c>
      <c r="M1517" s="4">
        <v>1</v>
      </c>
      <c r="N1517" s="4">
        <v>0.3</v>
      </c>
      <c r="O1517" s="4">
        <v>-9.0980000000000025</v>
      </c>
      <c r="P1517" s="4">
        <v>44.580199999999998</v>
      </c>
      <c r="Q1517" s="4">
        <v>72.784000000000006</v>
      </c>
      <c r="R1517" s="4">
        <v>-28.203800000000008</v>
      </c>
      <c r="S1517" s="4" t="s">
        <v>1598</v>
      </c>
      <c r="T1517" s="4" t="str">
        <f>VLOOKUP(esraa_powerbi_alexandria_2[[#This Row],[Category]],code[#All],2,FALSE)</f>
        <v>F-101</v>
      </c>
      <c r="U1517" s="4"/>
      <c r="V1517" s="4"/>
    </row>
    <row r="1518" spans="1:22">
      <c r="A1518" s="4">
        <v>1517</v>
      </c>
      <c r="B1518" s="4" t="s">
        <v>52</v>
      </c>
      <c r="C1518" s="4" t="s">
        <v>53</v>
      </c>
      <c r="D1518" s="4" t="s">
        <v>1363</v>
      </c>
      <c r="E1518" s="4" t="s">
        <v>566</v>
      </c>
      <c r="F1518" s="4" t="s">
        <v>65</v>
      </c>
      <c r="G1518" s="4" t="s">
        <v>57</v>
      </c>
      <c r="H1518" s="4" t="s">
        <v>72</v>
      </c>
      <c r="I1518" s="4" t="s">
        <v>736</v>
      </c>
      <c r="J1518" s="4">
        <v>1669.6</v>
      </c>
      <c r="K1518" s="4">
        <v>600</v>
      </c>
      <c r="L1518" s="4" t="str">
        <f>IF(esraa_powerbi_alexandria_2[[#This Row],[Sales]]&gt;3000,"High","Low")</f>
        <v>Low</v>
      </c>
      <c r="M1518" s="4">
        <v>4</v>
      </c>
      <c r="N1518" s="4">
        <v>0</v>
      </c>
      <c r="O1518" s="4">
        <v>116.87199999999984</v>
      </c>
      <c r="P1518" s="4">
        <v>1669.6</v>
      </c>
      <c r="Q1518" s="4">
        <v>1552.7280000000001</v>
      </c>
      <c r="R1518" s="4">
        <v>116.87199999999984</v>
      </c>
      <c r="S1518" s="4" t="s">
        <v>1600</v>
      </c>
      <c r="T1518" s="4" t="str">
        <f>VLOOKUP(esraa_powerbi_alexandria_2[[#This Row],[Category]],code[#All],2,FALSE)</f>
        <v>F-101</v>
      </c>
      <c r="U1518" s="4"/>
      <c r="V1518" s="4"/>
    </row>
    <row r="1519" spans="1:22">
      <c r="A1519" s="4">
        <v>1518</v>
      </c>
      <c r="B1519" s="4" t="s">
        <v>52</v>
      </c>
      <c r="C1519" s="4" t="s">
        <v>53</v>
      </c>
      <c r="D1519" s="4" t="s">
        <v>93</v>
      </c>
      <c r="E1519" s="4" t="s">
        <v>94</v>
      </c>
      <c r="F1519" s="4" t="s">
        <v>65</v>
      </c>
      <c r="G1519" s="4" t="s">
        <v>66</v>
      </c>
      <c r="H1519" s="4" t="s">
        <v>83</v>
      </c>
      <c r="I1519" s="4" t="s">
        <v>460</v>
      </c>
      <c r="J1519" s="4">
        <v>83.84</v>
      </c>
      <c r="K1519" s="4">
        <v>300</v>
      </c>
      <c r="L1519" s="4" t="str">
        <f>IF(esraa_powerbi_alexandria_2[[#This Row],[Sales]]&gt;3000,"High","Low")</f>
        <v>Low</v>
      </c>
      <c r="M1519" s="4">
        <v>2</v>
      </c>
      <c r="N1519" s="4">
        <v>0.2</v>
      </c>
      <c r="O1519" s="4">
        <v>27.247999999999998</v>
      </c>
      <c r="P1519" s="4">
        <v>67.072000000000003</v>
      </c>
      <c r="Q1519" s="4">
        <v>56.592000000000006</v>
      </c>
      <c r="R1519" s="4">
        <v>10.479999999999997</v>
      </c>
      <c r="S1519" s="4" t="s">
        <v>1598</v>
      </c>
      <c r="T1519" s="4" t="str">
        <f>VLOOKUP(esraa_powerbi_alexandria_2[[#This Row],[Category]],code[#All],2,FALSE)</f>
        <v>O-102</v>
      </c>
      <c r="U1519" s="4"/>
      <c r="V1519" s="4"/>
    </row>
    <row r="1520" spans="1:22">
      <c r="A1520" s="4">
        <v>1519</v>
      </c>
      <c r="B1520" s="4" t="s">
        <v>52</v>
      </c>
      <c r="C1520" s="4" t="s">
        <v>53</v>
      </c>
      <c r="D1520" s="4" t="s">
        <v>93</v>
      </c>
      <c r="E1520" s="4" t="s">
        <v>94</v>
      </c>
      <c r="F1520" s="4" t="s">
        <v>65</v>
      </c>
      <c r="G1520" s="4" t="s">
        <v>66</v>
      </c>
      <c r="H1520" s="4" t="s">
        <v>83</v>
      </c>
      <c r="I1520" s="4" t="s">
        <v>813</v>
      </c>
      <c r="J1520" s="4">
        <v>13.272000000000002</v>
      </c>
      <c r="K1520" s="4">
        <v>450</v>
      </c>
      <c r="L1520" s="4" t="str">
        <f>IF(esraa_powerbi_alexandria_2[[#This Row],[Sales]]&gt;3000,"High","Low")</f>
        <v>Low</v>
      </c>
      <c r="M1520" s="4">
        <v>3</v>
      </c>
      <c r="N1520" s="4">
        <v>0.2</v>
      </c>
      <c r="O1520" s="4">
        <v>4.3133999999999997</v>
      </c>
      <c r="P1520" s="4">
        <v>10.617600000000003</v>
      </c>
      <c r="Q1520" s="4">
        <v>8.9586000000000023</v>
      </c>
      <c r="R1520" s="4">
        <v>1.6590000000000007</v>
      </c>
      <c r="S1520" s="4" t="s">
        <v>1598</v>
      </c>
      <c r="T1520" s="4" t="str">
        <f>VLOOKUP(esraa_powerbi_alexandria_2[[#This Row],[Category]],code[#All],2,FALSE)</f>
        <v>O-102</v>
      </c>
      <c r="U1520" s="4"/>
      <c r="V1520" s="4"/>
    </row>
    <row r="1521" spans="1:22">
      <c r="A1521" s="4">
        <v>1520</v>
      </c>
      <c r="B1521" s="4" t="s">
        <v>52</v>
      </c>
      <c r="C1521" s="4" t="s">
        <v>62</v>
      </c>
      <c r="D1521" s="4" t="s">
        <v>108</v>
      </c>
      <c r="E1521" s="4" t="s">
        <v>64</v>
      </c>
      <c r="F1521" s="4" t="s">
        <v>65</v>
      </c>
      <c r="G1521" s="4" t="s">
        <v>66</v>
      </c>
      <c r="H1521" s="4" t="s">
        <v>83</v>
      </c>
      <c r="I1521" s="4" t="s">
        <v>1025</v>
      </c>
      <c r="J1521" s="4">
        <v>21.335999999999999</v>
      </c>
      <c r="K1521" s="4">
        <v>1050</v>
      </c>
      <c r="L1521" s="4" t="str">
        <f>IF(esraa_powerbi_alexandria_2[[#This Row],[Sales]]&gt;3000,"High","Low")</f>
        <v>Low</v>
      </c>
      <c r="M1521" s="4">
        <v>7</v>
      </c>
      <c r="N1521" s="4">
        <v>0.2</v>
      </c>
      <c r="O1521" s="4">
        <v>7.7343000000000011</v>
      </c>
      <c r="P1521" s="4">
        <v>17.0688</v>
      </c>
      <c r="Q1521" s="4">
        <v>13.601699999999997</v>
      </c>
      <c r="R1521" s="4">
        <v>3.4671000000000021</v>
      </c>
      <c r="S1521" s="4" t="s">
        <v>1599</v>
      </c>
      <c r="T1521" s="4" t="str">
        <f>VLOOKUP(esraa_powerbi_alexandria_2[[#This Row],[Category]],code[#All],2,FALSE)</f>
        <v>O-102</v>
      </c>
      <c r="U1521" s="4"/>
      <c r="V1521" s="4"/>
    </row>
    <row r="1522" spans="1:22">
      <c r="A1522" s="4">
        <v>1521</v>
      </c>
      <c r="B1522" s="4" t="s">
        <v>69</v>
      </c>
      <c r="C1522" s="4" t="s">
        <v>96</v>
      </c>
      <c r="D1522" s="4" t="s">
        <v>181</v>
      </c>
      <c r="E1522" s="4" t="s">
        <v>143</v>
      </c>
      <c r="F1522" s="4" t="s">
        <v>99</v>
      </c>
      <c r="G1522" s="4" t="s">
        <v>66</v>
      </c>
      <c r="H1522" s="4" t="s">
        <v>78</v>
      </c>
      <c r="I1522" s="4" t="s">
        <v>1364</v>
      </c>
      <c r="J1522" s="4">
        <v>16.520000000000003</v>
      </c>
      <c r="K1522" s="4">
        <v>750</v>
      </c>
      <c r="L1522" s="4" t="str">
        <f>IF(esraa_powerbi_alexandria_2[[#This Row],[Sales]]&gt;3000,"High","Low")</f>
        <v>Low</v>
      </c>
      <c r="M1522" s="4">
        <v>5</v>
      </c>
      <c r="N1522" s="4">
        <v>0.2</v>
      </c>
      <c r="O1522" s="4">
        <v>2.0649999999999986</v>
      </c>
      <c r="P1522" s="4">
        <v>13.216000000000003</v>
      </c>
      <c r="Q1522" s="4">
        <v>14.455000000000005</v>
      </c>
      <c r="R1522" s="4">
        <v>-1.2390000000000025</v>
      </c>
      <c r="S1522" s="4" t="s">
        <v>1600</v>
      </c>
      <c r="T1522" s="4" t="str">
        <f>VLOOKUP(esraa_powerbi_alexandria_2[[#This Row],[Category]],code[#All],2,FALSE)</f>
        <v>O-102</v>
      </c>
      <c r="U1522" s="4"/>
      <c r="V1522" s="4"/>
    </row>
    <row r="1523" spans="1:22">
      <c r="A1523" s="4">
        <v>1522</v>
      </c>
      <c r="B1523" s="4" t="s">
        <v>69</v>
      </c>
      <c r="C1523" s="4" t="s">
        <v>53</v>
      </c>
      <c r="D1523" s="4" t="s">
        <v>540</v>
      </c>
      <c r="E1523" s="4" t="s">
        <v>184</v>
      </c>
      <c r="F1523" s="4" t="s">
        <v>65</v>
      </c>
      <c r="G1523" s="4" t="s">
        <v>57</v>
      </c>
      <c r="H1523" s="4" t="s">
        <v>76</v>
      </c>
      <c r="I1523" s="4" t="s">
        <v>859</v>
      </c>
      <c r="J1523" s="4">
        <v>206.11199999999997</v>
      </c>
      <c r="K1523" s="4">
        <v>900</v>
      </c>
      <c r="L1523" s="4" t="str">
        <f>IF(esraa_powerbi_alexandria_2[[#This Row],[Sales]]&gt;3000,"High","Low")</f>
        <v>Low</v>
      </c>
      <c r="M1523" s="4">
        <v>6</v>
      </c>
      <c r="N1523" s="4">
        <v>0.2</v>
      </c>
      <c r="O1523" s="4">
        <v>48.951600000000013</v>
      </c>
      <c r="P1523" s="4">
        <v>164.88959999999997</v>
      </c>
      <c r="Q1523" s="4">
        <v>157.16039999999995</v>
      </c>
      <c r="R1523" s="4">
        <v>7.7292000000000201</v>
      </c>
      <c r="S1523" s="4" t="s">
        <v>1600</v>
      </c>
      <c r="T1523" s="4" t="str">
        <f>VLOOKUP(esraa_powerbi_alexandria_2[[#This Row],[Category]],code[#All],2,FALSE)</f>
        <v>F-101</v>
      </c>
      <c r="U1523" s="4"/>
      <c r="V1523" s="4"/>
    </row>
    <row r="1524" spans="1:22">
      <c r="A1524" s="4">
        <v>1523</v>
      </c>
      <c r="B1524" s="4" t="s">
        <v>69</v>
      </c>
      <c r="C1524" s="4" t="s">
        <v>53</v>
      </c>
      <c r="D1524" s="4" t="s">
        <v>540</v>
      </c>
      <c r="E1524" s="4" t="s">
        <v>184</v>
      </c>
      <c r="F1524" s="4" t="s">
        <v>65</v>
      </c>
      <c r="G1524" s="4" t="s">
        <v>66</v>
      </c>
      <c r="H1524" s="4" t="s">
        <v>91</v>
      </c>
      <c r="I1524" s="4" t="s">
        <v>1365</v>
      </c>
      <c r="J1524" s="4">
        <v>19.920000000000002</v>
      </c>
      <c r="K1524" s="4">
        <v>750</v>
      </c>
      <c r="L1524" s="4" t="str">
        <f>IF(esraa_powerbi_alexandria_2[[#This Row],[Sales]]&gt;3000,"High","Low")</f>
        <v>Low</v>
      </c>
      <c r="M1524" s="4">
        <v>5</v>
      </c>
      <c r="N1524" s="4">
        <v>0.2</v>
      </c>
      <c r="O1524" s="4">
        <v>6.7230000000000008</v>
      </c>
      <c r="P1524" s="4">
        <v>15.936000000000002</v>
      </c>
      <c r="Q1524" s="4">
        <v>13.197000000000001</v>
      </c>
      <c r="R1524" s="4">
        <v>2.7390000000000008</v>
      </c>
      <c r="S1524" s="4" t="s">
        <v>1600</v>
      </c>
      <c r="T1524" s="4" t="str">
        <f>VLOOKUP(esraa_powerbi_alexandria_2[[#This Row],[Category]],code[#All],2,FALSE)</f>
        <v>O-102</v>
      </c>
      <c r="U1524" s="4"/>
      <c r="V1524" s="4"/>
    </row>
    <row r="1525" spans="1:22">
      <c r="A1525" s="4">
        <v>1524</v>
      </c>
      <c r="B1525" s="4" t="s">
        <v>69</v>
      </c>
      <c r="C1525" s="4" t="s">
        <v>53</v>
      </c>
      <c r="D1525" s="4" t="s">
        <v>540</v>
      </c>
      <c r="E1525" s="4" t="s">
        <v>184</v>
      </c>
      <c r="F1525" s="4" t="s">
        <v>65</v>
      </c>
      <c r="G1525" s="4" t="s">
        <v>66</v>
      </c>
      <c r="H1525" s="4" t="s">
        <v>91</v>
      </c>
      <c r="I1525" s="4" t="s">
        <v>545</v>
      </c>
      <c r="J1525" s="4">
        <v>198.27200000000002</v>
      </c>
      <c r="K1525" s="4">
        <v>1200</v>
      </c>
      <c r="L1525" s="4" t="str">
        <f>IF(esraa_powerbi_alexandria_2[[#This Row],[Sales]]&gt;3000,"High","Low")</f>
        <v>Low</v>
      </c>
      <c r="M1525" s="4">
        <v>8</v>
      </c>
      <c r="N1525" s="4">
        <v>0.2</v>
      </c>
      <c r="O1525" s="4">
        <v>61.959999999999987</v>
      </c>
      <c r="P1525" s="4">
        <v>158.61760000000004</v>
      </c>
      <c r="Q1525" s="4">
        <v>136.31200000000004</v>
      </c>
      <c r="R1525" s="4">
        <v>22.305599999999998</v>
      </c>
      <c r="S1525" s="4" t="s">
        <v>1599</v>
      </c>
      <c r="T1525" s="4" t="str">
        <f>VLOOKUP(esraa_powerbi_alexandria_2[[#This Row],[Category]],code[#All],2,FALSE)</f>
        <v>O-102</v>
      </c>
      <c r="U1525" s="4"/>
      <c r="V1525" s="4"/>
    </row>
    <row r="1526" spans="1:22">
      <c r="A1526" s="4">
        <v>1525</v>
      </c>
      <c r="B1526" s="4" t="s">
        <v>69</v>
      </c>
      <c r="C1526" s="4" t="s">
        <v>53</v>
      </c>
      <c r="D1526" s="4" t="s">
        <v>540</v>
      </c>
      <c r="E1526" s="4" t="s">
        <v>184</v>
      </c>
      <c r="F1526" s="4" t="s">
        <v>65</v>
      </c>
      <c r="G1526" s="4" t="s">
        <v>66</v>
      </c>
      <c r="H1526" s="4" t="s">
        <v>74</v>
      </c>
      <c r="I1526" s="4" t="s">
        <v>416</v>
      </c>
      <c r="J1526" s="4">
        <v>247.10399999999998</v>
      </c>
      <c r="K1526" s="4">
        <v>900</v>
      </c>
      <c r="L1526" s="4" t="str">
        <f>IF(esraa_powerbi_alexandria_2[[#This Row],[Sales]]&gt;3000,"High","Low")</f>
        <v>Low</v>
      </c>
      <c r="M1526" s="4">
        <v>6</v>
      </c>
      <c r="N1526" s="4">
        <v>0.2</v>
      </c>
      <c r="O1526" s="4">
        <v>-58.68719999999999</v>
      </c>
      <c r="P1526" s="4">
        <v>197.6832</v>
      </c>
      <c r="Q1526" s="4">
        <v>305.7912</v>
      </c>
      <c r="R1526" s="4">
        <v>-108.108</v>
      </c>
      <c r="S1526" s="4" t="s">
        <v>1600</v>
      </c>
      <c r="T1526" s="4" t="str">
        <f>VLOOKUP(esraa_powerbi_alexandria_2[[#This Row],[Category]],code[#All],2,FALSE)</f>
        <v>O-102</v>
      </c>
      <c r="U1526" s="4"/>
      <c r="V1526" s="4"/>
    </row>
    <row r="1527" spans="1:22">
      <c r="A1527" s="4">
        <v>1526</v>
      </c>
      <c r="B1527" s="4" t="s">
        <v>69</v>
      </c>
      <c r="C1527" s="4" t="s">
        <v>53</v>
      </c>
      <c r="D1527" s="4" t="s">
        <v>540</v>
      </c>
      <c r="E1527" s="4" t="s">
        <v>184</v>
      </c>
      <c r="F1527" s="4" t="s">
        <v>65</v>
      </c>
      <c r="G1527" s="4" t="s">
        <v>66</v>
      </c>
      <c r="H1527" s="4" t="s">
        <v>78</v>
      </c>
      <c r="I1527" s="4" t="s">
        <v>129</v>
      </c>
      <c r="J1527" s="4">
        <v>86.304000000000002</v>
      </c>
      <c r="K1527" s="4">
        <v>900</v>
      </c>
      <c r="L1527" s="4" t="str">
        <f>IF(esraa_powerbi_alexandria_2[[#This Row],[Sales]]&gt;3000,"High","Low")</f>
        <v>Low</v>
      </c>
      <c r="M1527" s="4">
        <v>6</v>
      </c>
      <c r="N1527" s="4">
        <v>0.2</v>
      </c>
      <c r="O1527" s="4">
        <v>9.7091999999999885</v>
      </c>
      <c r="P1527" s="4">
        <v>69.043199999999999</v>
      </c>
      <c r="Q1527" s="4">
        <v>76.594800000000021</v>
      </c>
      <c r="R1527" s="4">
        <v>-7.5516000000000219</v>
      </c>
      <c r="S1527" s="4" t="s">
        <v>1600</v>
      </c>
      <c r="T1527" s="4" t="str">
        <f>VLOOKUP(esraa_powerbi_alexandria_2[[#This Row],[Category]],code[#All],2,FALSE)</f>
        <v>O-102</v>
      </c>
      <c r="U1527" s="4"/>
      <c r="V1527" s="4"/>
    </row>
    <row r="1528" spans="1:22">
      <c r="A1528" s="4">
        <v>1527</v>
      </c>
      <c r="B1528" s="4" t="s">
        <v>69</v>
      </c>
      <c r="C1528" s="4" t="s">
        <v>53</v>
      </c>
      <c r="D1528" s="4" t="s">
        <v>1366</v>
      </c>
      <c r="E1528" s="4" t="s">
        <v>117</v>
      </c>
      <c r="F1528" s="4" t="s">
        <v>118</v>
      </c>
      <c r="G1528" s="4" t="s">
        <v>66</v>
      </c>
      <c r="H1528" s="4" t="s">
        <v>78</v>
      </c>
      <c r="I1528" s="4" t="s">
        <v>1367</v>
      </c>
      <c r="J1528" s="4">
        <v>4.16</v>
      </c>
      <c r="K1528" s="4">
        <v>300</v>
      </c>
      <c r="L1528" s="4" t="str">
        <f>IF(esraa_powerbi_alexandria_2[[#This Row],[Sales]]&gt;3000,"High","Low")</f>
        <v>Low</v>
      </c>
      <c r="M1528" s="4">
        <v>2</v>
      </c>
      <c r="N1528" s="4">
        <v>0.2</v>
      </c>
      <c r="O1528" s="4">
        <v>0.36400000000000032</v>
      </c>
      <c r="P1528" s="4">
        <v>3.3280000000000003</v>
      </c>
      <c r="Q1528" s="4">
        <v>3.7959999999999998</v>
      </c>
      <c r="R1528" s="4">
        <v>-0.46799999999999953</v>
      </c>
      <c r="S1528" s="4" t="s">
        <v>1598</v>
      </c>
      <c r="T1528" s="4" t="str">
        <f>VLOOKUP(esraa_powerbi_alexandria_2[[#This Row],[Category]],code[#All],2,FALSE)</f>
        <v>O-102</v>
      </c>
      <c r="U1528" s="4"/>
      <c r="V1528" s="4"/>
    </row>
    <row r="1529" spans="1:22">
      <c r="A1529" s="4">
        <v>1528</v>
      </c>
      <c r="B1529" s="4" t="s">
        <v>69</v>
      </c>
      <c r="C1529" s="4" t="s">
        <v>53</v>
      </c>
      <c r="D1529" s="4" t="s">
        <v>1366</v>
      </c>
      <c r="E1529" s="4" t="s">
        <v>117</v>
      </c>
      <c r="F1529" s="4" t="s">
        <v>118</v>
      </c>
      <c r="G1529" s="4" t="s">
        <v>57</v>
      </c>
      <c r="H1529" s="4" t="s">
        <v>76</v>
      </c>
      <c r="I1529" s="4" t="s">
        <v>1368</v>
      </c>
      <c r="J1529" s="4">
        <v>11.648000000000001</v>
      </c>
      <c r="K1529" s="4">
        <v>300</v>
      </c>
      <c r="L1529" s="4" t="str">
        <f>IF(esraa_powerbi_alexandria_2[[#This Row],[Sales]]&gt;3000,"High","Low")</f>
        <v>Low</v>
      </c>
      <c r="M1529" s="4">
        <v>2</v>
      </c>
      <c r="N1529" s="4">
        <v>0.2</v>
      </c>
      <c r="O1529" s="4">
        <v>3.3488000000000011</v>
      </c>
      <c r="P1529" s="4">
        <v>9.3184000000000022</v>
      </c>
      <c r="Q1529" s="4">
        <v>8.2992000000000008</v>
      </c>
      <c r="R1529" s="4">
        <v>1.0192000000000014</v>
      </c>
      <c r="S1529" s="4" t="s">
        <v>1598</v>
      </c>
      <c r="T1529" s="4" t="str">
        <f>VLOOKUP(esraa_powerbi_alexandria_2[[#This Row],[Category]],code[#All],2,FALSE)</f>
        <v>F-101</v>
      </c>
      <c r="U1529" s="4"/>
      <c r="V1529" s="4"/>
    </row>
    <row r="1530" spans="1:22">
      <c r="A1530" s="4">
        <v>1529</v>
      </c>
      <c r="B1530" s="4" t="s">
        <v>52</v>
      </c>
      <c r="C1530" s="4" t="s">
        <v>62</v>
      </c>
      <c r="D1530" s="4" t="s">
        <v>291</v>
      </c>
      <c r="E1530" s="4" t="s">
        <v>156</v>
      </c>
      <c r="F1530" s="4" t="s">
        <v>118</v>
      </c>
      <c r="G1530" s="4" t="s">
        <v>66</v>
      </c>
      <c r="H1530" s="4" t="s">
        <v>167</v>
      </c>
      <c r="I1530" s="4" t="s">
        <v>1369</v>
      </c>
      <c r="J1530" s="4">
        <v>26.18</v>
      </c>
      <c r="K1530" s="4">
        <v>1050</v>
      </c>
      <c r="L1530" s="4" t="str">
        <f>IF(esraa_powerbi_alexandria_2[[#This Row],[Sales]]&gt;3000,"High","Low")</f>
        <v>Low</v>
      </c>
      <c r="M1530" s="4">
        <v>7</v>
      </c>
      <c r="N1530" s="4">
        <v>0</v>
      </c>
      <c r="O1530" s="4">
        <v>0.5236000000000014</v>
      </c>
      <c r="P1530" s="4">
        <v>26.18</v>
      </c>
      <c r="Q1530" s="4">
        <v>25.656399999999998</v>
      </c>
      <c r="R1530" s="4">
        <v>0.52360000000000184</v>
      </c>
      <c r="S1530" s="4" t="s">
        <v>1599</v>
      </c>
      <c r="T1530" s="4" t="str">
        <f>VLOOKUP(esraa_powerbi_alexandria_2[[#This Row],[Category]],code[#All],2,FALSE)</f>
        <v>O-102</v>
      </c>
      <c r="U1530" s="4"/>
      <c r="V1530" s="4"/>
    </row>
    <row r="1531" spans="1:22">
      <c r="A1531" s="4">
        <v>1530</v>
      </c>
      <c r="B1531" s="4" t="s">
        <v>52</v>
      </c>
      <c r="C1531" s="4" t="s">
        <v>62</v>
      </c>
      <c r="D1531" s="4" t="s">
        <v>291</v>
      </c>
      <c r="E1531" s="4" t="s">
        <v>156</v>
      </c>
      <c r="F1531" s="4" t="s">
        <v>118</v>
      </c>
      <c r="G1531" s="4" t="s">
        <v>66</v>
      </c>
      <c r="H1531" s="4" t="s">
        <v>91</v>
      </c>
      <c r="I1531" s="4" t="s">
        <v>1370</v>
      </c>
      <c r="J1531" s="4">
        <v>7.3</v>
      </c>
      <c r="K1531" s="4">
        <v>300</v>
      </c>
      <c r="L1531" s="4" t="str">
        <f>IF(esraa_powerbi_alexandria_2[[#This Row],[Sales]]&gt;3000,"High","Low")</f>
        <v>Low</v>
      </c>
      <c r="M1531" s="4">
        <v>2</v>
      </c>
      <c r="N1531" s="4">
        <v>0</v>
      </c>
      <c r="O1531" s="4">
        <v>3.4309999999999996</v>
      </c>
      <c r="P1531" s="4">
        <v>7.3</v>
      </c>
      <c r="Q1531" s="4">
        <v>3.8690000000000002</v>
      </c>
      <c r="R1531" s="4">
        <v>3.4309999999999996</v>
      </c>
      <c r="S1531" s="4" t="s">
        <v>1598</v>
      </c>
      <c r="T1531" s="4" t="str">
        <f>VLOOKUP(esraa_powerbi_alexandria_2[[#This Row],[Category]],code[#All],2,FALSE)</f>
        <v>O-102</v>
      </c>
      <c r="U1531" s="4"/>
      <c r="V1531" s="4"/>
    </row>
    <row r="1532" spans="1:22">
      <c r="A1532" s="4">
        <v>1531</v>
      </c>
      <c r="B1532" s="4" t="s">
        <v>69</v>
      </c>
      <c r="C1532" s="4" t="s">
        <v>62</v>
      </c>
      <c r="D1532" s="4" t="s">
        <v>576</v>
      </c>
      <c r="E1532" s="4" t="s">
        <v>71</v>
      </c>
      <c r="F1532" s="4" t="s">
        <v>56</v>
      </c>
      <c r="G1532" s="4" t="s">
        <v>66</v>
      </c>
      <c r="H1532" s="4" t="s">
        <v>91</v>
      </c>
      <c r="I1532" s="4" t="s">
        <v>1371</v>
      </c>
      <c r="J1532" s="4">
        <v>74.352000000000004</v>
      </c>
      <c r="K1532" s="4">
        <v>450</v>
      </c>
      <c r="L1532" s="4" t="str">
        <f>IF(esraa_powerbi_alexandria_2[[#This Row],[Sales]]&gt;3000,"High","Low")</f>
        <v>Low</v>
      </c>
      <c r="M1532" s="4">
        <v>3</v>
      </c>
      <c r="N1532" s="4">
        <v>0.2</v>
      </c>
      <c r="O1532" s="4">
        <v>23.234999999999992</v>
      </c>
      <c r="P1532" s="4">
        <v>59.481600000000007</v>
      </c>
      <c r="Q1532" s="4">
        <v>51.117000000000012</v>
      </c>
      <c r="R1532" s="4">
        <v>8.3645999999999958</v>
      </c>
      <c r="S1532" s="4" t="s">
        <v>1598</v>
      </c>
      <c r="T1532" s="4" t="str">
        <f>VLOOKUP(esraa_powerbi_alexandria_2[[#This Row],[Category]],code[#All],2,FALSE)</f>
        <v>O-102</v>
      </c>
      <c r="U1532" s="4"/>
      <c r="V1532" s="4"/>
    </row>
    <row r="1533" spans="1:22">
      <c r="A1533" s="4">
        <v>1532</v>
      </c>
      <c r="B1533" s="4" t="s">
        <v>69</v>
      </c>
      <c r="C1533" s="4" t="s">
        <v>53</v>
      </c>
      <c r="D1533" s="4" t="s">
        <v>1372</v>
      </c>
      <c r="E1533" s="4" t="s">
        <v>184</v>
      </c>
      <c r="F1533" s="4" t="s">
        <v>65</v>
      </c>
      <c r="G1533" s="4" t="s">
        <v>66</v>
      </c>
      <c r="H1533" s="4" t="s">
        <v>74</v>
      </c>
      <c r="I1533" s="4" t="s">
        <v>1373</v>
      </c>
      <c r="J1533" s="4">
        <v>10.744</v>
      </c>
      <c r="K1533" s="4">
        <v>150</v>
      </c>
      <c r="L1533" s="4" t="str">
        <f>IF(esraa_powerbi_alexandria_2[[#This Row],[Sales]]&gt;3000,"High","Low")</f>
        <v>Low</v>
      </c>
      <c r="M1533" s="4">
        <v>1</v>
      </c>
      <c r="N1533" s="4">
        <v>0.2</v>
      </c>
      <c r="O1533" s="4">
        <v>0.80579999999999963</v>
      </c>
      <c r="P1533" s="4">
        <v>8.5952000000000002</v>
      </c>
      <c r="Q1533" s="4">
        <v>9.9382000000000001</v>
      </c>
      <c r="R1533" s="4">
        <v>-1.343</v>
      </c>
      <c r="S1533" s="4" t="s">
        <v>1598</v>
      </c>
      <c r="T1533" s="4" t="str">
        <f>VLOOKUP(esraa_powerbi_alexandria_2[[#This Row],[Category]],code[#All],2,FALSE)</f>
        <v>O-102</v>
      </c>
      <c r="U1533" s="4"/>
      <c r="V1533" s="4"/>
    </row>
    <row r="1534" spans="1:22">
      <c r="A1534" s="4">
        <v>1533</v>
      </c>
      <c r="B1534" s="4" t="s">
        <v>69</v>
      </c>
      <c r="C1534" s="4" t="s">
        <v>53</v>
      </c>
      <c r="D1534" s="4" t="s">
        <v>1372</v>
      </c>
      <c r="E1534" s="4" t="s">
        <v>184</v>
      </c>
      <c r="F1534" s="4" t="s">
        <v>65</v>
      </c>
      <c r="G1534" s="4" t="s">
        <v>66</v>
      </c>
      <c r="H1534" s="4" t="s">
        <v>167</v>
      </c>
      <c r="I1534" s="4" t="s">
        <v>382</v>
      </c>
      <c r="J1534" s="4">
        <v>8.3760000000000012</v>
      </c>
      <c r="K1534" s="4">
        <v>450</v>
      </c>
      <c r="L1534" s="4" t="str">
        <f>IF(esraa_powerbi_alexandria_2[[#This Row],[Sales]]&gt;3000,"High","Low")</f>
        <v>Low</v>
      </c>
      <c r="M1534" s="4">
        <v>3</v>
      </c>
      <c r="N1534" s="4">
        <v>0.2</v>
      </c>
      <c r="O1534" s="4">
        <v>2.7222</v>
      </c>
      <c r="P1534" s="4">
        <v>6.700800000000001</v>
      </c>
      <c r="Q1534" s="4">
        <v>5.6538000000000013</v>
      </c>
      <c r="R1534" s="4">
        <v>1.0469999999999997</v>
      </c>
      <c r="S1534" s="4" t="s">
        <v>1598</v>
      </c>
      <c r="T1534" s="4" t="str">
        <f>VLOOKUP(esraa_powerbi_alexandria_2[[#This Row],[Category]],code[#All],2,FALSE)</f>
        <v>O-102</v>
      </c>
      <c r="U1534" s="4"/>
      <c r="V1534" s="4"/>
    </row>
    <row r="1535" spans="1:22">
      <c r="A1535" s="4">
        <v>1534</v>
      </c>
      <c r="B1535" s="4" t="s">
        <v>69</v>
      </c>
      <c r="C1535" s="4" t="s">
        <v>62</v>
      </c>
      <c r="D1535" s="4" t="s">
        <v>165</v>
      </c>
      <c r="E1535" s="4" t="s">
        <v>166</v>
      </c>
      <c r="F1535" s="4" t="s">
        <v>118</v>
      </c>
      <c r="G1535" s="4" t="s">
        <v>66</v>
      </c>
      <c r="H1535" s="4" t="s">
        <v>74</v>
      </c>
      <c r="I1535" s="4" t="s">
        <v>1374</v>
      </c>
      <c r="J1535" s="4">
        <v>212.88</v>
      </c>
      <c r="K1535" s="4">
        <v>900</v>
      </c>
      <c r="L1535" s="4" t="str">
        <f>IF(esraa_powerbi_alexandria_2[[#This Row],[Sales]]&gt;3000,"High","Low")</f>
        <v>Low</v>
      </c>
      <c r="M1535" s="4">
        <v>6</v>
      </c>
      <c r="N1535" s="4">
        <v>0</v>
      </c>
      <c r="O1535" s="4">
        <v>0</v>
      </c>
      <c r="P1535" s="4">
        <v>212.88</v>
      </c>
      <c r="Q1535" s="4">
        <v>212.88</v>
      </c>
      <c r="R1535" s="4">
        <v>0</v>
      </c>
      <c r="S1535" s="4" t="s">
        <v>1600</v>
      </c>
      <c r="T1535" s="4" t="str">
        <f>VLOOKUP(esraa_powerbi_alexandria_2[[#This Row],[Category]],code[#All],2,FALSE)</f>
        <v>O-102</v>
      </c>
      <c r="U1535" s="4"/>
      <c r="V1535" s="4"/>
    </row>
    <row r="1536" spans="1:22">
      <c r="A1536" s="4">
        <v>1535</v>
      </c>
      <c r="B1536" s="4" t="s">
        <v>69</v>
      </c>
      <c r="C1536" s="4" t="s">
        <v>96</v>
      </c>
      <c r="D1536" s="4" t="s">
        <v>1375</v>
      </c>
      <c r="E1536" s="4" t="s">
        <v>64</v>
      </c>
      <c r="F1536" s="4" t="s">
        <v>65</v>
      </c>
      <c r="G1536" s="4" t="s">
        <v>57</v>
      </c>
      <c r="H1536" s="4" t="s">
        <v>58</v>
      </c>
      <c r="I1536" s="4" t="s">
        <v>836</v>
      </c>
      <c r="J1536" s="4">
        <v>203.98299999999998</v>
      </c>
      <c r="K1536" s="4">
        <v>300</v>
      </c>
      <c r="L1536" s="4" t="str">
        <f>IF(esraa_powerbi_alexandria_2[[#This Row],[Sales]]&gt;3000,"High","Low")</f>
        <v>Low</v>
      </c>
      <c r="M1536" s="4">
        <v>2</v>
      </c>
      <c r="N1536" s="4">
        <v>0.15</v>
      </c>
      <c r="O1536" s="4">
        <v>16.798599999999979</v>
      </c>
      <c r="P1536" s="4">
        <v>173.38554999999997</v>
      </c>
      <c r="Q1536" s="4">
        <v>187.18439999999998</v>
      </c>
      <c r="R1536" s="4">
        <v>-13.798850000000016</v>
      </c>
      <c r="S1536" s="4" t="s">
        <v>1598</v>
      </c>
      <c r="T1536" s="4" t="str">
        <f>VLOOKUP(esraa_powerbi_alexandria_2[[#This Row],[Category]],code[#All],2,FALSE)</f>
        <v>F-101</v>
      </c>
      <c r="U1536" s="4"/>
      <c r="V1536" s="4"/>
    </row>
    <row r="1537" spans="1:22">
      <c r="A1537" s="4">
        <v>1536</v>
      </c>
      <c r="B1537" s="4" t="s">
        <v>69</v>
      </c>
      <c r="C1537" s="4" t="s">
        <v>62</v>
      </c>
      <c r="D1537" s="4" t="s">
        <v>1376</v>
      </c>
      <c r="E1537" s="4" t="s">
        <v>355</v>
      </c>
      <c r="F1537" s="4" t="s">
        <v>118</v>
      </c>
      <c r="G1537" s="4" t="s">
        <v>66</v>
      </c>
      <c r="H1537" s="4" t="s">
        <v>74</v>
      </c>
      <c r="I1537" s="4" t="s">
        <v>1377</v>
      </c>
      <c r="J1537" s="4">
        <v>40.74</v>
      </c>
      <c r="K1537" s="4">
        <v>450</v>
      </c>
      <c r="L1537" s="4" t="str">
        <f>IF(esraa_powerbi_alexandria_2[[#This Row],[Sales]]&gt;3000,"High","Low")</f>
        <v>Low</v>
      </c>
      <c r="M1537" s="4">
        <v>3</v>
      </c>
      <c r="N1537" s="4">
        <v>0</v>
      </c>
      <c r="O1537" s="4">
        <v>0.4073999999999991</v>
      </c>
      <c r="P1537" s="4">
        <v>40.74</v>
      </c>
      <c r="Q1537" s="4">
        <v>40.332599999999999</v>
      </c>
      <c r="R1537" s="4">
        <v>0.40740000000000265</v>
      </c>
      <c r="S1537" s="4" t="s">
        <v>1598</v>
      </c>
      <c r="T1537" s="4" t="str">
        <f>VLOOKUP(esraa_powerbi_alexandria_2[[#This Row],[Category]],code[#All],2,FALSE)</f>
        <v>O-102</v>
      </c>
      <c r="U1537" s="4"/>
      <c r="V1537" s="4"/>
    </row>
    <row r="1538" spans="1:22">
      <c r="A1538" s="4">
        <v>1537</v>
      </c>
      <c r="B1538" s="4" t="s">
        <v>69</v>
      </c>
      <c r="C1538" s="4" t="s">
        <v>62</v>
      </c>
      <c r="D1538" s="4" t="s">
        <v>1376</v>
      </c>
      <c r="E1538" s="4" t="s">
        <v>355</v>
      </c>
      <c r="F1538" s="4" t="s">
        <v>118</v>
      </c>
      <c r="G1538" s="4" t="s">
        <v>66</v>
      </c>
      <c r="H1538" s="4" t="s">
        <v>85</v>
      </c>
      <c r="I1538" s="4" t="s">
        <v>1378</v>
      </c>
      <c r="J1538" s="4">
        <v>11.67</v>
      </c>
      <c r="K1538" s="4">
        <v>450</v>
      </c>
      <c r="L1538" s="4" t="str">
        <f>IF(esraa_powerbi_alexandria_2[[#This Row],[Sales]]&gt;3000,"High","Low")</f>
        <v>Low</v>
      </c>
      <c r="M1538" s="4">
        <v>3</v>
      </c>
      <c r="N1538" s="4">
        <v>0</v>
      </c>
      <c r="O1538" s="4">
        <v>3.0342000000000002</v>
      </c>
      <c r="P1538" s="4">
        <v>11.67</v>
      </c>
      <c r="Q1538" s="4">
        <v>8.6357999999999997</v>
      </c>
      <c r="R1538" s="4">
        <v>3.0342000000000002</v>
      </c>
      <c r="S1538" s="4" t="s">
        <v>1598</v>
      </c>
      <c r="T1538" s="4" t="str">
        <f>VLOOKUP(esraa_powerbi_alexandria_2[[#This Row],[Category]],code[#All],2,FALSE)</f>
        <v>O-102</v>
      </c>
      <c r="U1538" s="4"/>
      <c r="V1538" s="4"/>
    </row>
    <row r="1539" spans="1:22">
      <c r="A1539" s="4">
        <v>1538</v>
      </c>
      <c r="B1539" s="4" t="s">
        <v>52</v>
      </c>
      <c r="C1539" s="4" t="s">
        <v>53</v>
      </c>
      <c r="D1539" s="4" t="s">
        <v>1379</v>
      </c>
      <c r="E1539" s="4" t="s">
        <v>517</v>
      </c>
      <c r="F1539" s="4" t="s">
        <v>118</v>
      </c>
      <c r="G1539" s="4" t="s">
        <v>80</v>
      </c>
      <c r="H1539" s="4" t="s">
        <v>81</v>
      </c>
      <c r="I1539" s="4" t="s">
        <v>1198</v>
      </c>
      <c r="J1539" s="4">
        <v>39.99</v>
      </c>
      <c r="K1539" s="4">
        <v>150</v>
      </c>
      <c r="L1539" s="4" t="str">
        <f>IF(esraa_powerbi_alexandria_2[[#This Row],[Sales]]&gt;3000,"High","Low")</f>
        <v>Low</v>
      </c>
      <c r="M1539" s="4">
        <v>1</v>
      </c>
      <c r="N1539" s="4">
        <v>0</v>
      </c>
      <c r="O1539" s="4">
        <v>11.597099999999998</v>
      </c>
      <c r="P1539" s="4">
        <v>39.99</v>
      </c>
      <c r="Q1539" s="4">
        <v>28.392900000000004</v>
      </c>
      <c r="R1539" s="4">
        <v>11.597099999999998</v>
      </c>
      <c r="S1539" s="4" t="s">
        <v>1598</v>
      </c>
      <c r="T1539" s="4" t="str">
        <f>VLOOKUP(esraa_powerbi_alexandria_2[[#This Row],[Category]],code[#All],2,FALSE)</f>
        <v>T-103</v>
      </c>
      <c r="U1539" s="4"/>
      <c r="V1539" s="4"/>
    </row>
    <row r="1540" spans="1:22">
      <c r="A1540" s="4">
        <v>1539</v>
      </c>
      <c r="B1540" s="4" t="s">
        <v>52</v>
      </c>
      <c r="C1540" s="4" t="s">
        <v>53</v>
      </c>
      <c r="D1540" s="4" t="s">
        <v>1379</v>
      </c>
      <c r="E1540" s="4" t="s">
        <v>517</v>
      </c>
      <c r="F1540" s="4" t="s">
        <v>118</v>
      </c>
      <c r="G1540" s="4" t="s">
        <v>66</v>
      </c>
      <c r="H1540" s="4" t="s">
        <v>78</v>
      </c>
      <c r="I1540" s="4" t="s">
        <v>578</v>
      </c>
      <c r="J1540" s="4">
        <v>16.28</v>
      </c>
      <c r="K1540" s="4">
        <v>300</v>
      </c>
      <c r="L1540" s="4" t="str">
        <f>IF(esraa_powerbi_alexandria_2[[#This Row],[Sales]]&gt;3000,"High","Low")</f>
        <v>Low</v>
      </c>
      <c r="M1540" s="4">
        <v>2</v>
      </c>
      <c r="N1540" s="4">
        <v>0</v>
      </c>
      <c r="O1540" s="4">
        <v>6.5120000000000005</v>
      </c>
      <c r="P1540" s="4">
        <v>16.28</v>
      </c>
      <c r="Q1540" s="4">
        <v>9.7680000000000007</v>
      </c>
      <c r="R1540" s="4">
        <v>6.5120000000000005</v>
      </c>
      <c r="S1540" s="4" t="s">
        <v>1598</v>
      </c>
      <c r="T1540" s="4" t="str">
        <f>VLOOKUP(esraa_powerbi_alexandria_2[[#This Row],[Category]],code[#All],2,FALSE)</f>
        <v>O-102</v>
      </c>
      <c r="U1540" s="4"/>
      <c r="V1540" s="4"/>
    </row>
    <row r="1541" spans="1:22">
      <c r="A1541" s="4">
        <v>1540</v>
      </c>
      <c r="B1541" s="4" t="s">
        <v>52</v>
      </c>
      <c r="C1541" s="4" t="s">
        <v>53</v>
      </c>
      <c r="D1541" s="4" t="s">
        <v>1379</v>
      </c>
      <c r="E1541" s="4" t="s">
        <v>517</v>
      </c>
      <c r="F1541" s="4" t="s">
        <v>118</v>
      </c>
      <c r="G1541" s="4" t="s">
        <v>57</v>
      </c>
      <c r="H1541" s="4" t="s">
        <v>58</v>
      </c>
      <c r="I1541" s="4" t="s">
        <v>139</v>
      </c>
      <c r="J1541" s="4">
        <v>782.94</v>
      </c>
      <c r="K1541" s="4">
        <v>450</v>
      </c>
      <c r="L1541" s="4" t="str">
        <f>IF(esraa_powerbi_alexandria_2[[#This Row],[Sales]]&gt;3000,"High","Low")</f>
        <v>Low</v>
      </c>
      <c r="M1541" s="4">
        <v>3</v>
      </c>
      <c r="N1541" s="4">
        <v>0</v>
      </c>
      <c r="O1541" s="4">
        <v>203.56440000000003</v>
      </c>
      <c r="P1541" s="4">
        <v>782.94</v>
      </c>
      <c r="Q1541" s="4">
        <v>579.37560000000008</v>
      </c>
      <c r="R1541" s="4">
        <v>203.56439999999998</v>
      </c>
      <c r="S1541" s="4" t="s">
        <v>1598</v>
      </c>
      <c r="T1541" s="4" t="str">
        <f>VLOOKUP(esraa_powerbi_alexandria_2[[#This Row],[Category]],code[#All],2,FALSE)</f>
        <v>F-101</v>
      </c>
      <c r="U1541" s="4"/>
      <c r="V1541" s="4"/>
    </row>
    <row r="1542" spans="1:22">
      <c r="A1542" s="4">
        <v>1541</v>
      </c>
      <c r="B1542" s="4" t="s">
        <v>52</v>
      </c>
      <c r="C1542" s="4" t="s">
        <v>53</v>
      </c>
      <c r="D1542" s="4" t="s">
        <v>1379</v>
      </c>
      <c r="E1542" s="4" t="s">
        <v>517</v>
      </c>
      <c r="F1542" s="4" t="s">
        <v>118</v>
      </c>
      <c r="G1542" s="4" t="s">
        <v>66</v>
      </c>
      <c r="H1542" s="4" t="s">
        <v>83</v>
      </c>
      <c r="I1542" s="4" t="s">
        <v>1335</v>
      </c>
      <c r="J1542" s="4">
        <v>242.48000000000002</v>
      </c>
      <c r="K1542" s="4">
        <v>1050</v>
      </c>
      <c r="L1542" s="4" t="str">
        <f>IF(esraa_powerbi_alexandria_2[[#This Row],[Sales]]&gt;3000,"High","Low")</f>
        <v>Low</v>
      </c>
      <c r="M1542" s="4">
        <v>7</v>
      </c>
      <c r="N1542" s="4">
        <v>0</v>
      </c>
      <c r="O1542" s="4">
        <v>116.39039999999999</v>
      </c>
      <c r="P1542" s="4">
        <v>242.48000000000002</v>
      </c>
      <c r="Q1542" s="4">
        <v>126.08960000000003</v>
      </c>
      <c r="R1542" s="4">
        <v>116.39039999999999</v>
      </c>
      <c r="S1542" s="4" t="s">
        <v>1599</v>
      </c>
      <c r="T1542" s="4" t="str">
        <f>VLOOKUP(esraa_powerbi_alexandria_2[[#This Row],[Category]],code[#All],2,FALSE)</f>
        <v>O-102</v>
      </c>
      <c r="U1542" s="4"/>
      <c r="V1542" s="4"/>
    </row>
    <row r="1543" spans="1:22">
      <c r="A1543" s="4">
        <v>1542</v>
      </c>
      <c r="B1543" s="4" t="s">
        <v>52</v>
      </c>
      <c r="C1543" s="4" t="s">
        <v>53</v>
      </c>
      <c r="D1543" s="4" t="s">
        <v>251</v>
      </c>
      <c r="E1543" s="4" t="s">
        <v>252</v>
      </c>
      <c r="F1543" s="4" t="s">
        <v>118</v>
      </c>
      <c r="G1543" s="4" t="s">
        <v>57</v>
      </c>
      <c r="H1543" s="4" t="s">
        <v>76</v>
      </c>
      <c r="I1543" s="4" t="s">
        <v>531</v>
      </c>
      <c r="J1543" s="4">
        <v>8.32</v>
      </c>
      <c r="K1543" s="4">
        <v>750</v>
      </c>
      <c r="L1543" s="4" t="str">
        <f>IF(esraa_powerbi_alexandria_2[[#This Row],[Sales]]&gt;3000,"High","Low")</f>
        <v>Low</v>
      </c>
      <c r="M1543" s="4">
        <v>5</v>
      </c>
      <c r="N1543" s="4">
        <v>0.2</v>
      </c>
      <c r="O1543" s="4">
        <v>2.2880000000000003</v>
      </c>
      <c r="P1543" s="4">
        <v>6.6560000000000006</v>
      </c>
      <c r="Q1543" s="4">
        <v>6.032</v>
      </c>
      <c r="R1543" s="4">
        <v>0.62400000000000055</v>
      </c>
      <c r="S1543" s="4" t="s">
        <v>1600</v>
      </c>
      <c r="T1543" s="4" t="str">
        <f>VLOOKUP(esraa_powerbi_alexandria_2[[#This Row],[Category]],code[#All],2,FALSE)</f>
        <v>F-101</v>
      </c>
      <c r="U1543" s="4"/>
      <c r="V1543" s="4"/>
    </row>
    <row r="1544" spans="1:22">
      <c r="A1544" s="4">
        <v>1543</v>
      </c>
      <c r="B1544" s="4" t="s">
        <v>52</v>
      </c>
      <c r="C1544" s="4" t="s">
        <v>53</v>
      </c>
      <c r="D1544" s="4" t="s">
        <v>251</v>
      </c>
      <c r="E1544" s="4" t="s">
        <v>252</v>
      </c>
      <c r="F1544" s="4" t="s">
        <v>118</v>
      </c>
      <c r="G1544" s="4" t="s">
        <v>66</v>
      </c>
      <c r="H1544" s="4" t="s">
        <v>167</v>
      </c>
      <c r="I1544" s="4" t="s">
        <v>1151</v>
      </c>
      <c r="J1544" s="4">
        <v>10.464000000000002</v>
      </c>
      <c r="K1544" s="4">
        <v>900</v>
      </c>
      <c r="L1544" s="4" t="str">
        <f>IF(esraa_powerbi_alexandria_2[[#This Row],[Sales]]&gt;3000,"High","Low")</f>
        <v>Low</v>
      </c>
      <c r="M1544" s="4">
        <v>6</v>
      </c>
      <c r="N1544" s="4">
        <v>0.2</v>
      </c>
      <c r="O1544" s="4">
        <v>1.7003999999999992</v>
      </c>
      <c r="P1544" s="4">
        <v>8.3712000000000018</v>
      </c>
      <c r="Q1544" s="4">
        <v>8.7636000000000038</v>
      </c>
      <c r="R1544" s="4">
        <v>-0.39240000000000208</v>
      </c>
      <c r="S1544" s="4" t="s">
        <v>1600</v>
      </c>
      <c r="T1544" s="4" t="str">
        <f>VLOOKUP(esraa_powerbi_alexandria_2[[#This Row],[Category]],code[#All],2,FALSE)</f>
        <v>O-102</v>
      </c>
      <c r="U1544" s="4"/>
      <c r="V1544" s="4"/>
    </row>
    <row r="1545" spans="1:22">
      <c r="A1545" s="4">
        <v>1544</v>
      </c>
      <c r="B1545" s="4" t="s">
        <v>69</v>
      </c>
      <c r="C1545" s="4" t="s">
        <v>96</v>
      </c>
      <c r="D1545" s="4" t="s">
        <v>412</v>
      </c>
      <c r="E1545" s="4" t="s">
        <v>64</v>
      </c>
      <c r="F1545" s="4" t="s">
        <v>65</v>
      </c>
      <c r="G1545" s="4" t="s">
        <v>66</v>
      </c>
      <c r="H1545" s="4" t="s">
        <v>83</v>
      </c>
      <c r="I1545" s="4" t="s">
        <v>935</v>
      </c>
      <c r="J1545" s="4">
        <v>82.896000000000001</v>
      </c>
      <c r="K1545" s="4">
        <v>450</v>
      </c>
      <c r="L1545" s="4" t="str">
        <f>IF(esraa_powerbi_alexandria_2[[#This Row],[Sales]]&gt;3000,"High","Low")</f>
        <v>Low</v>
      </c>
      <c r="M1545" s="4">
        <v>3</v>
      </c>
      <c r="N1545" s="4">
        <v>0.2</v>
      </c>
      <c r="O1545" s="4">
        <v>29.0136</v>
      </c>
      <c r="P1545" s="4">
        <v>66.316800000000001</v>
      </c>
      <c r="Q1545" s="4">
        <v>53.882400000000004</v>
      </c>
      <c r="R1545" s="4">
        <v>12.434399999999997</v>
      </c>
      <c r="S1545" s="4" t="s">
        <v>1598</v>
      </c>
      <c r="T1545" s="4" t="str">
        <f>VLOOKUP(esraa_powerbi_alexandria_2[[#This Row],[Category]],code[#All],2,FALSE)</f>
        <v>O-102</v>
      </c>
      <c r="U1545" s="4"/>
      <c r="V1545" s="4"/>
    </row>
    <row r="1546" spans="1:22">
      <c r="A1546" s="4">
        <v>1545</v>
      </c>
      <c r="B1546" s="4" t="s">
        <v>69</v>
      </c>
      <c r="C1546" s="4" t="s">
        <v>96</v>
      </c>
      <c r="D1546" s="4" t="s">
        <v>412</v>
      </c>
      <c r="E1546" s="4" t="s">
        <v>64</v>
      </c>
      <c r="F1546" s="4" t="s">
        <v>65</v>
      </c>
      <c r="G1546" s="4" t="s">
        <v>66</v>
      </c>
      <c r="H1546" s="4" t="s">
        <v>91</v>
      </c>
      <c r="I1546" s="4" t="s">
        <v>1023</v>
      </c>
      <c r="J1546" s="4">
        <v>34.24</v>
      </c>
      <c r="K1546" s="4">
        <v>600</v>
      </c>
      <c r="L1546" s="4" t="str">
        <f>IF(esraa_powerbi_alexandria_2[[#This Row],[Sales]]&gt;3000,"High","Low")</f>
        <v>Low</v>
      </c>
      <c r="M1546" s="4">
        <v>4</v>
      </c>
      <c r="N1546" s="4">
        <v>0</v>
      </c>
      <c r="O1546" s="4">
        <v>16.0928</v>
      </c>
      <c r="P1546" s="4">
        <v>34.24</v>
      </c>
      <c r="Q1546" s="4">
        <v>18.147200000000002</v>
      </c>
      <c r="R1546" s="4">
        <v>16.0928</v>
      </c>
      <c r="S1546" s="4" t="s">
        <v>1600</v>
      </c>
      <c r="T1546" s="4" t="str">
        <f>VLOOKUP(esraa_powerbi_alexandria_2[[#This Row],[Category]],code[#All],2,FALSE)</f>
        <v>O-102</v>
      </c>
      <c r="U1546" s="4"/>
      <c r="V1546" s="4"/>
    </row>
    <row r="1547" spans="1:22">
      <c r="A1547" s="4">
        <v>1546</v>
      </c>
      <c r="B1547" s="4" t="s">
        <v>52</v>
      </c>
      <c r="C1547" s="4" t="s">
        <v>62</v>
      </c>
      <c r="D1547" s="4" t="s">
        <v>1380</v>
      </c>
      <c r="E1547" s="4" t="s">
        <v>166</v>
      </c>
      <c r="F1547" s="4" t="s">
        <v>118</v>
      </c>
      <c r="G1547" s="4" t="s">
        <v>57</v>
      </c>
      <c r="H1547" s="4" t="s">
        <v>58</v>
      </c>
      <c r="I1547" s="4" t="s">
        <v>346</v>
      </c>
      <c r="J1547" s="4">
        <v>1573.4880000000001</v>
      </c>
      <c r="K1547" s="4">
        <v>1050</v>
      </c>
      <c r="L1547" s="4" t="str">
        <f>IF(esraa_powerbi_alexandria_2[[#This Row],[Sales]]&gt;3000,"High","Low")</f>
        <v>Low</v>
      </c>
      <c r="M1547" s="4">
        <v>7</v>
      </c>
      <c r="N1547" s="4">
        <v>0.2</v>
      </c>
      <c r="O1547" s="4">
        <v>196.68599999999986</v>
      </c>
      <c r="P1547" s="4">
        <v>1258.7904000000001</v>
      </c>
      <c r="Q1547" s="4">
        <v>1376.8020000000001</v>
      </c>
      <c r="R1547" s="4">
        <v>-118.01160000000004</v>
      </c>
      <c r="S1547" s="4" t="s">
        <v>1599</v>
      </c>
      <c r="T1547" s="4" t="str">
        <f>VLOOKUP(esraa_powerbi_alexandria_2[[#This Row],[Category]],code[#All],2,FALSE)</f>
        <v>F-101</v>
      </c>
      <c r="U1547" s="4"/>
      <c r="V1547" s="4"/>
    </row>
    <row r="1548" spans="1:22">
      <c r="A1548" s="4">
        <v>1547</v>
      </c>
      <c r="B1548" s="4" t="s">
        <v>69</v>
      </c>
      <c r="C1548" s="4" t="s">
        <v>62</v>
      </c>
      <c r="D1548" s="4" t="s">
        <v>315</v>
      </c>
      <c r="E1548" s="4" t="s">
        <v>98</v>
      </c>
      <c r="F1548" s="4" t="s">
        <v>99</v>
      </c>
      <c r="G1548" s="4" t="s">
        <v>66</v>
      </c>
      <c r="H1548" s="4" t="s">
        <v>91</v>
      </c>
      <c r="I1548" s="4" t="s">
        <v>1240</v>
      </c>
      <c r="J1548" s="4">
        <v>335.52</v>
      </c>
      <c r="K1548" s="4">
        <v>600</v>
      </c>
      <c r="L1548" s="4" t="str">
        <f>IF(esraa_powerbi_alexandria_2[[#This Row],[Sales]]&gt;3000,"High","Low")</f>
        <v>Low</v>
      </c>
      <c r="M1548" s="4">
        <v>4</v>
      </c>
      <c r="N1548" s="4">
        <v>0.2</v>
      </c>
      <c r="O1548" s="4">
        <v>117.43199999999999</v>
      </c>
      <c r="P1548" s="4">
        <v>268.416</v>
      </c>
      <c r="Q1548" s="4">
        <v>218.08799999999999</v>
      </c>
      <c r="R1548" s="4">
        <v>50.328000000000003</v>
      </c>
      <c r="S1548" s="4" t="s">
        <v>1600</v>
      </c>
      <c r="T1548" s="4" t="str">
        <f>VLOOKUP(esraa_powerbi_alexandria_2[[#This Row],[Category]],code[#All],2,FALSE)</f>
        <v>O-102</v>
      </c>
      <c r="U1548" s="4"/>
      <c r="V1548" s="4"/>
    </row>
    <row r="1549" spans="1:22">
      <c r="A1549" s="4">
        <v>1548</v>
      </c>
      <c r="B1549" s="4" t="s">
        <v>69</v>
      </c>
      <c r="C1549" s="4" t="s">
        <v>62</v>
      </c>
      <c r="D1549" s="4" t="s">
        <v>315</v>
      </c>
      <c r="E1549" s="4" t="s">
        <v>98</v>
      </c>
      <c r="F1549" s="4" t="s">
        <v>99</v>
      </c>
      <c r="G1549" s="4" t="s">
        <v>66</v>
      </c>
      <c r="H1549" s="4" t="s">
        <v>83</v>
      </c>
      <c r="I1549" s="4" t="s">
        <v>1309</v>
      </c>
      <c r="J1549" s="4">
        <v>23.911999999999995</v>
      </c>
      <c r="K1549" s="4">
        <v>300</v>
      </c>
      <c r="L1549" s="4" t="str">
        <f>IF(esraa_powerbi_alexandria_2[[#This Row],[Sales]]&gt;3000,"High","Low")</f>
        <v>Low</v>
      </c>
      <c r="M1549" s="4">
        <v>2</v>
      </c>
      <c r="N1549" s="4">
        <v>0.8</v>
      </c>
      <c r="O1549" s="4">
        <v>-40.650400000000019</v>
      </c>
      <c r="P1549" s="4">
        <v>4.7823999999999982</v>
      </c>
      <c r="Q1549" s="4">
        <v>64.562400000000011</v>
      </c>
      <c r="R1549" s="4">
        <v>-59.780000000000015</v>
      </c>
      <c r="S1549" s="4" t="s">
        <v>1598</v>
      </c>
      <c r="T1549" s="4" t="str">
        <f>VLOOKUP(esraa_powerbi_alexandria_2[[#This Row],[Category]],code[#All],2,FALSE)</f>
        <v>O-102</v>
      </c>
      <c r="U1549" s="4"/>
      <c r="V1549" s="4"/>
    </row>
    <row r="1550" spans="1:22">
      <c r="A1550" s="4">
        <v>1549</v>
      </c>
      <c r="B1550" s="4" t="s">
        <v>69</v>
      </c>
      <c r="C1550" s="4" t="s">
        <v>62</v>
      </c>
      <c r="D1550" s="4" t="s">
        <v>315</v>
      </c>
      <c r="E1550" s="4" t="s">
        <v>98</v>
      </c>
      <c r="F1550" s="4" t="s">
        <v>99</v>
      </c>
      <c r="G1550" s="4" t="s">
        <v>66</v>
      </c>
      <c r="H1550" s="4" t="s">
        <v>74</v>
      </c>
      <c r="I1550" s="4" t="s">
        <v>1381</v>
      </c>
      <c r="J1550" s="4">
        <v>27.056000000000001</v>
      </c>
      <c r="K1550" s="4">
        <v>300</v>
      </c>
      <c r="L1550" s="4" t="str">
        <f>IF(esraa_powerbi_alexandria_2[[#This Row],[Sales]]&gt;3000,"High","Low")</f>
        <v>Low</v>
      </c>
      <c r="M1550" s="4">
        <v>2</v>
      </c>
      <c r="N1550" s="4">
        <v>0.2</v>
      </c>
      <c r="O1550" s="4">
        <v>2.3673999999999991</v>
      </c>
      <c r="P1550" s="4">
        <v>21.644800000000004</v>
      </c>
      <c r="Q1550" s="4">
        <v>24.688600000000001</v>
      </c>
      <c r="R1550" s="4">
        <v>-3.0437999999999974</v>
      </c>
      <c r="S1550" s="4" t="s">
        <v>1598</v>
      </c>
      <c r="T1550" s="4" t="str">
        <f>VLOOKUP(esraa_powerbi_alexandria_2[[#This Row],[Category]],code[#All],2,FALSE)</f>
        <v>O-102</v>
      </c>
      <c r="U1550" s="4"/>
      <c r="V1550" s="4"/>
    </row>
    <row r="1551" spans="1:22">
      <c r="A1551" s="4">
        <v>1550</v>
      </c>
      <c r="B1551" s="4" t="s">
        <v>134</v>
      </c>
      <c r="C1551" s="4" t="s">
        <v>53</v>
      </c>
      <c r="D1551" s="4" t="s">
        <v>165</v>
      </c>
      <c r="E1551" s="4" t="s">
        <v>166</v>
      </c>
      <c r="F1551" s="4" t="s">
        <v>118</v>
      </c>
      <c r="G1551" s="4" t="s">
        <v>80</v>
      </c>
      <c r="H1551" s="4" t="s">
        <v>506</v>
      </c>
      <c r="I1551" s="4" t="s">
        <v>1204</v>
      </c>
      <c r="J1551" s="4">
        <v>559.99200000000008</v>
      </c>
      <c r="K1551" s="4">
        <v>150</v>
      </c>
      <c r="L1551" s="4" t="str">
        <f>IF(esraa_powerbi_alexandria_2[[#This Row],[Sales]]&gt;3000,"High","Low")</f>
        <v>Low</v>
      </c>
      <c r="M1551" s="4">
        <v>1</v>
      </c>
      <c r="N1551" s="4">
        <v>0.2</v>
      </c>
      <c r="O1551" s="4">
        <v>174.99749999999997</v>
      </c>
      <c r="P1551" s="4">
        <v>447.99360000000007</v>
      </c>
      <c r="Q1551" s="4">
        <v>384.99450000000013</v>
      </c>
      <c r="R1551" s="4">
        <v>62.999099999999942</v>
      </c>
      <c r="S1551" s="4" t="s">
        <v>1598</v>
      </c>
      <c r="T1551" s="4" t="str">
        <f>VLOOKUP(esraa_powerbi_alexandria_2[[#This Row],[Category]],code[#All],2,FALSE)</f>
        <v>T-103</v>
      </c>
      <c r="U1551" s="4"/>
      <c r="V1551" s="4"/>
    </row>
    <row r="1552" spans="1:22">
      <c r="A1552" s="4">
        <v>1551</v>
      </c>
      <c r="B1552" s="4" t="s">
        <v>52</v>
      </c>
      <c r="C1552" s="4" t="s">
        <v>96</v>
      </c>
      <c r="D1552" s="4" t="s">
        <v>132</v>
      </c>
      <c r="E1552" s="4" t="s">
        <v>98</v>
      </c>
      <c r="F1552" s="4" t="s">
        <v>99</v>
      </c>
      <c r="G1552" s="4" t="s">
        <v>66</v>
      </c>
      <c r="H1552" s="4" t="s">
        <v>85</v>
      </c>
      <c r="I1552" s="4" t="s">
        <v>1382</v>
      </c>
      <c r="J1552" s="4">
        <v>9.3239999999999981</v>
      </c>
      <c r="K1552" s="4">
        <v>900</v>
      </c>
      <c r="L1552" s="4" t="str">
        <f>IF(esraa_powerbi_alexandria_2[[#This Row],[Sales]]&gt;3000,"High","Low")</f>
        <v>Low</v>
      </c>
      <c r="M1552" s="4">
        <v>6</v>
      </c>
      <c r="N1552" s="4">
        <v>0.8</v>
      </c>
      <c r="O1552" s="4">
        <v>-24.708599999999997</v>
      </c>
      <c r="P1552" s="4">
        <v>1.8647999999999991</v>
      </c>
      <c r="Q1552" s="4">
        <v>34.032599999999995</v>
      </c>
      <c r="R1552" s="4">
        <v>-32.167799999999993</v>
      </c>
      <c r="S1552" s="4" t="s">
        <v>1600</v>
      </c>
      <c r="T1552" s="4" t="str">
        <f>VLOOKUP(esraa_powerbi_alexandria_2[[#This Row],[Category]],code[#All],2,FALSE)</f>
        <v>O-102</v>
      </c>
      <c r="U1552" s="4"/>
      <c r="V1552" s="4"/>
    </row>
    <row r="1553" spans="1:22">
      <c r="A1553" s="4">
        <v>1552</v>
      </c>
      <c r="B1553" s="4" t="s">
        <v>69</v>
      </c>
      <c r="C1553" s="4" t="s">
        <v>53</v>
      </c>
      <c r="D1553" s="4" t="s">
        <v>412</v>
      </c>
      <c r="E1553" s="4" t="s">
        <v>64</v>
      </c>
      <c r="F1553" s="4" t="s">
        <v>65</v>
      </c>
      <c r="G1553" s="4" t="s">
        <v>66</v>
      </c>
      <c r="H1553" s="4" t="s">
        <v>91</v>
      </c>
      <c r="I1553" s="4" t="s">
        <v>1293</v>
      </c>
      <c r="J1553" s="4">
        <v>111.96</v>
      </c>
      <c r="K1553" s="4">
        <v>300</v>
      </c>
      <c r="L1553" s="4" t="str">
        <f>IF(esraa_powerbi_alexandria_2[[#This Row],[Sales]]&gt;3000,"High","Low")</f>
        <v>Low</v>
      </c>
      <c r="M1553" s="4">
        <v>2</v>
      </c>
      <c r="N1553" s="4">
        <v>0</v>
      </c>
      <c r="O1553" s="4">
        <v>54.860399999999998</v>
      </c>
      <c r="P1553" s="4">
        <v>111.96</v>
      </c>
      <c r="Q1553" s="4">
        <v>57.099599999999995</v>
      </c>
      <c r="R1553" s="4">
        <v>54.860399999999998</v>
      </c>
      <c r="S1553" s="4" t="s">
        <v>1598</v>
      </c>
      <c r="T1553" s="4" t="str">
        <f>VLOOKUP(esraa_powerbi_alexandria_2[[#This Row],[Category]],code[#All],2,FALSE)</f>
        <v>O-102</v>
      </c>
      <c r="U1553" s="4"/>
      <c r="V1553" s="4"/>
    </row>
    <row r="1554" spans="1:22">
      <c r="A1554" s="4">
        <v>1553</v>
      </c>
      <c r="B1554" s="4" t="s">
        <v>134</v>
      </c>
      <c r="C1554" s="4" t="s">
        <v>96</v>
      </c>
      <c r="D1554" s="4" t="s">
        <v>1383</v>
      </c>
      <c r="E1554" s="4" t="s">
        <v>103</v>
      </c>
      <c r="F1554" s="4" t="s">
        <v>99</v>
      </c>
      <c r="G1554" s="4" t="s">
        <v>66</v>
      </c>
      <c r="H1554" s="4" t="s">
        <v>67</v>
      </c>
      <c r="I1554" s="4" t="s">
        <v>1384</v>
      </c>
      <c r="J1554" s="4">
        <v>21.560000000000002</v>
      </c>
      <c r="K1554" s="4">
        <v>1050</v>
      </c>
      <c r="L1554" s="4" t="str">
        <f>IF(esraa_powerbi_alexandria_2[[#This Row],[Sales]]&gt;3000,"High","Low")</f>
        <v>Low</v>
      </c>
      <c r="M1554" s="4">
        <v>7</v>
      </c>
      <c r="N1554" s="4">
        <v>0</v>
      </c>
      <c r="O1554" s="4">
        <v>10.348799999999999</v>
      </c>
      <c r="P1554" s="4">
        <v>21.560000000000002</v>
      </c>
      <c r="Q1554" s="4">
        <v>11.211200000000003</v>
      </c>
      <c r="R1554" s="4">
        <v>10.348799999999999</v>
      </c>
      <c r="S1554" s="4" t="s">
        <v>1599</v>
      </c>
      <c r="T1554" s="4" t="str">
        <f>VLOOKUP(esraa_powerbi_alexandria_2[[#This Row],[Category]],code[#All],2,FALSE)</f>
        <v>O-102</v>
      </c>
      <c r="U1554" s="4"/>
      <c r="V1554" s="4"/>
    </row>
    <row r="1555" spans="1:22">
      <c r="A1555" s="4">
        <v>1554</v>
      </c>
      <c r="B1555" s="4" t="s">
        <v>69</v>
      </c>
      <c r="C1555" s="4" t="s">
        <v>53</v>
      </c>
      <c r="D1555" s="4" t="s">
        <v>592</v>
      </c>
      <c r="E1555" s="4" t="s">
        <v>55</v>
      </c>
      <c r="F1555" s="4" t="s">
        <v>56</v>
      </c>
      <c r="G1555" s="4" t="s">
        <v>66</v>
      </c>
      <c r="H1555" s="4" t="s">
        <v>83</v>
      </c>
      <c r="I1555" s="4" t="s">
        <v>976</v>
      </c>
      <c r="J1555" s="4">
        <v>124.75</v>
      </c>
      <c r="K1555" s="4">
        <v>750</v>
      </c>
      <c r="L1555" s="4" t="str">
        <f>IF(esraa_powerbi_alexandria_2[[#This Row],[Sales]]&gt;3000,"High","Low")</f>
        <v>Low</v>
      </c>
      <c r="M1555" s="4">
        <v>5</v>
      </c>
      <c r="N1555" s="4">
        <v>0</v>
      </c>
      <c r="O1555" s="4">
        <v>57.384999999999991</v>
      </c>
      <c r="P1555" s="4">
        <v>124.75</v>
      </c>
      <c r="Q1555" s="4">
        <v>67.365000000000009</v>
      </c>
      <c r="R1555" s="4">
        <v>57.384999999999991</v>
      </c>
      <c r="S1555" s="4" t="s">
        <v>1600</v>
      </c>
      <c r="T1555" s="4" t="str">
        <f>VLOOKUP(esraa_powerbi_alexandria_2[[#This Row],[Category]],code[#All],2,FALSE)</f>
        <v>O-102</v>
      </c>
      <c r="U1555" s="4"/>
      <c r="V1555" s="4"/>
    </row>
    <row r="1556" spans="1:22">
      <c r="A1556" s="4">
        <v>1555</v>
      </c>
      <c r="B1556" s="4" t="s">
        <v>69</v>
      </c>
      <c r="C1556" s="4" t="s">
        <v>62</v>
      </c>
      <c r="D1556" s="4" t="s">
        <v>1385</v>
      </c>
      <c r="E1556" s="4" t="s">
        <v>94</v>
      </c>
      <c r="F1556" s="4" t="s">
        <v>65</v>
      </c>
      <c r="G1556" s="4" t="s">
        <v>66</v>
      </c>
      <c r="H1556" s="4" t="s">
        <v>78</v>
      </c>
      <c r="I1556" s="4" t="s">
        <v>1386</v>
      </c>
      <c r="J1556" s="4">
        <v>5.28</v>
      </c>
      <c r="K1556" s="4">
        <v>450</v>
      </c>
      <c r="L1556" s="4" t="str">
        <f>IF(esraa_powerbi_alexandria_2[[#This Row],[Sales]]&gt;3000,"High","Low")</f>
        <v>Low</v>
      </c>
      <c r="M1556" s="4">
        <v>3</v>
      </c>
      <c r="N1556" s="4">
        <v>0</v>
      </c>
      <c r="O1556" s="4">
        <v>1.5311999999999999</v>
      </c>
      <c r="P1556" s="4">
        <v>5.28</v>
      </c>
      <c r="Q1556" s="4">
        <v>3.7488000000000001</v>
      </c>
      <c r="R1556" s="4">
        <v>1.5312000000000001</v>
      </c>
      <c r="S1556" s="4" t="s">
        <v>1598</v>
      </c>
      <c r="T1556" s="4" t="str">
        <f>VLOOKUP(esraa_powerbi_alexandria_2[[#This Row],[Category]],code[#All],2,FALSE)</f>
        <v>O-102</v>
      </c>
      <c r="U1556" s="4"/>
      <c r="V1556" s="4"/>
    </row>
    <row r="1557" spans="1:22">
      <c r="A1557" s="4">
        <v>1556</v>
      </c>
      <c r="B1557" s="4" t="s">
        <v>69</v>
      </c>
      <c r="C1557" s="4" t="s">
        <v>53</v>
      </c>
      <c r="D1557" s="4" t="s">
        <v>491</v>
      </c>
      <c r="E1557" s="4" t="s">
        <v>166</v>
      </c>
      <c r="F1557" s="4" t="s">
        <v>118</v>
      </c>
      <c r="G1557" s="4" t="s">
        <v>80</v>
      </c>
      <c r="H1557" s="4" t="s">
        <v>122</v>
      </c>
      <c r="I1557" s="4" t="s">
        <v>150</v>
      </c>
      <c r="J1557" s="4">
        <v>91.96</v>
      </c>
      <c r="K1557" s="4">
        <v>600</v>
      </c>
      <c r="L1557" s="4" t="str">
        <f>IF(esraa_powerbi_alexandria_2[[#This Row],[Sales]]&gt;3000,"High","Low")</f>
        <v>Low</v>
      </c>
      <c r="M1557" s="4">
        <v>4</v>
      </c>
      <c r="N1557" s="4">
        <v>0</v>
      </c>
      <c r="O1557" s="4">
        <v>39.5428</v>
      </c>
      <c r="P1557" s="4">
        <v>91.96</v>
      </c>
      <c r="Q1557" s="4">
        <v>52.417199999999994</v>
      </c>
      <c r="R1557" s="4">
        <v>39.5428</v>
      </c>
      <c r="S1557" s="4" t="s">
        <v>1600</v>
      </c>
      <c r="T1557" s="4" t="str">
        <f>VLOOKUP(esraa_powerbi_alexandria_2[[#This Row],[Category]],code[#All],2,FALSE)</f>
        <v>T-103</v>
      </c>
      <c r="U1557" s="4"/>
      <c r="V1557" s="4"/>
    </row>
    <row r="1558" spans="1:22">
      <c r="A1558" s="4">
        <v>1557</v>
      </c>
      <c r="B1558" s="4" t="s">
        <v>69</v>
      </c>
      <c r="C1558" s="4" t="s">
        <v>53</v>
      </c>
      <c r="D1558" s="4" t="s">
        <v>116</v>
      </c>
      <c r="E1558" s="4" t="s">
        <v>117</v>
      </c>
      <c r="F1558" s="4" t="s">
        <v>118</v>
      </c>
      <c r="G1558" s="4" t="s">
        <v>66</v>
      </c>
      <c r="H1558" s="4" t="s">
        <v>127</v>
      </c>
      <c r="I1558" s="4" t="s">
        <v>313</v>
      </c>
      <c r="J1558" s="4">
        <v>9.3439999999999994</v>
      </c>
      <c r="K1558" s="4">
        <v>150</v>
      </c>
      <c r="L1558" s="4" t="str">
        <f>IF(esraa_powerbi_alexandria_2[[#This Row],[Sales]]&gt;3000,"High","Low")</f>
        <v>Low</v>
      </c>
      <c r="M1558" s="4">
        <v>1</v>
      </c>
      <c r="N1558" s="4">
        <v>0.2</v>
      </c>
      <c r="O1558" s="4">
        <v>3.504</v>
      </c>
      <c r="P1558" s="4">
        <v>7.4752000000000001</v>
      </c>
      <c r="Q1558" s="4">
        <v>5.84</v>
      </c>
      <c r="R1558" s="4">
        <v>1.6352000000000002</v>
      </c>
      <c r="S1558" s="4" t="s">
        <v>1598</v>
      </c>
      <c r="T1558" s="4" t="str">
        <f>VLOOKUP(esraa_powerbi_alexandria_2[[#This Row],[Category]],code[#All],2,FALSE)</f>
        <v>O-102</v>
      </c>
      <c r="U1558" s="4"/>
      <c r="V1558" s="4"/>
    </row>
    <row r="1559" spans="1:22">
      <c r="A1559" s="4">
        <v>1558</v>
      </c>
      <c r="B1559" s="4" t="s">
        <v>69</v>
      </c>
      <c r="C1559" s="4" t="s">
        <v>53</v>
      </c>
      <c r="D1559" s="4" t="s">
        <v>116</v>
      </c>
      <c r="E1559" s="4" t="s">
        <v>117</v>
      </c>
      <c r="F1559" s="4" t="s">
        <v>118</v>
      </c>
      <c r="G1559" s="4" t="s">
        <v>66</v>
      </c>
      <c r="H1559" s="4" t="s">
        <v>78</v>
      </c>
      <c r="I1559" s="4" t="s">
        <v>1387</v>
      </c>
      <c r="J1559" s="4">
        <v>79.36</v>
      </c>
      <c r="K1559" s="4">
        <v>750</v>
      </c>
      <c r="L1559" s="4" t="str">
        <f>IF(esraa_powerbi_alexandria_2[[#This Row],[Sales]]&gt;3000,"High","Low")</f>
        <v>Low</v>
      </c>
      <c r="M1559" s="4">
        <v>5</v>
      </c>
      <c r="N1559" s="4">
        <v>0.2</v>
      </c>
      <c r="O1559" s="4">
        <v>9.919999999999991</v>
      </c>
      <c r="P1559" s="4">
        <v>63.488</v>
      </c>
      <c r="Q1559" s="4">
        <v>69.440000000000012</v>
      </c>
      <c r="R1559" s="4">
        <v>-5.9520000000000124</v>
      </c>
      <c r="S1559" s="4" t="s">
        <v>1600</v>
      </c>
      <c r="T1559" s="4" t="str">
        <f>VLOOKUP(esraa_powerbi_alexandria_2[[#This Row],[Category]],code[#All],2,FALSE)</f>
        <v>O-102</v>
      </c>
      <c r="U1559" s="4"/>
      <c r="V1559" s="4"/>
    </row>
    <row r="1560" spans="1:22">
      <c r="A1560" s="4">
        <v>1559</v>
      </c>
      <c r="B1560" s="4" t="s">
        <v>52</v>
      </c>
      <c r="C1560" s="4" t="s">
        <v>53</v>
      </c>
      <c r="D1560" s="4" t="s">
        <v>93</v>
      </c>
      <c r="E1560" s="4" t="s">
        <v>94</v>
      </c>
      <c r="F1560" s="4" t="s">
        <v>65</v>
      </c>
      <c r="G1560" s="4" t="s">
        <v>57</v>
      </c>
      <c r="H1560" s="4" t="s">
        <v>72</v>
      </c>
      <c r="I1560" s="4" t="s">
        <v>1141</v>
      </c>
      <c r="J1560" s="4">
        <v>171.96</v>
      </c>
      <c r="K1560" s="4">
        <v>300</v>
      </c>
      <c r="L1560" s="4" t="str">
        <f>IF(esraa_powerbi_alexandria_2[[#This Row],[Sales]]&gt;3000,"High","Low")</f>
        <v>Low</v>
      </c>
      <c r="M1560" s="4">
        <v>2</v>
      </c>
      <c r="N1560" s="4">
        <v>0</v>
      </c>
      <c r="O1560" s="4">
        <v>44.709600000000009</v>
      </c>
      <c r="P1560" s="4">
        <v>171.96</v>
      </c>
      <c r="Q1560" s="4">
        <v>127.2504</v>
      </c>
      <c r="R1560" s="4">
        <v>44.709600000000009</v>
      </c>
      <c r="S1560" s="4" t="s">
        <v>1598</v>
      </c>
      <c r="T1560" s="4" t="str">
        <f>VLOOKUP(esraa_powerbi_alexandria_2[[#This Row],[Category]],code[#All],2,FALSE)</f>
        <v>F-101</v>
      </c>
      <c r="U1560" s="4"/>
      <c r="V1560" s="4"/>
    </row>
    <row r="1561" spans="1:22">
      <c r="A1561" s="4">
        <v>1560</v>
      </c>
      <c r="B1561" s="4" t="s">
        <v>69</v>
      </c>
      <c r="C1561" s="4" t="s">
        <v>62</v>
      </c>
      <c r="D1561" s="4" t="s">
        <v>93</v>
      </c>
      <c r="E1561" s="4" t="s">
        <v>94</v>
      </c>
      <c r="F1561" s="4" t="s">
        <v>65</v>
      </c>
      <c r="G1561" s="4" t="s">
        <v>66</v>
      </c>
      <c r="H1561" s="4" t="s">
        <v>83</v>
      </c>
      <c r="I1561" s="4" t="s">
        <v>982</v>
      </c>
      <c r="J1561" s="4">
        <v>35.352000000000004</v>
      </c>
      <c r="K1561" s="4">
        <v>1350</v>
      </c>
      <c r="L1561" s="4" t="str">
        <f>IF(esraa_powerbi_alexandria_2[[#This Row],[Sales]]&gt;3000,"High","Low")</f>
        <v>Low</v>
      </c>
      <c r="M1561" s="4">
        <v>9</v>
      </c>
      <c r="N1561" s="4">
        <v>0.2</v>
      </c>
      <c r="O1561" s="4">
        <v>12.815099999999997</v>
      </c>
      <c r="P1561" s="4">
        <v>28.281600000000005</v>
      </c>
      <c r="Q1561" s="4">
        <v>22.536900000000006</v>
      </c>
      <c r="R1561" s="4">
        <v>5.7446999999999981</v>
      </c>
      <c r="S1561" s="4" t="s">
        <v>1599</v>
      </c>
      <c r="T1561" s="4" t="str">
        <f>VLOOKUP(esraa_powerbi_alexandria_2[[#This Row],[Category]],code[#All],2,FALSE)</f>
        <v>O-102</v>
      </c>
      <c r="U1561" s="4"/>
      <c r="V1561" s="4"/>
    </row>
    <row r="1562" spans="1:22">
      <c r="A1562" s="4">
        <v>1561</v>
      </c>
      <c r="B1562" s="4" t="s">
        <v>69</v>
      </c>
      <c r="C1562" s="4" t="s">
        <v>96</v>
      </c>
      <c r="D1562" s="4" t="s">
        <v>108</v>
      </c>
      <c r="E1562" s="4" t="s">
        <v>64</v>
      </c>
      <c r="F1562" s="4" t="s">
        <v>65</v>
      </c>
      <c r="G1562" s="4" t="s">
        <v>66</v>
      </c>
      <c r="H1562" s="4" t="s">
        <v>67</v>
      </c>
      <c r="I1562" s="4" t="s">
        <v>1388</v>
      </c>
      <c r="J1562" s="4">
        <v>18.899999999999999</v>
      </c>
      <c r="K1562" s="4">
        <v>900</v>
      </c>
      <c r="L1562" s="4" t="str">
        <f>IF(esraa_powerbi_alexandria_2[[#This Row],[Sales]]&gt;3000,"High","Low")</f>
        <v>Low</v>
      </c>
      <c r="M1562" s="4">
        <v>6</v>
      </c>
      <c r="N1562" s="4">
        <v>0</v>
      </c>
      <c r="O1562" s="4">
        <v>9.0719999999999992</v>
      </c>
      <c r="P1562" s="4">
        <v>18.899999999999999</v>
      </c>
      <c r="Q1562" s="4">
        <v>9.8279999999999994</v>
      </c>
      <c r="R1562" s="4">
        <v>9.0719999999999992</v>
      </c>
      <c r="S1562" s="4" t="s">
        <v>1600</v>
      </c>
      <c r="T1562" s="4" t="str">
        <f>VLOOKUP(esraa_powerbi_alexandria_2[[#This Row],[Category]],code[#All],2,FALSE)</f>
        <v>O-102</v>
      </c>
      <c r="U1562" s="4"/>
      <c r="V1562" s="4"/>
    </row>
    <row r="1563" spans="1:22">
      <c r="A1563" s="4">
        <v>1562</v>
      </c>
      <c r="B1563" s="4" t="s">
        <v>134</v>
      </c>
      <c r="C1563" s="4" t="s">
        <v>96</v>
      </c>
      <c r="D1563" s="4" t="s">
        <v>93</v>
      </c>
      <c r="E1563" s="4" t="s">
        <v>94</v>
      </c>
      <c r="F1563" s="4" t="s">
        <v>65</v>
      </c>
      <c r="G1563" s="4" t="s">
        <v>66</v>
      </c>
      <c r="H1563" s="4" t="s">
        <v>78</v>
      </c>
      <c r="I1563" s="4" t="s">
        <v>530</v>
      </c>
      <c r="J1563" s="4">
        <v>2.78</v>
      </c>
      <c r="K1563" s="4">
        <v>150</v>
      </c>
      <c r="L1563" s="4" t="str">
        <f>IF(esraa_powerbi_alexandria_2[[#This Row],[Sales]]&gt;3000,"High","Low")</f>
        <v>Low</v>
      </c>
      <c r="M1563" s="4">
        <v>1</v>
      </c>
      <c r="N1563" s="4">
        <v>0</v>
      </c>
      <c r="O1563" s="4">
        <v>0.72279999999999989</v>
      </c>
      <c r="P1563" s="4">
        <v>2.78</v>
      </c>
      <c r="Q1563" s="4">
        <v>2.0571999999999999</v>
      </c>
      <c r="R1563" s="4">
        <v>0.72279999999999989</v>
      </c>
      <c r="S1563" s="4" t="s">
        <v>1598</v>
      </c>
      <c r="T1563" s="4" t="str">
        <f>VLOOKUP(esraa_powerbi_alexandria_2[[#This Row],[Category]],code[#All],2,FALSE)</f>
        <v>O-102</v>
      </c>
      <c r="U1563" s="4"/>
      <c r="V1563" s="4"/>
    </row>
    <row r="1564" spans="1:22">
      <c r="A1564" s="4">
        <v>1563</v>
      </c>
      <c r="B1564" s="4" t="s">
        <v>532</v>
      </c>
      <c r="C1564" s="4" t="s">
        <v>53</v>
      </c>
      <c r="D1564" s="4" t="s">
        <v>165</v>
      </c>
      <c r="E1564" s="4" t="s">
        <v>166</v>
      </c>
      <c r="F1564" s="4" t="s">
        <v>118</v>
      </c>
      <c r="G1564" s="4" t="s">
        <v>57</v>
      </c>
      <c r="H1564" s="4" t="s">
        <v>72</v>
      </c>
      <c r="I1564" s="4" t="s">
        <v>73</v>
      </c>
      <c r="J1564" s="4">
        <v>1044.6299999999999</v>
      </c>
      <c r="K1564" s="4">
        <v>750</v>
      </c>
      <c r="L1564" s="4" t="str">
        <f>IF(esraa_powerbi_alexandria_2[[#This Row],[Sales]]&gt;3000,"High","Low")</f>
        <v>Low</v>
      </c>
      <c r="M1564" s="4">
        <v>5</v>
      </c>
      <c r="N1564" s="4">
        <v>0.4</v>
      </c>
      <c r="O1564" s="4">
        <v>-295.97849999999994</v>
      </c>
      <c r="P1564" s="4">
        <v>626.77799999999991</v>
      </c>
      <c r="Q1564" s="4">
        <v>1340.6084999999998</v>
      </c>
      <c r="R1564" s="4">
        <v>-713.83049999999992</v>
      </c>
      <c r="S1564" s="4" t="s">
        <v>1600</v>
      </c>
      <c r="T1564" s="4" t="str">
        <f>VLOOKUP(esraa_powerbi_alexandria_2[[#This Row],[Category]],code[#All],2,FALSE)</f>
        <v>F-101</v>
      </c>
      <c r="U1564" s="4"/>
      <c r="V1564" s="4"/>
    </row>
    <row r="1565" spans="1:22">
      <c r="A1565" s="4">
        <v>1564</v>
      </c>
      <c r="B1565" s="4" t="s">
        <v>532</v>
      </c>
      <c r="C1565" s="4" t="s">
        <v>53</v>
      </c>
      <c r="D1565" s="4" t="s">
        <v>116</v>
      </c>
      <c r="E1565" s="4" t="s">
        <v>117</v>
      </c>
      <c r="F1565" s="4" t="s">
        <v>118</v>
      </c>
      <c r="G1565" s="4" t="s">
        <v>66</v>
      </c>
      <c r="H1565" s="4" t="s">
        <v>91</v>
      </c>
      <c r="I1565" s="4" t="s">
        <v>383</v>
      </c>
      <c r="J1565" s="4">
        <v>11.352000000000002</v>
      </c>
      <c r="K1565" s="4">
        <v>450</v>
      </c>
      <c r="L1565" s="4" t="str">
        <f>IF(esraa_powerbi_alexandria_2[[#This Row],[Sales]]&gt;3000,"High","Low")</f>
        <v>Low</v>
      </c>
      <c r="M1565" s="4">
        <v>3</v>
      </c>
      <c r="N1565" s="4">
        <v>0.2</v>
      </c>
      <c r="O1565" s="4">
        <v>4.1151</v>
      </c>
      <c r="P1565" s="4">
        <v>9.0816000000000017</v>
      </c>
      <c r="Q1565" s="4">
        <v>7.2369000000000021</v>
      </c>
      <c r="R1565" s="4">
        <v>1.8446999999999996</v>
      </c>
      <c r="S1565" s="4" t="s">
        <v>1598</v>
      </c>
      <c r="T1565" s="4" t="str">
        <f>VLOOKUP(esraa_powerbi_alexandria_2[[#This Row],[Category]],code[#All],2,FALSE)</f>
        <v>O-102</v>
      </c>
      <c r="U1565" s="4"/>
      <c r="V1565" s="4"/>
    </row>
    <row r="1566" spans="1:22">
      <c r="A1566" s="4">
        <v>1565</v>
      </c>
      <c r="B1566" s="4" t="s">
        <v>532</v>
      </c>
      <c r="C1566" s="4" t="s">
        <v>53</v>
      </c>
      <c r="D1566" s="4" t="s">
        <v>211</v>
      </c>
      <c r="E1566" s="4" t="s">
        <v>212</v>
      </c>
      <c r="F1566" s="4" t="s">
        <v>56</v>
      </c>
      <c r="G1566" s="4" t="s">
        <v>66</v>
      </c>
      <c r="H1566" s="4" t="s">
        <v>74</v>
      </c>
      <c r="I1566" s="4" t="s">
        <v>1389</v>
      </c>
      <c r="J1566" s="4">
        <v>354.90000000000003</v>
      </c>
      <c r="K1566" s="4">
        <v>750</v>
      </c>
      <c r="L1566" s="4" t="str">
        <f>IF(esraa_powerbi_alexandria_2[[#This Row],[Sales]]&gt;3000,"High","Low")</f>
        <v>Low</v>
      </c>
      <c r="M1566" s="4">
        <v>5</v>
      </c>
      <c r="N1566" s="4">
        <v>0</v>
      </c>
      <c r="O1566" s="4">
        <v>17.744999999999962</v>
      </c>
      <c r="P1566" s="4">
        <v>354.90000000000003</v>
      </c>
      <c r="Q1566" s="4">
        <v>337.15500000000009</v>
      </c>
      <c r="R1566" s="4">
        <v>17.744999999999948</v>
      </c>
      <c r="S1566" s="4" t="s">
        <v>1600</v>
      </c>
      <c r="T1566" s="4" t="str">
        <f>VLOOKUP(esraa_powerbi_alexandria_2[[#This Row],[Category]],code[#All],2,FALSE)</f>
        <v>O-102</v>
      </c>
      <c r="U1566" s="4"/>
      <c r="V1566" s="4"/>
    </row>
    <row r="1567" spans="1:22">
      <c r="A1567" s="4">
        <v>1566</v>
      </c>
      <c r="B1567" s="4" t="s">
        <v>69</v>
      </c>
      <c r="C1567" s="4" t="s">
        <v>96</v>
      </c>
      <c r="D1567" s="4" t="s">
        <v>93</v>
      </c>
      <c r="E1567" s="4" t="s">
        <v>94</v>
      </c>
      <c r="F1567" s="4" t="s">
        <v>65</v>
      </c>
      <c r="G1567" s="4" t="s">
        <v>80</v>
      </c>
      <c r="H1567" s="4" t="s">
        <v>81</v>
      </c>
      <c r="I1567" s="4" t="s">
        <v>1180</v>
      </c>
      <c r="J1567" s="4">
        <v>453.57600000000002</v>
      </c>
      <c r="K1567" s="4">
        <v>450</v>
      </c>
      <c r="L1567" s="4" t="str">
        <f>IF(esraa_powerbi_alexandria_2[[#This Row],[Sales]]&gt;3000,"High","Low")</f>
        <v>Low</v>
      </c>
      <c r="M1567" s="4">
        <v>3</v>
      </c>
      <c r="N1567" s="4">
        <v>0.2</v>
      </c>
      <c r="O1567" s="4">
        <v>39.687899999999985</v>
      </c>
      <c r="P1567" s="4">
        <v>362.86080000000004</v>
      </c>
      <c r="Q1567" s="4">
        <v>413.88810000000001</v>
      </c>
      <c r="R1567" s="4">
        <v>-51.027299999999968</v>
      </c>
      <c r="S1567" s="4" t="s">
        <v>1598</v>
      </c>
      <c r="T1567" s="4" t="str">
        <f>VLOOKUP(esraa_powerbi_alexandria_2[[#This Row],[Category]],code[#All],2,FALSE)</f>
        <v>T-103</v>
      </c>
      <c r="U1567" s="4"/>
      <c r="V1567" s="4"/>
    </row>
    <row r="1568" spans="1:22">
      <c r="A1568" s="4">
        <v>1567</v>
      </c>
      <c r="B1568" s="4" t="s">
        <v>134</v>
      </c>
      <c r="C1568" s="4" t="s">
        <v>53</v>
      </c>
      <c r="D1568" s="4" t="s">
        <v>1390</v>
      </c>
      <c r="E1568" s="4" t="s">
        <v>98</v>
      </c>
      <c r="F1568" s="4" t="s">
        <v>99</v>
      </c>
      <c r="G1568" s="4" t="s">
        <v>80</v>
      </c>
      <c r="H1568" s="4" t="s">
        <v>122</v>
      </c>
      <c r="I1568" s="4" t="s">
        <v>1391</v>
      </c>
      <c r="J1568" s="4">
        <v>21.48</v>
      </c>
      <c r="K1568" s="4">
        <v>450</v>
      </c>
      <c r="L1568" s="4" t="str">
        <f>IF(esraa_powerbi_alexandria_2[[#This Row],[Sales]]&gt;3000,"High","Low")</f>
        <v>Low</v>
      </c>
      <c r="M1568" s="4">
        <v>3</v>
      </c>
      <c r="N1568" s="4">
        <v>0.2</v>
      </c>
      <c r="O1568" s="4">
        <v>-0.26850000000000307</v>
      </c>
      <c r="P1568" s="4">
        <v>17.184000000000001</v>
      </c>
      <c r="Q1568" s="4">
        <v>21.748500000000003</v>
      </c>
      <c r="R1568" s="4">
        <v>-4.5645000000000024</v>
      </c>
      <c r="S1568" s="4" t="s">
        <v>1598</v>
      </c>
      <c r="T1568" s="4" t="str">
        <f>VLOOKUP(esraa_powerbi_alexandria_2[[#This Row],[Category]],code[#All],2,FALSE)</f>
        <v>T-103</v>
      </c>
      <c r="U1568" s="4"/>
      <c r="V1568" s="4"/>
    </row>
    <row r="1569" spans="1:22">
      <c r="A1569" s="4">
        <v>1568</v>
      </c>
      <c r="B1569" s="4" t="s">
        <v>134</v>
      </c>
      <c r="C1569" s="4" t="s">
        <v>53</v>
      </c>
      <c r="D1569" s="4" t="s">
        <v>1390</v>
      </c>
      <c r="E1569" s="4" t="s">
        <v>98</v>
      </c>
      <c r="F1569" s="4" t="s">
        <v>99</v>
      </c>
      <c r="G1569" s="4" t="s">
        <v>66</v>
      </c>
      <c r="H1569" s="4" t="s">
        <v>83</v>
      </c>
      <c r="I1569" s="4" t="s">
        <v>1392</v>
      </c>
      <c r="J1569" s="4">
        <v>8.7839999999999989</v>
      </c>
      <c r="K1569" s="4">
        <v>600</v>
      </c>
      <c r="L1569" s="4" t="str">
        <f>IF(esraa_powerbi_alexandria_2[[#This Row],[Sales]]&gt;3000,"High","Low")</f>
        <v>Low</v>
      </c>
      <c r="M1569" s="4">
        <v>4</v>
      </c>
      <c r="N1569" s="4">
        <v>0.8</v>
      </c>
      <c r="O1569" s="4">
        <v>-13.615200000000002</v>
      </c>
      <c r="P1569" s="4">
        <v>1.7567999999999995</v>
      </c>
      <c r="Q1569" s="4">
        <v>22.3992</v>
      </c>
      <c r="R1569" s="4">
        <v>-20.642400000000002</v>
      </c>
      <c r="S1569" s="4" t="s">
        <v>1600</v>
      </c>
      <c r="T1569" s="4" t="str">
        <f>VLOOKUP(esraa_powerbi_alexandria_2[[#This Row],[Category]],code[#All],2,FALSE)</f>
        <v>O-102</v>
      </c>
      <c r="U1569" s="4"/>
      <c r="V1569" s="4"/>
    </row>
    <row r="1570" spans="1:22">
      <c r="A1570" s="4">
        <v>1569</v>
      </c>
      <c r="B1570" s="4" t="s">
        <v>532</v>
      </c>
      <c r="C1570" s="4" t="s">
        <v>53</v>
      </c>
      <c r="D1570" s="4" t="s">
        <v>63</v>
      </c>
      <c r="E1570" s="4" t="s">
        <v>64</v>
      </c>
      <c r="F1570" s="4" t="s">
        <v>65</v>
      </c>
      <c r="G1570" s="4" t="s">
        <v>66</v>
      </c>
      <c r="H1570" s="4" t="s">
        <v>91</v>
      </c>
      <c r="I1570" s="4" t="s">
        <v>685</v>
      </c>
      <c r="J1570" s="4">
        <v>122.97</v>
      </c>
      <c r="K1570" s="4">
        <v>450</v>
      </c>
      <c r="L1570" s="4" t="str">
        <f>IF(esraa_powerbi_alexandria_2[[#This Row],[Sales]]&gt;3000,"High","Low")</f>
        <v>Low</v>
      </c>
      <c r="M1570" s="4">
        <v>3</v>
      </c>
      <c r="N1570" s="4">
        <v>0</v>
      </c>
      <c r="O1570" s="4">
        <v>60.255300000000005</v>
      </c>
      <c r="P1570" s="4">
        <v>122.97</v>
      </c>
      <c r="Q1570" s="4">
        <v>62.714699999999993</v>
      </c>
      <c r="R1570" s="4">
        <v>60.255300000000005</v>
      </c>
      <c r="S1570" s="4" t="s">
        <v>1598</v>
      </c>
      <c r="T1570" s="4" t="str">
        <f>VLOOKUP(esraa_powerbi_alexandria_2[[#This Row],[Category]],code[#All],2,FALSE)</f>
        <v>O-102</v>
      </c>
      <c r="U1570" s="4"/>
      <c r="V1570" s="4"/>
    </row>
    <row r="1571" spans="1:22">
      <c r="A1571" s="4">
        <v>1570</v>
      </c>
      <c r="B1571" s="4" t="s">
        <v>69</v>
      </c>
      <c r="C1571" s="4" t="s">
        <v>62</v>
      </c>
      <c r="D1571" s="4" t="s">
        <v>686</v>
      </c>
      <c r="E1571" s="4" t="s">
        <v>526</v>
      </c>
      <c r="F1571" s="4" t="s">
        <v>56</v>
      </c>
      <c r="G1571" s="4" t="s">
        <v>66</v>
      </c>
      <c r="H1571" s="4" t="s">
        <v>78</v>
      </c>
      <c r="I1571" s="4" t="s">
        <v>1393</v>
      </c>
      <c r="J1571" s="4">
        <v>12.84</v>
      </c>
      <c r="K1571" s="4">
        <v>450</v>
      </c>
      <c r="L1571" s="4" t="str">
        <f>IF(esraa_powerbi_alexandria_2[[#This Row],[Sales]]&gt;3000,"High","Low")</f>
        <v>Low</v>
      </c>
      <c r="M1571" s="4">
        <v>3</v>
      </c>
      <c r="N1571" s="4">
        <v>0</v>
      </c>
      <c r="O1571" s="4">
        <v>3.7235999999999989</v>
      </c>
      <c r="P1571" s="4">
        <v>12.84</v>
      </c>
      <c r="Q1571" s="4">
        <v>9.1164000000000005</v>
      </c>
      <c r="R1571" s="4">
        <v>3.7235999999999994</v>
      </c>
      <c r="S1571" s="4" t="s">
        <v>1598</v>
      </c>
      <c r="T1571" s="4" t="str">
        <f>VLOOKUP(esraa_powerbi_alexandria_2[[#This Row],[Category]],code[#All],2,FALSE)</f>
        <v>O-102</v>
      </c>
      <c r="U1571" s="4"/>
      <c r="V1571" s="4"/>
    </row>
    <row r="1572" spans="1:22">
      <c r="A1572" s="4">
        <v>1571</v>
      </c>
      <c r="B1572" s="4" t="s">
        <v>134</v>
      </c>
      <c r="C1572" s="4" t="s">
        <v>53</v>
      </c>
      <c r="D1572" s="4" t="s">
        <v>63</v>
      </c>
      <c r="E1572" s="4" t="s">
        <v>64</v>
      </c>
      <c r="F1572" s="4" t="s">
        <v>65</v>
      </c>
      <c r="G1572" s="4" t="s">
        <v>57</v>
      </c>
      <c r="H1572" s="4" t="s">
        <v>60</v>
      </c>
      <c r="I1572" s="4" t="s">
        <v>213</v>
      </c>
      <c r="J1572" s="4">
        <v>603.91999999999996</v>
      </c>
      <c r="K1572" s="4">
        <v>750</v>
      </c>
      <c r="L1572" s="4" t="str">
        <f>IF(esraa_powerbi_alexandria_2[[#This Row],[Sales]]&gt;3000,"High","Low")</f>
        <v>Low</v>
      </c>
      <c r="M1572" s="4">
        <v>5</v>
      </c>
      <c r="N1572" s="4">
        <v>0.2</v>
      </c>
      <c r="O1572" s="4">
        <v>-67.941000000000003</v>
      </c>
      <c r="P1572" s="4">
        <v>483.13599999999997</v>
      </c>
      <c r="Q1572" s="4">
        <v>671.86099999999999</v>
      </c>
      <c r="R1572" s="4">
        <v>-188.72500000000002</v>
      </c>
      <c r="S1572" s="4" t="s">
        <v>1600</v>
      </c>
      <c r="T1572" s="4" t="str">
        <f>VLOOKUP(esraa_powerbi_alexandria_2[[#This Row],[Category]],code[#All],2,FALSE)</f>
        <v>F-101</v>
      </c>
      <c r="U1572" s="4"/>
      <c r="V1572" s="4"/>
    </row>
    <row r="1573" spans="1:22">
      <c r="A1573" s="4">
        <v>1572</v>
      </c>
      <c r="B1573" s="4" t="s">
        <v>134</v>
      </c>
      <c r="C1573" s="4" t="s">
        <v>53</v>
      </c>
      <c r="D1573" s="4" t="s">
        <v>63</v>
      </c>
      <c r="E1573" s="4" t="s">
        <v>64</v>
      </c>
      <c r="F1573" s="4" t="s">
        <v>65</v>
      </c>
      <c r="G1573" s="4" t="s">
        <v>66</v>
      </c>
      <c r="H1573" s="4" t="s">
        <v>127</v>
      </c>
      <c r="I1573" s="4" t="s">
        <v>1394</v>
      </c>
      <c r="J1573" s="4">
        <v>21.84</v>
      </c>
      <c r="K1573" s="4">
        <v>450</v>
      </c>
      <c r="L1573" s="4" t="str">
        <f>IF(esraa_powerbi_alexandria_2[[#This Row],[Sales]]&gt;3000,"High","Low")</f>
        <v>Low</v>
      </c>
      <c r="M1573" s="4">
        <v>3</v>
      </c>
      <c r="N1573" s="4">
        <v>0</v>
      </c>
      <c r="O1573" s="4">
        <v>10.4832</v>
      </c>
      <c r="P1573" s="4">
        <v>21.84</v>
      </c>
      <c r="Q1573" s="4">
        <v>11.3568</v>
      </c>
      <c r="R1573" s="4">
        <v>10.4832</v>
      </c>
      <c r="S1573" s="4" t="s">
        <v>1598</v>
      </c>
      <c r="T1573" s="4" t="str">
        <f>VLOOKUP(esraa_powerbi_alexandria_2[[#This Row],[Category]],code[#All],2,FALSE)</f>
        <v>O-102</v>
      </c>
      <c r="U1573" s="4"/>
      <c r="V1573" s="4"/>
    </row>
    <row r="1574" spans="1:22">
      <c r="A1574" s="4">
        <v>1573</v>
      </c>
      <c r="B1574" s="4" t="s">
        <v>134</v>
      </c>
      <c r="C1574" s="4" t="s">
        <v>53</v>
      </c>
      <c r="D1574" s="4" t="s">
        <v>63</v>
      </c>
      <c r="E1574" s="4" t="s">
        <v>64</v>
      </c>
      <c r="F1574" s="4" t="s">
        <v>65</v>
      </c>
      <c r="G1574" s="4" t="s">
        <v>80</v>
      </c>
      <c r="H1574" s="4" t="s">
        <v>122</v>
      </c>
      <c r="I1574" s="4" t="s">
        <v>1395</v>
      </c>
      <c r="J1574" s="4">
        <v>29.99</v>
      </c>
      <c r="K1574" s="4">
        <v>150</v>
      </c>
      <c r="L1574" s="4" t="str">
        <f>IF(esraa_powerbi_alexandria_2[[#This Row],[Sales]]&gt;3000,"High","Low")</f>
        <v>Low</v>
      </c>
      <c r="M1574" s="4">
        <v>1</v>
      </c>
      <c r="N1574" s="4">
        <v>0</v>
      </c>
      <c r="O1574" s="4">
        <v>6.2978999999999985</v>
      </c>
      <c r="P1574" s="4">
        <v>29.99</v>
      </c>
      <c r="Q1574" s="4">
        <v>23.6921</v>
      </c>
      <c r="R1574" s="4">
        <v>6.2978999999999985</v>
      </c>
      <c r="S1574" s="4" t="s">
        <v>1598</v>
      </c>
      <c r="T1574" s="4" t="str">
        <f>VLOOKUP(esraa_powerbi_alexandria_2[[#This Row],[Category]],code[#All],2,FALSE)</f>
        <v>T-103</v>
      </c>
      <c r="U1574" s="4"/>
      <c r="V1574" s="4"/>
    </row>
    <row r="1575" spans="1:22">
      <c r="A1575" s="4">
        <v>1574</v>
      </c>
      <c r="B1575" s="4" t="s">
        <v>134</v>
      </c>
      <c r="C1575" s="4" t="s">
        <v>53</v>
      </c>
      <c r="D1575" s="4" t="s">
        <v>63</v>
      </c>
      <c r="E1575" s="4" t="s">
        <v>64</v>
      </c>
      <c r="F1575" s="4" t="s">
        <v>65</v>
      </c>
      <c r="G1575" s="4" t="s">
        <v>57</v>
      </c>
      <c r="H1575" s="4" t="s">
        <v>60</v>
      </c>
      <c r="I1575" s="4" t="s">
        <v>711</v>
      </c>
      <c r="J1575" s="4">
        <v>381.44000000000005</v>
      </c>
      <c r="K1575" s="4">
        <v>300</v>
      </c>
      <c r="L1575" s="4" t="str">
        <f>IF(esraa_powerbi_alexandria_2[[#This Row],[Sales]]&gt;3000,"High","Low")</f>
        <v>Low</v>
      </c>
      <c r="M1575" s="4">
        <v>2</v>
      </c>
      <c r="N1575" s="4">
        <v>0.2</v>
      </c>
      <c r="O1575" s="4">
        <v>23.839999999999975</v>
      </c>
      <c r="P1575" s="4">
        <v>305.15200000000004</v>
      </c>
      <c r="Q1575" s="4">
        <v>357.60000000000008</v>
      </c>
      <c r="R1575" s="4">
        <v>-52.448000000000036</v>
      </c>
      <c r="S1575" s="4" t="s">
        <v>1598</v>
      </c>
      <c r="T1575" s="4" t="str">
        <f>VLOOKUP(esraa_powerbi_alexandria_2[[#This Row],[Category]],code[#All],2,FALSE)</f>
        <v>F-101</v>
      </c>
      <c r="U1575" s="4"/>
      <c r="V1575" s="4"/>
    </row>
    <row r="1576" spans="1:22">
      <c r="A1576" s="4">
        <v>1575</v>
      </c>
      <c r="B1576" s="4" t="s">
        <v>134</v>
      </c>
      <c r="C1576" s="4" t="s">
        <v>53</v>
      </c>
      <c r="D1576" s="4" t="s">
        <v>1396</v>
      </c>
      <c r="E1576" s="4" t="s">
        <v>98</v>
      </c>
      <c r="F1576" s="4" t="s">
        <v>99</v>
      </c>
      <c r="G1576" s="4" t="s">
        <v>80</v>
      </c>
      <c r="H1576" s="4" t="s">
        <v>81</v>
      </c>
      <c r="I1576" s="4" t="s">
        <v>1397</v>
      </c>
      <c r="J1576" s="4">
        <v>40.68</v>
      </c>
      <c r="K1576" s="4">
        <v>450</v>
      </c>
      <c r="L1576" s="4" t="str">
        <f>IF(esraa_powerbi_alexandria_2[[#This Row],[Sales]]&gt;3000,"High","Low")</f>
        <v>Low</v>
      </c>
      <c r="M1576" s="4">
        <v>3</v>
      </c>
      <c r="N1576" s="4">
        <v>0.2</v>
      </c>
      <c r="O1576" s="4">
        <v>-9.153000000000004</v>
      </c>
      <c r="P1576" s="4">
        <v>32.544000000000004</v>
      </c>
      <c r="Q1576" s="4">
        <v>49.833000000000006</v>
      </c>
      <c r="R1576" s="4">
        <v>-17.289000000000001</v>
      </c>
      <c r="S1576" s="4" t="s">
        <v>1598</v>
      </c>
      <c r="T1576" s="4" t="str">
        <f>VLOOKUP(esraa_powerbi_alexandria_2[[#This Row],[Category]],code[#All],2,FALSE)</f>
        <v>T-103</v>
      </c>
      <c r="U1576" s="4"/>
      <c r="V1576" s="4"/>
    </row>
    <row r="1577" spans="1:22">
      <c r="A1577" s="4">
        <v>1576</v>
      </c>
      <c r="B1577" s="4" t="s">
        <v>134</v>
      </c>
      <c r="C1577" s="4" t="s">
        <v>53</v>
      </c>
      <c r="D1577" s="4" t="s">
        <v>1396</v>
      </c>
      <c r="E1577" s="4" t="s">
        <v>98</v>
      </c>
      <c r="F1577" s="4" t="s">
        <v>99</v>
      </c>
      <c r="G1577" s="4" t="s">
        <v>57</v>
      </c>
      <c r="H1577" s="4" t="s">
        <v>60</v>
      </c>
      <c r="I1577" s="4" t="s">
        <v>909</v>
      </c>
      <c r="J1577" s="4">
        <v>763.28</v>
      </c>
      <c r="K1577" s="4">
        <v>750</v>
      </c>
      <c r="L1577" s="4" t="str">
        <f>IF(esraa_powerbi_alexandria_2[[#This Row],[Sales]]&gt;3000,"High","Low")</f>
        <v>Low</v>
      </c>
      <c r="M1577" s="4">
        <v>5</v>
      </c>
      <c r="N1577" s="4">
        <v>0.3</v>
      </c>
      <c r="O1577" s="4">
        <v>-21.807999999999993</v>
      </c>
      <c r="P1577" s="4">
        <v>534.29599999999994</v>
      </c>
      <c r="Q1577" s="4">
        <v>785.08799999999997</v>
      </c>
      <c r="R1577" s="4">
        <v>-250.79200000000003</v>
      </c>
      <c r="S1577" s="4" t="s">
        <v>1600</v>
      </c>
      <c r="T1577" s="4" t="str">
        <f>VLOOKUP(esraa_powerbi_alexandria_2[[#This Row],[Category]],code[#All],2,FALSE)</f>
        <v>F-101</v>
      </c>
      <c r="U1577" s="4"/>
      <c r="V1577" s="4"/>
    </row>
    <row r="1578" spans="1:22">
      <c r="A1578" s="4">
        <v>1577</v>
      </c>
      <c r="B1578" s="4" t="s">
        <v>69</v>
      </c>
      <c r="C1578" s="4" t="s">
        <v>96</v>
      </c>
      <c r="D1578" s="4" t="s">
        <v>235</v>
      </c>
      <c r="E1578" s="4" t="s">
        <v>143</v>
      </c>
      <c r="F1578" s="4" t="s">
        <v>99</v>
      </c>
      <c r="G1578" s="4" t="s">
        <v>66</v>
      </c>
      <c r="H1578" s="4" t="s">
        <v>74</v>
      </c>
      <c r="I1578" s="4" t="s">
        <v>536</v>
      </c>
      <c r="J1578" s="4">
        <v>23.952000000000002</v>
      </c>
      <c r="K1578" s="4">
        <v>300</v>
      </c>
      <c r="L1578" s="4" t="str">
        <f>IF(esraa_powerbi_alexandria_2[[#This Row],[Sales]]&gt;3000,"High","Low")</f>
        <v>Low</v>
      </c>
      <c r="M1578" s="4">
        <v>2</v>
      </c>
      <c r="N1578" s="4">
        <v>0.2</v>
      </c>
      <c r="O1578" s="4">
        <v>2.3952000000000018</v>
      </c>
      <c r="P1578" s="4">
        <v>19.161600000000004</v>
      </c>
      <c r="Q1578" s="4">
        <v>21.556799999999999</v>
      </c>
      <c r="R1578" s="4">
        <v>-2.3951999999999956</v>
      </c>
      <c r="S1578" s="4" t="s">
        <v>1598</v>
      </c>
      <c r="T1578" s="4" t="str">
        <f>VLOOKUP(esraa_powerbi_alexandria_2[[#This Row],[Category]],code[#All],2,FALSE)</f>
        <v>O-102</v>
      </c>
      <c r="U1578" s="4"/>
      <c r="V1578" s="4"/>
    </row>
    <row r="1579" spans="1:22">
      <c r="A1579" s="4">
        <v>1578</v>
      </c>
      <c r="B1579" s="4" t="s">
        <v>69</v>
      </c>
      <c r="C1579" s="4" t="s">
        <v>96</v>
      </c>
      <c r="D1579" s="4" t="s">
        <v>942</v>
      </c>
      <c r="E1579" s="4" t="s">
        <v>203</v>
      </c>
      <c r="F1579" s="4" t="s">
        <v>56</v>
      </c>
      <c r="G1579" s="4" t="s">
        <v>66</v>
      </c>
      <c r="H1579" s="4" t="s">
        <v>91</v>
      </c>
      <c r="I1579" s="4" t="s">
        <v>1398</v>
      </c>
      <c r="J1579" s="4">
        <v>4.9800000000000004</v>
      </c>
      <c r="K1579" s="4">
        <v>150</v>
      </c>
      <c r="L1579" s="4" t="str">
        <f>IF(esraa_powerbi_alexandria_2[[#This Row],[Sales]]&gt;3000,"High","Low")</f>
        <v>Low</v>
      </c>
      <c r="M1579" s="4">
        <v>1</v>
      </c>
      <c r="N1579" s="4">
        <v>0</v>
      </c>
      <c r="O1579" s="4">
        <v>2.4402000000000004</v>
      </c>
      <c r="P1579" s="4">
        <v>4.9800000000000004</v>
      </c>
      <c r="Q1579" s="4">
        <v>2.5398000000000001</v>
      </c>
      <c r="R1579" s="4">
        <v>2.4402000000000004</v>
      </c>
      <c r="S1579" s="4" t="s">
        <v>1598</v>
      </c>
      <c r="T1579" s="4" t="str">
        <f>VLOOKUP(esraa_powerbi_alexandria_2[[#This Row],[Category]],code[#All],2,FALSE)</f>
        <v>O-102</v>
      </c>
      <c r="U1579" s="4"/>
      <c r="V1579" s="4"/>
    </row>
    <row r="1580" spans="1:22">
      <c r="A1580" s="4">
        <v>1579</v>
      </c>
      <c r="B1580" s="4" t="s">
        <v>134</v>
      </c>
      <c r="C1580" s="4" t="s">
        <v>53</v>
      </c>
      <c r="D1580" s="4" t="s">
        <v>165</v>
      </c>
      <c r="E1580" s="4" t="s">
        <v>166</v>
      </c>
      <c r="F1580" s="4" t="s">
        <v>118</v>
      </c>
      <c r="G1580" s="4" t="s">
        <v>66</v>
      </c>
      <c r="H1580" s="4" t="s">
        <v>85</v>
      </c>
      <c r="I1580" s="4" t="s">
        <v>1399</v>
      </c>
      <c r="J1580" s="4">
        <v>170.88</v>
      </c>
      <c r="K1580" s="4">
        <v>450</v>
      </c>
      <c r="L1580" s="4" t="str">
        <f>IF(esraa_powerbi_alexandria_2[[#This Row],[Sales]]&gt;3000,"High","Low")</f>
        <v>Low</v>
      </c>
      <c r="M1580" s="4">
        <v>3</v>
      </c>
      <c r="N1580" s="4">
        <v>0</v>
      </c>
      <c r="O1580" s="4">
        <v>49.555199999999978</v>
      </c>
      <c r="P1580" s="4">
        <v>170.88</v>
      </c>
      <c r="Q1580" s="4">
        <v>121.32480000000001</v>
      </c>
      <c r="R1580" s="4">
        <v>49.555199999999985</v>
      </c>
      <c r="S1580" s="4" t="s">
        <v>1598</v>
      </c>
      <c r="T1580" s="4" t="str">
        <f>VLOOKUP(esraa_powerbi_alexandria_2[[#This Row],[Category]],code[#All],2,FALSE)</f>
        <v>O-102</v>
      </c>
      <c r="U1580" s="4"/>
      <c r="V1580" s="4"/>
    </row>
    <row r="1581" spans="1:22">
      <c r="A1581" s="4">
        <v>1580</v>
      </c>
      <c r="B1581" s="4" t="s">
        <v>134</v>
      </c>
      <c r="C1581" s="4" t="s">
        <v>53</v>
      </c>
      <c r="D1581" s="4" t="s">
        <v>165</v>
      </c>
      <c r="E1581" s="4" t="s">
        <v>166</v>
      </c>
      <c r="F1581" s="4" t="s">
        <v>118</v>
      </c>
      <c r="G1581" s="4" t="s">
        <v>80</v>
      </c>
      <c r="H1581" s="4" t="s">
        <v>81</v>
      </c>
      <c r="I1581" s="4" t="s">
        <v>561</v>
      </c>
      <c r="J1581" s="4">
        <v>307.98</v>
      </c>
      <c r="K1581" s="4">
        <v>300</v>
      </c>
      <c r="L1581" s="4" t="str">
        <f>IF(esraa_powerbi_alexandria_2[[#This Row],[Sales]]&gt;3000,"High","Low")</f>
        <v>Low</v>
      </c>
      <c r="M1581" s="4">
        <v>2</v>
      </c>
      <c r="N1581" s="4">
        <v>0</v>
      </c>
      <c r="O1581" s="4">
        <v>89.314199999999971</v>
      </c>
      <c r="P1581" s="4">
        <v>307.98</v>
      </c>
      <c r="Q1581" s="4">
        <v>218.66580000000005</v>
      </c>
      <c r="R1581" s="4">
        <v>89.314199999999971</v>
      </c>
      <c r="S1581" s="4" t="s">
        <v>1598</v>
      </c>
      <c r="T1581" s="4" t="str">
        <f>VLOOKUP(esraa_powerbi_alexandria_2[[#This Row],[Category]],code[#All],2,FALSE)</f>
        <v>T-103</v>
      </c>
      <c r="U1581" s="4"/>
      <c r="V1581" s="4"/>
    </row>
    <row r="1582" spans="1:22">
      <c r="A1582" s="4">
        <v>1581</v>
      </c>
      <c r="B1582" s="4" t="s">
        <v>134</v>
      </c>
      <c r="C1582" s="4" t="s">
        <v>53</v>
      </c>
      <c r="D1582" s="4" t="s">
        <v>165</v>
      </c>
      <c r="E1582" s="4" t="s">
        <v>166</v>
      </c>
      <c r="F1582" s="4" t="s">
        <v>118</v>
      </c>
      <c r="G1582" s="4" t="s">
        <v>57</v>
      </c>
      <c r="H1582" s="4" t="s">
        <v>72</v>
      </c>
      <c r="I1582" s="4" t="s">
        <v>405</v>
      </c>
      <c r="J1582" s="4">
        <v>382.80599999999998</v>
      </c>
      <c r="K1582" s="4">
        <v>1350</v>
      </c>
      <c r="L1582" s="4" t="str">
        <f>IF(esraa_powerbi_alexandria_2[[#This Row],[Sales]]&gt;3000,"High","Low")</f>
        <v>Low</v>
      </c>
      <c r="M1582" s="4">
        <v>9</v>
      </c>
      <c r="N1582" s="4">
        <v>0.4</v>
      </c>
      <c r="O1582" s="4">
        <v>-153.12239999999997</v>
      </c>
      <c r="P1582" s="4">
        <v>229.68359999999998</v>
      </c>
      <c r="Q1582" s="4">
        <v>535.92840000000001</v>
      </c>
      <c r="R1582" s="4">
        <v>-306.24480000000005</v>
      </c>
      <c r="S1582" s="4" t="s">
        <v>1599</v>
      </c>
      <c r="T1582" s="4" t="str">
        <f>VLOOKUP(esraa_powerbi_alexandria_2[[#This Row],[Category]],code[#All],2,FALSE)</f>
        <v>F-101</v>
      </c>
      <c r="U1582" s="4"/>
      <c r="V1582" s="4"/>
    </row>
    <row r="1583" spans="1:22">
      <c r="A1583" s="4">
        <v>1582</v>
      </c>
      <c r="B1583" s="4" t="s">
        <v>134</v>
      </c>
      <c r="C1583" s="4" t="s">
        <v>53</v>
      </c>
      <c r="D1583" s="4" t="s">
        <v>165</v>
      </c>
      <c r="E1583" s="4" t="s">
        <v>166</v>
      </c>
      <c r="F1583" s="4" t="s">
        <v>118</v>
      </c>
      <c r="G1583" s="4" t="s">
        <v>66</v>
      </c>
      <c r="H1583" s="4" t="s">
        <v>74</v>
      </c>
      <c r="I1583" s="4" t="s">
        <v>370</v>
      </c>
      <c r="J1583" s="4">
        <v>41.96</v>
      </c>
      <c r="K1583" s="4">
        <v>300</v>
      </c>
      <c r="L1583" s="4" t="str">
        <f>IF(esraa_powerbi_alexandria_2[[#This Row],[Sales]]&gt;3000,"High","Low")</f>
        <v>Low</v>
      </c>
      <c r="M1583" s="4">
        <v>2</v>
      </c>
      <c r="N1583" s="4">
        <v>0</v>
      </c>
      <c r="O1583" s="4">
        <v>2.9371999999999971</v>
      </c>
      <c r="P1583" s="4">
        <v>41.96</v>
      </c>
      <c r="Q1583" s="4">
        <v>39.022800000000004</v>
      </c>
      <c r="R1583" s="4">
        <v>2.9371999999999971</v>
      </c>
      <c r="S1583" s="4" t="s">
        <v>1598</v>
      </c>
      <c r="T1583" s="4" t="str">
        <f>VLOOKUP(esraa_powerbi_alexandria_2[[#This Row],[Category]],code[#All],2,FALSE)</f>
        <v>O-102</v>
      </c>
      <c r="U1583" s="4"/>
      <c r="V1583" s="4"/>
    </row>
    <row r="1584" spans="1:22">
      <c r="A1584" s="4">
        <v>1583</v>
      </c>
      <c r="B1584" s="4" t="s">
        <v>134</v>
      </c>
      <c r="C1584" s="4" t="s">
        <v>53</v>
      </c>
      <c r="D1584" s="4" t="s">
        <v>165</v>
      </c>
      <c r="E1584" s="4" t="s">
        <v>166</v>
      </c>
      <c r="F1584" s="4" t="s">
        <v>118</v>
      </c>
      <c r="G1584" s="4" t="s">
        <v>66</v>
      </c>
      <c r="H1584" s="4" t="s">
        <v>83</v>
      </c>
      <c r="I1584" s="4" t="s">
        <v>977</v>
      </c>
      <c r="J1584" s="4">
        <v>1217.568</v>
      </c>
      <c r="K1584" s="4">
        <v>300</v>
      </c>
      <c r="L1584" s="4" t="str">
        <f>IF(esraa_powerbi_alexandria_2[[#This Row],[Sales]]&gt;3000,"High","Low")</f>
        <v>Low</v>
      </c>
      <c r="M1584" s="4">
        <v>2</v>
      </c>
      <c r="N1584" s="4">
        <v>0.2</v>
      </c>
      <c r="O1584" s="4">
        <v>456.58800000000002</v>
      </c>
      <c r="P1584" s="4">
        <v>974.05439999999999</v>
      </c>
      <c r="Q1584" s="4">
        <v>760.98</v>
      </c>
      <c r="R1584" s="4">
        <v>213.07439999999997</v>
      </c>
      <c r="S1584" s="4" t="s">
        <v>1598</v>
      </c>
      <c r="T1584" s="4" t="str">
        <f>VLOOKUP(esraa_powerbi_alexandria_2[[#This Row],[Category]],code[#All],2,FALSE)</f>
        <v>O-102</v>
      </c>
      <c r="U1584" s="4"/>
      <c r="V1584" s="4"/>
    </row>
    <row r="1585" spans="1:22">
      <c r="A1585" s="4">
        <v>1584</v>
      </c>
      <c r="B1585" s="4" t="s">
        <v>134</v>
      </c>
      <c r="C1585" s="4" t="s">
        <v>53</v>
      </c>
      <c r="D1585" s="4" t="s">
        <v>165</v>
      </c>
      <c r="E1585" s="4" t="s">
        <v>166</v>
      </c>
      <c r="F1585" s="4" t="s">
        <v>118</v>
      </c>
      <c r="G1585" s="4" t="s">
        <v>57</v>
      </c>
      <c r="H1585" s="4" t="s">
        <v>76</v>
      </c>
      <c r="I1585" s="4" t="s">
        <v>261</v>
      </c>
      <c r="J1585" s="4">
        <v>47.04</v>
      </c>
      <c r="K1585" s="4">
        <v>450</v>
      </c>
      <c r="L1585" s="4" t="str">
        <f>IF(esraa_powerbi_alexandria_2[[#This Row],[Sales]]&gt;3000,"High","Low")</f>
        <v>Low</v>
      </c>
      <c r="M1585" s="4">
        <v>3</v>
      </c>
      <c r="N1585" s="4">
        <v>0</v>
      </c>
      <c r="O1585" s="4">
        <v>18.345599999999997</v>
      </c>
      <c r="P1585" s="4">
        <v>47.04</v>
      </c>
      <c r="Q1585" s="4">
        <v>28.694400000000002</v>
      </c>
      <c r="R1585" s="4">
        <v>18.345599999999997</v>
      </c>
      <c r="S1585" s="4" t="s">
        <v>1598</v>
      </c>
      <c r="T1585" s="4" t="str">
        <f>VLOOKUP(esraa_powerbi_alexandria_2[[#This Row],[Category]],code[#All],2,FALSE)</f>
        <v>F-101</v>
      </c>
      <c r="U1585" s="4"/>
      <c r="V1585" s="4"/>
    </row>
    <row r="1586" spans="1:22">
      <c r="A1586" s="4">
        <v>1585</v>
      </c>
      <c r="B1586" s="4" t="s">
        <v>134</v>
      </c>
      <c r="C1586" s="4" t="s">
        <v>53</v>
      </c>
      <c r="D1586" s="4" t="s">
        <v>165</v>
      </c>
      <c r="E1586" s="4" t="s">
        <v>166</v>
      </c>
      <c r="F1586" s="4" t="s">
        <v>118</v>
      </c>
      <c r="G1586" s="4" t="s">
        <v>57</v>
      </c>
      <c r="H1586" s="4" t="s">
        <v>76</v>
      </c>
      <c r="I1586" s="4" t="s">
        <v>163</v>
      </c>
      <c r="J1586" s="4">
        <v>6.16</v>
      </c>
      <c r="K1586" s="4">
        <v>300</v>
      </c>
      <c r="L1586" s="4" t="str">
        <f>IF(esraa_powerbi_alexandria_2[[#This Row],[Sales]]&gt;3000,"High","Low")</f>
        <v>Low</v>
      </c>
      <c r="M1586" s="4">
        <v>2</v>
      </c>
      <c r="N1586" s="4">
        <v>0</v>
      </c>
      <c r="O1586" s="4">
        <v>2.9567999999999999</v>
      </c>
      <c r="P1586" s="4">
        <v>6.16</v>
      </c>
      <c r="Q1586" s="4">
        <v>3.2032000000000003</v>
      </c>
      <c r="R1586" s="4">
        <v>2.9567999999999999</v>
      </c>
      <c r="S1586" s="4" t="s">
        <v>1598</v>
      </c>
      <c r="T1586" s="4" t="str">
        <f>VLOOKUP(esraa_powerbi_alexandria_2[[#This Row],[Category]],code[#All],2,FALSE)</f>
        <v>F-101</v>
      </c>
      <c r="U1586" s="4"/>
      <c r="V1586" s="4"/>
    </row>
    <row r="1587" spans="1:22">
      <c r="A1587" s="4">
        <v>1586</v>
      </c>
      <c r="B1587" s="4" t="s">
        <v>134</v>
      </c>
      <c r="C1587" s="4" t="s">
        <v>53</v>
      </c>
      <c r="D1587" s="4" t="s">
        <v>165</v>
      </c>
      <c r="E1587" s="4" t="s">
        <v>166</v>
      </c>
      <c r="F1587" s="4" t="s">
        <v>118</v>
      </c>
      <c r="G1587" s="4" t="s">
        <v>80</v>
      </c>
      <c r="H1587" s="4" t="s">
        <v>81</v>
      </c>
      <c r="I1587" s="4" t="s">
        <v>714</v>
      </c>
      <c r="J1587" s="4">
        <v>979.95</v>
      </c>
      <c r="K1587" s="4">
        <v>750</v>
      </c>
      <c r="L1587" s="4" t="str">
        <f>IF(esraa_powerbi_alexandria_2[[#This Row],[Sales]]&gt;3000,"High","Low")</f>
        <v>Low</v>
      </c>
      <c r="M1587" s="4">
        <v>5</v>
      </c>
      <c r="N1587" s="4">
        <v>0</v>
      </c>
      <c r="O1587" s="4">
        <v>274.38600000000008</v>
      </c>
      <c r="P1587" s="4">
        <v>979.95</v>
      </c>
      <c r="Q1587" s="4">
        <v>705.56399999999996</v>
      </c>
      <c r="R1587" s="4">
        <v>274.38600000000008</v>
      </c>
      <c r="S1587" s="4" t="s">
        <v>1600</v>
      </c>
      <c r="T1587" s="4" t="str">
        <f>VLOOKUP(esraa_powerbi_alexandria_2[[#This Row],[Category]],code[#All],2,FALSE)</f>
        <v>T-103</v>
      </c>
      <c r="U1587" s="4"/>
      <c r="V1587" s="4"/>
    </row>
    <row r="1588" spans="1:22">
      <c r="A1588" s="4">
        <v>1587</v>
      </c>
      <c r="B1588" s="4" t="s">
        <v>134</v>
      </c>
      <c r="C1588" s="4" t="s">
        <v>53</v>
      </c>
      <c r="D1588" s="4" t="s">
        <v>165</v>
      </c>
      <c r="E1588" s="4" t="s">
        <v>166</v>
      </c>
      <c r="F1588" s="4" t="s">
        <v>118</v>
      </c>
      <c r="G1588" s="4" t="s">
        <v>66</v>
      </c>
      <c r="H1588" s="4" t="s">
        <v>91</v>
      </c>
      <c r="I1588" s="4" t="s">
        <v>1400</v>
      </c>
      <c r="J1588" s="4">
        <v>143.69999999999999</v>
      </c>
      <c r="K1588" s="4">
        <v>450</v>
      </c>
      <c r="L1588" s="4" t="str">
        <f>IF(esraa_powerbi_alexandria_2[[#This Row],[Sales]]&gt;3000,"High","Low")</f>
        <v>Low</v>
      </c>
      <c r="M1588" s="4">
        <v>3</v>
      </c>
      <c r="N1588" s="4">
        <v>0</v>
      </c>
      <c r="O1588" s="4">
        <v>68.975999999999999</v>
      </c>
      <c r="P1588" s="4">
        <v>143.69999999999999</v>
      </c>
      <c r="Q1588" s="4">
        <v>74.72399999999999</v>
      </c>
      <c r="R1588" s="4">
        <v>68.975999999999999</v>
      </c>
      <c r="S1588" s="4" t="s">
        <v>1598</v>
      </c>
      <c r="T1588" s="4" t="str">
        <f>VLOOKUP(esraa_powerbi_alexandria_2[[#This Row],[Category]],code[#All],2,FALSE)</f>
        <v>O-102</v>
      </c>
      <c r="U1588" s="4"/>
      <c r="V1588" s="4"/>
    </row>
    <row r="1589" spans="1:22">
      <c r="A1589" s="4">
        <v>1588</v>
      </c>
      <c r="B1589" s="4" t="s">
        <v>134</v>
      </c>
      <c r="C1589" s="4" t="s">
        <v>53</v>
      </c>
      <c r="D1589" s="4" t="s">
        <v>165</v>
      </c>
      <c r="E1589" s="4" t="s">
        <v>166</v>
      </c>
      <c r="F1589" s="4" t="s">
        <v>118</v>
      </c>
      <c r="G1589" s="4" t="s">
        <v>66</v>
      </c>
      <c r="H1589" s="4" t="s">
        <v>167</v>
      </c>
      <c r="I1589" s="4" t="s">
        <v>1401</v>
      </c>
      <c r="J1589" s="4">
        <v>10.649999999999999</v>
      </c>
      <c r="K1589" s="4">
        <v>450</v>
      </c>
      <c r="L1589" s="4" t="str">
        <f>IF(esraa_powerbi_alexandria_2[[#This Row],[Sales]]&gt;3000,"High","Low")</f>
        <v>Low</v>
      </c>
      <c r="M1589" s="4">
        <v>3</v>
      </c>
      <c r="N1589" s="4">
        <v>0</v>
      </c>
      <c r="O1589" s="4">
        <v>5.0054999999999996</v>
      </c>
      <c r="P1589" s="4">
        <v>10.649999999999999</v>
      </c>
      <c r="Q1589" s="4">
        <v>5.644499999999999</v>
      </c>
      <c r="R1589" s="4">
        <v>5.0054999999999996</v>
      </c>
      <c r="S1589" s="4" t="s">
        <v>1598</v>
      </c>
      <c r="T1589" s="4" t="str">
        <f>VLOOKUP(esraa_powerbi_alexandria_2[[#This Row],[Category]],code[#All],2,FALSE)</f>
        <v>O-102</v>
      </c>
      <c r="U1589" s="4"/>
      <c r="V1589" s="4"/>
    </row>
    <row r="1590" spans="1:22">
      <c r="A1590" s="4">
        <v>1589</v>
      </c>
      <c r="B1590" s="4" t="s">
        <v>134</v>
      </c>
      <c r="C1590" s="4" t="s">
        <v>53</v>
      </c>
      <c r="D1590" s="4" t="s">
        <v>165</v>
      </c>
      <c r="E1590" s="4" t="s">
        <v>166</v>
      </c>
      <c r="F1590" s="4" t="s">
        <v>118</v>
      </c>
      <c r="G1590" s="4" t="s">
        <v>80</v>
      </c>
      <c r="H1590" s="4" t="s">
        <v>122</v>
      </c>
      <c r="I1590" s="4" t="s">
        <v>615</v>
      </c>
      <c r="J1590" s="4">
        <v>247.8</v>
      </c>
      <c r="K1590" s="4">
        <v>600</v>
      </c>
      <c r="L1590" s="4" t="str">
        <f>IF(esraa_powerbi_alexandria_2[[#This Row],[Sales]]&gt;3000,"High","Low")</f>
        <v>Low</v>
      </c>
      <c r="M1590" s="4">
        <v>4</v>
      </c>
      <c r="N1590" s="4">
        <v>0</v>
      </c>
      <c r="O1590" s="4">
        <v>34.692000000000007</v>
      </c>
      <c r="P1590" s="4">
        <v>247.8</v>
      </c>
      <c r="Q1590" s="4">
        <v>213.108</v>
      </c>
      <c r="R1590" s="4">
        <v>34.692000000000007</v>
      </c>
      <c r="S1590" s="4" t="s">
        <v>1600</v>
      </c>
      <c r="T1590" s="4" t="str">
        <f>VLOOKUP(esraa_powerbi_alexandria_2[[#This Row],[Category]],code[#All],2,FALSE)</f>
        <v>T-103</v>
      </c>
      <c r="U1590" s="4"/>
      <c r="V1590" s="4"/>
    </row>
    <row r="1591" spans="1:22">
      <c r="A1591" s="4">
        <v>1590</v>
      </c>
      <c r="B1591" s="4" t="s">
        <v>69</v>
      </c>
      <c r="C1591" s="4" t="s">
        <v>62</v>
      </c>
      <c r="D1591" s="4" t="s">
        <v>1053</v>
      </c>
      <c r="E1591" s="4" t="s">
        <v>188</v>
      </c>
      <c r="F1591" s="4" t="s">
        <v>56</v>
      </c>
      <c r="G1591" s="4" t="s">
        <v>66</v>
      </c>
      <c r="H1591" s="4" t="s">
        <v>78</v>
      </c>
      <c r="I1591" s="4" t="s">
        <v>687</v>
      </c>
      <c r="J1591" s="4">
        <v>10.96</v>
      </c>
      <c r="K1591" s="4">
        <v>600</v>
      </c>
      <c r="L1591" s="4" t="str">
        <f>IF(esraa_powerbi_alexandria_2[[#This Row],[Sales]]&gt;3000,"High","Low")</f>
        <v>Low</v>
      </c>
      <c r="M1591" s="4">
        <v>4</v>
      </c>
      <c r="N1591" s="4">
        <v>0</v>
      </c>
      <c r="O1591" s="4">
        <v>2.9592000000000009</v>
      </c>
      <c r="P1591" s="4">
        <v>10.96</v>
      </c>
      <c r="Q1591" s="4">
        <v>8.0007999999999999</v>
      </c>
      <c r="R1591" s="4">
        <v>2.9592000000000009</v>
      </c>
      <c r="S1591" s="4" t="s">
        <v>1600</v>
      </c>
      <c r="T1591" s="4" t="str">
        <f>VLOOKUP(esraa_powerbi_alexandria_2[[#This Row],[Category]],code[#All],2,FALSE)</f>
        <v>O-102</v>
      </c>
      <c r="U1591" s="4"/>
      <c r="V1591" s="4"/>
    </row>
    <row r="1592" spans="1:22">
      <c r="A1592" s="4">
        <v>1591</v>
      </c>
      <c r="B1592" s="4" t="s">
        <v>69</v>
      </c>
      <c r="C1592" s="4" t="s">
        <v>62</v>
      </c>
      <c r="D1592" s="4" t="s">
        <v>1402</v>
      </c>
      <c r="E1592" s="4" t="s">
        <v>98</v>
      </c>
      <c r="F1592" s="4" t="s">
        <v>99</v>
      </c>
      <c r="G1592" s="4" t="s">
        <v>66</v>
      </c>
      <c r="H1592" s="4" t="s">
        <v>78</v>
      </c>
      <c r="I1592" s="4" t="s">
        <v>1403</v>
      </c>
      <c r="J1592" s="4">
        <v>33.488000000000007</v>
      </c>
      <c r="K1592" s="4">
        <v>1050</v>
      </c>
      <c r="L1592" s="4" t="str">
        <f>IF(esraa_powerbi_alexandria_2[[#This Row],[Sales]]&gt;3000,"High","Low")</f>
        <v>Low</v>
      </c>
      <c r="M1592" s="4">
        <v>7</v>
      </c>
      <c r="N1592" s="4">
        <v>0.2</v>
      </c>
      <c r="O1592" s="4">
        <v>5.8603999999999967</v>
      </c>
      <c r="P1592" s="4">
        <v>26.790400000000005</v>
      </c>
      <c r="Q1592" s="4">
        <v>27.627600000000008</v>
      </c>
      <c r="R1592" s="4">
        <v>-0.83720000000000283</v>
      </c>
      <c r="S1592" s="4" t="s">
        <v>1599</v>
      </c>
      <c r="T1592" s="4" t="str">
        <f>VLOOKUP(esraa_powerbi_alexandria_2[[#This Row],[Category]],code[#All],2,FALSE)</f>
        <v>O-102</v>
      </c>
      <c r="U1592" s="4"/>
      <c r="V1592" s="4"/>
    </row>
    <row r="1593" spans="1:22">
      <c r="A1593" s="4">
        <v>1592</v>
      </c>
      <c r="B1593" s="4" t="s">
        <v>69</v>
      </c>
      <c r="C1593" s="4" t="s">
        <v>62</v>
      </c>
      <c r="D1593" s="4" t="s">
        <v>1402</v>
      </c>
      <c r="E1593" s="4" t="s">
        <v>98</v>
      </c>
      <c r="F1593" s="4" t="s">
        <v>99</v>
      </c>
      <c r="G1593" s="4" t="s">
        <v>66</v>
      </c>
      <c r="H1593" s="4" t="s">
        <v>167</v>
      </c>
      <c r="I1593" s="4" t="s">
        <v>280</v>
      </c>
      <c r="J1593" s="4">
        <v>8.0399999999999991</v>
      </c>
      <c r="K1593" s="4">
        <v>750</v>
      </c>
      <c r="L1593" s="4" t="str">
        <f>IF(esraa_powerbi_alexandria_2[[#This Row],[Sales]]&gt;3000,"High","Low")</f>
        <v>Low</v>
      </c>
      <c r="M1593" s="4">
        <v>5</v>
      </c>
      <c r="N1593" s="4">
        <v>0.2</v>
      </c>
      <c r="O1593" s="4">
        <v>2.9144999999999994</v>
      </c>
      <c r="P1593" s="4">
        <v>6.4319999999999995</v>
      </c>
      <c r="Q1593" s="4">
        <v>5.1254999999999997</v>
      </c>
      <c r="R1593" s="4">
        <v>1.3064999999999998</v>
      </c>
      <c r="S1593" s="4" t="s">
        <v>1600</v>
      </c>
      <c r="T1593" s="4" t="str">
        <f>VLOOKUP(esraa_powerbi_alexandria_2[[#This Row],[Category]],code[#All],2,FALSE)</f>
        <v>O-102</v>
      </c>
      <c r="U1593" s="4"/>
      <c r="V1593" s="4"/>
    </row>
    <row r="1594" spans="1:22">
      <c r="A1594" s="4">
        <v>1593</v>
      </c>
      <c r="B1594" s="4" t="s">
        <v>52</v>
      </c>
      <c r="C1594" s="4" t="s">
        <v>53</v>
      </c>
      <c r="D1594" s="4" t="s">
        <v>1064</v>
      </c>
      <c r="E1594" s="4" t="s">
        <v>94</v>
      </c>
      <c r="F1594" s="4" t="s">
        <v>65</v>
      </c>
      <c r="G1594" s="4" t="s">
        <v>80</v>
      </c>
      <c r="H1594" s="4" t="s">
        <v>81</v>
      </c>
      <c r="I1594" s="4" t="s">
        <v>1404</v>
      </c>
      <c r="J1594" s="4">
        <v>201.56800000000001</v>
      </c>
      <c r="K1594" s="4">
        <v>600</v>
      </c>
      <c r="L1594" s="4" t="str">
        <f>IF(esraa_powerbi_alexandria_2[[#This Row],[Sales]]&gt;3000,"High","Low")</f>
        <v>Low</v>
      </c>
      <c r="M1594" s="4">
        <v>4</v>
      </c>
      <c r="N1594" s="4">
        <v>0.2</v>
      </c>
      <c r="O1594" s="4">
        <v>22.676399999999994</v>
      </c>
      <c r="P1594" s="4">
        <v>161.25440000000003</v>
      </c>
      <c r="Q1594" s="4">
        <v>178.89160000000001</v>
      </c>
      <c r="R1594" s="4">
        <v>-17.637199999999979</v>
      </c>
      <c r="S1594" s="4" t="s">
        <v>1600</v>
      </c>
      <c r="T1594" s="4" t="str">
        <f>VLOOKUP(esraa_powerbi_alexandria_2[[#This Row],[Category]],code[#All],2,FALSE)</f>
        <v>T-103</v>
      </c>
      <c r="U1594" s="4"/>
      <c r="V1594" s="4"/>
    </row>
    <row r="1595" spans="1:22">
      <c r="A1595" s="4">
        <v>1594</v>
      </c>
      <c r="B1595" s="4" t="s">
        <v>532</v>
      </c>
      <c r="C1595" s="4" t="s">
        <v>53</v>
      </c>
      <c r="D1595" s="4" t="s">
        <v>63</v>
      </c>
      <c r="E1595" s="4" t="s">
        <v>64</v>
      </c>
      <c r="F1595" s="4" t="s">
        <v>65</v>
      </c>
      <c r="G1595" s="4" t="s">
        <v>66</v>
      </c>
      <c r="H1595" s="4" t="s">
        <v>91</v>
      </c>
      <c r="I1595" s="4" t="s">
        <v>1405</v>
      </c>
      <c r="J1595" s="4">
        <v>13.440000000000001</v>
      </c>
      <c r="K1595" s="4">
        <v>450</v>
      </c>
      <c r="L1595" s="4" t="str">
        <f>IF(esraa_powerbi_alexandria_2[[#This Row],[Sales]]&gt;3000,"High","Low")</f>
        <v>Low</v>
      </c>
      <c r="M1595" s="4">
        <v>3</v>
      </c>
      <c r="N1595" s="4">
        <v>0</v>
      </c>
      <c r="O1595" s="4">
        <v>6.5856000000000012</v>
      </c>
      <c r="P1595" s="4">
        <v>13.440000000000001</v>
      </c>
      <c r="Q1595" s="4">
        <v>6.8544</v>
      </c>
      <c r="R1595" s="4">
        <v>6.5856000000000012</v>
      </c>
      <c r="S1595" s="4" t="s">
        <v>1598</v>
      </c>
      <c r="T1595" s="4" t="str">
        <f>VLOOKUP(esraa_powerbi_alexandria_2[[#This Row],[Category]],code[#All],2,FALSE)</f>
        <v>O-102</v>
      </c>
      <c r="U1595" s="4"/>
      <c r="V1595" s="4"/>
    </row>
    <row r="1596" spans="1:22">
      <c r="A1596" s="4">
        <v>1595</v>
      </c>
      <c r="B1596" s="4" t="s">
        <v>134</v>
      </c>
      <c r="C1596" s="4" t="s">
        <v>96</v>
      </c>
      <c r="D1596" s="4" t="s">
        <v>563</v>
      </c>
      <c r="E1596" s="4" t="s">
        <v>143</v>
      </c>
      <c r="F1596" s="4" t="s">
        <v>99</v>
      </c>
      <c r="G1596" s="4" t="s">
        <v>57</v>
      </c>
      <c r="H1596" s="4" t="s">
        <v>58</v>
      </c>
      <c r="I1596" s="4" t="s">
        <v>1406</v>
      </c>
      <c r="J1596" s="4">
        <v>359.05799999999994</v>
      </c>
      <c r="K1596" s="4">
        <v>450</v>
      </c>
      <c r="L1596" s="4" t="str">
        <f>IF(esraa_powerbi_alexandria_2[[#This Row],[Sales]]&gt;3000,"High","Low")</f>
        <v>Low</v>
      </c>
      <c r="M1596" s="4">
        <v>3</v>
      </c>
      <c r="N1596" s="4">
        <v>0.3</v>
      </c>
      <c r="O1596" s="4">
        <v>-35.905799999999999</v>
      </c>
      <c r="P1596" s="4">
        <v>251.34059999999994</v>
      </c>
      <c r="Q1596" s="4">
        <v>394.96379999999994</v>
      </c>
      <c r="R1596" s="4">
        <v>-143.6232</v>
      </c>
      <c r="S1596" s="4" t="s">
        <v>1598</v>
      </c>
      <c r="T1596" s="4" t="str">
        <f>VLOOKUP(esraa_powerbi_alexandria_2[[#This Row],[Category]],code[#All],2,FALSE)</f>
        <v>F-101</v>
      </c>
      <c r="U1596" s="4"/>
      <c r="V1596" s="4"/>
    </row>
    <row r="1597" spans="1:22">
      <c r="A1597" s="4">
        <v>1596</v>
      </c>
      <c r="B1597" s="4" t="s">
        <v>69</v>
      </c>
      <c r="C1597" s="4" t="s">
        <v>53</v>
      </c>
      <c r="D1597" s="4" t="s">
        <v>251</v>
      </c>
      <c r="E1597" s="4" t="s">
        <v>252</v>
      </c>
      <c r="F1597" s="4" t="s">
        <v>118</v>
      </c>
      <c r="G1597" s="4" t="s">
        <v>57</v>
      </c>
      <c r="H1597" s="4" t="s">
        <v>60</v>
      </c>
      <c r="I1597" s="4" t="s">
        <v>1191</v>
      </c>
      <c r="J1597" s="4">
        <v>47.991999999999997</v>
      </c>
      <c r="K1597" s="4">
        <v>300</v>
      </c>
      <c r="L1597" s="4" t="str">
        <f>IF(esraa_powerbi_alexandria_2[[#This Row],[Sales]]&gt;3000,"High","Low")</f>
        <v>Low</v>
      </c>
      <c r="M1597" s="4">
        <v>2</v>
      </c>
      <c r="N1597" s="4">
        <v>0.3</v>
      </c>
      <c r="O1597" s="4">
        <v>-2.0567999999999991</v>
      </c>
      <c r="P1597" s="4">
        <v>33.594399999999993</v>
      </c>
      <c r="Q1597" s="4">
        <v>50.0488</v>
      </c>
      <c r="R1597" s="4">
        <v>-16.454400000000007</v>
      </c>
      <c r="S1597" s="4" t="s">
        <v>1598</v>
      </c>
      <c r="T1597" s="4" t="str">
        <f>VLOOKUP(esraa_powerbi_alexandria_2[[#This Row],[Category]],code[#All],2,FALSE)</f>
        <v>F-101</v>
      </c>
      <c r="U1597" s="4"/>
      <c r="V1597" s="4"/>
    </row>
    <row r="1598" spans="1:22">
      <c r="A1598" s="4">
        <v>1597</v>
      </c>
      <c r="B1598" s="4" t="s">
        <v>134</v>
      </c>
      <c r="C1598" s="4" t="s">
        <v>62</v>
      </c>
      <c r="D1598" s="4" t="s">
        <v>165</v>
      </c>
      <c r="E1598" s="4" t="s">
        <v>166</v>
      </c>
      <c r="F1598" s="4" t="s">
        <v>118</v>
      </c>
      <c r="G1598" s="4" t="s">
        <v>57</v>
      </c>
      <c r="H1598" s="4" t="s">
        <v>76</v>
      </c>
      <c r="I1598" s="4" t="s">
        <v>692</v>
      </c>
      <c r="J1598" s="4">
        <v>547.30000000000007</v>
      </c>
      <c r="K1598" s="4">
        <v>1950</v>
      </c>
      <c r="L1598" s="4" t="str">
        <f>IF(esraa_powerbi_alexandria_2[[#This Row],[Sales]]&gt;3000,"High","Low")</f>
        <v>Low</v>
      </c>
      <c r="M1598" s="4">
        <v>13</v>
      </c>
      <c r="N1598" s="4">
        <v>0</v>
      </c>
      <c r="O1598" s="4">
        <v>175.13599999999997</v>
      </c>
      <c r="P1598" s="4">
        <v>547.30000000000007</v>
      </c>
      <c r="Q1598" s="4">
        <v>372.1640000000001</v>
      </c>
      <c r="R1598" s="4">
        <v>175.13599999999997</v>
      </c>
      <c r="S1598" s="4" t="s">
        <v>1599</v>
      </c>
      <c r="T1598" s="4" t="str">
        <f>VLOOKUP(esraa_powerbi_alexandria_2[[#This Row],[Category]],code[#All],2,FALSE)</f>
        <v>F-101</v>
      </c>
      <c r="U1598" s="4"/>
      <c r="V1598" s="4"/>
    </row>
    <row r="1599" spans="1:22">
      <c r="A1599" s="4">
        <v>1598</v>
      </c>
      <c r="B1599" s="4" t="s">
        <v>52</v>
      </c>
      <c r="C1599" s="4" t="s">
        <v>53</v>
      </c>
      <c r="D1599" s="4" t="s">
        <v>1407</v>
      </c>
      <c r="E1599" s="4" t="s">
        <v>98</v>
      </c>
      <c r="F1599" s="4" t="s">
        <v>99</v>
      </c>
      <c r="G1599" s="4" t="s">
        <v>66</v>
      </c>
      <c r="H1599" s="4" t="s">
        <v>91</v>
      </c>
      <c r="I1599" s="4" t="s">
        <v>1408</v>
      </c>
      <c r="J1599" s="4">
        <v>16.896000000000001</v>
      </c>
      <c r="K1599" s="4">
        <v>600</v>
      </c>
      <c r="L1599" s="4" t="str">
        <f>IF(esraa_powerbi_alexandria_2[[#This Row],[Sales]]&gt;3000,"High","Low")</f>
        <v>Low</v>
      </c>
      <c r="M1599" s="4">
        <v>4</v>
      </c>
      <c r="N1599" s="4">
        <v>0.2</v>
      </c>
      <c r="O1599" s="4">
        <v>5.2799999999999994</v>
      </c>
      <c r="P1599" s="4">
        <v>13.516800000000002</v>
      </c>
      <c r="Q1599" s="4">
        <v>11.616000000000001</v>
      </c>
      <c r="R1599" s="4">
        <v>1.9008000000000003</v>
      </c>
      <c r="S1599" s="4" t="s">
        <v>1600</v>
      </c>
      <c r="T1599" s="4" t="str">
        <f>VLOOKUP(esraa_powerbi_alexandria_2[[#This Row],[Category]],code[#All],2,FALSE)</f>
        <v>O-102</v>
      </c>
      <c r="U1599" s="4"/>
      <c r="V1599" s="4"/>
    </row>
    <row r="1600" spans="1:22">
      <c r="A1600" s="4">
        <v>1599</v>
      </c>
      <c r="B1600" s="4" t="s">
        <v>52</v>
      </c>
      <c r="C1600" s="4" t="s">
        <v>53</v>
      </c>
      <c r="D1600" s="4" t="s">
        <v>1407</v>
      </c>
      <c r="E1600" s="4" t="s">
        <v>98</v>
      </c>
      <c r="F1600" s="4" t="s">
        <v>99</v>
      </c>
      <c r="G1600" s="4" t="s">
        <v>66</v>
      </c>
      <c r="H1600" s="4" t="s">
        <v>282</v>
      </c>
      <c r="I1600" s="4" t="s">
        <v>1409</v>
      </c>
      <c r="J1600" s="4">
        <v>6.6720000000000006</v>
      </c>
      <c r="K1600" s="4">
        <v>150</v>
      </c>
      <c r="L1600" s="4" t="str">
        <f>IF(esraa_powerbi_alexandria_2[[#This Row],[Sales]]&gt;3000,"High","Low")</f>
        <v>Low</v>
      </c>
      <c r="M1600" s="4">
        <v>1</v>
      </c>
      <c r="N1600" s="4">
        <v>0.2</v>
      </c>
      <c r="O1600" s="4">
        <v>0.50039999999999996</v>
      </c>
      <c r="P1600" s="4">
        <v>5.337600000000001</v>
      </c>
      <c r="Q1600" s="4">
        <v>6.1716000000000006</v>
      </c>
      <c r="R1600" s="4">
        <v>-0.83399999999999963</v>
      </c>
      <c r="S1600" s="4" t="s">
        <v>1598</v>
      </c>
      <c r="T1600" s="4" t="str">
        <f>VLOOKUP(esraa_powerbi_alexandria_2[[#This Row],[Category]],code[#All],2,FALSE)</f>
        <v>O-102</v>
      </c>
      <c r="U1600" s="4"/>
      <c r="V1600" s="4"/>
    </row>
    <row r="1601" spans="1:22">
      <c r="A1601" s="4">
        <v>1600</v>
      </c>
      <c r="B1601" s="4" t="s">
        <v>52</v>
      </c>
      <c r="C1601" s="4" t="s">
        <v>53</v>
      </c>
      <c r="D1601" s="4" t="s">
        <v>1407</v>
      </c>
      <c r="E1601" s="4" t="s">
        <v>98</v>
      </c>
      <c r="F1601" s="4" t="s">
        <v>99</v>
      </c>
      <c r="G1601" s="4" t="s">
        <v>66</v>
      </c>
      <c r="H1601" s="4" t="s">
        <v>78</v>
      </c>
      <c r="I1601" s="4" t="s">
        <v>487</v>
      </c>
      <c r="J1601" s="4">
        <v>99.13600000000001</v>
      </c>
      <c r="K1601" s="4">
        <v>600</v>
      </c>
      <c r="L1601" s="4" t="str">
        <f>IF(esraa_powerbi_alexandria_2[[#This Row],[Sales]]&gt;3000,"High","Low")</f>
        <v>Low</v>
      </c>
      <c r="M1601" s="4">
        <v>4</v>
      </c>
      <c r="N1601" s="4">
        <v>0.2</v>
      </c>
      <c r="O1601" s="4">
        <v>8.674399999999995</v>
      </c>
      <c r="P1601" s="4">
        <v>79.308800000000019</v>
      </c>
      <c r="Q1601" s="4">
        <v>90.461600000000018</v>
      </c>
      <c r="R1601" s="4">
        <v>-11.152799999999999</v>
      </c>
      <c r="S1601" s="4" t="s">
        <v>1600</v>
      </c>
      <c r="T1601" s="4" t="str">
        <f>VLOOKUP(esraa_powerbi_alexandria_2[[#This Row],[Category]],code[#All],2,FALSE)</f>
        <v>O-102</v>
      </c>
      <c r="U1601" s="4"/>
      <c r="V1601" s="4"/>
    </row>
    <row r="1602" spans="1:22">
      <c r="A1602" s="4">
        <v>1601</v>
      </c>
      <c r="B1602" s="4" t="s">
        <v>52</v>
      </c>
      <c r="C1602" s="4" t="s">
        <v>53</v>
      </c>
      <c r="D1602" s="4" t="s">
        <v>1407</v>
      </c>
      <c r="E1602" s="4" t="s">
        <v>98</v>
      </c>
      <c r="F1602" s="4" t="s">
        <v>99</v>
      </c>
      <c r="G1602" s="4" t="s">
        <v>57</v>
      </c>
      <c r="H1602" s="4" t="s">
        <v>76</v>
      </c>
      <c r="I1602" s="4" t="s">
        <v>496</v>
      </c>
      <c r="J1602" s="4">
        <v>15.991999999999999</v>
      </c>
      <c r="K1602" s="4">
        <v>300</v>
      </c>
      <c r="L1602" s="4" t="str">
        <f>IF(esraa_powerbi_alexandria_2[[#This Row],[Sales]]&gt;3000,"High","Low")</f>
        <v>Low</v>
      </c>
      <c r="M1602" s="4">
        <v>2</v>
      </c>
      <c r="N1602" s="4">
        <v>0.6</v>
      </c>
      <c r="O1602" s="4">
        <v>-13.992999999999999</v>
      </c>
      <c r="P1602" s="4">
        <v>6.3967999999999998</v>
      </c>
      <c r="Q1602" s="4">
        <v>29.984999999999999</v>
      </c>
      <c r="R1602" s="4">
        <v>-23.588200000000001</v>
      </c>
      <c r="S1602" s="4" t="s">
        <v>1598</v>
      </c>
      <c r="T1602" s="4" t="str">
        <f>VLOOKUP(esraa_powerbi_alexandria_2[[#This Row],[Category]],code[#All],2,FALSE)</f>
        <v>F-101</v>
      </c>
      <c r="U1602" s="4"/>
      <c r="V1602" s="4"/>
    </row>
    <row r="1603" spans="1:22">
      <c r="A1603" s="4">
        <v>1602</v>
      </c>
      <c r="B1603" s="4" t="s">
        <v>52</v>
      </c>
      <c r="C1603" s="4" t="s">
        <v>62</v>
      </c>
      <c r="D1603" s="4" t="s">
        <v>155</v>
      </c>
      <c r="E1603" s="4" t="s">
        <v>156</v>
      </c>
      <c r="F1603" s="4" t="s">
        <v>118</v>
      </c>
      <c r="G1603" s="4" t="s">
        <v>57</v>
      </c>
      <c r="H1603" s="4" t="s">
        <v>76</v>
      </c>
      <c r="I1603" s="4" t="s">
        <v>1410</v>
      </c>
      <c r="J1603" s="4">
        <v>211.96</v>
      </c>
      <c r="K1603" s="4">
        <v>300</v>
      </c>
      <c r="L1603" s="4" t="str">
        <f>IF(esraa_powerbi_alexandria_2[[#This Row],[Sales]]&gt;3000,"High","Low")</f>
        <v>Low</v>
      </c>
      <c r="M1603" s="4">
        <v>2</v>
      </c>
      <c r="N1603" s="4">
        <v>0</v>
      </c>
      <c r="O1603" s="4">
        <v>42.391999999999996</v>
      </c>
      <c r="P1603" s="4">
        <v>211.96</v>
      </c>
      <c r="Q1603" s="4">
        <v>169.56800000000001</v>
      </c>
      <c r="R1603" s="4">
        <v>42.391999999999996</v>
      </c>
      <c r="S1603" s="4" t="s">
        <v>1598</v>
      </c>
      <c r="T1603" s="4" t="str">
        <f>VLOOKUP(esraa_powerbi_alexandria_2[[#This Row],[Category]],code[#All],2,FALSE)</f>
        <v>F-101</v>
      </c>
      <c r="U1603" s="4"/>
      <c r="V1603" s="4"/>
    </row>
    <row r="1604" spans="1:22">
      <c r="A1604" s="4">
        <v>1603</v>
      </c>
      <c r="B1604" s="4" t="s">
        <v>69</v>
      </c>
      <c r="C1604" s="4" t="s">
        <v>53</v>
      </c>
      <c r="D1604" s="4" t="s">
        <v>1297</v>
      </c>
      <c r="E1604" s="4" t="s">
        <v>194</v>
      </c>
      <c r="F1604" s="4" t="s">
        <v>56</v>
      </c>
      <c r="G1604" s="4" t="s">
        <v>66</v>
      </c>
      <c r="H1604" s="4" t="s">
        <v>78</v>
      </c>
      <c r="I1604" s="4" t="s">
        <v>1411</v>
      </c>
      <c r="J1604" s="4">
        <v>6.6719999999999988</v>
      </c>
      <c r="K1604" s="4">
        <v>450</v>
      </c>
      <c r="L1604" s="4" t="str">
        <f>IF(esraa_powerbi_alexandria_2[[#This Row],[Sales]]&gt;3000,"High","Low")</f>
        <v>Low</v>
      </c>
      <c r="M1604" s="4">
        <v>3</v>
      </c>
      <c r="N1604" s="4">
        <v>0.2</v>
      </c>
      <c r="O1604" s="4">
        <v>1.6679999999999997</v>
      </c>
      <c r="P1604" s="4">
        <v>5.3375999999999992</v>
      </c>
      <c r="Q1604" s="4">
        <v>5.0039999999999996</v>
      </c>
      <c r="R1604" s="4">
        <v>0.33359999999999967</v>
      </c>
      <c r="S1604" s="4" t="s">
        <v>1598</v>
      </c>
      <c r="T1604" s="4" t="str">
        <f>VLOOKUP(esraa_powerbi_alexandria_2[[#This Row],[Category]],code[#All],2,FALSE)</f>
        <v>O-102</v>
      </c>
      <c r="U1604" s="4"/>
      <c r="V1604" s="4"/>
    </row>
    <row r="1605" spans="1:22">
      <c r="A1605" s="4">
        <v>1604</v>
      </c>
      <c r="B1605" s="4" t="s">
        <v>69</v>
      </c>
      <c r="C1605" s="4" t="s">
        <v>53</v>
      </c>
      <c r="D1605" s="4" t="s">
        <v>291</v>
      </c>
      <c r="E1605" s="4" t="s">
        <v>156</v>
      </c>
      <c r="F1605" s="4" t="s">
        <v>118</v>
      </c>
      <c r="G1605" s="4" t="s">
        <v>66</v>
      </c>
      <c r="H1605" s="4" t="s">
        <v>78</v>
      </c>
      <c r="I1605" s="4" t="s">
        <v>1412</v>
      </c>
      <c r="J1605" s="4">
        <v>155.94</v>
      </c>
      <c r="K1605" s="4">
        <v>900</v>
      </c>
      <c r="L1605" s="4" t="str">
        <f>IF(esraa_powerbi_alexandria_2[[#This Row],[Sales]]&gt;3000,"High","Low")</f>
        <v>Low</v>
      </c>
      <c r="M1605" s="4">
        <v>6</v>
      </c>
      <c r="N1605" s="4">
        <v>0</v>
      </c>
      <c r="O1605" s="4">
        <v>45.222599999999993</v>
      </c>
      <c r="P1605" s="4">
        <v>155.94</v>
      </c>
      <c r="Q1605" s="4">
        <v>110.7174</v>
      </c>
      <c r="R1605" s="4">
        <v>45.2226</v>
      </c>
      <c r="S1605" s="4" t="s">
        <v>1600</v>
      </c>
      <c r="T1605" s="4" t="str">
        <f>VLOOKUP(esraa_powerbi_alexandria_2[[#This Row],[Category]],code[#All],2,FALSE)</f>
        <v>O-102</v>
      </c>
      <c r="U1605" s="4"/>
      <c r="V1605" s="4"/>
    </row>
    <row r="1606" spans="1:22">
      <c r="A1606" s="4">
        <v>1605</v>
      </c>
      <c r="B1606" s="4" t="s">
        <v>52</v>
      </c>
      <c r="C1606" s="4" t="s">
        <v>53</v>
      </c>
      <c r="D1606" s="4" t="s">
        <v>63</v>
      </c>
      <c r="E1606" s="4" t="s">
        <v>64</v>
      </c>
      <c r="F1606" s="4" t="s">
        <v>65</v>
      </c>
      <c r="G1606" s="4" t="s">
        <v>80</v>
      </c>
      <c r="H1606" s="4" t="s">
        <v>81</v>
      </c>
      <c r="I1606" s="4" t="s">
        <v>1168</v>
      </c>
      <c r="J1606" s="4">
        <v>39.960000000000008</v>
      </c>
      <c r="K1606" s="4">
        <v>750</v>
      </c>
      <c r="L1606" s="4" t="str">
        <f>IF(esraa_powerbi_alexandria_2[[#This Row],[Sales]]&gt;3000,"High","Low")</f>
        <v>Low</v>
      </c>
      <c r="M1606" s="4">
        <v>5</v>
      </c>
      <c r="N1606" s="4">
        <v>0.2</v>
      </c>
      <c r="O1606" s="4">
        <v>12.986999999999995</v>
      </c>
      <c r="P1606" s="4">
        <v>31.968000000000007</v>
      </c>
      <c r="Q1606" s="4">
        <v>26.973000000000013</v>
      </c>
      <c r="R1606" s="4">
        <v>4.9949999999999939</v>
      </c>
      <c r="S1606" s="4" t="s">
        <v>1600</v>
      </c>
      <c r="T1606" s="4" t="str">
        <f>VLOOKUP(esraa_powerbi_alexandria_2[[#This Row],[Category]],code[#All],2,FALSE)</f>
        <v>T-103</v>
      </c>
      <c r="U1606" s="4"/>
      <c r="V1606" s="4"/>
    </row>
    <row r="1607" spans="1:22">
      <c r="A1607" s="4">
        <v>1606</v>
      </c>
      <c r="B1607" s="4" t="s">
        <v>52</v>
      </c>
      <c r="C1607" s="4" t="s">
        <v>53</v>
      </c>
      <c r="D1607" s="4" t="s">
        <v>63</v>
      </c>
      <c r="E1607" s="4" t="s">
        <v>64</v>
      </c>
      <c r="F1607" s="4" t="s">
        <v>65</v>
      </c>
      <c r="G1607" s="4" t="s">
        <v>66</v>
      </c>
      <c r="H1607" s="4" t="s">
        <v>78</v>
      </c>
      <c r="I1607" s="4" t="s">
        <v>1413</v>
      </c>
      <c r="J1607" s="4">
        <v>5.46</v>
      </c>
      <c r="K1607" s="4">
        <v>450</v>
      </c>
      <c r="L1607" s="4" t="str">
        <f>IF(esraa_powerbi_alexandria_2[[#This Row],[Sales]]&gt;3000,"High","Low")</f>
        <v>Low</v>
      </c>
      <c r="M1607" s="4">
        <v>3</v>
      </c>
      <c r="N1607" s="4">
        <v>0</v>
      </c>
      <c r="O1607" s="4">
        <v>1.5288000000000002</v>
      </c>
      <c r="P1607" s="4">
        <v>5.46</v>
      </c>
      <c r="Q1607" s="4">
        <v>3.9311999999999996</v>
      </c>
      <c r="R1607" s="4">
        <v>1.5288000000000004</v>
      </c>
      <c r="S1607" s="4" t="s">
        <v>1598</v>
      </c>
      <c r="T1607" s="4" t="str">
        <f>VLOOKUP(esraa_powerbi_alexandria_2[[#This Row],[Category]],code[#All],2,FALSE)</f>
        <v>O-102</v>
      </c>
      <c r="U1607" s="4"/>
      <c r="V1607" s="4"/>
    </row>
    <row r="1608" spans="1:22">
      <c r="A1608" s="4">
        <v>1607</v>
      </c>
      <c r="B1608" s="4" t="s">
        <v>52</v>
      </c>
      <c r="C1608" s="4" t="s">
        <v>53</v>
      </c>
      <c r="D1608" s="4" t="s">
        <v>63</v>
      </c>
      <c r="E1608" s="4" t="s">
        <v>64</v>
      </c>
      <c r="F1608" s="4" t="s">
        <v>65</v>
      </c>
      <c r="G1608" s="4" t="s">
        <v>66</v>
      </c>
      <c r="H1608" s="4" t="s">
        <v>78</v>
      </c>
      <c r="I1608" s="4" t="s">
        <v>1414</v>
      </c>
      <c r="J1608" s="4">
        <v>73.2</v>
      </c>
      <c r="K1608" s="4">
        <v>750</v>
      </c>
      <c r="L1608" s="4" t="str">
        <f>IF(esraa_powerbi_alexandria_2[[#This Row],[Sales]]&gt;3000,"High","Low")</f>
        <v>Low</v>
      </c>
      <c r="M1608" s="4">
        <v>5</v>
      </c>
      <c r="N1608" s="4">
        <v>0</v>
      </c>
      <c r="O1608" s="4">
        <v>21.227999999999998</v>
      </c>
      <c r="P1608" s="4">
        <v>73.2</v>
      </c>
      <c r="Q1608" s="4">
        <v>51.972000000000008</v>
      </c>
      <c r="R1608" s="4">
        <v>21.227999999999994</v>
      </c>
      <c r="S1608" s="4" t="s">
        <v>1600</v>
      </c>
      <c r="T1608" s="4" t="str">
        <f>VLOOKUP(esraa_powerbi_alexandria_2[[#This Row],[Category]],code[#All],2,FALSE)</f>
        <v>O-102</v>
      </c>
      <c r="U1608" s="4"/>
      <c r="V1608" s="4"/>
    </row>
    <row r="1609" spans="1:22">
      <c r="A1609" s="4">
        <v>1608</v>
      </c>
      <c r="B1609" s="4" t="s">
        <v>52</v>
      </c>
      <c r="C1609" s="4" t="s">
        <v>53</v>
      </c>
      <c r="D1609" s="4" t="s">
        <v>63</v>
      </c>
      <c r="E1609" s="4" t="s">
        <v>64</v>
      </c>
      <c r="F1609" s="4" t="s">
        <v>65</v>
      </c>
      <c r="G1609" s="4" t="s">
        <v>66</v>
      </c>
      <c r="H1609" s="4" t="s">
        <v>83</v>
      </c>
      <c r="I1609" s="4" t="s">
        <v>559</v>
      </c>
      <c r="J1609" s="4">
        <v>5.84</v>
      </c>
      <c r="K1609" s="4">
        <v>150</v>
      </c>
      <c r="L1609" s="4" t="str">
        <f>IF(esraa_powerbi_alexandria_2[[#This Row],[Sales]]&gt;3000,"High","Low")</f>
        <v>Low</v>
      </c>
      <c r="M1609" s="4">
        <v>1</v>
      </c>
      <c r="N1609" s="4">
        <v>0.2</v>
      </c>
      <c r="O1609" s="4">
        <v>1.9709999999999996</v>
      </c>
      <c r="P1609" s="4">
        <v>4.6719999999999997</v>
      </c>
      <c r="Q1609" s="4">
        <v>3.8690000000000002</v>
      </c>
      <c r="R1609" s="4">
        <v>0.80299999999999949</v>
      </c>
      <c r="S1609" s="4" t="s">
        <v>1598</v>
      </c>
      <c r="T1609" s="4" t="str">
        <f>VLOOKUP(esraa_powerbi_alexandria_2[[#This Row],[Category]],code[#All],2,FALSE)</f>
        <v>O-102</v>
      </c>
      <c r="U1609" s="4"/>
      <c r="V1609" s="4"/>
    </row>
    <row r="1610" spans="1:22">
      <c r="A1610" s="4">
        <v>1609</v>
      </c>
      <c r="B1610" s="4" t="s">
        <v>52</v>
      </c>
      <c r="C1610" s="4" t="s">
        <v>53</v>
      </c>
      <c r="D1610" s="4" t="s">
        <v>63</v>
      </c>
      <c r="E1610" s="4" t="s">
        <v>64</v>
      </c>
      <c r="F1610" s="4" t="s">
        <v>65</v>
      </c>
      <c r="G1610" s="4" t="s">
        <v>66</v>
      </c>
      <c r="H1610" s="4" t="s">
        <v>91</v>
      </c>
      <c r="I1610" s="4" t="s">
        <v>822</v>
      </c>
      <c r="J1610" s="4">
        <v>22.72</v>
      </c>
      <c r="K1610" s="4">
        <v>600</v>
      </c>
      <c r="L1610" s="4" t="str">
        <f>IF(esraa_powerbi_alexandria_2[[#This Row],[Sales]]&gt;3000,"High","Low")</f>
        <v>Low</v>
      </c>
      <c r="M1610" s="4">
        <v>4</v>
      </c>
      <c r="N1610" s="4">
        <v>0</v>
      </c>
      <c r="O1610" s="4">
        <v>10.223999999999998</v>
      </c>
      <c r="P1610" s="4">
        <v>22.72</v>
      </c>
      <c r="Q1610" s="4">
        <v>12.496</v>
      </c>
      <c r="R1610" s="4">
        <v>10.223999999999998</v>
      </c>
      <c r="S1610" s="4" t="s">
        <v>1600</v>
      </c>
      <c r="T1610" s="4" t="str">
        <f>VLOOKUP(esraa_powerbi_alexandria_2[[#This Row],[Category]],code[#All],2,FALSE)</f>
        <v>O-102</v>
      </c>
      <c r="U1610" s="4"/>
      <c r="V1610" s="4"/>
    </row>
    <row r="1611" spans="1:22">
      <c r="A1611" s="4">
        <v>1610</v>
      </c>
      <c r="B1611" s="4" t="s">
        <v>52</v>
      </c>
      <c r="C1611" s="4" t="s">
        <v>53</v>
      </c>
      <c r="D1611" s="4" t="s">
        <v>63</v>
      </c>
      <c r="E1611" s="4" t="s">
        <v>64</v>
      </c>
      <c r="F1611" s="4" t="s">
        <v>65</v>
      </c>
      <c r="G1611" s="4" t="s">
        <v>66</v>
      </c>
      <c r="H1611" s="4" t="s">
        <v>83</v>
      </c>
      <c r="I1611" s="4" t="s">
        <v>1415</v>
      </c>
      <c r="J1611" s="4">
        <v>9.3360000000000003</v>
      </c>
      <c r="K1611" s="4">
        <v>450</v>
      </c>
      <c r="L1611" s="4" t="str">
        <f>IF(esraa_powerbi_alexandria_2[[#This Row],[Sales]]&gt;3000,"High","Low")</f>
        <v>Low</v>
      </c>
      <c r="M1611" s="4">
        <v>3</v>
      </c>
      <c r="N1611" s="4">
        <v>0.2</v>
      </c>
      <c r="O1611" s="4">
        <v>3.2675999999999994</v>
      </c>
      <c r="P1611" s="4">
        <v>7.4688000000000008</v>
      </c>
      <c r="Q1611" s="4">
        <v>6.0684000000000005</v>
      </c>
      <c r="R1611" s="4">
        <v>1.4004000000000003</v>
      </c>
      <c r="S1611" s="4" t="s">
        <v>1598</v>
      </c>
      <c r="T1611" s="4" t="str">
        <f>VLOOKUP(esraa_powerbi_alexandria_2[[#This Row],[Category]],code[#All],2,FALSE)</f>
        <v>O-102</v>
      </c>
      <c r="U1611" s="4"/>
      <c r="V1611" s="4"/>
    </row>
    <row r="1612" spans="1:22">
      <c r="A1612" s="4">
        <v>1611</v>
      </c>
      <c r="B1612" s="4" t="s">
        <v>69</v>
      </c>
      <c r="C1612" s="4" t="s">
        <v>62</v>
      </c>
      <c r="D1612" s="4" t="s">
        <v>63</v>
      </c>
      <c r="E1612" s="4" t="s">
        <v>64</v>
      </c>
      <c r="F1612" s="4" t="s">
        <v>65</v>
      </c>
      <c r="G1612" s="4" t="s">
        <v>57</v>
      </c>
      <c r="H1612" s="4" t="s">
        <v>58</v>
      </c>
      <c r="I1612" s="4" t="s">
        <v>1406</v>
      </c>
      <c r="J1612" s="4">
        <v>290.666</v>
      </c>
      <c r="K1612" s="4">
        <v>300</v>
      </c>
      <c r="L1612" s="4" t="str">
        <f>IF(esraa_powerbi_alexandria_2[[#This Row],[Sales]]&gt;3000,"High","Low")</f>
        <v>Low</v>
      </c>
      <c r="M1612" s="4">
        <v>2</v>
      </c>
      <c r="N1612" s="4">
        <v>0.15</v>
      </c>
      <c r="O1612" s="4">
        <v>27.356800000000007</v>
      </c>
      <c r="P1612" s="4">
        <v>247.06609999999998</v>
      </c>
      <c r="Q1612" s="4">
        <v>263.30919999999998</v>
      </c>
      <c r="R1612" s="4">
        <v>-16.243099999999998</v>
      </c>
      <c r="S1612" s="4" t="s">
        <v>1598</v>
      </c>
      <c r="T1612" s="4" t="str">
        <f>VLOOKUP(esraa_powerbi_alexandria_2[[#This Row],[Category]],code[#All],2,FALSE)</f>
        <v>F-101</v>
      </c>
      <c r="U1612" s="4"/>
      <c r="V1612" s="4"/>
    </row>
    <row r="1613" spans="1:22">
      <c r="A1613" s="4">
        <v>1612</v>
      </c>
      <c r="B1613" s="4" t="s">
        <v>69</v>
      </c>
      <c r="C1613" s="4" t="s">
        <v>62</v>
      </c>
      <c r="D1613" s="4" t="s">
        <v>63</v>
      </c>
      <c r="E1613" s="4" t="s">
        <v>64</v>
      </c>
      <c r="F1613" s="4" t="s">
        <v>65</v>
      </c>
      <c r="G1613" s="4" t="s">
        <v>80</v>
      </c>
      <c r="H1613" s="4" t="s">
        <v>81</v>
      </c>
      <c r="I1613" s="4" t="s">
        <v>1416</v>
      </c>
      <c r="J1613" s="4">
        <v>201.584</v>
      </c>
      <c r="K1613" s="4">
        <v>300</v>
      </c>
      <c r="L1613" s="4" t="str">
        <f>IF(esraa_powerbi_alexandria_2[[#This Row],[Sales]]&gt;3000,"High","Low")</f>
        <v>Low</v>
      </c>
      <c r="M1613" s="4">
        <v>2</v>
      </c>
      <c r="N1613" s="4">
        <v>0.2</v>
      </c>
      <c r="O1613" s="4">
        <v>20.158400000000015</v>
      </c>
      <c r="P1613" s="4">
        <v>161.2672</v>
      </c>
      <c r="Q1613" s="4">
        <v>181.42559999999997</v>
      </c>
      <c r="R1613" s="4">
        <v>-20.158399999999972</v>
      </c>
      <c r="S1613" s="4" t="s">
        <v>1598</v>
      </c>
      <c r="T1613" s="4" t="str">
        <f>VLOOKUP(esraa_powerbi_alexandria_2[[#This Row],[Category]],code[#All],2,FALSE)</f>
        <v>T-103</v>
      </c>
      <c r="U1613" s="4"/>
      <c r="V1613" s="4"/>
    </row>
    <row r="1614" spans="1:22">
      <c r="A1614" s="4">
        <v>1613</v>
      </c>
      <c r="B1614" s="4" t="s">
        <v>69</v>
      </c>
      <c r="C1614" s="4" t="s">
        <v>62</v>
      </c>
      <c r="D1614" s="4" t="s">
        <v>63</v>
      </c>
      <c r="E1614" s="4" t="s">
        <v>64</v>
      </c>
      <c r="F1614" s="4" t="s">
        <v>65</v>
      </c>
      <c r="G1614" s="4" t="s">
        <v>80</v>
      </c>
      <c r="H1614" s="4" t="s">
        <v>81</v>
      </c>
      <c r="I1614" s="4" t="s">
        <v>186</v>
      </c>
      <c r="J1614" s="4">
        <v>83.984000000000009</v>
      </c>
      <c r="K1614" s="4">
        <v>300</v>
      </c>
      <c r="L1614" s="4" t="str">
        <f>IF(esraa_powerbi_alexandria_2[[#This Row],[Sales]]&gt;3000,"High","Low")</f>
        <v>Low</v>
      </c>
      <c r="M1614" s="4">
        <v>2</v>
      </c>
      <c r="N1614" s="4">
        <v>0.2</v>
      </c>
      <c r="O1614" s="4">
        <v>31.494</v>
      </c>
      <c r="P1614" s="4">
        <v>67.187200000000004</v>
      </c>
      <c r="Q1614" s="4">
        <v>52.490000000000009</v>
      </c>
      <c r="R1614" s="4">
        <v>14.697199999999995</v>
      </c>
      <c r="S1614" s="4" t="s">
        <v>1598</v>
      </c>
      <c r="T1614" s="4" t="str">
        <f>VLOOKUP(esraa_powerbi_alexandria_2[[#This Row],[Category]],code[#All],2,FALSE)</f>
        <v>T-103</v>
      </c>
      <c r="U1614" s="4"/>
      <c r="V1614" s="4"/>
    </row>
    <row r="1615" spans="1:22">
      <c r="A1615" s="4">
        <v>1614</v>
      </c>
      <c r="B1615" s="4" t="s">
        <v>69</v>
      </c>
      <c r="C1615" s="4" t="s">
        <v>62</v>
      </c>
      <c r="D1615" s="4" t="s">
        <v>1116</v>
      </c>
      <c r="E1615" s="4" t="s">
        <v>64</v>
      </c>
      <c r="F1615" s="4" t="s">
        <v>65</v>
      </c>
      <c r="G1615" s="4" t="s">
        <v>66</v>
      </c>
      <c r="H1615" s="4" t="s">
        <v>74</v>
      </c>
      <c r="I1615" s="4" t="s">
        <v>612</v>
      </c>
      <c r="J1615" s="4">
        <v>1000.0200000000001</v>
      </c>
      <c r="K1615" s="4">
        <v>1050</v>
      </c>
      <c r="L1615" s="4" t="str">
        <f>IF(esraa_powerbi_alexandria_2[[#This Row],[Sales]]&gt;3000,"High","Low")</f>
        <v>Low</v>
      </c>
      <c r="M1615" s="4">
        <v>7</v>
      </c>
      <c r="N1615" s="4">
        <v>0</v>
      </c>
      <c r="O1615" s="4">
        <v>290.00579999999991</v>
      </c>
      <c r="P1615" s="4">
        <v>1000.0200000000001</v>
      </c>
      <c r="Q1615" s="4">
        <v>710.01420000000019</v>
      </c>
      <c r="R1615" s="4">
        <v>290.00579999999991</v>
      </c>
      <c r="S1615" s="4" t="s">
        <v>1599</v>
      </c>
      <c r="T1615" s="4" t="str">
        <f>VLOOKUP(esraa_powerbi_alexandria_2[[#This Row],[Category]],code[#All],2,FALSE)</f>
        <v>O-102</v>
      </c>
      <c r="U1615" s="4"/>
      <c r="V1615" s="4"/>
    </row>
    <row r="1616" spans="1:22">
      <c r="A1616" s="4">
        <v>1615</v>
      </c>
      <c r="B1616" s="4" t="s">
        <v>69</v>
      </c>
      <c r="C1616" s="4" t="s">
        <v>96</v>
      </c>
      <c r="D1616" s="4" t="s">
        <v>116</v>
      </c>
      <c r="E1616" s="4" t="s">
        <v>117</v>
      </c>
      <c r="F1616" s="4" t="s">
        <v>118</v>
      </c>
      <c r="G1616" s="4" t="s">
        <v>80</v>
      </c>
      <c r="H1616" s="4" t="s">
        <v>122</v>
      </c>
      <c r="I1616" s="4" t="s">
        <v>1417</v>
      </c>
      <c r="J1616" s="4">
        <v>83.976000000000013</v>
      </c>
      <c r="K1616" s="4">
        <v>450</v>
      </c>
      <c r="L1616" s="4" t="str">
        <f>IF(esraa_powerbi_alexandria_2[[#This Row],[Sales]]&gt;3000,"High","Low")</f>
        <v>Low</v>
      </c>
      <c r="M1616" s="4">
        <v>3</v>
      </c>
      <c r="N1616" s="4">
        <v>0.2</v>
      </c>
      <c r="O1616" s="4">
        <v>-13.646100000000001</v>
      </c>
      <c r="P1616" s="4">
        <v>67.180800000000019</v>
      </c>
      <c r="Q1616" s="4">
        <v>97.622100000000017</v>
      </c>
      <c r="R1616" s="4">
        <v>-30.441299999999998</v>
      </c>
      <c r="S1616" s="4" t="s">
        <v>1598</v>
      </c>
      <c r="T1616" s="4" t="str">
        <f>VLOOKUP(esraa_powerbi_alexandria_2[[#This Row],[Category]],code[#All],2,FALSE)</f>
        <v>T-103</v>
      </c>
      <c r="U1616" s="4"/>
      <c r="V1616" s="4"/>
    </row>
    <row r="1617" spans="1:22">
      <c r="A1617" s="4">
        <v>1616</v>
      </c>
      <c r="B1617" s="4" t="s">
        <v>69</v>
      </c>
      <c r="C1617" s="4" t="s">
        <v>96</v>
      </c>
      <c r="D1617" s="4" t="s">
        <v>148</v>
      </c>
      <c r="E1617" s="4" t="s">
        <v>149</v>
      </c>
      <c r="F1617" s="4" t="s">
        <v>99</v>
      </c>
      <c r="G1617" s="4" t="s">
        <v>66</v>
      </c>
      <c r="H1617" s="4" t="s">
        <v>67</v>
      </c>
      <c r="I1617" s="4" t="s">
        <v>802</v>
      </c>
      <c r="J1617" s="4">
        <v>3.75</v>
      </c>
      <c r="K1617" s="4">
        <v>150</v>
      </c>
      <c r="L1617" s="4" t="str">
        <f>IF(esraa_powerbi_alexandria_2[[#This Row],[Sales]]&gt;3000,"High","Low")</f>
        <v>Low</v>
      </c>
      <c r="M1617" s="4">
        <v>1</v>
      </c>
      <c r="N1617" s="4">
        <v>0</v>
      </c>
      <c r="O1617" s="4">
        <v>1.7999999999999998</v>
      </c>
      <c r="P1617" s="4">
        <v>3.75</v>
      </c>
      <c r="Q1617" s="4">
        <v>1.9500000000000002</v>
      </c>
      <c r="R1617" s="4">
        <v>1.7999999999999998</v>
      </c>
      <c r="S1617" s="4" t="s">
        <v>1598</v>
      </c>
      <c r="T1617" s="4" t="str">
        <f>VLOOKUP(esraa_powerbi_alexandria_2[[#This Row],[Category]],code[#All],2,FALSE)</f>
        <v>O-102</v>
      </c>
      <c r="U1617" s="4"/>
      <c r="V1617" s="4"/>
    </row>
    <row r="1618" spans="1:22">
      <c r="A1618" s="4">
        <v>1617</v>
      </c>
      <c r="B1618" s="4" t="s">
        <v>69</v>
      </c>
      <c r="C1618" s="4" t="s">
        <v>96</v>
      </c>
      <c r="D1618" s="4" t="s">
        <v>148</v>
      </c>
      <c r="E1618" s="4" t="s">
        <v>149</v>
      </c>
      <c r="F1618" s="4" t="s">
        <v>99</v>
      </c>
      <c r="G1618" s="4" t="s">
        <v>66</v>
      </c>
      <c r="H1618" s="4" t="s">
        <v>67</v>
      </c>
      <c r="I1618" s="4" t="s">
        <v>443</v>
      </c>
      <c r="J1618" s="4">
        <v>41.4</v>
      </c>
      <c r="K1618" s="4">
        <v>600</v>
      </c>
      <c r="L1618" s="4" t="str">
        <f>IF(esraa_powerbi_alexandria_2[[#This Row],[Sales]]&gt;3000,"High","Low")</f>
        <v>Low</v>
      </c>
      <c r="M1618" s="4">
        <v>4</v>
      </c>
      <c r="N1618" s="4">
        <v>0</v>
      </c>
      <c r="O1618" s="4">
        <v>19.872</v>
      </c>
      <c r="P1618" s="4">
        <v>41.4</v>
      </c>
      <c r="Q1618" s="4">
        <v>21.527999999999999</v>
      </c>
      <c r="R1618" s="4">
        <v>19.872</v>
      </c>
      <c r="S1618" s="4" t="s">
        <v>1600</v>
      </c>
      <c r="T1618" s="4" t="str">
        <f>VLOOKUP(esraa_powerbi_alexandria_2[[#This Row],[Category]],code[#All],2,FALSE)</f>
        <v>O-102</v>
      </c>
      <c r="U1618" s="4"/>
      <c r="V1618" s="4"/>
    </row>
    <row r="1619" spans="1:22">
      <c r="A1619" s="4">
        <v>1618</v>
      </c>
      <c r="B1619" s="4" t="s">
        <v>69</v>
      </c>
      <c r="C1619" s="4" t="s">
        <v>96</v>
      </c>
      <c r="D1619" s="4" t="s">
        <v>148</v>
      </c>
      <c r="E1619" s="4" t="s">
        <v>149</v>
      </c>
      <c r="F1619" s="4" t="s">
        <v>99</v>
      </c>
      <c r="G1619" s="4" t="s">
        <v>66</v>
      </c>
      <c r="H1619" s="4" t="s">
        <v>78</v>
      </c>
      <c r="I1619" s="4" t="s">
        <v>1418</v>
      </c>
      <c r="J1619" s="4">
        <v>29.79</v>
      </c>
      <c r="K1619" s="4">
        <v>450</v>
      </c>
      <c r="L1619" s="4" t="str">
        <f>IF(esraa_powerbi_alexandria_2[[#This Row],[Sales]]&gt;3000,"High","Low")</f>
        <v>Low</v>
      </c>
      <c r="M1619" s="4">
        <v>3</v>
      </c>
      <c r="N1619" s="4">
        <v>0</v>
      </c>
      <c r="O1619" s="4">
        <v>12.511800000000001</v>
      </c>
      <c r="P1619" s="4">
        <v>29.79</v>
      </c>
      <c r="Q1619" s="4">
        <v>17.278199999999998</v>
      </c>
      <c r="R1619" s="4">
        <v>12.511800000000001</v>
      </c>
      <c r="S1619" s="4" t="s">
        <v>1598</v>
      </c>
      <c r="T1619" s="4" t="str">
        <f>VLOOKUP(esraa_powerbi_alexandria_2[[#This Row],[Category]],code[#All],2,FALSE)</f>
        <v>O-102</v>
      </c>
      <c r="U1619" s="4"/>
      <c r="V1619" s="4"/>
    </row>
    <row r="1620" spans="1:22">
      <c r="A1620" s="4">
        <v>1619</v>
      </c>
      <c r="B1620" s="4" t="s">
        <v>52</v>
      </c>
      <c r="C1620" s="4" t="s">
        <v>96</v>
      </c>
      <c r="D1620" s="4" t="s">
        <v>165</v>
      </c>
      <c r="E1620" s="4" t="s">
        <v>166</v>
      </c>
      <c r="F1620" s="4" t="s">
        <v>118</v>
      </c>
      <c r="G1620" s="4" t="s">
        <v>66</v>
      </c>
      <c r="H1620" s="4" t="s">
        <v>74</v>
      </c>
      <c r="I1620" s="4" t="s">
        <v>1419</v>
      </c>
      <c r="J1620" s="4">
        <v>59.48</v>
      </c>
      <c r="K1620" s="4">
        <v>300</v>
      </c>
      <c r="L1620" s="4" t="str">
        <f>IF(esraa_powerbi_alexandria_2[[#This Row],[Sales]]&gt;3000,"High","Low")</f>
        <v>Low</v>
      </c>
      <c r="M1620" s="4">
        <v>2</v>
      </c>
      <c r="N1620" s="4">
        <v>0</v>
      </c>
      <c r="O1620" s="4">
        <v>8.9220000000000041</v>
      </c>
      <c r="P1620" s="4">
        <v>59.48</v>
      </c>
      <c r="Q1620" s="4">
        <v>50.557999999999993</v>
      </c>
      <c r="R1620" s="4">
        <v>8.9220000000000041</v>
      </c>
      <c r="S1620" s="4" t="s">
        <v>1598</v>
      </c>
      <c r="T1620" s="4" t="str">
        <f>VLOOKUP(esraa_powerbi_alexandria_2[[#This Row],[Category]],code[#All],2,FALSE)</f>
        <v>O-102</v>
      </c>
      <c r="U1620" s="4"/>
      <c r="V1620" s="4"/>
    </row>
    <row r="1621" spans="1:22">
      <c r="A1621" s="4">
        <v>1620</v>
      </c>
      <c r="B1621" s="4" t="s">
        <v>52</v>
      </c>
      <c r="C1621" s="4" t="s">
        <v>96</v>
      </c>
      <c r="D1621" s="4" t="s">
        <v>165</v>
      </c>
      <c r="E1621" s="4" t="s">
        <v>166</v>
      </c>
      <c r="F1621" s="4" t="s">
        <v>118</v>
      </c>
      <c r="G1621" s="4" t="s">
        <v>66</v>
      </c>
      <c r="H1621" s="4" t="s">
        <v>91</v>
      </c>
      <c r="I1621" s="4" t="s">
        <v>1420</v>
      </c>
      <c r="J1621" s="4">
        <v>6.69</v>
      </c>
      <c r="K1621" s="4">
        <v>150</v>
      </c>
      <c r="L1621" s="4" t="str">
        <f>IF(esraa_powerbi_alexandria_2[[#This Row],[Sales]]&gt;3000,"High","Low")</f>
        <v>Low</v>
      </c>
      <c r="M1621" s="4">
        <v>1</v>
      </c>
      <c r="N1621" s="4">
        <v>0</v>
      </c>
      <c r="O1621" s="4">
        <v>3.0773999999999999</v>
      </c>
      <c r="P1621" s="4">
        <v>6.69</v>
      </c>
      <c r="Q1621" s="4">
        <v>3.6126000000000005</v>
      </c>
      <c r="R1621" s="4">
        <v>3.0773999999999999</v>
      </c>
      <c r="S1621" s="4" t="s">
        <v>1598</v>
      </c>
      <c r="T1621" s="4" t="str">
        <f>VLOOKUP(esraa_powerbi_alexandria_2[[#This Row],[Category]],code[#All],2,FALSE)</f>
        <v>O-102</v>
      </c>
      <c r="U1621" s="4"/>
      <c r="V1621" s="4"/>
    </row>
    <row r="1622" spans="1:22">
      <c r="A1622" s="4">
        <v>1621</v>
      </c>
      <c r="B1622" s="4" t="s">
        <v>69</v>
      </c>
      <c r="C1622" s="4" t="s">
        <v>53</v>
      </c>
      <c r="D1622" s="4" t="s">
        <v>1421</v>
      </c>
      <c r="E1622" s="4" t="s">
        <v>94</v>
      </c>
      <c r="F1622" s="4" t="s">
        <v>65</v>
      </c>
      <c r="G1622" s="4" t="s">
        <v>57</v>
      </c>
      <c r="H1622" s="4" t="s">
        <v>76</v>
      </c>
      <c r="I1622" s="4" t="s">
        <v>1422</v>
      </c>
      <c r="J1622" s="4">
        <v>198.46</v>
      </c>
      <c r="K1622" s="4">
        <v>300</v>
      </c>
      <c r="L1622" s="4" t="str">
        <f>IF(esraa_powerbi_alexandria_2[[#This Row],[Sales]]&gt;3000,"High","Low")</f>
        <v>Low</v>
      </c>
      <c r="M1622" s="4">
        <v>2</v>
      </c>
      <c r="N1622" s="4">
        <v>0</v>
      </c>
      <c r="O1622" s="4">
        <v>99.23</v>
      </c>
      <c r="P1622" s="4">
        <v>198.46</v>
      </c>
      <c r="Q1622" s="4">
        <v>99.23</v>
      </c>
      <c r="R1622" s="4">
        <v>99.23</v>
      </c>
      <c r="S1622" s="4" t="s">
        <v>1598</v>
      </c>
      <c r="T1622" s="4" t="str">
        <f>VLOOKUP(esraa_powerbi_alexandria_2[[#This Row],[Category]],code[#All],2,FALSE)</f>
        <v>F-101</v>
      </c>
      <c r="U1622" s="4"/>
      <c r="V1622" s="4"/>
    </row>
    <row r="1623" spans="1:22">
      <c r="A1623" s="4">
        <v>1622</v>
      </c>
      <c r="B1623" s="4" t="s">
        <v>69</v>
      </c>
      <c r="C1623" s="4" t="s">
        <v>53</v>
      </c>
      <c r="D1623" s="4" t="s">
        <v>1421</v>
      </c>
      <c r="E1623" s="4" t="s">
        <v>94</v>
      </c>
      <c r="F1623" s="4" t="s">
        <v>65</v>
      </c>
      <c r="G1623" s="4" t="s">
        <v>66</v>
      </c>
      <c r="H1623" s="4" t="s">
        <v>67</v>
      </c>
      <c r="I1623" s="4" t="s">
        <v>756</v>
      </c>
      <c r="J1623" s="4">
        <v>786.48</v>
      </c>
      <c r="K1623" s="4">
        <v>1200</v>
      </c>
      <c r="L1623" s="4" t="str">
        <f>IF(esraa_powerbi_alexandria_2[[#This Row],[Sales]]&gt;3000,"High","Low")</f>
        <v>Low</v>
      </c>
      <c r="M1623" s="4">
        <v>8</v>
      </c>
      <c r="N1623" s="4">
        <v>0</v>
      </c>
      <c r="O1623" s="4">
        <v>385.37520000000001</v>
      </c>
      <c r="P1623" s="4">
        <v>786.48</v>
      </c>
      <c r="Q1623" s="4">
        <v>401.10480000000001</v>
      </c>
      <c r="R1623" s="4">
        <v>385.37520000000001</v>
      </c>
      <c r="S1623" s="4" t="s">
        <v>1599</v>
      </c>
      <c r="T1623" s="4" t="str">
        <f>VLOOKUP(esraa_powerbi_alexandria_2[[#This Row],[Category]],code[#All],2,FALSE)</f>
        <v>O-102</v>
      </c>
      <c r="U1623" s="4"/>
      <c r="V1623" s="4"/>
    </row>
    <row r="1624" spans="1:22">
      <c r="A1624" s="4">
        <v>1623</v>
      </c>
      <c r="B1624" s="4" t="s">
        <v>69</v>
      </c>
      <c r="C1624" s="4" t="s">
        <v>53</v>
      </c>
      <c r="D1624" s="4" t="s">
        <v>1421</v>
      </c>
      <c r="E1624" s="4" t="s">
        <v>94</v>
      </c>
      <c r="F1624" s="4" t="s">
        <v>65</v>
      </c>
      <c r="G1624" s="4" t="s">
        <v>66</v>
      </c>
      <c r="H1624" s="4" t="s">
        <v>83</v>
      </c>
      <c r="I1624" s="4" t="s">
        <v>744</v>
      </c>
      <c r="J1624" s="4">
        <v>23.168000000000003</v>
      </c>
      <c r="K1624" s="4">
        <v>300</v>
      </c>
      <c r="L1624" s="4" t="str">
        <f>IF(esraa_powerbi_alexandria_2[[#This Row],[Sales]]&gt;3000,"High","Low")</f>
        <v>Low</v>
      </c>
      <c r="M1624" s="4">
        <v>2</v>
      </c>
      <c r="N1624" s="4">
        <v>0.2</v>
      </c>
      <c r="O1624" s="4">
        <v>7.8191999999999995</v>
      </c>
      <c r="P1624" s="4">
        <v>18.534400000000002</v>
      </c>
      <c r="Q1624" s="4">
        <v>15.348800000000004</v>
      </c>
      <c r="R1624" s="4">
        <v>3.1855999999999973</v>
      </c>
      <c r="S1624" s="4" t="s">
        <v>1598</v>
      </c>
      <c r="T1624" s="4" t="str">
        <f>VLOOKUP(esraa_powerbi_alexandria_2[[#This Row],[Category]],code[#All],2,FALSE)</f>
        <v>O-102</v>
      </c>
      <c r="U1624" s="4"/>
      <c r="V1624" s="4"/>
    </row>
    <row r="1625" spans="1:22">
      <c r="A1625" s="4">
        <v>1624</v>
      </c>
      <c r="B1625" s="4" t="s">
        <v>69</v>
      </c>
      <c r="C1625" s="4" t="s">
        <v>53</v>
      </c>
      <c r="D1625" s="4" t="s">
        <v>1421</v>
      </c>
      <c r="E1625" s="4" t="s">
        <v>94</v>
      </c>
      <c r="F1625" s="4" t="s">
        <v>65</v>
      </c>
      <c r="G1625" s="4" t="s">
        <v>80</v>
      </c>
      <c r="H1625" s="4" t="s">
        <v>122</v>
      </c>
      <c r="I1625" s="4" t="s">
        <v>1423</v>
      </c>
      <c r="J1625" s="4">
        <v>50</v>
      </c>
      <c r="K1625" s="4">
        <v>300</v>
      </c>
      <c r="L1625" s="4" t="str">
        <f>IF(esraa_powerbi_alexandria_2[[#This Row],[Sales]]&gt;3000,"High","Low")</f>
        <v>Low</v>
      </c>
      <c r="M1625" s="4">
        <v>2</v>
      </c>
      <c r="N1625" s="4">
        <v>0</v>
      </c>
      <c r="O1625" s="4">
        <v>10.5</v>
      </c>
      <c r="P1625" s="4">
        <v>50</v>
      </c>
      <c r="Q1625" s="4">
        <v>39.5</v>
      </c>
      <c r="R1625" s="4">
        <v>10.5</v>
      </c>
      <c r="S1625" s="4" t="s">
        <v>1598</v>
      </c>
      <c r="T1625" s="4" t="str">
        <f>VLOOKUP(esraa_powerbi_alexandria_2[[#This Row],[Category]],code[#All],2,FALSE)</f>
        <v>T-103</v>
      </c>
      <c r="U1625" s="4"/>
      <c r="V1625" s="4"/>
    </row>
    <row r="1626" spans="1:22">
      <c r="A1626" s="4">
        <v>1625</v>
      </c>
      <c r="B1626" s="4" t="s">
        <v>69</v>
      </c>
      <c r="C1626" s="4" t="s">
        <v>53</v>
      </c>
      <c r="D1626" s="4" t="s">
        <v>63</v>
      </c>
      <c r="E1626" s="4" t="s">
        <v>64</v>
      </c>
      <c r="F1626" s="4" t="s">
        <v>65</v>
      </c>
      <c r="G1626" s="4" t="s">
        <v>80</v>
      </c>
      <c r="H1626" s="4" t="s">
        <v>81</v>
      </c>
      <c r="I1626" s="4" t="s">
        <v>1311</v>
      </c>
      <c r="J1626" s="4">
        <v>675.96</v>
      </c>
      <c r="K1626" s="4">
        <v>750</v>
      </c>
      <c r="L1626" s="4" t="str">
        <f>IF(esraa_powerbi_alexandria_2[[#This Row],[Sales]]&gt;3000,"High","Low")</f>
        <v>Low</v>
      </c>
      <c r="M1626" s="4">
        <v>5</v>
      </c>
      <c r="N1626" s="4">
        <v>0.2</v>
      </c>
      <c r="O1626" s="4">
        <v>84.494999999999948</v>
      </c>
      <c r="P1626" s="4">
        <v>540.76800000000003</v>
      </c>
      <c r="Q1626" s="4">
        <v>591.46500000000015</v>
      </c>
      <c r="R1626" s="4">
        <v>-50.697000000000116</v>
      </c>
      <c r="S1626" s="4" t="s">
        <v>1600</v>
      </c>
      <c r="T1626" s="4" t="str">
        <f>VLOOKUP(esraa_powerbi_alexandria_2[[#This Row],[Category]],code[#All],2,FALSE)</f>
        <v>T-103</v>
      </c>
      <c r="U1626" s="4"/>
      <c r="V1626" s="4"/>
    </row>
    <row r="1627" spans="1:22">
      <c r="A1627" s="4">
        <v>1626</v>
      </c>
      <c r="B1627" s="4" t="s">
        <v>69</v>
      </c>
      <c r="C1627" s="4" t="s">
        <v>53</v>
      </c>
      <c r="D1627" s="4" t="s">
        <v>63</v>
      </c>
      <c r="E1627" s="4" t="s">
        <v>64</v>
      </c>
      <c r="F1627" s="4" t="s">
        <v>65</v>
      </c>
      <c r="G1627" s="4" t="s">
        <v>80</v>
      </c>
      <c r="H1627" s="4" t="s">
        <v>122</v>
      </c>
      <c r="I1627" s="4" t="s">
        <v>1424</v>
      </c>
      <c r="J1627" s="4">
        <v>1265.8499999999999</v>
      </c>
      <c r="K1627" s="4">
        <v>450</v>
      </c>
      <c r="L1627" s="4" t="str">
        <f>IF(esraa_powerbi_alexandria_2[[#This Row],[Sales]]&gt;3000,"High","Low")</f>
        <v>Low</v>
      </c>
      <c r="M1627" s="4">
        <v>3</v>
      </c>
      <c r="N1627" s="4">
        <v>0</v>
      </c>
      <c r="O1627" s="4">
        <v>556.97400000000005</v>
      </c>
      <c r="P1627" s="4">
        <v>1265.8499999999999</v>
      </c>
      <c r="Q1627" s="4">
        <v>708.87599999999986</v>
      </c>
      <c r="R1627" s="4">
        <v>556.97400000000005</v>
      </c>
      <c r="S1627" s="4" t="s">
        <v>1598</v>
      </c>
      <c r="T1627" s="4" t="str">
        <f>VLOOKUP(esraa_powerbi_alexandria_2[[#This Row],[Category]],code[#All],2,FALSE)</f>
        <v>T-103</v>
      </c>
      <c r="U1627" s="4"/>
      <c r="V1627" s="4"/>
    </row>
    <row r="1628" spans="1:22">
      <c r="A1628" s="4">
        <v>1627</v>
      </c>
      <c r="B1628" s="4" t="s">
        <v>69</v>
      </c>
      <c r="C1628" s="4" t="s">
        <v>96</v>
      </c>
      <c r="D1628" s="4" t="s">
        <v>165</v>
      </c>
      <c r="E1628" s="4" t="s">
        <v>166</v>
      </c>
      <c r="F1628" s="4" t="s">
        <v>118</v>
      </c>
      <c r="G1628" s="4" t="s">
        <v>66</v>
      </c>
      <c r="H1628" s="4" t="s">
        <v>85</v>
      </c>
      <c r="I1628" s="4" t="s">
        <v>806</v>
      </c>
      <c r="J1628" s="4">
        <v>523.25</v>
      </c>
      <c r="K1628" s="4">
        <v>750</v>
      </c>
      <c r="L1628" s="4" t="str">
        <f>IF(esraa_powerbi_alexandria_2[[#This Row],[Sales]]&gt;3000,"High","Low")</f>
        <v>Low</v>
      </c>
      <c r="M1628" s="4">
        <v>5</v>
      </c>
      <c r="N1628" s="4">
        <v>0</v>
      </c>
      <c r="O1628" s="4">
        <v>141.27749999999997</v>
      </c>
      <c r="P1628" s="4">
        <v>523.25</v>
      </c>
      <c r="Q1628" s="4">
        <v>381.97250000000003</v>
      </c>
      <c r="R1628" s="4">
        <v>141.27749999999997</v>
      </c>
      <c r="S1628" s="4" t="s">
        <v>1600</v>
      </c>
      <c r="T1628" s="4" t="str">
        <f>VLOOKUP(esraa_powerbi_alexandria_2[[#This Row],[Category]],code[#All],2,FALSE)</f>
        <v>O-102</v>
      </c>
      <c r="U1628" s="4"/>
      <c r="V1628" s="4"/>
    </row>
    <row r="1629" spans="1:22">
      <c r="A1629" s="4">
        <v>1628</v>
      </c>
      <c r="B1629" s="4" t="s">
        <v>69</v>
      </c>
      <c r="C1629" s="4" t="s">
        <v>53</v>
      </c>
      <c r="D1629" s="4" t="s">
        <v>1425</v>
      </c>
      <c r="E1629" s="4" t="s">
        <v>336</v>
      </c>
      <c r="F1629" s="4" t="s">
        <v>56</v>
      </c>
      <c r="G1629" s="4" t="s">
        <v>57</v>
      </c>
      <c r="H1629" s="4" t="s">
        <v>60</v>
      </c>
      <c r="I1629" s="4" t="s">
        <v>1179</v>
      </c>
      <c r="J1629" s="4">
        <v>517.5</v>
      </c>
      <c r="K1629" s="4">
        <v>900</v>
      </c>
      <c r="L1629" s="4" t="str">
        <f>IF(esraa_powerbi_alexandria_2[[#This Row],[Sales]]&gt;3000,"High","Low")</f>
        <v>Low</v>
      </c>
      <c r="M1629" s="4">
        <v>6</v>
      </c>
      <c r="N1629" s="4">
        <v>0</v>
      </c>
      <c r="O1629" s="4">
        <v>155.24999999999994</v>
      </c>
      <c r="P1629" s="4">
        <v>517.5</v>
      </c>
      <c r="Q1629" s="4">
        <v>362.25000000000006</v>
      </c>
      <c r="R1629" s="4">
        <v>155.24999999999994</v>
      </c>
      <c r="S1629" s="4" t="s">
        <v>1600</v>
      </c>
      <c r="T1629" s="4" t="str">
        <f>VLOOKUP(esraa_powerbi_alexandria_2[[#This Row],[Category]],code[#All],2,FALSE)</f>
        <v>F-101</v>
      </c>
      <c r="U1629" s="4"/>
      <c r="V1629" s="4"/>
    </row>
    <row r="1630" spans="1:22">
      <c r="A1630" s="4">
        <v>1629</v>
      </c>
      <c r="B1630" s="4" t="s">
        <v>52</v>
      </c>
      <c r="C1630" s="4" t="s">
        <v>53</v>
      </c>
      <c r="D1630" s="4" t="s">
        <v>818</v>
      </c>
      <c r="E1630" s="4" t="s">
        <v>252</v>
      </c>
      <c r="F1630" s="4" t="s">
        <v>118</v>
      </c>
      <c r="G1630" s="4" t="s">
        <v>57</v>
      </c>
      <c r="H1630" s="4" t="s">
        <v>76</v>
      </c>
      <c r="I1630" s="4" t="s">
        <v>1426</v>
      </c>
      <c r="J1630" s="4">
        <v>17.920000000000002</v>
      </c>
      <c r="K1630" s="4">
        <v>750</v>
      </c>
      <c r="L1630" s="4" t="str">
        <f>IF(esraa_powerbi_alexandria_2[[#This Row],[Sales]]&gt;3000,"High","Low")</f>
        <v>Low</v>
      </c>
      <c r="M1630" s="4">
        <v>5</v>
      </c>
      <c r="N1630" s="4">
        <v>0.2</v>
      </c>
      <c r="O1630" s="4">
        <v>2.4639999999999986</v>
      </c>
      <c r="P1630" s="4">
        <v>14.336000000000002</v>
      </c>
      <c r="Q1630" s="4">
        <v>15.456000000000003</v>
      </c>
      <c r="R1630" s="4">
        <v>-1.120000000000001</v>
      </c>
      <c r="S1630" s="4" t="s">
        <v>1600</v>
      </c>
      <c r="T1630" s="4" t="str">
        <f>VLOOKUP(esraa_powerbi_alexandria_2[[#This Row],[Category]],code[#All],2,FALSE)</f>
        <v>F-101</v>
      </c>
      <c r="U1630" s="4"/>
      <c r="V1630" s="4"/>
    </row>
    <row r="1631" spans="1:22">
      <c r="A1631" s="4">
        <v>1630</v>
      </c>
      <c r="B1631" s="4" t="s">
        <v>52</v>
      </c>
      <c r="C1631" s="4" t="s">
        <v>53</v>
      </c>
      <c r="D1631" s="4" t="s">
        <v>818</v>
      </c>
      <c r="E1631" s="4" t="s">
        <v>252</v>
      </c>
      <c r="F1631" s="4" t="s">
        <v>118</v>
      </c>
      <c r="G1631" s="4" t="s">
        <v>66</v>
      </c>
      <c r="H1631" s="4" t="s">
        <v>83</v>
      </c>
      <c r="I1631" s="4" t="s">
        <v>997</v>
      </c>
      <c r="J1631" s="4">
        <v>41.256000000000007</v>
      </c>
      <c r="K1631" s="4">
        <v>900</v>
      </c>
      <c r="L1631" s="4" t="str">
        <f>IF(esraa_powerbi_alexandria_2[[#This Row],[Sales]]&gt;3000,"High","Low")</f>
        <v>Low</v>
      </c>
      <c r="M1631" s="4">
        <v>6</v>
      </c>
      <c r="N1631" s="4">
        <v>0.7</v>
      </c>
      <c r="O1631" s="4">
        <v>-34.38000000000001</v>
      </c>
      <c r="P1631" s="4">
        <v>12.376800000000005</v>
      </c>
      <c r="Q1631" s="4">
        <v>75.636000000000024</v>
      </c>
      <c r="R1631" s="4">
        <v>-63.259200000000021</v>
      </c>
      <c r="S1631" s="4" t="s">
        <v>1600</v>
      </c>
      <c r="T1631" s="4" t="str">
        <f>VLOOKUP(esraa_powerbi_alexandria_2[[#This Row],[Category]],code[#All],2,FALSE)</f>
        <v>O-102</v>
      </c>
      <c r="U1631" s="4"/>
      <c r="V1631" s="4"/>
    </row>
    <row r="1632" spans="1:22">
      <c r="A1632" s="4">
        <v>1631</v>
      </c>
      <c r="B1632" s="4" t="s">
        <v>532</v>
      </c>
      <c r="C1632" s="4" t="s">
        <v>53</v>
      </c>
      <c r="D1632" s="4" t="s">
        <v>818</v>
      </c>
      <c r="E1632" s="4" t="s">
        <v>252</v>
      </c>
      <c r="F1632" s="4" t="s">
        <v>118</v>
      </c>
      <c r="G1632" s="4" t="s">
        <v>66</v>
      </c>
      <c r="H1632" s="4" t="s">
        <v>74</v>
      </c>
      <c r="I1632" s="4" t="s">
        <v>1427</v>
      </c>
      <c r="J1632" s="4">
        <v>1006.056</v>
      </c>
      <c r="K1632" s="4">
        <v>450</v>
      </c>
      <c r="L1632" s="4" t="str">
        <f>IF(esraa_powerbi_alexandria_2[[#This Row],[Sales]]&gt;3000,"High","Low")</f>
        <v>Low</v>
      </c>
      <c r="M1632" s="4">
        <v>3</v>
      </c>
      <c r="N1632" s="4">
        <v>0.2</v>
      </c>
      <c r="O1632" s="4">
        <v>88.029900000000055</v>
      </c>
      <c r="P1632" s="4">
        <v>804.84480000000008</v>
      </c>
      <c r="Q1632" s="4">
        <v>918.02610000000004</v>
      </c>
      <c r="R1632" s="4">
        <v>-113.18129999999996</v>
      </c>
      <c r="S1632" s="4" t="s">
        <v>1598</v>
      </c>
      <c r="T1632" s="4" t="str">
        <f>VLOOKUP(esraa_powerbi_alexandria_2[[#This Row],[Category]],code[#All],2,FALSE)</f>
        <v>O-102</v>
      </c>
      <c r="U1632" s="4"/>
      <c r="V1632" s="4"/>
    </row>
    <row r="1633" spans="1:22">
      <c r="A1633" s="4">
        <v>1632</v>
      </c>
      <c r="B1633" s="4" t="s">
        <v>532</v>
      </c>
      <c r="C1633" s="4" t="s">
        <v>53</v>
      </c>
      <c r="D1633" s="4" t="s">
        <v>818</v>
      </c>
      <c r="E1633" s="4" t="s">
        <v>252</v>
      </c>
      <c r="F1633" s="4" t="s">
        <v>118</v>
      </c>
      <c r="G1633" s="4" t="s">
        <v>66</v>
      </c>
      <c r="H1633" s="4" t="s">
        <v>91</v>
      </c>
      <c r="I1633" s="4" t="s">
        <v>728</v>
      </c>
      <c r="J1633" s="4">
        <v>10.688000000000001</v>
      </c>
      <c r="K1633" s="4">
        <v>300</v>
      </c>
      <c r="L1633" s="4" t="str">
        <f>IF(esraa_powerbi_alexandria_2[[#This Row],[Sales]]&gt;3000,"High","Low")</f>
        <v>Low</v>
      </c>
      <c r="M1633" s="4">
        <v>2</v>
      </c>
      <c r="N1633" s="4">
        <v>0.2</v>
      </c>
      <c r="O1633" s="4">
        <v>3.7407999999999997</v>
      </c>
      <c r="P1633" s="4">
        <v>8.5504000000000016</v>
      </c>
      <c r="Q1633" s="4">
        <v>6.9472000000000005</v>
      </c>
      <c r="R1633" s="4">
        <v>1.6032000000000011</v>
      </c>
      <c r="S1633" s="4" t="s">
        <v>1598</v>
      </c>
      <c r="T1633" s="4" t="str">
        <f>VLOOKUP(esraa_powerbi_alexandria_2[[#This Row],[Category]],code[#All],2,FALSE)</f>
        <v>O-102</v>
      </c>
      <c r="U1633" s="4"/>
      <c r="V1633" s="4"/>
    </row>
    <row r="1634" spans="1:22">
      <c r="A1634" s="4">
        <v>1633</v>
      </c>
      <c r="B1634" s="4" t="s">
        <v>532</v>
      </c>
      <c r="C1634" s="4" t="s">
        <v>53</v>
      </c>
      <c r="D1634" s="4" t="s">
        <v>818</v>
      </c>
      <c r="E1634" s="4" t="s">
        <v>252</v>
      </c>
      <c r="F1634" s="4" t="s">
        <v>118</v>
      </c>
      <c r="G1634" s="4" t="s">
        <v>66</v>
      </c>
      <c r="H1634" s="4" t="s">
        <v>91</v>
      </c>
      <c r="I1634" s="4" t="s">
        <v>745</v>
      </c>
      <c r="J1634" s="4">
        <v>10.368000000000002</v>
      </c>
      <c r="K1634" s="4">
        <v>300</v>
      </c>
      <c r="L1634" s="4" t="str">
        <f>IF(esraa_powerbi_alexandria_2[[#This Row],[Sales]]&gt;3000,"High","Low")</f>
        <v>Low</v>
      </c>
      <c r="M1634" s="4">
        <v>2</v>
      </c>
      <c r="N1634" s="4">
        <v>0.2</v>
      </c>
      <c r="O1634" s="4">
        <v>3.6288</v>
      </c>
      <c r="P1634" s="4">
        <v>8.2944000000000013</v>
      </c>
      <c r="Q1634" s="4">
        <v>6.7392000000000021</v>
      </c>
      <c r="R1634" s="4">
        <v>1.5551999999999992</v>
      </c>
      <c r="S1634" s="4" t="s">
        <v>1598</v>
      </c>
      <c r="T1634" s="4" t="str">
        <f>VLOOKUP(esraa_powerbi_alexandria_2[[#This Row],[Category]],code[#All],2,FALSE)</f>
        <v>O-102</v>
      </c>
      <c r="U1634" s="4"/>
      <c r="V1634" s="4"/>
    </row>
    <row r="1635" spans="1:22">
      <c r="A1635" s="4">
        <v>1634</v>
      </c>
      <c r="B1635" s="4" t="s">
        <v>532</v>
      </c>
      <c r="C1635" s="4" t="s">
        <v>53</v>
      </c>
      <c r="D1635" s="4" t="s">
        <v>818</v>
      </c>
      <c r="E1635" s="4" t="s">
        <v>252</v>
      </c>
      <c r="F1635" s="4" t="s">
        <v>118</v>
      </c>
      <c r="G1635" s="4" t="s">
        <v>66</v>
      </c>
      <c r="H1635" s="4" t="s">
        <v>74</v>
      </c>
      <c r="I1635" s="4" t="s">
        <v>1279</v>
      </c>
      <c r="J1635" s="4">
        <v>25.12</v>
      </c>
      <c r="K1635" s="4">
        <v>300</v>
      </c>
      <c r="L1635" s="4" t="str">
        <f>IF(esraa_powerbi_alexandria_2[[#This Row],[Sales]]&gt;3000,"High","Low")</f>
        <v>Low</v>
      </c>
      <c r="M1635" s="4">
        <v>2</v>
      </c>
      <c r="N1635" s="4">
        <v>0.2</v>
      </c>
      <c r="O1635" s="4">
        <v>1.5700000000000012</v>
      </c>
      <c r="P1635" s="4">
        <v>20.096000000000004</v>
      </c>
      <c r="Q1635" s="4">
        <v>23.55</v>
      </c>
      <c r="R1635" s="4">
        <v>-3.4539999999999971</v>
      </c>
      <c r="S1635" s="4" t="s">
        <v>1598</v>
      </c>
      <c r="T1635" s="4" t="str">
        <f>VLOOKUP(esraa_powerbi_alexandria_2[[#This Row],[Category]],code[#All],2,FALSE)</f>
        <v>O-102</v>
      </c>
      <c r="U1635" s="4"/>
      <c r="V1635" s="4"/>
    </row>
    <row r="1636" spans="1:22">
      <c r="A1636" s="4">
        <v>1635</v>
      </c>
      <c r="B1636" s="4" t="s">
        <v>532</v>
      </c>
      <c r="C1636" s="4" t="s">
        <v>53</v>
      </c>
      <c r="D1636" s="4" t="s">
        <v>818</v>
      </c>
      <c r="E1636" s="4" t="s">
        <v>252</v>
      </c>
      <c r="F1636" s="4" t="s">
        <v>118</v>
      </c>
      <c r="G1636" s="4" t="s">
        <v>80</v>
      </c>
      <c r="H1636" s="4" t="s">
        <v>122</v>
      </c>
      <c r="I1636" s="4" t="s">
        <v>724</v>
      </c>
      <c r="J1636" s="4">
        <v>58.112000000000002</v>
      </c>
      <c r="K1636" s="4">
        <v>300</v>
      </c>
      <c r="L1636" s="4" t="str">
        <f>IF(esraa_powerbi_alexandria_2[[#This Row],[Sales]]&gt;3000,"High","Low")</f>
        <v>Low</v>
      </c>
      <c r="M1636" s="4">
        <v>2</v>
      </c>
      <c r="N1636" s="4">
        <v>0.2</v>
      </c>
      <c r="O1636" s="4">
        <v>7.263999999999994</v>
      </c>
      <c r="P1636" s="4">
        <v>46.489600000000003</v>
      </c>
      <c r="Q1636" s="4">
        <v>50.848000000000006</v>
      </c>
      <c r="R1636" s="4">
        <v>-4.3584000000000032</v>
      </c>
      <c r="S1636" s="4" t="s">
        <v>1598</v>
      </c>
      <c r="T1636" s="4" t="str">
        <f>VLOOKUP(esraa_powerbi_alexandria_2[[#This Row],[Category]],code[#All],2,FALSE)</f>
        <v>T-103</v>
      </c>
      <c r="U1636" s="4"/>
      <c r="V1636" s="4"/>
    </row>
    <row r="1637" spans="1:22">
      <c r="A1637" s="4">
        <v>1636</v>
      </c>
      <c r="B1637" s="4" t="s">
        <v>69</v>
      </c>
      <c r="C1637" s="4" t="s">
        <v>53</v>
      </c>
      <c r="D1637" s="4" t="s">
        <v>1428</v>
      </c>
      <c r="E1637" s="4" t="s">
        <v>225</v>
      </c>
      <c r="F1637" s="4" t="s">
        <v>65</v>
      </c>
      <c r="G1637" s="4" t="s">
        <v>66</v>
      </c>
      <c r="H1637" s="4" t="s">
        <v>91</v>
      </c>
      <c r="I1637" s="4" t="s">
        <v>1076</v>
      </c>
      <c r="J1637" s="4">
        <v>15.552000000000003</v>
      </c>
      <c r="K1637" s="4">
        <v>450</v>
      </c>
      <c r="L1637" s="4" t="str">
        <f>IF(esraa_powerbi_alexandria_2[[#This Row],[Sales]]&gt;3000,"High","Low")</f>
        <v>Low</v>
      </c>
      <c r="M1637" s="4">
        <v>3</v>
      </c>
      <c r="N1637" s="4">
        <v>0.2</v>
      </c>
      <c r="O1637" s="4">
        <v>5.4432</v>
      </c>
      <c r="P1637" s="4">
        <v>12.441600000000003</v>
      </c>
      <c r="Q1637" s="4">
        <v>10.108800000000002</v>
      </c>
      <c r="R1637" s="4">
        <v>2.3328000000000007</v>
      </c>
      <c r="S1637" s="4" t="s">
        <v>1598</v>
      </c>
      <c r="T1637" s="4" t="str">
        <f>VLOOKUP(esraa_powerbi_alexandria_2[[#This Row],[Category]],code[#All],2,FALSE)</f>
        <v>O-102</v>
      </c>
      <c r="U1637" s="4"/>
      <c r="V1637" s="4"/>
    </row>
    <row r="1638" spans="1:22">
      <c r="A1638" s="4">
        <v>1637</v>
      </c>
      <c r="B1638" s="4" t="s">
        <v>69</v>
      </c>
      <c r="C1638" s="4" t="s">
        <v>53</v>
      </c>
      <c r="D1638" s="4" t="s">
        <v>1428</v>
      </c>
      <c r="E1638" s="4" t="s">
        <v>225</v>
      </c>
      <c r="F1638" s="4" t="s">
        <v>65</v>
      </c>
      <c r="G1638" s="4" t="s">
        <v>66</v>
      </c>
      <c r="H1638" s="4" t="s">
        <v>74</v>
      </c>
      <c r="I1638" s="4" t="s">
        <v>1042</v>
      </c>
      <c r="J1638" s="4">
        <v>669.08</v>
      </c>
      <c r="K1638" s="4">
        <v>750</v>
      </c>
      <c r="L1638" s="4" t="str">
        <f>IF(esraa_powerbi_alexandria_2[[#This Row],[Sales]]&gt;3000,"High","Low")</f>
        <v>Low</v>
      </c>
      <c r="M1638" s="4">
        <v>5</v>
      </c>
      <c r="N1638" s="4">
        <v>0.2</v>
      </c>
      <c r="O1638" s="4">
        <v>-167.27</v>
      </c>
      <c r="P1638" s="4">
        <v>535.26400000000001</v>
      </c>
      <c r="Q1638" s="4">
        <v>836.35</v>
      </c>
      <c r="R1638" s="4">
        <v>-301.08600000000001</v>
      </c>
      <c r="S1638" s="4" t="s">
        <v>1600</v>
      </c>
      <c r="T1638" s="4" t="str">
        <f>VLOOKUP(esraa_powerbi_alexandria_2[[#This Row],[Category]],code[#All],2,FALSE)</f>
        <v>O-102</v>
      </c>
      <c r="U1638" s="4"/>
      <c r="V1638" s="4"/>
    </row>
    <row r="1639" spans="1:22">
      <c r="A1639" s="4">
        <v>1638</v>
      </c>
      <c r="B1639" s="4" t="s">
        <v>69</v>
      </c>
      <c r="C1639" s="4" t="s">
        <v>53</v>
      </c>
      <c r="D1639" s="4" t="s">
        <v>1428</v>
      </c>
      <c r="E1639" s="4" t="s">
        <v>225</v>
      </c>
      <c r="F1639" s="4" t="s">
        <v>65</v>
      </c>
      <c r="G1639" s="4" t="s">
        <v>80</v>
      </c>
      <c r="H1639" s="4" t="s">
        <v>81</v>
      </c>
      <c r="I1639" s="4" t="s">
        <v>1429</v>
      </c>
      <c r="J1639" s="4">
        <v>438.33600000000001</v>
      </c>
      <c r="K1639" s="4">
        <v>600</v>
      </c>
      <c r="L1639" s="4" t="str">
        <f>IF(esraa_powerbi_alexandria_2[[#This Row],[Sales]]&gt;3000,"High","Low")</f>
        <v>Low</v>
      </c>
      <c r="M1639" s="4">
        <v>4</v>
      </c>
      <c r="N1639" s="4">
        <v>0.2</v>
      </c>
      <c r="O1639" s="4">
        <v>-87.667200000000037</v>
      </c>
      <c r="P1639" s="4">
        <v>350.66880000000003</v>
      </c>
      <c r="Q1639" s="4">
        <v>526.00320000000011</v>
      </c>
      <c r="R1639" s="4">
        <v>-175.33440000000007</v>
      </c>
      <c r="S1639" s="4" t="s">
        <v>1600</v>
      </c>
      <c r="T1639" s="4" t="str">
        <f>VLOOKUP(esraa_powerbi_alexandria_2[[#This Row],[Category]],code[#All],2,FALSE)</f>
        <v>T-103</v>
      </c>
      <c r="U1639" s="4"/>
      <c r="V1639" s="4"/>
    </row>
    <row r="1640" spans="1:22">
      <c r="A1640" s="4">
        <v>1639</v>
      </c>
      <c r="B1640" s="4" t="s">
        <v>69</v>
      </c>
      <c r="C1640" s="4" t="s">
        <v>53</v>
      </c>
      <c r="D1640" s="4" t="s">
        <v>94</v>
      </c>
      <c r="E1640" s="4" t="s">
        <v>1070</v>
      </c>
      <c r="F1640" s="4" t="s">
        <v>118</v>
      </c>
      <c r="G1640" s="4" t="s">
        <v>66</v>
      </c>
      <c r="H1640" s="4" t="s">
        <v>91</v>
      </c>
      <c r="I1640" s="4" t="s">
        <v>1430</v>
      </c>
      <c r="J1640" s="4">
        <v>19.440000000000001</v>
      </c>
      <c r="K1640" s="4">
        <v>450</v>
      </c>
      <c r="L1640" s="4" t="str">
        <f>IF(esraa_powerbi_alexandria_2[[#This Row],[Sales]]&gt;3000,"High","Low")</f>
        <v>Low</v>
      </c>
      <c r="M1640" s="4">
        <v>3</v>
      </c>
      <c r="N1640" s="4">
        <v>0</v>
      </c>
      <c r="O1640" s="4">
        <v>9.3312000000000008</v>
      </c>
      <c r="P1640" s="4">
        <v>19.440000000000001</v>
      </c>
      <c r="Q1640" s="4">
        <v>10.1088</v>
      </c>
      <c r="R1640" s="4">
        <v>9.3312000000000008</v>
      </c>
      <c r="S1640" s="4" t="s">
        <v>1598</v>
      </c>
      <c r="T1640" s="4" t="str">
        <f>VLOOKUP(esraa_powerbi_alexandria_2[[#This Row],[Category]],code[#All],2,FALSE)</f>
        <v>O-102</v>
      </c>
      <c r="U1640" s="4"/>
      <c r="V1640" s="4"/>
    </row>
    <row r="1641" spans="1:22">
      <c r="A1641" s="4">
        <v>1640</v>
      </c>
      <c r="B1641" s="4" t="s">
        <v>69</v>
      </c>
      <c r="C1641" s="4" t="s">
        <v>53</v>
      </c>
      <c r="D1641" s="4" t="s">
        <v>94</v>
      </c>
      <c r="E1641" s="4" t="s">
        <v>1070</v>
      </c>
      <c r="F1641" s="4" t="s">
        <v>118</v>
      </c>
      <c r="G1641" s="4" t="s">
        <v>66</v>
      </c>
      <c r="H1641" s="4" t="s">
        <v>83</v>
      </c>
      <c r="I1641" s="4" t="s">
        <v>798</v>
      </c>
      <c r="J1641" s="4">
        <v>9.64</v>
      </c>
      <c r="K1641" s="4">
        <v>300</v>
      </c>
      <c r="L1641" s="4" t="str">
        <f>IF(esraa_powerbi_alexandria_2[[#This Row],[Sales]]&gt;3000,"High","Low")</f>
        <v>Low</v>
      </c>
      <c r="M1641" s="4">
        <v>2</v>
      </c>
      <c r="N1641" s="4">
        <v>0</v>
      </c>
      <c r="O1641" s="4">
        <v>4.4344000000000001</v>
      </c>
      <c r="P1641" s="4">
        <v>9.64</v>
      </c>
      <c r="Q1641" s="4">
        <v>5.2056000000000004</v>
      </c>
      <c r="R1641" s="4">
        <v>4.4344000000000001</v>
      </c>
      <c r="S1641" s="4" t="s">
        <v>1598</v>
      </c>
      <c r="T1641" s="4" t="str">
        <f>VLOOKUP(esraa_powerbi_alexandria_2[[#This Row],[Category]],code[#All],2,FALSE)</f>
        <v>O-102</v>
      </c>
      <c r="U1641" s="4"/>
      <c r="V1641" s="4"/>
    </row>
    <row r="1642" spans="1:22">
      <c r="A1642" s="4">
        <v>1641</v>
      </c>
      <c r="B1642" s="4" t="s">
        <v>69</v>
      </c>
      <c r="C1642" s="4" t="s">
        <v>53</v>
      </c>
      <c r="D1642" s="4" t="s">
        <v>94</v>
      </c>
      <c r="E1642" s="4" t="s">
        <v>1070</v>
      </c>
      <c r="F1642" s="4" t="s">
        <v>118</v>
      </c>
      <c r="G1642" s="4" t="s">
        <v>66</v>
      </c>
      <c r="H1642" s="4" t="s">
        <v>91</v>
      </c>
      <c r="I1642" s="4" t="s">
        <v>192</v>
      </c>
      <c r="J1642" s="4">
        <v>12.7</v>
      </c>
      <c r="K1642" s="4">
        <v>300</v>
      </c>
      <c r="L1642" s="4" t="str">
        <f>IF(esraa_powerbi_alexandria_2[[#This Row],[Sales]]&gt;3000,"High","Low")</f>
        <v>Low</v>
      </c>
      <c r="M1642" s="4">
        <v>2</v>
      </c>
      <c r="N1642" s="4">
        <v>0</v>
      </c>
      <c r="O1642" s="4">
        <v>5.8419999999999996</v>
      </c>
      <c r="P1642" s="4">
        <v>12.7</v>
      </c>
      <c r="Q1642" s="4">
        <v>6.8579999999999997</v>
      </c>
      <c r="R1642" s="4">
        <v>5.8419999999999996</v>
      </c>
      <c r="S1642" s="4" t="s">
        <v>1598</v>
      </c>
      <c r="T1642" s="4" t="str">
        <f>VLOOKUP(esraa_powerbi_alexandria_2[[#This Row],[Category]],code[#All],2,FALSE)</f>
        <v>O-102</v>
      </c>
      <c r="U1642" s="4"/>
      <c r="V1642" s="4"/>
    </row>
    <row r="1643" spans="1:22">
      <c r="A1643" s="4">
        <v>1642</v>
      </c>
      <c r="B1643" s="4" t="s">
        <v>69</v>
      </c>
      <c r="C1643" s="4" t="s">
        <v>53</v>
      </c>
      <c r="D1643" s="4" t="s">
        <v>94</v>
      </c>
      <c r="E1643" s="4" t="s">
        <v>1070</v>
      </c>
      <c r="F1643" s="4" t="s">
        <v>118</v>
      </c>
      <c r="G1643" s="4" t="s">
        <v>57</v>
      </c>
      <c r="H1643" s="4" t="s">
        <v>76</v>
      </c>
      <c r="I1643" s="4" t="s">
        <v>227</v>
      </c>
      <c r="J1643" s="4">
        <v>41.37</v>
      </c>
      <c r="K1643" s="4">
        <v>450</v>
      </c>
      <c r="L1643" s="4" t="str">
        <f>IF(esraa_powerbi_alexandria_2[[#This Row],[Sales]]&gt;3000,"High","Low")</f>
        <v>Low</v>
      </c>
      <c r="M1643" s="4">
        <v>3</v>
      </c>
      <c r="N1643" s="4">
        <v>0</v>
      </c>
      <c r="O1643" s="4">
        <v>17.375399999999999</v>
      </c>
      <c r="P1643" s="4">
        <v>41.37</v>
      </c>
      <c r="Q1643" s="4">
        <v>23.994599999999998</v>
      </c>
      <c r="R1643" s="4">
        <v>17.375399999999999</v>
      </c>
      <c r="S1643" s="4" t="s">
        <v>1598</v>
      </c>
      <c r="T1643" s="4" t="str">
        <f>VLOOKUP(esraa_powerbi_alexandria_2[[#This Row],[Category]],code[#All],2,FALSE)</f>
        <v>F-101</v>
      </c>
      <c r="U1643" s="4"/>
      <c r="V1643" s="4"/>
    </row>
    <row r="1644" spans="1:22">
      <c r="A1644" s="4">
        <v>1643</v>
      </c>
      <c r="B1644" s="4" t="s">
        <v>69</v>
      </c>
      <c r="C1644" s="4" t="s">
        <v>62</v>
      </c>
      <c r="D1644" s="4" t="s">
        <v>1431</v>
      </c>
      <c r="E1644" s="4" t="s">
        <v>143</v>
      </c>
      <c r="F1644" s="4" t="s">
        <v>99</v>
      </c>
      <c r="G1644" s="4" t="s">
        <v>66</v>
      </c>
      <c r="H1644" s="4" t="s">
        <v>167</v>
      </c>
      <c r="I1644" s="4" t="s">
        <v>275</v>
      </c>
      <c r="J1644" s="4">
        <v>12.624000000000001</v>
      </c>
      <c r="K1644" s="4">
        <v>300</v>
      </c>
      <c r="L1644" s="4" t="str">
        <f>IF(esraa_powerbi_alexandria_2[[#This Row],[Sales]]&gt;3000,"High","Low")</f>
        <v>Low</v>
      </c>
      <c r="M1644" s="4">
        <v>2</v>
      </c>
      <c r="N1644" s="4">
        <v>0.2</v>
      </c>
      <c r="O1644" s="4">
        <v>3.944999999999999</v>
      </c>
      <c r="P1644" s="4">
        <v>10.099200000000002</v>
      </c>
      <c r="Q1644" s="4">
        <v>8.679000000000002</v>
      </c>
      <c r="R1644" s="4">
        <v>1.4201999999999995</v>
      </c>
      <c r="S1644" s="4" t="s">
        <v>1598</v>
      </c>
      <c r="T1644" s="4" t="str">
        <f>VLOOKUP(esraa_powerbi_alexandria_2[[#This Row],[Category]],code[#All],2,FALSE)</f>
        <v>O-102</v>
      </c>
      <c r="U1644" s="4"/>
      <c r="V1644" s="4"/>
    </row>
    <row r="1645" spans="1:22">
      <c r="A1645" s="4">
        <v>1644</v>
      </c>
      <c r="B1645" s="4" t="s">
        <v>134</v>
      </c>
      <c r="C1645" s="4" t="s">
        <v>62</v>
      </c>
      <c r="D1645" s="4" t="s">
        <v>93</v>
      </c>
      <c r="E1645" s="4" t="s">
        <v>94</v>
      </c>
      <c r="F1645" s="4" t="s">
        <v>65</v>
      </c>
      <c r="G1645" s="4" t="s">
        <v>66</v>
      </c>
      <c r="H1645" s="4" t="s">
        <v>74</v>
      </c>
      <c r="I1645" s="4" t="s">
        <v>633</v>
      </c>
      <c r="J1645" s="4">
        <v>1247.6399999999999</v>
      </c>
      <c r="K1645" s="4">
        <v>450</v>
      </c>
      <c r="L1645" s="4" t="str">
        <f>IF(esraa_powerbi_alexandria_2[[#This Row],[Sales]]&gt;3000,"High","Low")</f>
        <v>Low</v>
      </c>
      <c r="M1645" s="4">
        <v>3</v>
      </c>
      <c r="N1645" s="4">
        <v>0</v>
      </c>
      <c r="O1645" s="4">
        <v>349.33919999999995</v>
      </c>
      <c r="P1645" s="4">
        <v>1247.6399999999999</v>
      </c>
      <c r="Q1645" s="4">
        <v>898.30079999999998</v>
      </c>
      <c r="R1645" s="4">
        <v>349.33919999999989</v>
      </c>
      <c r="S1645" s="4" t="s">
        <v>1598</v>
      </c>
      <c r="T1645" s="4" t="str">
        <f>VLOOKUP(esraa_powerbi_alexandria_2[[#This Row],[Category]],code[#All],2,FALSE)</f>
        <v>O-102</v>
      </c>
      <c r="U1645" s="4"/>
      <c r="V1645" s="4"/>
    </row>
    <row r="1646" spans="1:22">
      <c r="A1646" s="4">
        <v>1645</v>
      </c>
      <c r="B1646" s="4" t="s">
        <v>134</v>
      </c>
      <c r="C1646" s="4" t="s">
        <v>62</v>
      </c>
      <c r="D1646" s="4" t="s">
        <v>93</v>
      </c>
      <c r="E1646" s="4" t="s">
        <v>94</v>
      </c>
      <c r="F1646" s="4" t="s">
        <v>65</v>
      </c>
      <c r="G1646" s="4" t="s">
        <v>80</v>
      </c>
      <c r="H1646" s="4" t="s">
        <v>506</v>
      </c>
      <c r="I1646" s="4" t="s">
        <v>1432</v>
      </c>
      <c r="J1646" s="4">
        <v>3149.9300000000003</v>
      </c>
      <c r="K1646" s="4">
        <v>1050</v>
      </c>
      <c r="L1646" s="4" t="str">
        <f>IF(esraa_powerbi_alexandria_2[[#This Row],[Sales]]&gt;3000,"High","Low")</f>
        <v>High</v>
      </c>
      <c r="M1646" s="4">
        <v>7</v>
      </c>
      <c r="N1646" s="4">
        <v>0</v>
      </c>
      <c r="O1646" s="4">
        <v>1480.4670999999998</v>
      </c>
      <c r="P1646" s="4">
        <v>3149.9300000000003</v>
      </c>
      <c r="Q1646" s="4">
        <v>1669.4629000000004</v>
      </c>
      <c r="R1646" s="4">
        <v>1480.4670999999998</v>
      </c>
      <c r="S1646" s="4" t="s">
        <v>1599</v>
      </c>
      <c r="T1646" s="4" t="str">
        <f>VLOOKUP(esraa_powerbi_alexandria_2[[#This Row],[Category]],code[#All],2,FALSE)</f>
        <v>T-103</v>
      </c>
      <c r="U1646" s="4"/>
      <c r="V1646" s="4"/>
    </row>
    <row r="1647" spans="1:22">
      <c r="A1647" s="4">
        <v>1646</v>
      </c>
      <c r="B1647" s="4" t="s">
        <v>134</v>
      </c>
      <c r="C1647" s="4" t="s">
        <v>62</v>
      </c>
      <c r="D1647" s="4" t="s">
        <v>93</v>
      </c>
      <c r="E1647" s="4" t="s">
        <v>94</v>
      </c>
      <c r="F1647" s="4" t="s">
        <v>65</v>
      </c>
      <c r="G1647" s="4" t="s">
        <v>66</v>
      </c>
      <c r="H1647" s="4" t="s">
        <v>91</v>
      </c>
      <c r="I1647" s="4" t="s">
        <v>1433</v>
      </c>
      <c r="J1647" s="4">
        <v>209.7</v>
      </c>
      <c r="K1647" s="4">
        <v>300</v>
      </c>
      <c r="L1647" s="4" t="str">
        <f>IF(esraa_powerbi_alexandria_2[[#This Row],[Sales]]&gt;3000,"High","Low")</f>
        <v>Low</v>
      </c>
      <c r="M1647" s="4">
        <v>2</v>
      </c>
      <c r="N1647" s="4">
        <v>0</v>
      </c>
      <c r="O1647" s="4">
        <v>100.65599999999999</v>
      </c>
      <c r="P1647" s="4">
        <v>209.7</v>
      </c>
      <c r="Q1647" s="4">
        <v>109.044</v>
      </c>
      <c r="R1647" s="4">
        <v>100.65599999999999</v>
      </c>
      <c r="S1647" s="4" t="s">
        <v>1598</v>
      </c>
      <c r="T1647" s="4" t="str">
        <f>VLOOKUP(esraa_powerbi_alexandria_2[[#This Row],[Category]],code[#All],2,FALSE)</f>
        <v>O-102</v>
      </c>
      <c r="U1647" s="4"/>
      <c r="V1647" s="4"/>
    </row>
    <row r="1648" spans="1:22">
      <c r="A1648" s="4">
        <v>1647</v>
      </c>
      <c r="B1648" s="4" t="s">
        <v>134</v>
      </c>
      <c r="C1648" s="4" t="s">
        <v>96</v>
      </c>
      <c r="D1648" s="4" t="s">
        <v>116</v>
      </c>
      <c r="E1648" s="4" t="s">
        <v>117</v>
      </c>
      <c r="F1648" s="4" t="s">
        <v>118</v>
      </c>
      <c r="G1648" s="4" t="s">
        <v>80</v>
      </c>
      <c r="H1648" s="4" t="s">
        <v>122</v>
      </c>
      <c r="I1648" s="4" t="s">
        <v>343</v>
      </c>
      <c r="J1648" s="4">
        <v>35.360000000000007</v>
      </c>
      <c r="K1648" s="4">
        <v>300</v>
      </c>
      <c r="L1648" s="4" t="str">
        <f>IF(esraa_powerbi_alexandria_2[[#This Row],[Sales]]&gt;3000,"High","Low")</f>
        <v>Low</v>
      </c>
      <c r="M1648" s="4">
        <v>2</v>
      </c>
      <c r="N1648" s="4">
        <v>0.2</v>
      </c>
      <c r="O1648" s="4">
        <v>-3.0939999999999994</v>
      </c>
      <c r="P1648" s="4">
        <v>28.288000000000007</v>
      </c>
      <c r="Q1648" s="4">
        <v>38.454000000000008</v>
      </c>
      <c r="R1648" s="4">
        <v>-10.166</v>
      </c>
      <c r="S1648" s="4" t="s">
        <v>1598</v>
      </c>
      <c r="T1648" s="4" t="str">
        <f>VLOOKUP(esraa_powerbi_alexandria_2[[#This Row],[Category]],code[#All],2,FALSE)</f>
        <v>T-103</v>
      </c>
      <c r="U1648" s="4"/>
      <c r="V1648" s="4"/>
    </row>
    <row r="1649" spans="1:22">
      <c r="A1649" s="4">
        <v>1648</v>
      </c>
      <c r="B1649" s="4" t="s">
        <v>134</v>
      </c>
      <c r="C1649" s="4" t="s">
        <v>96</v>
      </c>
      <c r="D1649" s="4" t="s">
        <v>116</v>
      </c>
      <c r="E1649" s="4" t="s">
        <v>117</v>
      </c>
      <c r="F1649" s="4" t="s">
        <v>118</v>
      </c>
      <c r="G1649" s="4" t="s">
        <v>66</v>
      </c>
      <c r="H1649" s="4" t="s">
        <v>167</v>
      </c>
      <c r="I1649" s="4" t="s">
        <v>1434</v>
      </c>
      <c r="J1649" s="4">
        <v>3.1680000000000001</v>
      </c>
      <c r="K1649" s="4">
        <v>300</v>
      </c>
      <c r="L1649" s="4" t="str">
        <f>IF(esraa_powerbi_alexandria_2[[#This Row],[Sales]]&gt;3000,"High","Low")</f>
        <v>Low</v>
      </c>
      <c r="M1649" s="4">
        <v>2</v>
      </c>
      <c r="N1649" s="4">
        <v>0.2</v>
      </c>
      <c r="O1649" s="4">
        <v>-0.71279999999999988</v>
      </c>
      <c r="P1649" s="4">
        <v>2.5344000000000002</v>
      </c>
      <c r="Q1649" s="4">
        <v>3.8807999999999998</v>
      </c>
      <c r="R1649" s="4">
        <v>-1.3463999999999996</v>
      </c>
      <c r="S1649" s="4" t="s">
        <v>1598</v>
      </c>
      <c r="T1649" s="4" t="str">
        <f>VLOOKUP(esraa_powerbi_alexandria_2[[#This Row],[Category]],code[#All],2,FALSE)</f>
        <v>O-102</v>
      </c>
      <c r="U1649" s="4"/>
      <c r="V1649" s="4"/>
    </row>
    <row r="1650" spans="1:22">
      <c r="A1650" s="4">
        <v>1649</v>
      </c>
      <c r="B1650" s="4" t="s">
        <v>52</v>
      </c>
      <c r="C1650" s="4" t="s">
        <v>53</v>
      </c>
      <c r="D1650" s="4" t="s">
        <v>116</v>
      </c>
      <c r="E1650" s="4" t="s">
        <v>117</v>
      </c>
      <c r="F1650" s="4" t="s">
        <v>118</v>
      </c>
      <c r="G1650" s="4" t="s">
        <v>66</v>
      </c>
      <c r="H1650" s="4" t="s">
        <v>83</v>
      </c>
      <c r="I1650" s="4" t="s">
        <v>1435</v>
      </c>
      <c r="J1650" s="4">
        <v>121.10400000000003</v>
      </c>
      <c r="K1650" s="4">
        <v>900</v>
      </c>
      <c r="L1650" s="4" t="str">
        <f>IF(esraa_powerbi_alexandria_2[[#This Row],[Sales]]&gt;3000,"High","Low")</f>
        <v>Low</v>
      </c>
      <c r="M1650" s="4">
        <v>6</v>
      </c>
      <c r="N1650" s="4">
        <v>0.7</v>
      </c>
      <c r="O1650" s="4">
        <v>-100.91999999999999</v>
      </c>
      <c r="P1650" s="4">
        <v>36.331200000000017</v>
      </c>
      <c r="Q1650" s="4">
        <v>222.024</v>
      </c>
      <c r="R1650" s="4">
        <v>-185.69279999999998</v>
      </c>
      <c r="S1650" s="4" t="s">
        <v>1600</v>
      </c>
      <c r="T1650" s="4" t="str">
        <f>VLOOKUP(esraa_powerbi_alexandria_2[[#This Row],[Category]],code[#All],2,FALSE)</f>
        <v>O-102</v>
      </c>
      <c r="U1650" s="4"/>
      <c r="V1650" s="4"/>
    </row>
    <row r="1651" spans="1:22">
      <c r="A1651" s="4">
        <v>1650</v>
      </c>
      <c r="B1651" s="4" t="s">
        <v>52</v>
      </c>
      <c r="C1651" s="4" t="s">
        <v>53</v>
      </c>
      <c r="D1651" s="4" t="s">
        <v>116</v>
      </c>
      <c r="E1651" s="4" t="s">
        <v>117</v>
      </c>
      <c r="F1651" s="4" t="s">
        <v>118</v>
      </c>
      <c r="G1651" s="4" t="s">
        <v>80</v>
      </c>
      <c r="H1651" s="4" t="s">
        <v>81</v>
      </c>
      <c r="I1651" s="4" t="s">
        <v>1436</v>
      </c>
      <c r="J1651" s="4">
        <v>45.893999999999998</v>
      </c>
      <c r="K1651" s="4">
        <v>150</v>
      </c>
      <c r="L1651" s="4" t="str">
        <f>IF(esraa_powerbi_alexandria_2[[#This Row],[Sales]]&gt;3000,"High","Low")</f>
        <v>Low</v>
      </c>
      <c r="M1651" s="4">
        <v>1</v>
      </c>
      <c r="N1651" s="4">
        <v>0.4</v>
      </c>
      <c r="O1651" s="4">
        <v>-9.178799999999999</v>
      </c>
      <c r="P1651" s="4">
        <v>27.536399999999997</v>
      </c>
      <c r="Q1651" s="4">
        <v>55.072800000000001</v>
      </c>
      <c r="R1651" s="4">
        <v>-27.536400000000004</v>
      </c>
      <c r="S1651" s="4" t="s">
        <v>1598</v>
      </c>
      <c r="T1651" s="4" t="str">
        <f>VLOOKUP(esraa_powerbi_alexandria_2[[#This Row],[Category]],code[#All],2,FALSE)</f>
        <v>T-103</v>
      </c>
      <c r="U1651" s="4"/>
      <c r="V1651" s="4"/>
    </row>
    <row r="1652" spans="1:22">
      <c r="A1652" s="4">
        <v>1651</v>
      </c>
      <c r="B1652" s="4" t="s">
        <v>532</v>
      </c>
      <c r="C1652" s="4" t="s">
        <v>62</v>
      </c>
      <c r="D1652" s="4" t="s">
        <v>108</v>
      </c>
      <c r="E1652" s="4" t="s">
        <v>64</v>
      </c>
      <c r="F1652" s="4" t="s">
        <v>65</v>
      </c>
      <c r="G1652" s="4" t="s">
        <v>66</v>
      </c>
      <c r="H1652" s="4" t="s">
        <v>91</v>
      </c>
      <c r="I1652" s="4" t="s">
        <v>1437</v>
      </c>
      <c r="J1652" s="4">
        <v>109.92</v>
      </c>
      <c r="K1652" s="4">
        <v>300</v>
      </c>
      <c r="L1652" s="4" t="str">
        <f>IF(esraa_powerbi_alexandria_2[[#This Row],[Sales]]&gt;3000,"High","Low")</f>
        <v>Low</v>
      </c>
      <c r="M1652" s="4">
        <v>2</v>
      </c>
      <c r="N1652" s="4">
        <v>0</v>
      </c>
      <c r="O1652" s="4">
        <v>53.860799999999998</v>
      </c>
      <c r="P1652" s="4">
        <v>109.92</v>
      </c>
      <c r="Q1652" s="4">
        <v>56.059200000000004</v>
      </c>
      <c r="R1652" s="4">
        <v>53.860799999999998</v>
      </c>
      <c r="S1652" s="4" t="s">
        <v>1598</v>
      </c>
      <c r="T1652" s="4" t="str">
        <f>VLOOKUP(esraa_powerbi_alexandria_2[[#This Row],[Category]],code[#All],2,FALSE)</f>
        <v>O-102</v>
      </c>
      <c r="U1652" s="4"/>
      <c r="V1652" s="4"/>
    </row>
    <row r="1653" spans="1:22">
      <c r="A1653" s="4">
        <v>1652</v>
      </c>
      <c r="B1653" s="4" t="s">
        <v>532</v>
      </c>
      <c r="C1653" s="4" t="s">
        <v>62</v>
      </c>
      <c r="D1653" s="4" t="s">
        <v>108</v>
      </c>
      <c r="E1653" s="4" t="s">
        <v>64</v>
      </c>
      <c r="F1653" s="4" t="s">
        <v>65</v>
      </c>
      <c r="G1653" s="4" t="s">
        <v>66</v>
      </c>
      <c r="H1653" s="4" t="s">
        <v>91</v>
      </c>
      <c r="I1653" s="4" t="s">
        <v>1438</v>
      </c>
      <c r="J1653" s="4">
        <v>13.36</v>
      </c>
      <c r="K1653" s="4">
        <v>300</v>
      </c>
      <c r="L1653" s="4" t="str">
        <f>IF(esraa_powerbi_alexandria_2[[#This Row],[Sales]]&gt;3000,"High","Low")</f>
        <v>Low</v>
      </c>
      <c r="M1653" s="4">
        <v>2</v>
      </c>
      <c r="N1653" s="4">
        <v>0</v>
      </c>
      <c r="O1653" s="4">
        <v>6.4127999999999998</v>
      </c>
      <c r="P1653" s="4">
        <v>13.36</v>
      </c>
      <c r="Q1653" s="4">
        <v>6.9471999999999996</v>
      </c>
      <c r="R1653" s="4">
        <v>6.4127999999999998</v>
      </c>
      <c r="S1653" s="4" t="s">
        <v>1598</v>
      </c>
      <c r="T1653" s="4" t="str">
        <f>VLOOKUP(esraa_powerbi_alexandria_2[[#This Row],[Category]],code[#All],2,FALSE)</f>
        <v>O-102</v>
      </c>
      <c r="U1653" s="4"/>
      <c r="V1653" s="4"/>
    </row>
    <row r="1654" spans="1:22">
      <c r="A1654" s="4">
        <v>1653</v>
      </c>
      <c r="B1654" s="4" t="s">
        <v>134</v>
      </c>
      <c r="C1654" s="4" t="s">
        <v>53</v>
      </c>
      <c r="D1654" s="4" t="s">
        <v>93</v>
      </c>
      <c r="E1654" s="4" t="s">
        <v>94</v>
      </c>
      <c r="F1654" s="4" t="s">
        <v>65</v>
      </c>
      <c r="G1654" s="4" t="s">
        <v>66</v>
      </c>
      <c r="H1654" s="4" t="s">
        <v>74</v>
      </c>
      <c r="I1654" s="4" t="s">
        <v>217</v>
      </c>
      <c r="J1654" s="4">
        <v>169.68</v>
      </c>
      <c r="K1654" s="4">
        <v>900</v>
      </c>
      <c r="L1654" s="4" t="str">
        <f>IF(esraa_powerbi_alexandria_2[[#This Row],[Sales]]&gt;3000,"High","Low")</f>
        <v>Low</v>
      </c>
      <c r="M1654" s="4">
        <v>6</v>
      </c>
      <c r="N1654" s="4">
        <v>0</v>
      </c>
      <c r="O1654" s="4">
        <v>45.813600000000001</v>
      </c>
      <c r="P1654" s="4">
        <v>169.68</v>
      </c>
      <c r="Q1654" s="4">
        <v>123.8664</v>
      </c>
      <c r="R1654" s="4">
        <v>45.813600000000008</v>
      </c>
      <c r="S1654" s="4" t="s">
        <v>1600</v>
      </c>
      <c r="T1654" s="4" t="str">
        <f>VLOOKUP(esraa_powerbi_alexandria_2[[#This Row],[Category]],code[#All],2,FALSE)</f>
        <v>O-102</v>
      </c>
      <c r="U1654" s="4"/>
      <c r="V1654" s="4"/>
    </row>
    <row r="1655" spans="1:22">
      <c r="A1655" s="4">
        <v>1654</v>
      </c>
      <c r="B1655" s="4" t="s">
        <v>134</v>
      </c>
      <c r="C1655" s="4" t="s">
        <v>53</v>
      </c>
      <c r="D1655" s="4" t="s">
        <v>93</v>
      </c>
      <c r="E1655" s="4" t="s">
        <v>94</v>
      </c>
      <c r="F1655" s="4" t="s">
        <v>65</v>
      </c>
      <c r="G1655" s="4" t="s">
        <v>80</v>
      </c>
      <c r="H1655" s="4" t="s">
        <v>122</v>
      </c>
      <c r="I1655" s="4" t="s">
        <v>705</v>
      </c>
      <c r="J1655" s="4">
        <v>132.52000000000001</v>
      </c>
      <c r="K1655" s="4">
        <v>600</v>
      </c>
      <c r="L1655" s="4" t="str">
        <f>IF(esraa_powerbi_alexandria_2[[#This Row],[Sales]]&gt;3000,"High","Low")</f>
        <v>Low</v>
      </c>
      <c r="M1655" s="4">
        <v>4</v>
      </c>
      <c r="N1655" s="4">
        <v>0</v>
      </c>
      <c r="O1655" s="4">
        <v>54.333200000000005</v>
      </c>
      <c r="P1655" s="4">
        <v>132.52000000000001</v>
      </c>
      <c r="Q1655" s="4">
        <v>78.186800000000005</v>
      </c>
      <c r="R1655" s="4">
        <v>54.333200000000005</v>
      </c>
      <c r="S1655" s="4" t="s">
        <v>1600</v>
      </c>
      <c r="T1655" s="4" t="str">
        <f>VLOOKUP(esraa_powerbi_alexandria_2[[#This Row],[Category]],code[#All],2,FALSE)</f>
        <v>T-103</v>
      </c>
      <c r="U1655" s="4"/>
      <c r="V1655" s="4"/>
    </row>
    <row r="1656" spans="1:22">
      <c r="A1656" s="4">
        <v>1655</v>
      </c>
      <c r="B1656" s="4" t="s">
        <v>134</v>
      </c>
      <c r="C1656" s="4" t="s">
        <v>53</v>
      </c>
      <c r="D1656" s="4" t="s">
        <v>93</v>
      </c>
      <c r="E1656" s="4" t="s">
        <v>94</v>
      </c>
      <c r="F1656" s="4" t="s">
        <v>65</v>
      </c>
      <c r="G1656" s="4" t="s">
        <v>66</v>
      </c>
      <c r="H1656" s="4" t="s">
        <v>167</v>
      </c>
      <c r="I1656" s="4" t="s">
        <v>1439</v>
      </c>
      <c r="J1656" s="4">
        <v>2.96</v>
      </c>
      <c r="K1656" s="4">
        <v>300</v>
      </c>
      <c r="L1656" s="4" t="str">
        <f>IF(esraa_powerbi_alexandria_2[[#This Row],[Sales]]&gt;3000,"High","Low")</f>
        <v>Low</v>
      </c>
      <c r="M1656" s="4">
        <v>2</v>
      </c>
      <c r="N1656" s="4">
        <v>0</v>
      </c>
      <c r="O1656" s="4">
        <v>1.4207999999999998</v>
      </c>
      <c r="P1656" s="4">
        <v>2.96</v>
      </c>
      <c r="Q1656" s="4">
        <v>1.5392000000000001</v>
      </c>
      <c r="R1656" s="4">
        <v>1.4207999999999998</v>
      </c>
      <c r="S1656" s="4" t="s">
        <v>1598</v>
      </c>
      <c r="T1656" s="4" t="str">
        <f>VLOOKUP(esraa_powerbi_alexandria_2[[#This Row],[Category]],code[#All],2,FALSE)</f>
        <v>O-102</v>
      </c>
      <c r="U1656" s="4"/>
      <c r="V1656" s="4"/>
    </row>
    <row r="1657" spans="1:22">
      <c r="A1657" s="4">
        <v>1656</v>
      </c>
      <c r="B1657" s="4" t="s">
        <v>134</v>
      </c>
      <c r="C1657" s="4" t="s">
        <v>53</v>
      </c>
      <c r="D1657" s="4" t="s">
        <v>93</v>
      </c>
      <c r="E1657" s="4" t="s">
        <v>94</v>
      </c>
      <c r="F1657" s="4" t="s">
        <v>65</v>
      </c>
      <c r="G1657" s="4" t="s">
        <v>66</v>
      </c>
      <c r="H1657" s="4" t="s">
        <v>83</v>
      </c>
      <c r="I1657" s="4" t="s">
        <v>1440</v>
      </c>
      <c r="J1657" s="4">
        <v>8.4480000000000004</v>
      </c>
      <c r="K1657" s="4">
        <v>300</v>
      </c>
      <c r="L1657" s="4" t="str">
        <f>IF(esraa_powerbi_alexandria_2[[#This Row],[Sales]]&gt;3000,"High","Low")</f>
        <v>Low</v>
      </c>
      <c r="M1657" s="4">
        <v>2</v>
      </c>
      <c r="N1657" s="4">
        <v>0.2</v>
      </c>
      <c r="O1657" s="4">
        <v>2.9568000000000003</v>
      </c>
      <c r="P1657" s="4">
        <v>6.7584000000000009</v>
      </c>
      <c r="Q1657" s="4">
        <v>5.4912000000000001</v>
      </c>
      <c r="R1657" s="4">
        <v>1.2672000000000008</v>
      </c>
      <c r="S1657" s="4" t="s">
        <v>1598</v>
      </c>
      <c r="T1657" s="4" t="str">
        <f>VLOOKUP(esraa_powerbi_alexandria_2[[#This Row],[Category]],code[#All],2,FALSE)</f>
        <v>O-102</v>
      </c>
      <c r="U1657" s="4"/>
      <c r="V1657" s="4"/>
    </row>
    <row r="1658" spans="1:22">
      <c r="A1658" s="4">
        <v>1657</v>
      </c>
      <c r="B1658" s="4" t="s">
        <v>134</v>
      </c>
      <c r="C1658" s="4" t="s">
        <v>53</v>
      </c>
      <c r="D1658" s="4" t="s">
        <v>93</v>
      </c>
      <c r="E1658" s="4" t="s">
        <v>94</v>
      </c>
      <c r="F1658" s="4" t="s">
        <v>65</v>
      </c>
      <c r="G1658" s="4" t="s">
        <v>66</v>
      </c>
      <c r="H1658" s="4" t="s">
        <v>74</v>
      </c>
      <c r="I1658" s="4" t="s">
        <v>1228</v>
      </c>
      <c r="J1658" s="4">
        <v>95.94</v>
      </c>
      <c r="K1658" s="4">
        <v>450</v>
      </c>
      <c r="L1658" s="4" t="str">
        <f>IF(esraa_powerbi_alexandria_2[[#This Row],[Sales]]&gt;3000,"High","Low")</f>
        <v>Low</v>
      </c>
      <c r="M1658" s="4">
        <v>3</v>
      </c>
      <c r="N1658" s="4">
        <v>0</v>
      </c>
      <c r="O1658" s="4">
        <v>9.5940000000000012</v>
      </c>
      <c r="P1658" s="4">
        <v>95.94</v>
      </c>
      <c r="Q1658" s="4">
        <v>86.346000000000004</v>
      </c>
      <c r="R1658" s="4">
        <v>9.5939999999999941</v>
      </c>
      <c r="S1658" s="4" t="s">
        <v>1598</v>
      </c>
      <c r="T1658" s="4" t="str">
        <f>VLOOKUP(esraa_powerbi_alexandria_2[[#This Row],[Category]],code[#All],2,FALSE)</f>
        <v>O-102</v>
      </c>
      <c r="U1658" s="4"/>
      <c r="V1658" s="4"/>
    </row>
    <row r="1659" spans="1:22">
      <c r="A1659" s="4">
        <v>1658</v>
      </c>
      <c r="B1659" s="4" t="s">
        <v>134</v>
      </c>
      <c r="C1659" s="4" t="s">
        <v>53</v>
      </c>
      <c r="D1659" s="4" t="s">
        <v>931</v>
      </c>
      <c r="E1659" s="4" t="s">
        <v>103</v>
      </c>
      <c r="F1659" s="4" t="s">
        <v>99</v>
      </c>
      <c r="G1659" s="4" t="s">
        <v>57</v>
      </c>
      <c r="H1659" s="4" t="s">
        <v>76</v>
      </c>
      <c r="I1659" s="4" t="s">
        <v>778</v>
      </c>
      <c r="J1659" s="4">
        <v>34.79</v>
      </c>
      <c r="K1659" s="4">
        <v>1050</v>
      </c>
      <c r="L1659" s="4" t="str">
        <f>IF(esraa_powerbi_alexandria_2[[#This Row],[Sales]]&gt;3000,"High","Low")</f>
        <v>Low</v>
      </c>
      <c r="M1659" s="4">
        <v>7</v>
      </c>
      <c r="N1659" s="4">
        <v>0</v>
      </c>
      <c r="O1659" s="4">
        <v>10.784899999999999</v>
      </c>
      <c r="P1659" s="4">
        <v>34.79</v>
      </c>
      <c r="Q1659" s="4">
        <v>24.005099999999999</v>
      </c>
      <c r="R1659" s="4">
        <v>10.7849</v>
      </c>
      <c r="S1659" s="4" t="s">
        <v>1599</v>
      </c>
      <c r="T1659" s="4" t="str">
        <f>VLOOKUP(esraa_powerbi_alexandria_2[[#This Row],[Category]],code[#All],2,FALSE)</f>
        <v>F-101</v>
      </c>
      <c r="U1659" s="4"/>
      <c r="V1659" s="4"/>
    </row>
    <row r="1660" spans="1:22">
      <c r="A1660" s="4">
        <v>1659</v>
      </c>
      <c r="B1660" s="4" t="s">
        <v>69</v>
      </c>
      <c r="C1660" s="4" t="s">
        <v>53</v>
      </c>
      <c r="D1660" s="4" t="s">
        <v>63</v>
      </c>
      <c r="E1660" s="4" t="s">
        <v>64</v>
      </c>
      <c r="F1660" s="4" t="s">
        <v>65</v>
      </c>
      <c r="G1660" s="4" t="s">
        <v>80</v>
      </c>
      <c r="H1660" s="4" t="s">
        <v>81</v>
      </c>
      <c r="I1660" s="4" t="s">
        <v>1441</v>
      </c>
      <c r="J1660" s="4">
        <v>160.77600000000001</v>
      </c>
      <c r="K1660" s="4">
        <v>450</v>
      </c>
      <c r="L1660" s="4" t="str">
        <f>IF(esraa_powerbi_alexandria_2[[#This Row],[Sales]]&gt;3000,"High","Low")</f>
        <v>Low</v>
      </c>
      <c r="M1660" s="4">
        <v>3</v>
      </c>
      <c r="N1660" s="4">
        <v>0.2</v>
      </c>
      <c r="O1660" s="4">
        <v>10.048500000000004</v>
      </c>
      <c r="P1660" s="4">
        <v>128.6208</v>
      </c>
      <c r="Q1660" s="4">
        <v>150.72750000000002</v>
      </c>
      <c r="R1660" s="4">
        <v>-22.106700000000018</v>
      </c>
      <c r="S1660" s="4" t="s">
        <v>1598</v>
      </c>
      <c r="T1660" s="4" t="str">
        <f>VLOOKUP(esraa_powerbi_alexandria_2[[#This Row],[Category]],code[#All],2,FALSE)</f>
        <v>T-103</v>
      </c>
      <c r="U1660" s="4"/>
      <c r="V1660" s="4"/>
    </row>
    <row r="1661" spans="1:22">
      <c r="A1661" s="4">
        <v>1660</v>
      </c>
      <c r="B1661" s="4" t="s">
        <v>69</v>
      </c>
      <c r="C1661" s="4" t="s">
        <v>53</v>
      </c>
      <c r="D1661" s="4" t="s">
        <v>93</v>
      </c>
      <c r="E1661" s="4" t="s">
        <v>94</v>
      </c>
      <c r="F1661" s="4" t="s">
        <v>65</v>
      </c>
      <c r="G1661" s="4" t="s">
        <v>66</v>
      </c>
      <c r="H1661" s="4" t="s">
        <v>83</v>
      </c>
      <c r="I1661" s="4" t="s">
        <v>1105</v>
      </c>
      <c r="J1661" s="4">
        <v>88.751999999999995</v>
      </c>
      <c r="K1661" s="4">
        <v>450</v>
      </c>
      <c r="L1661" s="4" t="str">
        <f>IF(esraa_powerbi_alexandria_2[[#This Row],[Sales]]&gt;3000,"High","Low")</f>
        <v>Low</v>
      </c>
      <c r="M1661" s="4">
        <v>3</v>
      </c>
      <c r="N1661" s="4">
        <v>0.2</v>
      </c>
      <c r="O1661" s="4">
        <v>27.734999999999996</v>
      </c>
      <c r="P1661" s="4">
        <v>71.001599999999996</v>
      </c>
      <c r="Q1661" s="4">
        <v>61.016999999999996</v>
      </c>
      <c r="R1661" s="4">
        <v>9.9846000000000004</v>
      </c>
      <c r="S1661" s="4" t="s">
        <v>1598</v>
      </c>
      <c r="T1661" s="4" t="str">
        <f>VLOOKUP(esraa_powerbi_alexandria_2[[#This Row],[Category]],code[#All],2,FALSE)</f>
        <v>O-102</v>
      </c>
      <c r="U1661" s="4"/>
      <c r="V1661" s="4"/>
    </row>
    <row r="1662" spans="1:22">
      <c r="A1662" s="4">
        <v>1661</v>
      </c>
      <c r="B1662" s="4" t="s">
        <v>69</v>
      </c>
      <c r="C1662" s="4" t="s">
        <v>53</v>
      </c>
      <c r="D1662" s="4" t="s">
        <v>93</v>
      </c>
      <c r="E1662" s="4" t="s">
        <v>94</v>
      </c>
      <c r="F1662" s="4" t="s">
        <v>65</v>
      </c>
      <c r="G1662" s="4" t="s">
        <v>66</v>
      </c>
      <c r="H1662" s="4" t="s">
        <v>83</v>
      </c>
      <c r="I1662" s="4" t="s">
        <v>1150</v>
      </c>
      <c r="J1662" s="4">
        <v>13.904</v>
      </c>
      <c r="K1662" s="4">
        <v>300</v>
      </c>
      <c r="L1662" s="4" t="str">
        <f>IF(esraa_powerbi_alexandria_2[[#This Row],[Sales]]&gt;3000,"High","Low")</f>
        <v>Low</v>
      </c>
      <c r="M1662" s="4">
        <v>2</v>
      </c>
      <c r="N1662" s="4">
        <v>0.2</v>
      </c>
      <c r="O1662" s="4">
        <v>5.2139999999999995</v>
      </c>
      <c r="P1662" s="4">
        <v>11.123200000000001</v>
      </c>
      <c r="Q1662" s="4">
        <v>8.6900000000000013</v>
      </c>
      <c r="R1662" s="4">
        <v>2.4331999999999994</v>
      </c>
      <c r="S1662" s="4" t="s">
        <v>1598</v>
      </c>
      <c r="T1662" s="4" t="str">
        <f>VLOOKUP(esraa_powerbi_alexandria_2[[#This Row],[Category]],code[#All],2,FALSE)</f>
        <v>O-102</v>
      </c>
      <c r="U1662" s="4"/>
      <c r="V1662" s="4"/>
    </row>
    <row r="1663" spans="1:22">
      <c r="A1663" s="4">
        <v>1662</v>
      </c>
      <c r="B1663" s="4" t="s">
        <v>69</v>
      </c>
      <c r="C1663" s="4" t="s">
        <v>62</v>
      </c>
      <c r="D1663" s="4" t="s">
        <v>116</v>
      </c>
      <c r="E1663" s="4" t="s">
        <v>117</v>
      </c>
      <c r="F1663" s="4" t="s">
        <v>118</v>
      </c>
      <c r="G1663" s="4" t="s">
        <v>80</v>
      </c>
      <c r="H1663" s="4" t="s">
        <v>81</v>
      </c>
      <c r="I1663" s="4" t="s">
        <v>1269</v>
      </c>
      <c r="J1663" s="4">
        <v>677.57999999999993</v>
      </c>
      <c r="K1663" s="4">
        <v>750</v>
      </c>
      <c r="L1663" s="4" t="str">
        <f>IF(esraa_powerbi_alexandria_2[[#This Row],[Sales]]&gt;3000,"High","Low")</f>
        <v>Low</v>
      </c>
      <c r="M1663" s="4">
        <v>5</v>
      </c>
      <c r="N1663" s="4">
        <v>0.4</v>
      </c>
      <c r="O1663" s="4">
        <v>-158.10199999999998</v>
      </c>
      <c r="P1663" s="4">
        <v>406.54799999999994</v>
      </c>
      <c r="Q1663" s="4">
        <v>835.6819999999999</v>
      </c>
      <c r="R1663" s="4">
        <v>-429.13399999999996</v>
      </c>
      <c r="S1663" s="4" t="s">
        <v>1600</v>
      </c>
      <c r="T1663" s="4" t="str">
        <f>VLOOKUP(esraa_powerbi_alexandria_2[[#This Row],[Category]],code[#All],2,FALSE)</f>
        <v>T-103</v>
      </c>
      <c r="U1663" s="4"/>
      <c r="V1663" s="4"/>
    </row>
    <row r="1664" spans="1:22">
      <c r="A1664" s="4">
        <v>1663</v>
      </c>
      <c r="B1664" s="4" t="s">
        <v>69</v>
      </c>
      <c r="C1664" s="4" t="s">
        <v>62</v>
      </c>
      <c r="D1664" s="4" t="s">
        <v>116</v>
      </c>
      <c r="E1664" s="4" t="s">
        <v>117</v>
      </c>
      <c r="F1664" s="4" t="s">
        <v>118</v>
      </c>
      <c r="G1664" s="4" t="s">
        <v>66</v>
      </c>
      <c r="H1664" s="4" t="s">
        <v>83</v>
      </c>
      <c r="I1664" s="4" t="s">
        <v>1442</v>
      </c>
      <c r="J1664" s="4">
        <v>13.896000000000001</v>
      </c>
      <c r="K1664" s="4">
        <v>450</v>
      </c>
      <c r="L1664" s="4" t="str">
        <f>IF(esraa_powerbi_alexandria_2[[#This Row],[Sales]]&gt;3000,"High","Low")</f>
        <v>Low</v>
      </c>
      <c r="M1664" s="4">
        <v>3</v>
      </c>
      <c r="N1664" s="4">
        <v>0.7</v>
      </c>
      <c r="O1664" s="4">
        <v>-9.2639999999999993</v>
      </c>
      <c r="P1664" s="4">
        <v>4.1688000000000009</v>
      </c>
      <c r="Q1664" s="4">
        <v>23.16</v>
      </c>
      <c r="R1664" s="4">
        <v>-18.991199999999999</v>
      </c>
      <c r="S1664" s="4" t="s">
        <v>1598</v>
      </c>
      <c r="T1664" s="4" t="str">
        <f>VLOOKUP(esraa_powerbi_alexandria_2[[#This Row],[Category]],code[#All],2,FALSE)</f>
        <v>O-102</v>
      </c>
      <c r="U1664" s="4"/>
      <c r="V1664" s="4"/>
    </row>
    <row r="1665" spans="1:22">
      <c r="A1665" s="4">
        <v>1664</v>
      </c>
      <c r="B1665" s="4" t="s">
        <v>52</v>
      </c>
      <c r="C1665" s="4" t="s">
        <v>53</v>
      </c>
      <c r="D1665" s="4" t="s">
        <v>364</v>
      </c>
      <c r="E1665" s="4" t="s">
        <v>98</v>
      </c>
      <c r="F1665" s="4" t="s">
        <v>99</v>
      </c>
      <c r="G1665" s="4" t="s">
        <v>66</v>
      </c>
      <c r="H1665" s="4" t="s">
        <v>74</v>
      </c>
      <c r="I1665" s="4" t="s">
        <v>716</v>
      </c>
      <c r="J1665" s="4">
        <v>41.92</v>
      </c>
      <c r="K1665" s="4">
        <v>750</v>
      </c>
      <c r="L1665" s="4" t="str">
        <f>IF(esraa_powerbi_alexandria_2[[#This Row],[Sales]]&gt;3000,"High","Low")</f>
        <v>Low</v>
      </c>
      <c r="M1665" s="4">
        <v>5</v>
      </c>
      <c r="N1665" s="4">
        <v>0.2</v>
      </c>
      <c r="O1665" s="4">
        <v>3.6679999999999993</v>
      </c>
      <c r="P1665" s="4">
        <v>33.536000000000001</v>
      </c>
      <c r="Q1665" s="4">
        <v>38.252000000000002</v>
      </c>
      <c r="R1665" s="4">
        <v>-4.7160000000000011</v>
      </c>
      <c r="S1665" s="4" t="s">
        <v>1600</v>
      </c>
      <c r="T1665" s="4" t="str">
        <f>VLOOKUP(esraa_powerbi_alexandria_2[[#This Row],[Category]],code[#All],2,FALSE)</f>
        <v>O-102</v>
      </c>
      <c r="U1665" s="4"/>
      <c r="V1665" s="4"/>
    </row>
    <row r="1666" spans="1:22">
      <c r="A1666" s="4">
        <v>1665</v>
      </c>
      <c r="B1666" s="4" t="s">
        <v>52</v>
      </c>
      <c r="C1666" s="4" t="s">
        <v>53</v>
      </c>
      <c r="D1666" s="4" t="s">
        <v>364</v>
      </c>
      <c r="E1666" s="4" t="s">
        <v>98</v>
      </c>
      <c r="F1666" s="4" t="s">
        <v>99</v>
      </c>
      <c r="G1666" s="4" t="s">
        <v>80</v>
      </c>
      <c r="H1666" s="4" t="s">
        <v>122</v>
      </c>
      <c r="I1666" s="4" t="s">
        <v>981</v>
      </c>
      <c r="J1666" s="4">
        <v>297.57600000000002</v>
      </c>
      <c r="K1666" s="4">
        <v>450</v>
      </c>
      <c r="L1666" s="4" t="str">
        <f>IF(esraa_powerbi_alexandria_2[[#This Row],[Sales]]&gt;3000,"High","Low")</f>
        <v>Low</v>
      </c>
      <c r="M1666" s="4">
        <v>3</v>
      </c>
      <c r="N1666" s="4">
        <v>0.2</v>
      </c>
      <c r="O1666" s="4">
        <v>-7.4394000000000347</v>
      </c>
      <c r="P1666" s="4">
        <v>238.06080000000003</v>
      </c>
      <c r="Q1666" s="4">
        <v>305.01540000000006</v>
      </c>
      <c r="R1666" s="4">
        <v>-66.954600000000028</v>
      </c>
      <c r="S1666" s="4" t="s">
        <v>1598</v>
      </c>
      <c r="T1666" s="4" t="str">
        <f>VLOOKUP(esraa_powerbi_alexandria_2[[#This Row],[Category]],code[#All],2,FALSE)</f>
        <v>T-103</v>
      </c>
      <c r="U1666" s="4"/>
      <c r="V1666" s="4"/>
    </row>
    <row r="1667" spans="1:22">
      <c r="A1667" s="4">
        <v>1666</v>
      </c>
      <c r="B1667" s="4" t="s">
        <v>52</v>
      </c>
      <c r="C1667" s="4" t="s">
        <v>53</v>
      </c>
      <c r="D1667" s="4" t="s">
        <v>364</v>
      </c>
      <c r="E1667" s="4" t="s">
        <v>98</v>
      </c>
      <c r="F1667" s="4" t="s">
        <v>99</v>
      </c>
      <c r="G1667" s="4" t="s">
        <v>66</v>
      </c>
      <c r="H1667" s="4" t="s">
        <v>167</v>
      </c>
      <c r="I1667" s="4" t="s">
        <v>1443</v>
      </c>
      <c r="J1667" s="4">
        <v>4.3440000000000003</v>
      </c>
      <c r="K1667" s="4">
        <v>450</v>
      </c>
      <c r="L1667" s="4" t="str">
        <f>IF(esraa_powerbi_alexandria_2[[#This Row],[Sales]]&gt;3000,"High","Low")</f>
        <v>Low</v>
      </c>
      <c r="M1667" s="4">
        <v>3</v>
      </c>
      <c r="N1667" s="4">
        <v>0.2</v>
      </c>
      <c r="O1667" s="4">
        <v>0.86879999999999979</v>
      </c>
      <c r="P1667" s="4">
        <v>3.4752000000000005</v>
      </c>
      <c r="Q1667" s="4">
        <v>3.4752000000000005</v>
      </c>
      <c r="R1667" s="4">
        <v>0</v>
      </c>
      <c r="S1667" s="4" t="s">
        <v>1598</v>
      </c>
      <c r="T1667" s="4" t="str">
        <f>VLOOKUP(esraa_powerbi_alexandria_2[[#This Row],[Category]],code[#All],2,FALSE)</f>
        <v>O-102</v>
      </c>
      <c r="U1667" s="4"/>
      <c r="V1667" s="4"/>
    </row>
    <row r="1668" spans="1:22">
      <c r="A1668" s="4">
        <v>1667</v>
      </c>
      <c r="B1668" s="4" t="s">
        <v>52</v>
      </c>
      <c r="C1668" s="4" t="s">
        <v>53</v>
      </c>
      <c r="D1668" s="4" t="s">
        <v>364</v>
      </c>
      <c r="E1668" s="4" t="s">
        <v>98</v>
      </c>
      <c r="F1668" s="4" t="s">
        <v>99</v>
      </c>
      <c r="G1668" s="4" t="s">
        <v>80</v>
      </c>
      <c r="H1668" s="4" t="s">
        <v>122</v>
      </c>
      <c r="I1668" s="4" t="s">
        <v>1444</v>
      </c>
      <c r="J1668" s="4">
        <v>94.992000000000004</v>
      </c>
      <c r="K1668" s="4">
        <v>300</v>
      </c>
      <c r="L1668" s="4" t="str">
        <f>IF(esraa_powerbi_alexandria_2[[#This Row],[Sales]]&gt;3000,"High","Low")</f>
        <v>Low</v>
      </c>
      <c r="M1668" s="4">
        <v>2</v>
      </c>
      <c r="N1668" s="4">
        <v>0.2</v>
      </c>
      <c r="O1668" s="4">
        <v>-2.374800000000004</v>
      </c>
      <c r="P1668" s="4">
        <v>75.993600000000001</v>
      </c>
      <c r="Q1668" s="4">
        <v>97.366800000000012</v>
      </c>
      <c r="R1668" s="4">
        <v>-21.373200000000011</v>
      </c>
      <c r="S1668" s="4" t="s">
        <v>1598</v>
      </c>
      <c r="T1668" s="4" t="str">
        <f>VLOOKUP(esraa_powerbi_alexandria_2[[#This Row],[Category]],code[#All],2,FALSE)</f>
        <v>T-103</v>
      </c>
      <c r="U1668" s="4"/>
      <c r="V1668" s="4"/>
    </row>
    <row r="1669" spans="1:22">
      <c r="A1669" s="4">
        <v>1668</v>
      </c>
      <c r="B1669" s="4" t="s">
        <v>52</v>
      </c>
      <c r="C1669" s="4" t="s">
        <v>53</v>
      </c>
      <c r="D1669" s="4" t="s">
        <v>364</v>
      </c>
      <c r="E1669" s="4" t="s">
        <v>98</v>
      </c>
      <c r="F1669" s="4" t="s">
        <v>99</v>
      </c>
      <c r="G1669" s="4" t="s">
        <v>66</v>
      </c>
      <c r="H1669" s="4" t="s">
        <v>91</v>
      </c>
      <c r="I1669" s="4" t="s">
        <v>1445</v>
      </c>
      <c r="J1669" s="4">
        <v>74.352000000000004</v>
      </c>
      <c r="K1669" s="4">
        <v>450</v>
      </c>
      <c r="L1669" s="4" t="str">
        <f>IF(esraa_powerbi_alexandria_2[[#This Row],[Sales]]&gt;3000,"High","Low")</f>
        <v>Low</v>
      </c>
      <c r="M1669" s="4">
        <v>3</v>
      </c>
      <c r="N1669" s="4">
        <v>0.2</v>
      </c>
      <c r="O1669" s="4">
        <v>23.234999999999992</v>
      </c>
      <c r="P1669" s="4">
        <v>59.481600000000007</v>
      </c>
      <c r="Q1669" s="4">
        <v>51.117000000000012</v>
      </c>
      <c r="R1669" s="4">
        <v>8.3645999999999958</v>
      </c>
      <c r="S1669" s="4" t="s">
        <v>1598</v>
      </c>
      <c r="T1669" s="4" t="str">
        <f>VLOOKUP(esraa_powerbi_alexandria_2[[#This Row],[Category]],code[#All],2,FALSE)</f>
        <v>O-102</v>
      </c>
      <c r="U1669" s="4"/>
      <c r="V1669" s="4"/>
    </row>
    <row r="1670" spans="1:22">
      <c r="A1670" s="4">
        <v>1669</v>
      </c>
      <c r="B1670" s="4" t="s">
        <v>52</v>
      </c>
      <c r="C1670" s="4" t="s">
        <v>53</v>
      </c>
      <c r="D1670" s="4" t="s">
        <v>364</v>
      </c>
      <c r="E1670" s="4" t="s">
        <v>98</v>
      </c>
      <c r="F1670" s="4" t="s">
        <v>99</v>
      </c>
      <c r="G1670" s="4" t="s">
        <v>66</v>
      </c>
      <c r="H1670" s="4" t="s">
        <v>78</v>
      </c>
      <c r="I1670" s="4" t="s">
        <v>901</v>
      </c>
      <c r="J1670" s="4">
        <v>14.04</v>
      </c>
      <c r="K1670" s="4">
        <v>450</v>
      </c>
      <c r="L1670" s="4" t="str">
        <f>IF(esraa_powerbi_alexandria_2[[#This Row],[Sales]]&gt;3000,"High","Low")</f>
        <v>Low</v>
      </c>
      <c r="M1670" s="4">
        <v>3</v>
      </c>
      <c r="N1670" s="4">
        <v>0.2</v>
      </c>
      <c r="O1670" s="4">
        <v>1.5794999999999986</v>
      </c>
      <c r="P1670" s="4">
        <v>11.231999999999999</v>
      </c>
      <c r="Q1670" s="4">
        <v>12.4605</v>
      </c>
      <c r="R1670" s="4">
        <v>-1.2285000000000004</v>
      </c>
      <c r="S1670" s="4" t="s">
        <v>1598</v>
      </c>
      <c r="T1670" s="4" t="str">
        <f>VLOOKUP(esraa_powerbi_alexandria_2[[#This Row],[Category]],code[#All],2,FALSE)</f>
        <v>O-102</v>
      </c>
      <c r="U1670" s="4"/>
      <c r="V1670" s="4"/>
    </row>
    <row r="1671" spans="1:22">
      <c r="A1671" s="4">
        <v>1670</v>
      </c>
      <c r="B1671" s="4" t="s">
        <v>69</v>
      </c>
      <c r="C1671" s="4" t="s">
        <v>53</v>
      </c>
      <c r="D1671" s="4" t="s">
        <v>165</v>
      </c>
      <c r="E1671" s="4" t="s">
        <v>166</v>
      </c>
      <c r="F1671" s="4" t="s">
        <v>118</v>
      </c>
      <c r="G1671" s="4" t="s">
        <v>57</v>
      </c>
      <c r="H1671" s="4" t="s">
        <v>72</v>
      </c>
      <c r="I1671" s="4" t="s">
        <v>641</v>
      </c>
      <c r="J1671" s="4">
        <v>1018.1039999999999</v>
      </c>
      <c r="K1671" s="4">
        <v>600</v>
      </c>
      <c r="L1671" s="4" t="str">
        <f>IF(esraa_powerbi_alexandria_2[[#This Row],[Sales]]&gt;3000,"High","Low")</f>
        <v>Low</v>
      </c>
      <c r="M1671" s="4">
        <v>4</v>
      </c>
      <c r="N1671" s="4">
        <v>0.4</v>
      </c>
      <c r="O1671" s="4">
        <v>-373.3048</v>
      </c>
      <c r="P1671" s="4">
        <v>610.86239999999998</v>
      </c>
      <c r="Q1671" s="4">
        <v>1391.4087999999999</v>
      </c>
      <c r="R1671" s="4">
        <v>-780.54639999999995</v>
      </c>
      <c r="S1671" s="4" t="s">
        <v>1600</v>
      </c>
      <c r="T1671" s="4" t="str">
        <f>VLOOKUP(esraa_powerbi_alexandria_2[[#This Row],[Category]],code[#All],2,FALSE)</f>
        <v>F-101</v>
      </c>
      <c r="U1671" s="4"/>
      <c r="V1671" s="4"/>
    </row>
    <row r="1672" spans="1:22">
      <c r="A1672" s="4">
        <v>1671</v>
      </c>
      <c r="B1672" s="4" t="s">
        <v>69</v>
      </c>
      <c r="C1672" s="4" t="s">
        <v>53</v>
      </c>
      <c r="D1672" s="4" t="s">
        <v>132</v>
      </c>
      <c r="E1672" s="4" t="s">
        <v>98</v>
      </c>
      <c r="F1672" s="4" t="s">
        <v>99</v>
      </c>
      <c r="G1672" s="4" t="s">
        <v>80</v>
      </c>
      <c r="H1672" s="4" t="s">
        <v>81</v>
      </c>
      <c r="I1672" s="4" t="s">
        <v>1446</v>
      </c>
      <c r="J1672" s="4">
        <v>16.68</v>
      </c>
      <c r="K1672" s="4">
        <v>450</v>
      </c>
      <c r="L1672" s="4" t="str">
        <f>IF(esraa_powerbi_alexandria_2[[#This Row],[Sales]]&gt;3000,"High","Low")</f>
        <v>Low</v>
      </c>
      <c r="M1672" s="4">
        <v>3</v>
      </c>
      <c r="N1672" s="4">
        <v>0.2</v>
      </c>
      <c r="O1672" s="4">
        <v>5.2125000000000004</v>
      </c>
      <c r="P1672" s="4">
        <v>13.344000000000001</v>
      </c>
      <c r="Q1672" s="4">
        <v>11.467499999999999</v>
      </c>
      <c r="R1672" s="4">
        <v>1.8765000000000018</v>
      </c>
      <c r="S1672" s="4" t="s">
        <v>1598</v>
      </c>
      <c r="T1672" s="4" t="str">
        <f>VLOOKUP(esraa_powerbi_alexandria_2[[#This Row],[Category]],code[#All],2,FALSE)</f>
        <v>T-103</v>
      </c>
      <c r="U1672" s="4"/>
      <c r="V1672" s="4"/>
    </row>
    <row r="1673" spans="1:22">
      <c r="A1673" s="4">
        <v>1672</v>
      </c>
      <c r="B1673" s="4" t="s">
        <v>134</v>
      </c>
      <c r="C1673" s="4" t="s">
        <v>62</v>
      </c>
      <c r="D1673" s="4" t="s">
        <v>1363</v>
      </c>
      <c r="E1673" s="4" t="s">
        <v>566</v>
      </c>
      <c r="F1673" s="4" t="s">
        <v>65</v>
      </c>
      <c r="G1673" s="4" t="s">
        <v>80</v>
      </c>
      <c r="H1673" s="4" t="s">
        <v>122</v>
      </c>
      <c r="I1673" s="4" t="s">
        <v>1127</v>
      </c>
      <c r="J1673" s="4">
        <v>58.58</v>
      </c>
      <c r="K1673" s="4">
        <v>300</v>
      </c>
      <c r="L1673" s="4" t="str">
        <f>IF(esraa_powerbi_alexandria_2[[#This Row],[Sales]]&gt;3000,"High","Low")</f>
        <v>Low</v>
      </c>
      <c r="M1673" s="4">
        <v>2</v>
      </c>
      <c r="N1673" s="4">
        <v>0</v>
      </c>
      <c r="O1673" s="4">
        <v>19.331399999999995</v>
      </c>
      <c r="P1673" s="4">
        <v>58.58</v>
      </c>
      <c r="Q1673" s="4">
        <v>39.248600000000003</v>
      </c>
      <c r="R1673" s="4">
        <v>19.331399999999995</v>
      </c>
      <c r="S1673" s="4" t="s">
        <v>1598</v>
      </c>
      <c r="T1673" s="4" t="str">
        <f>VLOOKUP(esraa_powerbi_alexandria_2[[#This Row],[Category]],code[#All],2,FALSE)</f>
        <v>T-103</v>
      </c>
      <c r="U1673" s="4"/>
      <c r="V1673" s="4"/>
    </row>
    <row r="1674" spans="1:22">
      <c r="A1674" s="4">
        <v>1673</v>
      </c>
      <c r="B1674" s="4" t="s">
        <v>69</v>
      </c>
      <c r="C1674" s="4" t="s">
        <v>53</v>
      </c>
      <c r="D1674" s="4" t="s">
        <v>1447</v>
      </c>
      <c r="E1674" s="4" t="s">
        <v>98</v>
      </c>
      <c r="F1674" s="4" t="s">
        <v>99</v>
      </c>
      <c r="G1674" s="4" t="s">
        <v>80</v>
      </c>
      <c r="H1674" s="4" t="s">
        <v>81</v>
      </c>
      <c r="I1674" s="4" t="s">
        <v>186</v>
      </c>
      <c r="J1674" s="4">
        <v>167.96800000000002</v>
      </c>
      <c r="K1674" s="4">
        <v>600</v>
      </c>
      <c r="L1674" s="4" t="str">
        <f>IF(esraa_powerbi_alexandria_2[[#This Row],[Sales]]&gt;3000,"High","Low")</f>
        <v>Low</v>
      </c>
      <c r="M1674" s="4">
        <v>4</v>
      </c>
      <c r="N1674" s="4">
        <v>0.2</v>
      </c>
      <c r="O1674" s="4">
        <v>62.988</v>
      </c>
      <c r="P1674" s="4">
        <v>134.37440000000001</v>
      </c>
      <c r="Q1674" s="4">
        <v>104.98000000000002</v>
      </c>
      <c r="R1674" s="4">
        <v>29.39439999999999</v>
      </c>
      <c r="S1674" s="4" t="s">
        <v>1600</v>
      </c>
      <c r="T1674" s="4" t="str">
        <f>VLOOKUP(esraa_powerbi_alexandria_2[[#This Row],[Category]],code[#All],2,FALSE)</f>
        <v>T-103</v>
      </c>
      <c r="U1674" s="4"/>
      <c r="V1674" s="4"/>
    </row>
    <row r="1675" spans="1:22">
      <c r="A1675" s="4">
        <v>1674</v>
      </c>
      <c r="B1675" s="4" t="s">
        <v>134</v>
      </c>
      <c r="C1675" s="4" t="s">
        <v>53</v>
      </c>
      <c r="D1675" s="4" t="s">
        <v>1448</v>
      </c>
      <c r="E1675" s="4" t="s">
        <v>188</v>
      </c>
      <c r="F1675" s="4" t="s">
        <v>56</v>
      </c>
      <c r="G1675" s="4" t="s">
        <v>66</v>
      </c>
      <c r="H1675" s="4" t="s">
        <v>67</v>
      </c>
      <c r="I1675" s="4" t="s">
        <v>756</v>
      </c>
      <c r="J1675" s="4">
        <v>196.62</v>
      </c>
      <c r="K1675" s="4">
        <v>300</v>
      </c>
      <c r="L1675" s="4" t="str">
        <f>IF(esraa_powerbi_alexandria_2[[#This Row],[Sales]]&gt;3000,"High","Low")</f>
        <v>Low</v>
      </c>
      <c r="M1675" s="4">
        <v>2</v>
      </c>
      <c r="N1675" s="4">
        <v>0</v>
      </c>
      <c r="O1675" s="4">
        <v>96.343800000000002</v>
      </c>
      <c r="P1675" s="4">
        <v>196.62</v>
      </c>
      <c r="Q1675" s="4">
        <v>100.2762</v>
      </c>
      <c r="R1675" s="4">
        <v>96.343800000000002</v>
      </c>
      <c r="S1675" s="4" t="s">
        <v>1598</v>
      </c>
      <c r="T1675" s="4" t="str">
        <f>VLOOKUP(esraa_powerbi_alexandria_2[[#This Row],[Category]],code[#All],2,FALSE)</f>
        <v>O-102</v>
      </c>
      <c r="U1675" s="4"/>
      <c r="V1675" s="4"/>
    </row>
    <row r="1676" spans="1:22">
      <c r="A1676" s="4">
        <v>1675</v>
      </c>
      <c r="B1676" s="4" t="s">
        <v>69</v>
      </c>
      <c r="C1676" s="4" t="s">
        <v>62</v>
      </c>
      <c r="D1676" s="4" t="s">
        <v>132</v>
      </c>
      <c r="E1676" s="4" t="s">
        <v>98</v>
      </c>
      <c r="F1676" s="4" t="s">
        <v>99</v>
      </c>
      <c r="G1676" s="4" t="s">
        <v>57</v>
      </c>
      <c r="H1676" s="4" t="s">
        <v>76</v>
      </c>
      <c r="I1676" s="4" t="s">
        <v>1221</v>
      </c>
      <c r="J1676" s="4">
        <v>21.936000000000003</v>
      </c>
      <c r="K1676" s="4">
        <v>300</v>
      </c>
      <c r="L1676" s="4" t="str">
        <f>IF(esraa_powerbi_alexandria_2[[#This Row],[Sales]]&gt;3000,"High","Low")</f>
        <v>Low</v>
      </c>
      <c r="M1676" s="4">
        <v>2</v>
      </c>
      <c r="N1676" s="4">
        <v>0.6</v>
      </c>
      <c r="O1676" s="4">
        <v>-10.419600000000003</v>
      </c>
      <c r="P1676" s="4">
        <v>8.7744000000000018</v>
      </c>
      <c r="Q1676" s="4">
        <v>32.35560000000001</v>
      </c>
      <c r="R1676" s="4">
        <v>-23.58120000000001</v>
      </c>
      <c r="S1676" s="4" t="s">
        <v>1598</v>
      </c>
      <c r="T1676" s="4" t="str">
        <f>VLOOKUP(esraa_powerbi_alexandria_2[[#This Row],[Category]],code[#All],2,FALSE)</f>
        <v>F-101</v>
      </c>
      <c r="U1676" s="4"/>
      <c r="V1676" s="4"/>
    </row>
    <row r="1677" spans="1:22">
      <c r="A1677" s="4">
        <v>1676</v>
      </c>
      <c r="B1677" s="4" t="s">
        <v>69</v>
      </c>
      <c r="C1677" s="4" t="s">
        <v>62</v>
      </c>
      <c r="D1677" s="4" t="s">
        <v>132</v>
      </c>
      <c r="E1677" s="4" t="s">
        <v>98</v>
      </c>
      <c r="F1677" s="4" t="s">
        <v>99</v>
      </c>
      <c r="G1677" s="4" t="s">
        <v>66</v>
      </c>
      <c r="H1677" s="4" t="s">
        <v>83</v>
      </c>
      <c r="I1677" s="4" t="s">
        <v>1392</v>
      </c>
      <c r="J1677" s="4">
        <v>6.5879999999999992</v>
      </c>
      <c r="K1677" s="4">
        <v>450</v>
      </c>
      <c r="L1677" s="4" t="str">
        <f>IF(esraa_powerbi_alexandria_2[[#This Row],[Sales]]&gt;3000,"High","Low")</f>
        <v>Low</v>
      </c>
      <c r="M1677" s="4">
        <v>3</v>
      </c>
      <c r="N1677" s="4">
        <v>0.8</v>
      </c>
      <c r="O1677" s="4">
        <v>-10.211400000000005</v>
      </c>
      <c r="P1677" s="4">
        <v>1.3175999999999994</v>
      </c>
      <c r="Q1677" s="4">
        <v>16.799400000000006</v>
      </c>
      <c r="R1677" s="4">
        <v>-15.481800000000007</v>
      </c>
      <c r="S1677" s="4" t="s">
        <v>1598</v>
      </c>
      <c r="T1677" s="4" t="str">
        <f>VLOOKUP(esraa_powerbi_alexandria_2[[#This Row],[Category]],code[#All],2,FALSE)</f>
        <v>O-102</v>
      </c>
      <c r="U1677" s="4"/>
      <c r="V1677" s="4"/>
    </row>
    <row r="1678" spans="1:22">
      <c r="A1678" s="4">
        <v>1677</v>
      </c>
      <c r="B1678" s="4" t="s">
        <v>69</v>
      </c>
      <c r="C1678" s="4" t="s">
        <v>53</v>
      </c>
      <c r="D1678" s="4" t="s">
        <v>108</v>
      </c>
      <c r="E1678" s="4" t="s">
        <v>64</v>
      </c>
      <c r="F1678" s="4" t="s">
        <v>65</v>
      </c>
      <c r="G1678" s="4" t="s">
        <v>66</v>
      </c>
      <c r="H1678" s="4" t="s">
        <v>74</v>
      </c>
      <c r="I1678" s="4" t="s">
        <v>171</v>
      </c>
      <c r="J1678" s="4">
        <v>104.28</v>
      </c>
      <c r="K1678" s="4">
        <v>450</v>
      </c>
      <c r="L1678" s="4" t="str">
        <f>IF(esraa_powerbi_alexandria_2[[#This Row],[Sales]]&gt;3000,"High","Low")</f>
        <v>Low</v>
      </c>
      <c r="M1678" s="4">
        <v>3</v>
      </c>
      <c r="N1678" s="4">
        <v>0</v>
      </c>
      <c r="O1678" s="4">
        <v>26.069999999999993</v>
      </c>
      <c r="P1678" s="4">
        <v>104.28</v>
      </c>
      <c r="Q1678" s="4">
        <v>78.210000000000008</v>
      </c>
      <c r="R1678" s="4">
        <v>26.069999999999993</v>
      </c>
      <c r="S1678" s="4" t="s">
        <v>1598</v>
      </c>
      <c r="T1678" s="4" t="str">
        <f>VLOOKUP(esraa_powerbi_alexandria_2[[#This Row],[Category]],code[#All],2,FALSE)</f>
        <v>O-102</v>
      </c>
      <c r="U1678" s="4"/>
      <c r="V1678" s="4"/>
    </row>
    <row r="1679" spans="1:22">
      <c r="A1679" s="4">
        <v>1678</v>
      </c>
      <c r="B1679" s="4" t="s">
        <v>69</v>
      </c>
      <c r="C1679" s="4" t="s">
        <v>53</v>
      </c>
      <c r="D1679" s="4" t="s">
        <v>108</v>
      </c>
      <c r="E1679" s="4" t="s">
        <v>64</v>
      </c>
      <c r="F1679" s="4" t="s">
        <v>65</v>
      </c>
      <c r="G1679" s="4" t="s">
        <v>66</v>
      </c>
      <c r="H1679" s="4" t="s">
        <v>91</v>
      </c>
      <c r="I1679" s="4" t="s">
        <v>234</v>
      </c>
      <c r="J1679" s="4">
        <v>17.940000000000001</v>
      </c>
      <c r="K1679" s="4">
        <v>450</v>
      </c>
      <c r="L1679" s="4" t="str">
        <f>IF(esraa_powerbi_alexandria_2[[#This Row],[Sales]]&gt;3000,"High","Low")</f>
        <v>Low</v>
      </c>
      <c r="M1679" s="4">
        <v>3</v>
      </c>
      <c r="N1679" s="4">
        <v>0</v>
      </c>
      <c r="O1679" s="4">
        <v>8.7906000000000013</v>
      </c>
      <c r="P1679" s="4">
        <v>17.940000000000001</v>
      </c>
      <c r="Q1679" s="4">
        <v>9.1494</v>
      </c>
      <c r="R1679" s="4">
        <v>8.7906000000000013</v>
      </c>
      <c r="S1679" s="4" t="s">
        <v>1598</v>
      </c>
      <c r="T1679" s="4" t="str">
        <f>VLOOKUP(esraa_powerbi_alexandria_2[[#This Row],[Category]],code[#All],2,FALSE)</f>
        <v>O-102</v>
      </c>
      <c r="U1679" s="4"/>
      <c r="V1679" s="4"/>
    </row>
    <row r="1680" spans="1:22">
      <c r="A1680" s="4">
        <v>1679</v>
      </c>
      <c r="B1680" s="4" t="s">
        <v>69</v>
      </c>
      <c r="C1680" s="4" t="s">
        <v>62</v>
      </c>
      <c r="D1680" s="4" t="s">
        <v>116</v>
      </c>
      <c r="E1680" s="4" t="s">
        <v>117</v>
      </c>
      <c r="F1680" s="4" t="s">
        <v>118</v>
      </c>
      <c r="G1680" s="4" t="s">
        <v>66</v>
      </c>
      <c r="H1680" s="4" t="s">
        <v>74</v>
      </c>
      <c r="I1680" s="4" t="s">
        <v>1184</v>
      </c>
      <c r="J1680" s="4">
        <v>64.784000000000006</v>
      </c>
      <c r="K1680" s="4">
        <v>150</v>
      </c>
      <c r="L1680" s="4" t="str">
        <f>IF(esraa_powerbi_alexandria_2[[#This Row],[Sales]]&gt;3000,"High","Low")</f>
        <v>Low</v>
      </c>
      <c r="M1680" s="4">
        <v>1</v>
      </c>
      <c r="N1680" s="4">
        <v>0.2</v>
      </c>
      <c r="O1680" s="4">
        <v>-14.576399999999996</v>
      </c>
      <c r="P1680" s="4">
        <v>51.827200000000005</v>
      </c>
      <c r="Q1680" s="4">
        <v>79.360399999999998</v>
      </c>
      <c r="R1680" s="4">
        <v>-27.533199999999994</v>
      </c>
      <c r="S1680" s="4" t="s">
        <v>1598</v>
      </c>
      <c r="T1680" s="4" t="str">
        <f>VLOOKUP(esraa_powerbi_alexandria_2[[#This Row],[Category]],code[#All],2,FALSE)</f>
        <v>O-102</v>
      </c>
      <c r="U1680" s="4"/>
      <c r="V1680" s="4"/>
    </row>
    <row r="1681" spans="1:22">
      <c r="A1681" s="4">
        <v>1680</v>
      </c>
      <c r="B1681" s="4" t="s">
        <v>69</v>
      </c>
      <c r="C1681" s="4" t="s">
        <v>62</v>
      </c>
      <c r="D1681" s="4" t="s">
        <v>116</v>
      </c>
      <c r="E1681" s="4" t="s">
        <v>117</v>
      </c>
      <c r="F1681" s="4" t="s">
        <v>118</v>
      </c>
      <c r="G1681" s="4" t="s">
        <v>80</v>
      </c>
      <c r="H1681" s="4" t="s">
        <v>81</v>
      </c>
      <c r="I1681" s="4" t="s">
        <v>1132</v>
      </c>
      <c r="J1681" s="4">
        <v>32.381999999999998</v>
      </c>
      <c r="K1681" s="4">
        <v>450</v>
      </c>
      <c r="L1681" s="4" t="str">
        <f>IF(esraa_powerbi_alexandria_2[[#This Row],[Sales]]&gt;3000,"High","Low")</f>
        <v>Low</v>
      </c>
      <c r="M1681" s="4">
        <v>3</v>
      </c>
      <c r="N1681" s="4">
        <v>0.4</v>
      </c>
      <c r="O1681" s="4">
        <v>4.3175999999999988</v>
      </c>
      <c r="P1681" s="4">
        <v>19.429199999999998</v>
      </c>
      <c r="Q1681" s="4">
        <v>28.064399999999999</v>
      </c>
      <c r="R1681" s="4">
        <v>-8.6352000000000011</v>
      </c>
      <c r="S1681" s="4" t="s">
        <v>1598</v>
      </c>
      <c r="T1681" s="4" t="str">
        <f>VLOOKUP(esraa_powerbi_alexandria_2[[#This Row],[Category]],code[#All],2,FALSE)</f>
        <v>T-103</v>
      </c>
      <c r="U1681" s="4"/>
      <c r="V1681" s="4"/>
    </row>
    <row r="1682" spans="1:22">
      <c r="A1682" s="4">
        <v>1681</v>
      </c>
      <c r="B1682" s="4" t="s">
        <v>69</v>
      </c>
      <c r="C1682" s="4" t="s">
        <v>62</v>
      </c>
      <c r="D1682" s="4" t="s">
        <v>116</v>
      </c>
      <c r="E1682" s="4" t="s">
        <v>117</v>
      </c>
      <c r="F1682" s="4" t="s">
        <v>118</v>
      </c>
      <c r="G1682" s="4" t="s">
        <v>57</v>
      </c>
      <c r="H1682" s="4" t="s">
        <v>76</v>
      </c>
      <c r="I1682" s="4" t="s">
        <v>1449</v>
      </c>
      <c r="J1682" s="4">
        <v>42.368000000000002</v>
      </c>
      <c r="K1682" s="4">
        <v>300</v>
      </c>
      <c r="L1682" s="4" t="str">
        <f>IF(esraa_powerbi_alexandria_2[[#This Row],[Sales]]&gt;3000,"High","Low")</f>
        <v>Low</v>
      </c>
      <c r="M1682" s="4">
        <v>2</v>
      </c>
      <c r="N1682" s="4">
        <v>0.2</v>
      </c>
      <c r="O1682" s="4">
        <v>8.4735999999999958</v>
      </c>
      <c r="P1682" s="4">
        <v>33.894400000000005</v>
      </c>
      <c r="Q1682" s="4">
        <v>33.894400000000005</v>
      </c>
      <c r="R1682" s="4">
        <v>0</v>
      </c>
      <c r="S1682" s="4" t="s">
        <v>1598</v>
      </c>
      <c r="T1682" s="4" t="str">
        <f>VLOOKUP(esraa_powerbi_alexandria_2[[#This Row],[Category]],code[#All],2,FALSE)</f>
        <v>F-101</v>
      </c>
      <c r="U1682" s="4"/>
      <c r="V1682" s="4"/>
    </row>
    <row r="1683" spans="1:22">
      <c r="A1683" s="4">
        <v>1682</v>
      </c>
      <c r="B1683" s="4" t="s">
        <v>69</v>
      </c>
      <c r="C1683" s="4" t="s">
        <v>62</v>
      </c>
      <c r="D1683" s="4" t="s">
        <v>116</v>
      </c>
      <c r="E1683" s="4" t="s">
        <v>117</v>
      </c>
      <c r="F1683" s="4" t="s">
        <v>118</v>
      </c>
      <c r="G1683" s="4" t="s">
        <v>80</v>
      </c>
      <c r="H1683" s="4" t="s">
        <v>317</v>
      </c>
      <c r="I1683" s="4" t="s">
        <v>1450</v>
      </c>
      <c r="J1683" s="4">
        <v>399.54</v>
      </c>
      <c r="K1683" s="4">
        <v>600</v>
      </c>
      <c r="L1683" s="4" t="str">
        <f>IF(esraa_powerbi_alexandria_2[[#This Row],[Sales]]&gt;3000,"High","Low")</f>
        <v>Low</v>
      </c>
      <c r="M1683" s="4">
        <v>4</v>
      </c>
      <c r="N1683" s="4">
        <v>0.7</v>
      </c>
      <c r="O1683" s="4">
        <v>-559.35599999999988</v>
      </c>
      <c r="P1683" s="4">
        <v>119.86200000000002</v>
      </c>
      <c r="Q1683" s="4">
        <v>958.89599999999996</v>
      </c>
      <c r="R1683" s="4">
        <v>-839.03399999999988</v>
      </c>
      <c r="S1683" s="4" t="s">
        <v>1600</v>
      </c>
      <c r="T1683" s="4" t="str">
        <f>VLOOKUP(esraa_powerbi_alexandria_2[[#This Row],[Category]],code[#All],2,FALSE)</f>
        <v>T-103</v>
      </c>
      <c r="U1683" s="4"/>
      <c r="V1683" s="4"/>
    </row>
    <row r="1684" spans="1:22">
      <c r="A1684" s="4">
        <v>1683</v>
      </c>
      <c r="B1684" s="4" t="s">
        <v>52</v>
      </c>
      <c r="C1684" s="4" t="s">
        <v>53</v>
      </c>
      <c r="D1684" s="4" t="s">
        <v>63</v>
      </c>
      <c r="E1684" s="4" t="s">
        <v>64</v>
      </c>
      <c r="F1684" s="4" t="s">
        <v>65</v>
      </c>
      <c r="G1684" s="4" t="s">
        <v>66</v>
      </c>
      <c r="H1684" s="4" t="s">
        <v>91</v>
      </c>
      <c r="I1684" s="4" t="s">
        <v>915</v>
      </c>
      <c r="J1684" s="4">
        <v>18.97</v>
      </c>
      <c r="K1684" s="4">
        <v>150</v>
      </c>
      <c r="L1684" s="4" t="str">
        <f>IF(esraa_powerbi_alexandria_2[[#This Row],[Sales]]&gt;3000,"High","Low")</f>
        <v>Low</v>
      </c>
      <c r="M1684" s="4">
        <v>1</v>
      </c>
      <c r="N1684" s="4">
        <v>0</v>
      </c>
      <c r="O1684" s="4">
        <v>9.105599999999999</v>
      </c>
      <c r="P1684" s="4">
        <v>18.97</v>
      </c>
      <c r="Q1684" s="4">
        <v>9.8643999999999998</v>
      </c>
      <c r="R1684" s="4">
        <v>9.105599999999999</v>
      </c>
      <c r="S1684" s="4" t="s">
        <v>1598</v>
      </c>
      <c r="T1684" s="4" t="str">
        <f>VLOOKUP(esraa_powerbi_alexandria_2[[#This Row],[Category]],code[#All],2,FALSE)</f>
        <v>O-102</v>
      </c>
      <c r="U1684" s="4"/>
      <c r="V1684" s="4"/>
    </row>
    <row r="1685" spans="1:22">
      <c r="A1685" s="4">
        <v>1684</v>
      </c>
      <c r="B1685" s="4" t="s">
        <v>69</v>
      </c>
      <c r="C1685" s="4" t="s">
        <v>62</v>
      </c>
      <c r="D1685" s="4" t="s">
        <v>108</v>
      </c>
      <c r="E1685" s="4" t="s">
        <v>64</v>
      </c>
      <c r="F1685" s="4" t="s">
        <v>65</v>
      </c>
      <c r="G1685" s="4" t="s">
        <v>57</v>
      </c>
      <c r="H1685" s="4" t="s">
        <v>76</v>
      </c>
      <c r="I1685" s="4" t="s">
        <v>900</v>
      </c>
      <c r="J1685" s="4">
        <v>14.82</v>
      </c>
      <c r="K1685" s="4">
        <v>450</v>
      </c>
      <c r="L1685" s="4" t="str">
        <f>IF(esraa_powerbi_alexandria_2[[#This Row],[Sales]]&gt;3000,"High","Low")</f>
        <v>Low</v>
      </c>
      <c r="M1685" s="4">
        <v>3</v>
      </c>
      <c r="N1685" s="4">
        <v>0</v>
      </c>
      <c r="O1685" s="4">
        <v>6.224400000000001</v>
      </c>
      <c r="P1685" s="4">
        <v>14.82</v>
      </c>
      <c r="Q1685" s="4">
        <v>8.5955999999999992</v>
      </c>
      <c r="R1685" s="4">
        <v>6.224400000000001</v>
      </c>
      <c r="S1685" s="4" t="s">
        <v>1598</v>
      </c>
      <c r="T1685" s="4" t="str">
        <f>VLOOKUP(esraa_powerbi_alexandria_2[[#This Row],[Category]],code[#All],2,FALSE)</f>
        <v>F-101</v>
      </c>
      <c r="U1685" s="4"/>
      <c r="V1685" s="4"/>
    </row>
    <row r="1686" spans="1:22">
      <c r="A1686" s="4">
        <v>1685</v>
      </c>
      <c r="B1686" s="4" t="s">
        <v>134</v>
      </c>
      <c r="C1686" s="4" t="s">
        <v>62</v>
      </c>
      <c r="D1686" s="4" t="s">
        <v>116</v>
      </c>
      <c r="E1686" s="4" t="s">
        <v>117</v>
      </c>
      <c r="F1686" s="4" t="s">
        <v>118</v>
      </c>
      <c r="G1686" s="4" t="s">
        <v>66</v>
      </c>
      <c r="H1686" s="4" t="s">
        <v>85</v>
      </c>
      <c r="I1686" s="4" t="s">
        <v>1451</v>
      </c>
      <c r="J1686" s="4">
        <v>99.28</v>
      </c>
      <c r="K1686" s="4">
        <v>300</v>
      </c>
      <c r="L1686" s="4" t="str">
        <f>IF(esraa_powerbi_alexandria_2[[#This Row],[Sales]]&gt;3000,"High","Low")</f>
        <v>Low</v>
      </c>
      <c r="M1686" s="4">
        <v>2</v>
      </c>
      <c r="N1686" s="4">
        <v>0.2</v>
      </c>
      <c r="O1686" s="4">
        <v>12.409999999999989</v>
      </c>
      <c r="P1686" s="4">
        <v>79.424000000000007</v>
      </c>
      <c r="Q1686" s="4">
        <v>86.87</v>
      </c>
      <c r="R1686" s="4">
        <v>-7.445999999999998</v>
      </c>
      <c r="S1686" s="4" t="s">
        <v>1598</v>
      </c>
      <c r="T1686" s="4" t="str">
        <f>VLOOKUP(esraa_powerbi_alexandria_2[[#This Row],[Category]],code[#All],2,FALSE)</f>
        <v>O-102</v>
      </c>
      <c r="U1686" s="4"/>
      <c r="V1686" s="4"/>
    </row>
    <row r="1687" spans="1:22">
      <c r="A1687" s="4">
        <v>1686</v>
      </c>
      <c r="B1687" s="4" t="s">
        <v>134</v>
      </c>
      <c r="C1687" s="4" t="s">
        <v>62</v>
      </c>
      <c r="D1687" s="4" t="s">
        <v>116</v>
      </c>
      <c r="E1687" s="4" t="s">
        <v>117</v>
      </c>
      <c r="F1687" s="4" t="s">
        <v>118</v>
      </c>
      <c r="G1687" s="4" t="s">
        <v>66</v>
      </c>
      <c r="H1687" s="4" t="s">
        <v>83</v>
      </c>
      <c r="I1687" s="4" t="s">
        <v>1241</v>
      </c>
      <c r="J1687" s="4">
        <v>1.1880000000000002</v>
      </c>
      <c r="K1687" s="4">
        <v>300</v>
      </c>
      <c r="L1687" s="4" t="str">
        <f>IF(esraa_powerbi_alexandria_2[[#This Row],[Sales]]&gt;3000,"High","Low")</f>
        <v>Low</v>
      </c>
      <c r="M1687" s="4">
        <v>2</v>
      </c>
      <c r="N1687" s="4">
        <v>0.7</v>
      </c>
      <c r="O1687" s="4">
        <v>-0.98999999999999977</v>
      </c>
      <c r="P1687" s="4">
        <v>0.35640000000000011</v>
      </c>
      <c r="Q1687" s="4">
        <v>2.1779999999999999</v>
      </c>
      <c r="R1687" s="4">
        <v>-1.8215999999999999</v>
      </c>
      <c r="S1687" s="4" t="s">
        <v>1598</v>
      </c>
      <c r="T1687" s="4" t="str">
        <f>VLOOKUP(esraa_powerbi_alexandria_2[[#This Row],[Category]],code[#All],2,FALSE)</f>
        <v>O-102</v>
      </c>
      <c r="U1687" s="4"/>
      <c r="V1687" s="4"/>
    </row>
    <row r="1688" spans="1:22">
      <c r="A1688" s="4">
        <v>1687</v>
      </c>
      <c r="B1688" s="4" t="s">
        <v>134</v>
      </c>
      <c r="C1688" s="4" t="s">
        <v>62</v>
      </c>
      <c r="D1688" s="4" t="s">
        <v>116</v>
      </c>
      <c r="E1688" s="4" t="s">
        <v>117</v>
      </c>
      <c r="F1688" s="4" t="s">
        <v>118</v>
      </c>
      <c r="G1688" s="4" t="s">
        <v>66</v>
      </c>
      <c r="H1688" s="4" t="s">
        <v>83</v>
      </c>
      <c r="I1688" s="4" t="s">
        <v>1452</v>
      </c>
      <c r="J1688" s="4">
        <v>7.5180000000000007</v>
      </c>
      <c r="K1688" s="4">
        <v>300</v>
      </c>
      <c r="L1688" s="4" t="str">
        <f>IF(esraa_powerbi_alexandria_2[[#This Row],[Sales]]&gt;3000,"High","Low")</f>
        <v>Low</v>
      </c>
      <c r="M1688" s="4">
        <v>2</v>
      </c>
      <c r="N1688" s="4">
        <v>0.7</v>
      </c>
      <c r="O1688" s="4">
        <v>-5.7637999999999998</v>
      </c>
      <c r="P1688" s="4">
        <v>2.2554000000000007</v>
      </c>
      <c r="Q1688" s="4">
        <v>13.2818</v>
      </c>
      <c r="R1688" s="4">
        <v>-11.026399999999999</v>
      </c>
      <c r="S1688" s="4" t="s">
        <v>1598</v>
      </c>
      <c r="T1688" s="4" t="str">
        <f>VLOOKUP(esraa_powerbi_alexandria_2[[#This Row],[Category]],code[#All],2,FALSE)</f>
        <v>O-102</v>
      </c>
      <c r="U1688" s="4"/>
      <c r="V1688" s="4"/>
    </row>
    <row r="1689" spans="1:22">
      <c r="A1689" s="4">
        <v>1688</v>
      </c>
      <c r="B1689" s="4" t="s">
        <v>134</v>
      </c>
      <c r="C1689" s="4" t="s">
        <v>53</v>
      </c>
      <c r="D1689" s="4" t="s">
        <v>116</v>
      </c>
      <c r="E1689" s="4" t="s">
        <v>117</v>
      </c>
      <c r="F1689" s="4" t="s">
        <v>118</v>
      </c>
      <c r="G1689" s="4" t="s">
        <v>66</v>
      </c>
      <c r="H1689" s="4" t="s">
        <v>91</v>
      </c>
      <c r="I1689" s="4" t="s">
        <v>1031</v>
      </c>
      <c r="J1689" s="4">
        <v>10.368000000000002</v>
      </c>
      <c r="K1689" s="4">
        <v>300</v>
      </c>
      <c r="L1689" s="4" t="str">
        <f>IF(esraa_powerbi_alexandria_2[[#This Row],[Sales]]&gt;3000,"High","Low")</f>
        <v>Low</v>
      </c>
      <c r="M1689" s="4">
        <v>2</v>
      </c>
      <c r="N1689" s="4">
        <v>0.2</v>
      </c>
      <c r="O1689" s="4">
        <v>3.6288</v>
      </c>
      <c r="P1689" s="4">
        <v>8.2944000000000013</v>
      </c>
      <c r="Q1689" s="4">
        <v>6.7392000000000021</v>
      </c>
      <c r="R1689" s="4">
        <v>1.5551999999999992</v>
      </c>
      <c r="S1689" s="4" t="s">
        <v>1598</v>
      </c>
      <c r="T1689" s="4" t="str">
        <f>VLOOKUP(esraa_powerbi_alexandria_2[[#This Row],[Category]],code[#All],2,FALSE)</f>
        <v>O-102</v>
      </c>
      <c r="U1689" s="4"/>
      <c r="V1689" s="4"/>
    </row>
    <row r="1690" spans="1:22">
      <c r="A1690" s="4">
        <v>1689</v>
      </c>
      <c r="B1690" s="4" t="s">
        <v>134</v>
      </c>
      <c r="C1690" s="4" t="s">
        <v>53</v>
      </c>
      <c r="D1690" s="4" t="s">
        <v>116</v>
      </c>
      <c r="E1690" s="4" t="s">
        <v>117</v>
      </c>
      <c r="F1690" s="4" t="s">
        <v>118</v>
      </c>
      <c r="G1690" s="4" t="s">
        <v>57</v>
      </c>
      <c r="H1690" s="4" t="s">
        <v>76</v>
      </c>
      <c r="I1690" s="4" t="s">
        <v>895</v>
      </c>
      <c r="J1690" s="4">
        <v>310.88000000000005</v>
      </c>
      <c r="K1690" s="4">
        <v>300</v>
      </c>
      <c r="L1690" s="4" t="str">
        <f>IF(esraa_powerbi_alexandria_2[[#This Row],[Sales]]&gt;3000,"High","Low")</f>
        <v>Low</v>
      </c>
      <c r="M1690" s="4">
        <v>2</v>
      </c>
      <c r="N1690" s="4">
        <v>0.2</v>
      </c>
      <c r="O1690" s="4">
        <v>23.315999999999988</v>
      </c>
      <c r="P1690" s="4">
        <v>248.70400000000006</v>
      </c>
      <c r="Q1690" s="4">
        <v>287.56400000000008</v>
      </c>
      <c r="R1690" s="4">
        <v>-38.860000000000014</v>
      </c>
      <c r="S1690" s="4" t="s">
        <v>1598</v>
      </c>
      <c r="T1690" s="4" t="str">
        <f>VLOOKUP(esraa_powerbi_alexandria_2[[#This Row],[Category]],code[#All],2,FALSE)</f>
        <v>F-101</v>
      </c>
      <c r="U1690" s="4"/>
      <c r="V1690" s="4"/>
    </row>
    <row r="1691" spans="1:22">
      <c r="A1691" s="4">
        <v>1690</v>
      </c>
      <c r="B1691" s="4" t="s">
        <v>69</v>
      </c>
      <c r="C1691" s="4" t="s">
        <v>53</v>
      </c>
      <c r="D1691" s="4" t="s">
        <v>116</v>
      </c>
      <c r="E1691" s="4" t="s">
        <v>117</v>
      </c>
      <c r="F1691" s="4" t="s">
        <v>118</v>
      </c>
      <c r="G1691" s="4" t="s">
        <v>57</v>
      </c>
      <c r="H1691" s="4" t="s">
        <v>72</v>
      </c>
      <c r="I1691" s="4" t="s">
        <v>87</v>
      </c>
      <c r="J1691" s="4">
        <v>853.09199999999987</v>
      </c>
      <c r="K1691" s="4">
        <v>900</v>
      </c>
      <c r="L1691" s="4" t="str">
        <f>IF(esraa_powerbi_alexandria_2[[#This Row],[Sales]]&gt;3000,"High","Low")</f>
        <v>Low</v>
      </c>
      <c r="M1691" s="4">
        <v>6</v>
      </c>
      <c r="N1691" s="4">
        <v>0.4</v>
      </c>
      <c r="O1691" s="4">
        <v>-227.49120000000016</v>
      </c>
      <c r="P1691" s="4">
        <v>511.85519999999991</v>
      </c>
      <c r="Q1691" s="4">
        <v>1080.5832</v>
      </c>
      <c r="R1691" s="4">
        <v>-568.72800000000007</v>
      </c>
      <c r="S1691" s="4" t="s">
        <v>1600</v>
      </c>
      <c r="T1691" s="4" t="str">
        <f>VLOOKUP(esraa_powerbi_alexandria_2[[#This Row],[Category]],code[#All],2,FALSE)</f>
        <v>F-101</v>
      </c>
      <c r="U1691" s="4"/>
      <c r="V1691" s="4"/>
    </row>
    <row r="1692" spans="1:22">
      <c r="A1692" s="4">
        <v>1691</v>
      </c>
      <c r="B1692" s="4" t="s">
        <v>69</v>
      </c>
      <c r="C1692" s="4" t="s">
        <v>53</v>
      </c>
      <c r="D1692" s="4" t="s">
        <v>1453</v>
      </c>
      <c r="E1692" s="4" t="s">
        <v>160</v>
      </c>
      <c r="F1692" s="4" t="s">
        <v>99</v>
      </c>
      <c r="G1692" s="4" t="s">
        <v>66</v>
      </c>
      <c r="H1692" s="4" t="s">
        <v>91</v>
      </c>
      <c r="I1692" s="4" t="s">
        <v>1420</v>
      </c>
      <c r="J1692" s="4">
        <v>33.450000000000003</v>
      </c>
      <c r="K1692" s="4">
        <v>750</v>
      </c>
      <c r="L1692" s="4" t="str">
        <f>IF(esraa_powerbi_alexandria_2[[#This Row],[Sales]]&gt;3000,"High","Low")</f>
        <v>Low</v>
      </c>
      <c r="M1692" s="4">
        <v>5</v>
      </c>
      <c r="N1692" s="4">
        <v>0</v>
      </c>
      <c r="O1692" s="4">
        <v>15.387</v>
      </c>
      <c r="P1692" s="4">
        <v>33.450000000000003</v>
      </c>
      <c r="Q1692" s="4">
        <v>18.063000000000002</v>
      </c>
      <c r="R1692" s="4">
        <v>15.387</v>
      </c>
      <c r="S1692" s="4" t="s">
        <v>1600</v>
      </c>
      <c r="T1692" s="4" t="str">
        <f>VLOOKUP(esraa_powerbi_alexandria_2[[#This Row],[Category]],code[#All],2,FALSE)</f>
        <v>O-102</v>
      </c>
      <c r="U1692" s="4"/>
      <c r="V1692" s="4"/>
    </row>
    <row r="1693" spans="1:22">
      <c r="A1693" s="4">
        <v>1692</v>
      </c>
      <c r="B1693" s="4" t="s">
        <v>69</v>
      </c>
      <c r="C1693" s="4" t="s">
        <v>53</v>
      </c>
      <c r="D1693" s="4" t="s">
        <v>1453</v>
      </c>
      <c r="E1693" s="4" t="s">
        <v>160</v>
      </c>
      <c r="F1693" s="4" t="s">
        <v>99</v>
      </c>
      <c r="G1693" s="4" t="s">
        <v>66</v>
      </c>
      <c r="H1693" s="4" t="s">
        <v>83</v>
      </c>
      <c r="I1693" s="4" t="s">
        <v>198</v>
      </c>
      <c r="J1693" s="4">
        <v>10.4</v>
      </c>
      <c r="K1693" s="4">
        <v>750</v>
      </c>
      <c r="L1693" s="4" t="str">
        <f>IF(esraa_powerbi_alexandria_2[[#This Row],[Sales]]&gt;3000,"High","Low")</f>
        <v>Low</v>
      </c>
      <c r="M1693" s="4">
        <v>5</v>
      </c>
      <c r="N1693" s="4">
        <v>0</v>
      </c>
      <c r="O1693" s="4">
        <v>5.0960000000000001</v>
      </c>
      <c r="P1693" s="4">
        <v>10.4</v>
      </c>
      <c r="Q1693" s="4">
        <v>5.3040000000000003</v>
      </c>
      <c r="R1693" s="4">
        <v>5.0960000000000001</v>
      </c>
      <c r="S1693" s="4" t="s">
        <v>1600</v>
      </c>
      <c r="T1693" s="4" t="str">
        <f>VLOOKUP(esraa_powerbi_alexandria_2[[#This Row],[Category]],code[#All],2,FALSE)</f>
        <v>O-102</v>
      </c>
      <c r="U1693" s="4"/>
      <c r="V1693" s="4"/>
    </row>
    <row r="1694" spans="1:22">
      <c r="A1694" s="4">
        <v>1693</v>
      </c>
      <c r="B1694" s="4" t="s">
        <v>69</v>
      </c>
      <c r="C1694" s="4" t="s">
        <v>53</v>
      </c>
      <c r="D1694" s="4" t="s">
        <v>251</v>
      </c>
      <c r="E1694" s="4" t="s">
        <v>252</v>
      </c>
      <c r="F1694" s="4" t="s">
        <v>118</v>
      </c>
      <c r="G1694" s="4" t="s">
        <v>57</v>
      </c>
      <c r="H1694" s="4" t="s">
        <v>76</v>
      </c>
      <c r="I1694" s="4" t="s">
        <v>740</v>
      </c>
      <c r="J1694" s="4">
        <v>21.880000000000003</v>
      </c>
      <c r="K1694" s="4">
        <v>750</v>
      </c>
      <c r="L1694" s="4" t="str">
        <f>IF(esraa_powerbi_alexandria_2[[#This Row],[Sales]]&gt;3000,"High","Low")</f>
        <v>Low</v>
      </c>
      <c r="M1694" s="4">
        <v>5</v>
      </c>
      <c r="N1694" s="4">
        <v>0.2</v>
      </c>
      <c r="O1694" s="4">
        <v>6.2904999999999998</v>
      </c>
      <c r="P1694" s="4">
        <v>17.504000000000001</v>
      </c>
      <c r="Q1694" s="4">
        <v>15.589500000000003</v>
      </c>
      <c r="R1694" s="4">
        <v>1.9144999999999985</v>
      </c>
      <c r="S1694" s="4" t="s">
        <v>1600</v>
      </c>
      <c r="T1694" s="4" t="str">
        <f>VLOOKUP(esraa_powerbi_alexandria_2[[#This Row],[Category]],code[#All],2,FALSE)</f>
        <v>F-101</v>
      </c>
      <c r="U1694" s="4"/>
      <c r="V1694" s="4"/>
    </row>
    <row r="1695" spans="1:22">
      <c r="A1695" s="4">
        <v>1694</v>
      </c>
      <c r="B1695" s="4" t="s">
        <v>52</v>
      </c>
      <c r="C1695" s="4" t="s">
        <v>96</v>
      </c>
      <c r="D1695" s="4" t="s">
        <v>1447</v>
      </c>
      <c r="E1695" s="4" t="s">
        <v>98</v>
      </c>
      <c r="F1695" s="4" t="s">
        <v>99</v>
      </c>
      <c r="G1695" s="4" t="s">
        <v>80</v>
      </c>
      <c r="H1695" s="4" t="s">
        <v>122</v>
      </c>
      <c r="I1695" s="4" t="s">
        <v>1454</v>
      </c>
      <c r="J1695" s="4">
        <v>13.616</v>
      </c>
      <c r="K1695" s="4">
        <v>300</v>
      </c>
      <c r="L1695" s="4" t="str">
        <f>IF(esraa_powerbi_alexandria_2[[#This Row],[Sales]]&gt;3000,"High","Low")</f>
        <v>Low</v>
      </c>
      <c r="M1695" s="4">
        <v>2</v>
      </c>
      <c r="N1695" s="4">
        <v>0.2</v>
      </c>
      <c r="O1695" s="4">
        <v>3.5742000000000012</v>
      </c>
      <c r="P1695" s="4">
        <v>10.892800000000001</v>
      </c>
      <c r="Q1695" s="4">
        <v>10.041799999999999</v>
      </c>
      <c r="R1695" s="4">
        <v>0.85100000000000264</v>
      </c>
      <c r="S1695" s="4" t="s">
        <v>1598</v>
      </c>
      <c r="T1695" s="4" t="str">
        <f>VLOOKUP(esraa_powerbi_alexandria_2[[#This Row],[Category]],code[#All],2,FALSE)</f>
        <v>T-103</v>
      </c>
      <c r="U1695" s="4"/>
      <c r="V1695" s="4"/>
    </row>
    <row r="1696" spans="1:22">
      <c r="A1696" s="4">
        <v>1695</v>
      </c>
      <c r="B1696" s="4" t="s">
        <v>52</v>
      </c>
      <c r="C1696" s="4" t="s">
        <v>96</v>
      </c>
      <c r="D1696" s="4" t="s">
        <v>1455</v>
      </c>
      <c r="E1696" s="4" t="s">
        <v>355</v>
      </c>
      <c r="F1696" s="4" t="s">
        <v>118</v>
      </c>
      <c r="G1696" s="4" t="s">
        <v>80</v>
      </c>
      <c r="H1696" s="4" t="s">
        <v>122</v>
      </c>
      <c r="I1696" s="4" t="s">
        <v>1456</v>
      </c>
      <c r="J1696" s="4">
        <v>63.96</v>
      </c>
      <c r="K1696" s="4">
        <v>600</v>
      </c>
      <c r="L1696" s="4" t="str">
        <f>IF(esraa_powerbi_alexandria_2[[#This Row],[Sales]]&gt;3000,"High","Low")</f>
        <v>Low</v>
      </c>
      <c r="M1696" s="4">
        <v>4</v>
      </c>
      <c r="N1696" s="4">
        <v>0</v>
      </c>
      <c r="O1696" s="4">
        <v>19.827599999999997</v>
      </c>
      <c r="P1696" s="4">
        <v>63.96</v>
      </c>
      <c r="Q1696" s="4">
        <v>44.132400000000004</v>
      </c>
      <c r="R1696" s="4">
        <v>19.827599999999997</v>
      </c>
      <c r="S1696" s="4" t="s">
        <v>1600</v>
      </c>
      <c r="T1696" s="4" t="str">
        <f>VLOOKUP(esraa_powerbi_alexandria_2[[#This Row],[Category]],code[#All],2,FALSE)</f>
        <v>T-103</v>
      </c>
      <c r="U1696" s="4"/>
      <c r="V1696" s="4"/>
    </row>
    <row r="1697" spans="1:22">
      <c r="A1697" s="4">
        <v>1696</v>
      </c>
      <c r="B1697" s="4" t="s">
        <v>52</v>
      </c>
      <c r="C1697" s="4" t="s">
        <v>96</v>
      </c>
      <c r="D1697" s="4" t="s">
        <v>1455</v>
      </c>
      <c r="E1697" s="4" t="s">
        <v>355</v>
      </c>
      <c r="F1697" s="4" t="s">
        <v>118</v>
      </c>
      <c r="G1697" s="4" t="s">
        <v>66</v>
      </c>
      <c r="H1697" s="4" t="s">
        <v>83</v>
      </c>
      <c r="I1697" s="4" t="s">
        <v>509</v>
      </c>
      <c r="J1697" s="4">
        <v>14.46</v>
      </c>
      <c r="K1697" s="4">
        <v>450</v>
      </c>
      <c r="L1697" s="4" t="str">
        <f>IF(esraa_powerbi_alexandria_2[[#This Row],[Sales]]&gt;3000,"High","Low")</f>
        <v>Low</v>
      </c>
      <c r="M1697" s="4">
        <v>3</v>
      </c>
      <c r="N1697" s="4">
        <v>0</v>
      </c>
      <c r="O1697" s="4">
        <v>7.0853999999999999</v>
      </c>
      <c r="P1697" s="4">
        <v>14.46</v>
      </c>
      <c r="Q1697" s="4">
        <v>7.3746000000000009</v>
      </c>
      <c r="R1697" s="4">
        <v>7.0853999999999999</v>
      </c>
      <c r="S1697" s="4" t="s">
        <v>1598</v>
      </c>
      <c r="T1697" s="4" t="str">
        <f>VLOOKUP(esraa_powerbi_alexandria_2[[#This Row],[Category]],code[#All],2,FALSE)</f>
        <v>O-102</v>
      </c>
      <c r="U1697" s="4"/>
      <c r="V1697" s="4"/>
    </row>
    <row r="1698" spans="1:22">
      <c r="A1698" s="4">
        <v>1697</v>
      </c>
      <c r="B1698" s="4" t="s">
        <v>52</v>
      </c>
      <c r="C1698" s="4" t="s">
        <v>96</v>
      </c>
      <c r="D1698" s="4" t="s">
        <v>1455</v>
      </c>
      <c r="E1698" s="4" t="s">
        <v>355</v>
      </c>
      <c r="F1698" s="4" t="s">
        <v>118</v>
      </c>
      <c r="G1698" s="4" t="s">
        <v>80</v>
      </c>
      <c r="H1698" s="4" t="s">
        <v>81</v>
      </c>
      <c r="I1698" s="4" t="s">
        <v>186</v>
      </c>
      <c r="J1698" s="4">
        <v>104.98</v>
      </c>
      <c r="K1698" s="4">
        <v>300</v>
      </c>
      <c r="L1698" s="4" t="str">
        <f>IF(esraa_powerbi_alexandria_2[[#This Row],[Sales]]&gt;3000,"High","Low")</f>
        <v>Low</v>
      </c>
      <c r="M1698" s="4">
        <v>2</v>
      </c>
      <c r="N1698" s="4">
        <v>0</v>
      </c>
      <c r="O1698" s="4">
        <v>52.49</v>
      </c>
      <c r="P1698" s="4">
        <v>104.98</v>
      </c>
      <c r="Q1698" s="4">
        <v>52.49</v>
      </c>
      <c r="R1698" s="4">
        <v>52.49</v>
      </c>
      <c r="S1698" s="4" t="s">
        <v>1598</v>
      </c>
      <c r="T1698" s="4" t="str">
        <f>VLOOKUP(esraa_powerbi_alexandria_2[[#This Row],[Category]],code[#All],2,FALSE)</f>
        <v>T-103</v>
      </c>
      <c r="U1698" s="4"/>
      <c r="V1698" s="4"/>
    </row>
    <row r="1699" spans="1:22">
      <c r="A1699" s="4">
        <v>1698</v>
      </c>
      <c r="B1699" s="4" t="s">
        <v>69</v>
      </c>
      <c r="C1699" s="4" t="s">
        <v>53</v>
      </c>
      <c r="D1699" s="4" t="s">
        <v>63</v>
      </c>
      <c r="E1699" s="4" t="s">
        <v>64</v>
      </c>
      <c r="F1699" s="4" t="s">
        <v>65</v>
      </c>
      <c r="G1699" s="4" t="s">
        <v>66</v>
      </c>
      <c r="H1699" s="4" t="s">
        <v>85</v>
      </c>
      <c r="I1699" s="4" t="s">
        <v>928</v>
      </c>
      <c r="J1699" s="4">
        <v>106.96</v>
      </c>
      <c r="K1699" s="4">
        <v>300</v>
      </c>
      <c r="L1699" s="4" t="str">
        <f>IF(esraa_powerbi_alexandria_2[[#This Row],[Sales]]&gt;3000,"High","Low")</f>
        <v>Low</v>
      </c>
      <c r="M1699" s="4">
        <v>2</v>
      </c>
      <c r="N1699" s="4">
        <v>0</v>
      </c>
      <c r="O1699" s="4">
        <v>31.018399999999986</v>
      </c>
      <c r="P1699" s="4">
        <v>106.96</v>
      </c>
      <c r="Q1699" s="4">
        <v>75.941600000000008</v>
      </c>
      <c r="R1699" s="4">
        <v>31.018399999999986</v>
      </c>
      <c r="S1699" s="4" t="s">
        <v>1598</v>
      </c>
      <c r="T1699" s="4" t="str">
        <f>VLOOKUP(esraa_powerbi_alexandria_2[[#This Row],[Category]],code[#All],2,FALSE)</f>
        <v>O-102</v>
      </c>
      <c r="U1699" s="4"/>
      <c r="V1699" s="4"/>
    </row>
    <row r="1700" spans="1:22">
      <c r="A1700" s="4">
        <v>1699</v>
      </c>
      <c r="B1700" s="4" t="s">
        <v>69</v>
      </c>
      <c r="C1700" s="4" t="s">
        <v>53</v>
      </c>
      <c r="D1700" s="4" t="s">
        <v>63</v>
      </c>
      <c r="E1700" s="4" t="s">
        <v>64</v>
      </c>
      <c r="F1700" s="4" t="s">
        <v>65</v>
      </c>
      <c r="G1700" s="4" t="s">
        <v>66</v>
      </c>
      <c r="H1700" s="4" t="s">
        <v>67</v>
      </c>
      <c r="I1700" s="4" t="s">
        <v>1457</v>
      </c>
      <c r="J1700" s="4">
        <v>21.560000000000002</v>
      </c>
      <c r="K1700" s="4">
        <v>1050</v>
      </c>
      <c r="L1700" s="4" t="str">
        <f>IF(esraa_powerbi_alexandria_2[[#This Row],[Sales]]&gt;3000,"High","Low")</f>
        <v>Low</v>
      </c>
      <c r="M1700" s="4">
        <v>7</v>
      </c>
      <c r="N1700" s="4">
        <v>0</v>
      </c>
      <c r="O1700" s="4">
        <v>10.348799999999999</v>
      </c>
      <c r="P1700" s="4">
        <v>21.560000000000002</v>
      </c>
      <c r="Q1700" s="4">
        <v>11.211200000000003</v>
      </c>
      <c r="R1700" s="4">
        <v>10.348799999999999</v>
      </c>
      <c r="S1700" s="4" t="s">
        <v>1599</v>
      </c>
      <c r="T1700" s="4" t="str">
        <f>VLOOKUP(esraa_powerbi_alexandria_2[[#This Row],[Category]],code[#All],2,FALSE)</f>
        <v>O-102</v>
      </c>
      <c r="U1700" s="4"/>
      <c r="V1700" s="4"/>
    </row>
    <row r="1701" spans="1:22">
      <c r="A1701" s="4">
        <v>1700</v>
      </c>
      <c r="B1701" s="4" t="s">
        <v>52</v>
      </c>
      <c r="C1701" s="4" t="s">
        <v>53</v>
      </c>
      <c r="D1701" s="4" t="s">
        <v>93</v>
      </c>
      <c r="E1701" s="4" t="s">
        <v>94</v>
      </c>
      <c r="F1701" s="4" t="s">
        <v>65</v>
      </c>
      <c r="G1701" s="4" t="s">
        <v>57</v>
      </c>
      <c r="H1701" s="4" t="s">
        <v>72</v>
      </c>
      <c r="I1701" s="4" t="s">
        <v>1141</v>
      </c>
      <c r="J1701" s="4">
        <v>515.88</v>
      </c>
      <c r="K1701" s="4">
        <v>900</v>
      </c>
      <c r="L1701" s="4" t="str">
        <f>IF(esraa_powerbi_alexandria_2[[#This Row],[Sales]]&gt;3000,"High","Low")</f>
        <v>Low</v>
      </c>
      <c r="M1701" s="4">
        <v>6</v>
      </c>
      <c r="N1701" s="4">
        <v>0</v>
      </c>
      <c r="O1701" s="4">
        <v>113.49359999999999</v>
      </c>
      <c r="P1701" s="4">
        <v>515.88</v>
      </c>
      <c r="Q1701" s="4">
        <v>402.38639999999998</v>
      </c>
      <c r="R1701" s="4">
        <v>113.49360000000001</v>
      </c>
      <c r="S1701" s="4" t="s">
        <v>1600</v>
      </c>
      <c r="T1701" s="4" t="str">
        <f>VLOOKUP(esraa_powerbi_alexandria_2[[#This Row],[Category]],code[#All],2,FALSE)</f>
        <v>F-101</v>
      </c>
      <c r="U1701" s="4"/>
      <c r="V1701" s="4"/>
    </row>
    <row r="1702" spans="1:22">
      <c r="A1702" s="4">
        <v>1701</v>
      </c>
      <c r="B1702" s="4" t="s">
        <v>52</v>
      </c>
      <c r="C1702" s="4" t="s">
        <v>53</v>
      </c>
      <c r="D1702" s="4" t="s">
        <v>165</v>
      </c>
      <c r="E1702" s="4" t="s">
        <v>166</v>
      </c>
      <c r="F1702" s="4" t="s">
        <v>118</v>
      </c>
      <c r="G1702" s="4" t="s">
        <v>66</v>
      </c>
      <c r="H1702" s="4" t="s">
        <v>83</v>
      </c>
      <c r="I1702" s="4" t="s">
        <v>1075</v>
      </c>
      <c r="J1702" s="4">
        <v>11.808</v>
      </c>
      <c r="K1702" s="4">
        <v>300</v>
      </c>
      <c r="L1702" s="4" t="str">
        <f>IF(esraa_powerbi_alexandria_2[[#This Row],[Sales]]&gt;3000,"High","Low")</f>
        <v>Low</v>
      </c>
      <c r="M1702" s="4">
        <v>2</v>
      </c>
      <c r="N1702" s="4">
        <v>0.2</v>
      </c>
      <c r="O1702" s="4">
        <v>4.2804000000000002</v>
      </c>
      <c r="P1702" s="4">
        <v>9.4464000000000006</v>
      </c>
      <c r="Q1702" s="4">
        <v>7.5275999999999996</v>
      </c>
      <c r="R1702" s="4">
        <v>1.9188000000000009</v>
      </c>
      <c r="S1702" s="4" t="s">
        <v>1598</v>
      </c>
      <c r="T1702" s="4" t="str">
        <f>VLOOKUP(esraa_powerbi_alexandria_2[[#This Row],[Category]],code[#All],2,FALSE)</f>
        <v>O-102</v>
      </c>
      <c r="U1702" s="4"/>
      <c r="V1702" s="4"/>
    </row>
    <row r="1703" spans="1:22">
      <c r="A1703" s="4">
        <v>1702</v>
      </c>
      <c r="B1703" s="4" t="s">
        <v>52</v>
      </c>
      <c r="C1703" s="4" t="s">
        <v>53</v>
      </c>
      <c r="D1703" s="4" t="s">
        <v>165</v>
      </c>
      <c r="E1703" s="4" t="s">
        <v>166</v>
      </c>
      <c r="F1703" s="4" t="s">
        <v>118</v>
      </c>
      <c r="G1703" s="4" t="s">
        <v>57</v>
      </c>
      <c r="H1703" s="4" t="s">
        <v>60</v>
      </c>
      <c r="I1703" s="4" t="s">
        <v>711</v>
      </c>
      <c r="J1703" s="4">
        <v>1931.04</v>
      </c>
      <c r="K1703" s="4">
        <v>1350</v>
      </c>
      <c r="L1703" s="4" t="str">
        <f>IF(esraa_powerbi_alexandria_2[[#This Row],[Sales]]&gt;3000,"High","Low")</f>
        <v>Low</v>
      </c>
      <c r="M1703" s="4">
        <v>9</v>
      </c>
      <c r="N1703" s="4">
        <v>0.1</v>
      </c>
      <c r="O1703" s="4">
        <v>321.83999999999992</v>
      </c>
      <c r="P1703" s="4">
        <v>1737.9359999999999</v>
      </c>
      <c r="Q1703" s="4">
        <v>1609.2</v>
      </c>
      <c r="R1703" s="4">
        <v>128.73599999999988</v>
      </c>
      <c r="S1703" s="4" t="s">
        <v>1599</v>
      </c>
      <c r="T1703" s="4" t="str">
        <f>VLOOKUP(esraa_powerbi_alexandria_2[[#This Row],[Category]],code[#All],2,FALSE)</f>
        <v>F-101</v>
      </c>
      <c r="U1703" s="4"/>
      <c r="V1703" s="4"/>
    </row>
    <row r="1704" spans="1:22">
      <c r="A1704" s="4">
        <v>1703</v>
      </c>
      <c r="B1704" s="4" t="s">
        <v>52</v>
      </c>
      <c r="C1704" s="4" t="s">
        <v>53</v>
      </c>
      <c r="D1704" s="4" t="s">
        <v>165</v>
      </c>
      <c r="E1704" s="4" t="s">
        <v>166</v>
      </c>
      <c r="F1704" s="4" t="s">
        <v>118</v>
      </c>
      <c r="G1704" s="4" t="s">
        <v>66</v>
      </c>
      <c r="H1704" s="4" t="s">
        <v>91</v>
      </c>
      <c r="I1704" s="4" t="s">
        <v>133</v>
      </c>
      <c r="J1704" s="4">
        <v>9.9600000000000009</v>
      </c>
      <c r="K1704" s="4">
        <v>300</v>
      </c>
      <c r="L1704" s="4" t="str">
        <f>IF(esraa_powerbi_alexandria_2[[#This Row],[Sales]]&gt;3000,"High","Low")</f>
        <v>Low</v>
      </c>
      <c r="M1704" s="4">
        <v>2</v>
      </c>
      <c r="N1704" s="4">
        <v>0</v>
      </c>
      <c r="O1704" s="4">
        <v>4.6812000000000005</v>
      </c>
      <c r="P1704" s="4">
        <v>9.9600000000000009</v>
      </c>
      <c r="Q1704" s="4">
        <v>5.2788000000000004</v>
      </c>
      <c r="R1704" s="4">
        <v>4.6812000000000005</v>
      </c>
      <c r="S1704" s="4" t="s">
        <v>1598</v>
      </c>
      <c r="T1704" s="4" t="str">
        <f>VLOOKUP(esraa_powerbi_alexandria_2[[#This Row],[Category]],code[#All],2,FALSE)</f>
        <v>O-102</v>
      </c>
      <c r="U1704" s="4"/>
      <c r="V1704" s="4"/>
    </row>
    <row r="1705" spans="1:22">
      <c r="A1705" s="4">
        <v>1704</v>
      </c>
      <c r="B1705" s="4" t="s">
        <v>69</v>
      </c>
      <c r="C1705" s="4" t="s">
        <v>96</v>
      </c>
      <c r="D1705" s="4" t="s">
        <v>412</v>
      </c>
      <c r="E1705" s="4" t="s">
        <v>64</v>
      </c>
      <c r="F1705" s="4" t="s">
        <v>65</v>
      </c>
      <c r="G1705" s="4" t="s">
        <v>66</v>
      </c>
      <c r="H1705" s="4" t="s">
        <v>167</v>
      </c>
      <c r="I1705" s="4" t="s">
        <v>275</v>
      </c>
      <c r="J1705" s="4">
        <v>12.350000000000001</v>
      </c>
      <c r="K1705" s="4">
        <v>750</v>
      </c>
      <c r="L1705" s="4" t="str">
        <f>IF(esraa_powerbi_alexandria_2[[#This Row],[Sales]]&gt;3000,"High","Low")</f>
        <v>Low</v>
      </c>
      <c r="M1705" s="4">
        <v>5</v>
      </c>
      <c r="N1705" s="4">
        <v>0</v>
      </c>
      <c r="O1705" s="4">
        <v>5.8045</v>
      </c>
      <c r="P1705" s="4">
        <v>12.350000000000001</v>
      </c>
      <c r="Q1705" s="4">
        <v>6.5455000000000014</v>
      </c>
      <c r="R1705" s="4">
        <v>5.8045</v>
      </c>
      <c r="S1705" s="4" t="s">
        <v>1600</v>
      </c>
      <c r="T1705" s="4" t="str">
        <f>VLOOKUP(esraa_powerbi_alexandria_2[[#This Row],[Category]],code[#All],2,FALSE)</f>
        <v>O-102</v>
      </c>
      <c r="U1705" s="4"/>
      <c r="V1705" s="4"/>
    </row>
    <row r="1706" spans="1:22">
      <c r="A1706" s="4">
        <v>1705</v>
      </c>
      <c r="B1706" s="4" t="s">
        <v>532</v>
      </c>
      <c r="C1706" s="4" t="s">
        <v>53</v>
      </c>
      <c r="D1706" s="4" t="s">
        <v>1337</v>
      </c>
      <c r="E1706" s="4" t="s">
        <v>184</v>
      </c>
      <c r="F1706" s="4" t="s">
        <v>65</v>
      </c>
      <c r="G1706" s="4" t="s">
        <v>66</v>
      </c>
      <c r="H1706" s="4" t="s">
        <v>83</v>
      </c>
      <c r="I1706" s="4" t="s">
        <v>1130</v>
      </c>
      <c r="J1706" s="4">
        <v>9.7020000000000017</v>
      </c>
      <c r="K1706" s="4">
        <v>450</v>
      </c>
      <c r="L1706" s="4" t="str">
        <f>IF(esraa_powerbi_alexandria_2[[#This Row],[Sales]]&gt;3000,"High","Low")</f>
        <v>Low</v>
      </c>
      <c r="M1706" s="4">
        <v>3</v>
      </c>
      <c r="N1706" s="4">
        <v>0.7</v>
      </c>
      <c r="O1706" s="4">
        <v>-7.1147999999999989</v>
      </c>
      <c r="P1706" s="4">
        <v>2.910600000000001</v>
      </c>
      <c r="Q1706" s="4">
        <v>16.816800000000001</v>
      </c>
      <c r="R1706" s="4">
        <v>-13.9062</v>
      </c>
      <c r="S1706" s="4" t="s">
        <v>1598</v>
      </c>
      <c r="T1706" s="4" t="str">
        <f>VLOOKUP(esraa_powerbi_alexandria_2[[#This Row],[Category]],code[#All],2,FALSE)</f>
        <v>O-102</v>
      </c>
      <c r="U1706" s="4"/>
      <c r="V1706" s="4"/>
    </row>
    <row r="1707" spans="1:22">
      <c r="A1707" s="4">
        <v>1706</v>
      </c>
      <c r="B1707" s="4" t="s">
        <v>69</v>
      </c>
      <c r="C1707" s="4" t="s">
        <v>53</v>
      </c>
      <c r="D1707" s="4" t="s">
        <v>116</v>
      </c>
      <c r="E1707" s="4" t="s">
        <v>117</v>
      </c>
      <c r="F1707" s="4" t="s">
        <v>118</v>
      </c>
      <c r="G1707" s="4" t="s">
        <v>66</v>
      </c>
      <c r="H1707" s="4" t="s">
        <v>83</v>
      </c>
      <c r="I1707" s="4" t="s">
        <v>883</v>
      </c>
      <c r="J1707" s="4">
        <v>11.610000000000003</v>
      </c>
      <c r="K1707" s="4">
        <v>300</v>
      </c>
      <c r="L1707" s="4" t="str">
        <f>IF(esraa_powerbi_alexandria_2[[#This Row],[Sales]]&gt;3000,"High","Low")</f>
        <v>Low</v>
      </c>
      <c r="M1707" s="4">
        <v>2</v>
      </c>
      <c r="N1707" s="4">
        <v>0.7</v>
      </c>
      <c r="O1707" s="4">
        <v>-9.2880000000000003</v>
      </c>
      <c r="P1707" s="4">
        <v>3.4830000000000014</v>
      </c>
      <c r="Q1707" s="4">
        <v>20.898000000000003</v>
      </c>
      <c r="R1707" s="4">
        <v>-17.415000000000003</v>
      </c>
      <c r="S1707" s="4" t="s">
        <v>1598</v>
      </c>
      <c r="T1707" s="4" t="str">
        <f>VLOOKUP(esraa_powerbi_alexandria_2[[#This Row],[Category]],code[#All],2,FALSE)</f>
        <v>O-102</v>
      </c>
      <c r="U1707" s="4"/>
      <c r="V1707" s="4"/>
    </row>
    <row r="1708" spans="1:22">
      <c r="A1708" s="4">
        <v>1707</v>
      </c>
      <c r="B1708" s="4" t="s">
        <v>69</v>
      </c>
      <c r="C1708" s="4" t="s">
        <v>53</v>
      </c>
      <c r="D1708" s="4" t="s">
        <v>108</v>
      </c>
      <c r="E1708" s="4" t="s">
        <v>64</v>
      </c>
      <c r="F1708" s="4" t="s">
        <v>65</v>
      </c>
      <c r="G1708" s="4" t="s">
        <v>66</v>
      </c>
      <c r="H1708" s="4" t="s">
        <v>67</v>
      </c>
      <c r="I1708" s="4" t="s">
        <v>1458</v>
      </c>
      <c r="J1708" s="4">
        <v>43.86</v>
      </c>
      <c r="K1708" s="4">
        <v>900</v>
      </c>
      <c r="L1708" s="4" t="str">
        <f>IF(esraa_powerbi_alexandria_2[[#This Row],[Sales]]&gt;3000,"High","Low")</f>
        <v>Low</v>
      </c>
      <c r="M1708" s="4">
        <v>6</v>
      </c>
      <c r="N1708" s="4">
        <v>0</v>
      </c>
      <c r="O1708" s="4">
        <v>20.614199999999997</v>
      </c>
      <c r="P1708" s="4">
        <v>43.86</v>
      </c>
      <c r="Q1708" s="4">
        <v>23.245800000000003</v>
      </c>
      <c r="R1708" s="4">
        <v>20.614199999999997</v>
      </c>
      <c r="S1708" s="4" t="s">
        <v>1600</v>
      </c>
      <c r="T1708" s="4" t="str">
        <f>VLOOKUP(esraa_powerbi_alexandria_2[[#This Row],[Category]],code[#All],2,FALSE)</f>
        <v>O-102</v>
      </c>
      <c r="U1708" s="4"/>
      <c r="V1708" s="4"/>
    </row>
    <row r="1709" spans="1:22">
      <c r="A1709" s="4">
        <v>1708</v>
      </c>
      <c r="B1709" s="4" t="s">
        <v>69</v>
      </c>
      <c r="C1709" s="4" t="s">
        <v>53</v>
      </c>
      <c r="D1709" s="4" t="s">
        <v>108</v>
      </c>
      <c r="E1709" s="4" t="s">
        <v>64</v>
      </c>
      <c r="F1709" s="4" t="s">
        <v>65</v>
      </c>
      <c r="G1709" s="4" t="s">
        <v>80</v>
      </c>
      <c r="H1709" s="4" t="s">
        <v>81</v>
      </c>
      <c r="I1709" s="4" t="s">
        <v>1237</v>
      </c>
      <c r="J1709" s="4">
        <v>148.47999999999999</v>
      </c>
      <c r="K1709" s="4">
        <v>300</v>
      </c>
      <c r="L1709" s="4" t="str">
        <f>IF(esraa_powerbi_alexandria_2[[#This Row],[Sales]]&gt;3000,"High","Low")</f>
        <v>Low</v>
      </c>
      <c r="M1709" s="4">
        <v>2</v>
      </c>
      <c r="N1709" s="4">
        <v>0.2</v>
      </c>
      <c r="O1709" s="4">
        <v>16.703999999999986</v>
      </c>
      <c r="P1709" s="4">
        <v>118.78399999999999</v>
      </c>
      <c r="Q1709" s="4">
        <v>131.77600000000001</v>
      </c>
      <c r="R1709" s="4">
        <v>-12.992000000000019</v>
      </c>
      <c r="S1709" s="4" t="s">
        <v>1598</v>
      </c>
      <c r="T1709" s="4" t="str">
        <f>VLOOKUP(esraa_powerbi_alexandria_2[[#This Row],[Category]],code[#All],2,FALSE)</f>
        <v>T-103</v>
      </c>
      <c r="U1709" s="4"/>
      <c r="V1709" s="4"/>
    </row>
    <row r="1710" spans="1:22">
      <c r="A1710" s="4">
        <v>1709</v>
      </c>
      <c r="B1710" s="4" t="s">
        <v>69</v>
      </c>
      <c r="C1710" s="4" t="s">
        <v>53</v>
      </c>
      <c r="D1710" s="4" t="s">
        <v>108</v>
      </c>
      <c r="E1710" s="4" t="s">
        <v>64</v>
      </c>
      <c r="F1710" s="4" t="s">
        <v>65</v>
      </c>
      <c r="G1710" s="4" t="s">
        <v>66</v>
      </c>
      <c r="H1710" s="4" t="s">
        <v>91</v>
      </c>
      <c r="I1710" s="4" t="s">
        <v>1459</v>
      </c>
      <c r="J1710" s="4">
        <v>7.42</v>
      </c>
      <c r="K1710" s="4">
        <v>300</v>
      </c>
      <c r="L1710" s="4" t="str">
        <f>IF(esraa_powerbi_alexandria_2[[#This Row],[Sales]]&gt;3000,"High","Low")</f>
        <v>Low</v>
      </c>
      <c r="M1710" s="4">
        <v>2</v>
      </c>
      <c r="N1710" s="4">
        <v>0</v>
      </c>
      <c r="O1710" s="4">
        <v>3.71</v>
      </c>
      <c r="P1710" s="4">
        <v>7.42</v>
      </c>
      <c r="Q1710" s="4">
        <v>3.71</v>
      </c>
      <c r="R1710" s="4">
        <v>3.71</v>
      </c>
      <c r="S1710" s="4" t="s">
        <v>1598</v>
      </c>
      <c r="T1710" s="4" t="str">
        <f>VLOOKUP(esraa_powerbi_alexandria_2[[#This Row],[Category]],code[#All],2,FALSE)</f>
        <v>O-102</v>
      </c>
      <c r="U1710" s="4"/>
      <c r="V1710" s="4"/>
    </row>
    <row r="1711" spans="1:22">
      <c r="A1711" s="4">
        <v>1710</v>
      </c>
      <c r="B1711" s="4" t="s">
        <v>69</v>
      </c>
      <c r="C1711" s="4" t="s">
        <v>53</v>
      </c>
      <c r="D1711" s="4" t="s">
        <v>108</v>
      </c>
      <c r="E1711" s="4" t="s">
        <v>64</v>
      </c>
      <c r="F1711" s="4" t="s">
        <v>65</v>
      </c>
      <c r="G1711" s="4" t="s">
        <v>57</v>
      </c>
      <c r="H1711" s="4" t="s">
        <v>60</v>
      </c>
      <c r="I1711" s="4" t="s">
        <v>164</v>
      </c>
      <c r="J1711" s="4">
        <v>71.992000000000004</v>
      </c>
      <c r="K1711" s="4">
        <v>150</v>
      </c>
      <c r="L1711" s="4" t="str">
        <f>IF(esraa_powerbi_alexandria_2[[#This Row],[Sales]]&gt;3000,"High","Low")</f>
        <v>Low</v>
      </c>
      <c r="M1711" s="4">
        <v>1</v>
      </c>
      <c r="N1711" s="4">
        <v>0.2</v>
      </c>
      <c r="O1711" s="4">
        <v>-0.89990000000001302</v>
      </c>
      <c r="P1711" s="4">
        <v>57.593600000000009</v>
      </c>
      <c r="Q1711" s="4">
        <v>72.891900000000021</v>
      </c>
      <c r="R1711" s="4">
        <v>-15.298300000000012</v>
      </c>
      <c r="S1711" s="4" t="s">
        <v>1598</v>
      </c>
      <c r="T1711" s="4" t="str">
        <f>VLOOKUP(esraa_powerbi_alexandria_2[[#This Row],[Category]],code[#All],2,FALSE)</f>
        <v>F-101</v>
      </c>
      <c r="U1711" s="4"/>
      <c r="V1711" s="4"/>
    </row>
    <row r="1712" spans="1:22">
      <c r="A1712" s="4">
        <v>1711</v>
      </c>
      <c r="B1712" s="4" t="s">
        <v>69</v>
      </c>
      <c r="C1712" s="4" t="s">
        <v>53</v>
      </c>
      <c r="D1712" s="4" t="s">
        <v>108</v>
      </c>
      <c r="E1712" s="4" t="s">
        <v>64</v>
      </c>
      <c r="F1712" s="4" t="s">
        <v>65</v>
      </c>
      <c r="G1712" s="4" t="s">
        <v>66</v>
      </c>
      <c r="H1712" s="4" t="s">
        <v>78</v>
      </c>
      <c r="I1712" s="4" t="s">
        <v>349</v>
      </c>
      <c r="J1712" s="4">
        <v>19.899999999999999</v>
      </c>
      <c r="K1712" s="4">
        <v>750</v>
      </c>
      <c r="L1712" s="4" t="str">
        <f>IF(esraa_powerbi_alexandria_2[[#This Row],[Sales]]&gt;3000,"High","Low")</f>
        <v>Low</v>
      </c>
      <c r="M1712" s="4">
        <v>5</v>
      </c>
      <c r="N1712" s="4">
        <v>0</v>
      </c>
      <c r="O1712" s="4">
        <v>6.5669999999999984</v>
      </c>
      <c r="P1712" s="4">
        <v>19.899999999999999</v>
      </c>
      <c r="Q1712" s="4">
        <v>13.333</v>
      </c>
      <c r="R1712" s="4">
        <v>6.5669999999999984</v>
      </c>
      <c r="S1712" s="4" t="s">
        <v>1600</v>
      </c>
      <c r="T1712" s="4" t="str">
        <f>VLOOKUP(esraa_powerbi_alexandria_2[[#This Row],[Category]],code[#All],2,FALSE)</f>
        <v>O-102</v>
      </c>
      <c r="U1712" s="4"/>
      <c r="V1712" s="4"/>
    </row>
    <row r="1713" spans="1:22">
      <c r="A1713" s="4">
        <v>1712</v>
      </c>
      <c r="B1713" s="4" t="s">
        <v>69</v>
      </c>
      <c r="C1713" s="4" t="s">
        <v>53</v>
      </c>
      <c r="D1713" s="4" t="s">
        <v>108</v>
      </c>
      <c r="E1713" s="4" t="s">
        <v>64</v>
      </c>
      <c r="F1713" s="4" t="s">
        <v>65</v>
      </c>
      <c r="G1713" s="4" t="s">
        <v>66</v>
      </c>
      <c r="H1713" s="4" t="s">
        <v>85</v>
      </c>
      <c r="I1713" s="4" t="s">
        <v>329</v>
      </c>
      <c r="J1713" s="4">
        <v>1702.12</v>
      </c>
      <c r="K1713" s="4">
        <v>2100</v>
      </c>
      <c r="L1713" s="4" t="str">
        <f>IF(esraa_powerbi_alexandria_2[[#This Row],[Sales]]&gt;3000,"High","Low")</f>
        <v>Low</v>
      </c>
      <c r="M1713" s="4">
        <v>14</v>
      </c>
      <c r="N1713" s="4">
        <v>0</v>
      </c>
      <c r="O1713" s="4">
        <v>510.63599999999985</v>
      </c>
      <c r="P1713" s="4">
        <v>1702.12</v>
      </c>
      <c r="Q1713" s="4">
        <v>1191.4839999999999</v>
      </c>
      <c r="R1713" s="4">
        <v>510.63599999999997</v>
      </c>
      <c r="S1713" s="4" t="s">
        <v>1597</v>
      </c>
      <c r="T1713" s="4" t="str">
        <f>VLOOKUP(esraa_powerbi_alexandria_2[[#This Row],[Category]],code[#All],2,FALSE)</f>
        <v>O-102</v>
      </c>
      <c r="U1713" s="4"/>
      <c r="V1713" s="4"/>
    </row>
    <row r="1714" spans="1:22">
      <c r="A1714" s="4">
        <v>1713</v>
      </c>
      <c r="B1714" s="4" t="s">
        <v>69</v>
      </c>
      <c r="C1714" s="4" t="s">
        <v>53</v>
      </c>
      <c r="D1714" s="4" t="s">
        <v>132</v>
      </c>
      <c r="E1714" s="4" t="s">
        <v>98</v>
      </c>
      <c r="F1714" s="4" t="s">
        <v>99</v>
      </c>
      <c r="G1714" s="4" t="s">
        <v>66</v>
      </c>
      <c r="H1714" s="4" t="s">
        <v>91</v>
      </c>
      <c r="I1714" s="4" t="s">
        <v>1460</v>
      </c>
      <c r="J1714" s="4">
        <v>14.303999999999998</v>
      </c>
      <c r="K1714" s="4">
        <v>900</v>
      </c>
      <c r="L1714" s="4" t="str">
        <f>IF(esraa_powerbi_alexandria_2[[#This Row],[Sales]]&gt;3000,"High","Low")</f>
        <v>Low</v>
      </c>
      <c r="M1714" s="4">
        <v>6</v>
      </c>
      <c r="N1714" s="4">
        <v>0.2</v>
      </c>
      <c r="O1714" s="4">
        <v>5.0064000000000002</v>
      </c>
      <c r="P1714" s="4">
        <v>11.443199999999999</v>
      </c>
      <c r="Q1714" s="4">
        <v>9.2975999999999992</v>
      </c>
      <c r="R1714" s="4">
        <v>2.1456</v>
      </c>
      <c r="S1714" s="4" t="s">
        <v>1600</v>
      </c>
      <c r="T1714" s="4" t="str">
        <f>VLOOKUP(esraa_powerbi_alexandria_2[[#This Row],[Category]],code[#All],2,FALSE)</f>
        <v>O-102</v>
      </c>
      <c r="U1714" s="4"/>
      <c r="V1714" s="4"/>
    </row>
    <row r="1715" spans="1:22">
      <c r="A1715" s="4">
        <v>1714</v>
      </c>
      <c r="B1715" s="4" t="s">
        <v>52</v>
      </c>
      <c r="C1715" s="4" t="s">
        <v>53</v>
      </c>
      <c r="D1715" s="4" t="s">
        <v>181</v>
      </c>
      <c r="E1715" s="4" t="s">
        <v>143</v>
      </c>
      <c r="F1715" s="4" t="s">
        <v>99</v>
      </c>
      <c r="G1715" s="4" t="s">
        <v>57</v>
      </c>
      <c r="H1715" s="4" t="s">
        <v>72</v>
      </c>
      <c r="I1715" s="4" t="s">
        <v>362</v>
      </c>
      <c r="J1715" s="4">
        <v>765.625</v>
      </c>
      <c r="K1715" s="4">
        <v>1050</v>
      </c>
      <c r="L1715" s="4" t="str">
        <f>IF(esraa_powerbi_alexandria_2[[#This Row],[Sales]]&gt;3000,"High","Low")</f>
        <v>Low</v>
      </c>
      <c r="M1715" s="4">
        <v>7</v>
      </c>
      <c r="N1715" s="4">
        <v>0.5</v>
      </c>
      <c r="O1715" s="4">
        <v>-566.5625</v>
      </c>
      <c r="P1715" s="4">
        <v>382.8125</v>
      </c>
      <c r="Q1715" s="4">
        <v>1332.1875</v>
      </c>
      <c r="R1715" s="4">
        <v>-949.375</v>
      </c>
      <c r="S1715" s="4" t="s">
        <v>1599</v>
      </c>
      <c r="T1715" s="4" t="str">
        <f>VLOOKUP(esraa_powerbi_alexandria_2[[#This Row],[Category]],code[#All],2,FALSE)</f>
        <v>F-101</v>
      </c>
      <c r="U1715" s="4"/>
      <c r="V1715" s="4"/>
    </row>
    <row r="1716" spans="1:22">
      <c r="A1716" s="4">
        <v>1715</v>
      </c>
      <c r="B1716" s="4" t="s">
        <v>69</v>
      </c>
      <c r="C1716" s="4" t="s">
        <v>53</v>
      </c>
      <c r="D1716" s="4" t="s">
        <v>108</v>
      </c>
      <c r="E1716" s="4" t="s">
        <v>64</v>
      </c>
      <c r="F1716" s="4" t="s">
        <v>65</v>
      </c>
      <c r="G1716" s="4" t="s">
        <v>57</v>
      </c>
      <c r="H1716" s="4" t="s">
        <v>58</v>
      </c>
      <c r="I1716" s="4" t="s">
        <v>1461</v>
      </c>
      <c r="J1716" s="4">
        <v>307.666</v>
      </c>
      <c r="K1716" s="4">
        <v>300</v>
      </c>
      <c r="L1716" s="4" t="str">
        <f>IF(esraa_powerbi_alexandria_2[[#This Row],[Sales]]&gt;3000,"High","Low")</f>
        <v>Low</v>
      </c>
      <c r="M1716" s="4">
        <v>2</v>
      </c>
      <c r="N1716" s="4">
        <v>0.15</v>
      </c>
      <c r="O1716" s="4">
        <v>-14.478399999999979</v>
      </c>
      <c r="P1716" s="4">
        <v>261.51609999999999</v>
      </c>
      <c r="Q1716" s="4">
        <v>322.14439999999996</v>
      </c>
      <c r="R1716" s="4">
        <v>-60.628299999999967</v>
      </c>
      <c r="S1716" s="4" t="s">
        <v>1598</v>
      </c>
      <c r="T1716" s="4" t="str">
        <f>VLOOKUP(esraa_powerbi_alexandria_2[[#This Row],[Category]],code[#All],2,FALSE)</f>
        <v>F-101</v>
      </c>
      <c r="U1716" s="4"/>
      <c r="V1716" s="4"/>
    </row>
    <row r="1717" spans="1:22">
      <c r="A1717" s="4">
        <v>1716</v>
      </c>
      <c r="B1717" s="4" t="s">
        <v>69</v>
      </c>
      <c r="C1717" s="4" t="s">
        <v>53</v>
      </c>
      <c r="D1717" s="4" t="s">
        <v>165</v>
      </c>
      <c r="E1717" s="4" t="s">
        <v>166</v>
      </c>
      <c r="F1717" s="4" t="s">
        <v>118</v>
      </c>
      <c r="G1717" s="4" t="s">
        <v>66</v>
      </c>
      <c r="H1717" s="4" t="s">
        <v>83</v>
      </c>
      <c r="I1717" s="4" t="s">
        <v>509</v>
      </c>
      <c r="J1717" s="4">
        <v>7.7120000000000006</v>
      </c>
      <c r="K1717" s="4">
        <v>300</v>
      </c>
      <c r="L1717" s="4" t="str">
        <f>IF(esraa_powerbi_alexandria_2[[#This Row],[Sales]]&gt;3000,"High","Low")</f>
        <v>Low</v>
      </c>
      <c r="M1717" s="4">
        <v>2</v>
      </c>
      <c r="N1717" s="4">
        <v>0.2</v>
      </c>
      <c r="O1717" s="4">
        <v>2.7956000000000003</v>
      </c>
      <c r="P1717" s="4">
        <v>6.1696000000000009</v>
      </c>
      <c r="Q1717" s="4">
        <v>4.9164000000000003</v>
      </c>
      <c r="R1717" s="4">
        <v>1.2532000000000005</v>
      </c>
      <c r="S1717" s="4" t="s">
        <v>1598</v>
      </c>
      <c r="T1717" s="4" t="str">
        <f>VLOOKUP(esraa_powerbi_alexandria_2[[#This Row],[Category]],code[#All],2,FALSE)</f>
        <v>O-102</v>
      </c>
      <c r="U1717" s="4"/>
      <c r="V1717" s="4"/>
    </row>
    <row r="1718" spans="1:22">
      <c r="A1718" s="4">
        <v>1717</v>
      </c>
      <c r="B1718" s="4" t="s">
        <v>69</v>
      </c>
      <c r="C1718" s="4" t="s">
        <v>53</v>
      </c>
      <c r="D1718" s="4" t="s">
        <v>165</v>
      </c>
      <c r="E1718" s="4" t="s">
        <v>166</v>
      </c>
      <c r="F1718" s="4" t="s">
        <v>118</v>
      </c>
      <c r="G1718" s="4" t="s">
        <v>66</v>
      </c>
      <c r="H1718" s="4" t="s">
        <v>85</v>
      </c>
      <c r="I1718" s="4" t="s">
        <v>787</v>
      </c>
      <c r="J1718" s="4">
        <v>242.89999999999998</v>
      </c>
      <c r="K1718" s="4">
        <v>750</v>
      </c>
      <c r="L1718" s="4" t="str">
        <f>IF(esraa_powerbi_alexandria_2[[#This Row],[Sales]]&gt;3000,"High","Low")</f>
        <v>Low</v>
      </c>
      <c r="M1718" s="4">
        <v>5</v>
      </c>
      <c r="N1718" s="4">
        <v>0</v>
      </c>
      <c r="O1718" s="4">
        <v>70.440999999999974</v>
      </c>
      <c r="P1718" s="4">
        <v>242.89999999999998</v>
      </c>
      <c r="Q1718" s="4">
        <v>172.459</v>
      </c>
      <c r="R1718" s="4">
        <v>70.440999999999974</v>
      </c>
      <c r="S1718" s="4" t="s">
        <v>1600</v>
      </c>
      <c r="T1718" s="4" t="str">
        <f>VLOOKUP(esraa_powerbi_alexandria_2[[#This Row],[Category]],code[#All],2,FALSE)</f>
        <v>O-102</v>
      </c>
      <c r="U1718" s="4"/>
      <c r="V1718" s="4"/>
    </row>
    <row r="1719" spans="1:22">
      <c r="A1719" s="4">
        <v>1718</v>
      </c>
      <c r="B1719" s="4" t="s">
        <v>69</v>
      </c>
      <c r="C1719" s="4" t="s">
        <v>53</v>
      </c>
      <c r="D1719" s="4" t="s">
        <v>165</v>
      </c>
      <c r="E1719" s="4" t="s">
        <v>166</v>
      </c>
      <c r="F1719" s="4" t="s">
        <v>118</v>
      </c>
      <c r="G1719" s="4" t="s">
        <v>66</v>
      </c>
      <c r="H1719" s="4" t="s">
        <v>74</v>
      </c>
      <c r="I1719" s="4" t="s">
        <v>197</v>
      </c>
      <c r="J1719" s="4">
        <v>454.90000000000003</v>
      </c>
      <c r="K1719" s="4">
        <v>750</v>
      </c>
      <c r="L1719" s="4" t="str">
        <f>IF(esraa_powerbi_alexandria_2[[#This Row],[Sales]]&gt;3000,"High","Low")</f>
        <v>Low</v>
      </c>
      <c r="M1719" s="4">
        <v>5</v>
      </c>
      <c r="N1719" s="4">
        <v>0</v>
      </c>
      <c r="O1719" s="4">
        <v>0</v>
      </c>
      <c r="P1719" s="4">
        <v>454.90000000000003</v>
      </c>
      <c r="Q1719" s="4">
        <v>454.90000000000003</v>
      </c>
      <c r="R1719" s="4">
        <v>0</v>
      </c>
      <c r="S1719" s="4" t="s">
        <v>1600</v>
      </c>
      <c r="T1719" s="4" t="str">
        <f>VLOOKUP(esraa_powerbi_alexandria_2[[#This Row],[Category]],code[#All],2,FALSE)</f>
        <v>O-102</v>
      </c>
      <c r="U1719" s="4"/>
      <c r="V1719" s="4"/>
    </row>
    <row r="1720" spans="1:22">
      <c r="A1720" s="4">
        <v>1719</v>
      </c>
      <c r="B1720" s="4" t="s">
        <v>69</v>
      </c>
      <c r="C1720" s="4" t="s">
        <v>53</v>
      </c>
      <c r="D1720" s="4" t="s">
        <v>165</v>
      </c>
      <c r="E1720" s="4" t="s">
        <v>166</v>
      </c>
      <c r="F1720" s="4" t="s">
        <v>118</v>
      </c>
      <c r="G1720" s="4" t="s">
        <v>57</v>
      </c>
      <c r="H1720" s="4" t="s">
        <v>76</v>
      </c>
      <c r="I1720" s="4" t="s">
        <v>1462</v>
      </c>
      <c r="J1720" s="4">
        <v>35.92</v>
      </c>
      <c r="K1720" s="4">
        <v>600</v>
      </c>
      <c r="L1720" s="4" t="str">
        <f>IF(esraa_powerbi_alexandria_2[[#This Row],[Sales]]&gt;3000,"High","Low")</f>
        <v>Low</v>
      </c>
      <c r="M1720" s="4">
        <v>4</v>
      </c>
      <c r="N1720" s="4">
        <v>0</v>
      </c>
      <c r="O1720" s="4">
        <v>15.086400000000001</v>
      </c>
      <c r="P1720" s="4">
        <v>35.92</v>
      </c>
      <c r="Q1720" s="4">
        <v>20.833600000000001</v>
      </c>
      <c r="R1720" s="4">
        <v>15.086400000000001</v>
      </c>
      <c r="S1720" s="4" t="s">
        <v>1600</v>
      </c>
      <c r="T1720" s="4" t="str">
        <f>VLOOKUP(esraa_powerbi_alexandria_2[[#This Row],[Category]],code[#All],2,FALSE)</f>
        <v>F-101</v>
      </c>
      <c r="U1720" s="4"/>
      <c r="V1720" s="4"/>
    </row>
    <row r="1721" spans="1:22">
      <c r="A1721" s="4">
        <v>1720</v>
      </c>
      <c r="B1721" s="4" t="s">
        <v>69</v>
      </c>
      <c r="C1721" s="4" t="s">
        <v>53</v>
      </c>
      <c r="D1721" s="4" t="s">
        <v>165</v>
      </c>
      <c r="E1721" s="4" t="s">
        <v>166</v>
      </c>
      <c r="F1721" s="4" t="s">
        <v>118</v>
      </c>
      <c r="G1721" s="4" t="s">
        <v>57</v>
      </c>
      <c r="H1721" s="4" t="s">
        <v>76</v>
      </c>
      <c r="I1721" s="4" t="s">
        <v>778</v>
      </c>
      <c r="J1721" s="4">
        <v>39.76</v>
      </c>
      <c r="K1721" s="4">
        <v>1200</v>
      </c>
      <c r="L1721" s="4" t="str">
        <f>IF(esraa_powerbi_alexandria_2[[#This Row],[Sales]]&gt;3000,"High","Low")</f>
        <v>Low</v>
      </c>
      <c r="M1721" s="4">
        <v>8</v>
      </c>
      <c r="N1721" s="4">
        <v>0</v>
      </c>
      <c r="O1721" s="4">
        <v>12.325599999999998</v>
      </c>
      <c r="P1721" s="4">
        <v>39.76</v>
      </c>
      <c r="Q1721" s="4">
        <v>27.4344</v>
      </c>
      <c r="R1721" s="4">
        <v>12.325599999999998</v>
      </c>
      <c r="S1721" s="4" t="s">
        <v>1599</v>
      </c>
      <c r="T1721" s="4" t="str">
        <f>VLOOKUP(esraa_powerbi_alexandria_2[[#This Row],[Category]],code[#All],2,FALSE)</f>
        <v>F-101</v>
      </c>
      <c r="U1721" s="4"/>
      <c r="V1721" s="4"/>
    </row>
    <row r="1722" spans="1:22">
      <c r="A1722" s="4">
        <v>1721</v>
      </c>
      <c r="B1722" s="4" t="s">
        <v>69</v>
      </c>
      <c r="C1722" s="4" t="s">
        <v>53</v>
      </c>
      <c r="D1722" s="4" t="s">
        <v>165</v>
      </c>
      <c r="E1722" s="4" t="s">
        <v>166</v>
      </c>
      <c r="F1722" s="4" t="s">
        <v>118</v>
      </c>
      <c r="G1722" s="4" t="s">
        <v>66</v>
      </c>
      <c r="H1722" s="4" t="s">
        <v>83</v>
      </c>
      <c r="I1722" s="4" t="s">
        <v>779</v>
      </c>
      <c r="J1722" s="4">
        <v>47.744</v>
      </c>
      <c r="K1722" s="4">
        <v>600</v>
      </c>
      <c r="L1722" s="4" t="str">
        <f>IF(esraa_powerbi_alexandria_2[[#This Row],[Sales]]&gt;3000,"High","Low")</f>
        <v>Low</v>
      </c>
      <c r="M1722" s="4">
        <v>4</v>
      </c>
      <c r="N1722" s="4">
        <v>0.2</v>
      </c>
      <c r="O1722" s="4">
        <v>14.919999999999995</v>
      </c>
      <c r="P1722" s="4">
        <v>38.1952</v>
      </c>
      <c r="Q1722" s="4">
        <v>32.824000000000005</v>
      </c>
      <c r="R1722" s="4">
        <v>5.3711999999999946</v>
      </c>
      <c r="S1722" s="4" t="s">
        <v>1600</v>
      </c>
      <c r="T1722" s="4" t="str">
        <f>VLOOKUP(esraa_powerbi_alexandria_2[[#This Row],[Category]],code[#All],2,FALSE)</f>
        <v>O-102</v>
      </c>
      <c r="U1722" s="4"/>
      <c r="V1722" s="4"/>
    </row>
    <row r="1723" spans="1:22">
      <c r="A1723" s="4">
        <v>1722</v>
      </c>
      <c r="B1723" s="4" t="s">
        <v>69</v>
      </c>
      <c r="C1723" s="4" t="s">
        <v>53</v>
      </c>
      <c r="D1723" s="4" t="s">
        <v>181</v>
      </c>
      <c r="E1723" s="4" t="s">
        <v>143</v>
      </c>
      <c r="F1723" s="4" t="s">
        <v>99</v>
      </c>
      <c r="G1723" s="4" t="s">
        <v>80</v>
      </c>
      <c r="H1723" s="4" t="s">
        <v>81</v>
      </c>
      <c r="I1723" s="4" t="s">
        <v>1139</v>
      </c>
      <c r="J1723" s="4">
        <v>159.98400000000001</v>
      </c>
      <c r="K1723" s="4">
        <v>300</v>
      </c>
      <c r="L1723" s="4" t="str">
        <f>IF(esraa_powerbi_alexandria_2[[#This Row],[Sales]]&gt;3000,"High","Low")</f>
        <v>Low</v>
      </c>
      <c r="M1723" s="4">
        <v>2</v>
      </c>
      <c r="N1723" s="4">
        <v>0.2</v>
      </c>
      <c r="O1723" s="4">
        <v>11.998799999999996</v>
      </c>
      <c r="P1723" s="4">
        <v>127.98720000000002</v>
      </c>
      <c r="Q1723" s="4">
        <v>147.98520000000002</v>
      </c>
      <c r="R1723" s="4">
        <v>-19.998000000000005</v>
      </c>
      <c r="S1723" s="4" t="s">
        <v>1598</v>
      </c>
      <c r="T1723" s="4" t="str">
        <f>VLOOKUP(esraa_powerbi_alexandria_2[[#This Row],[Category]],code[#All],2,FALSE)</f>
        <v>T-103</v>
      </c>
      <c r="U1723" s="4"/>
      <c r="V1723" s="4"/>
    </row>
    <row r="1724" spans="1:22">
      <c r="A1724" s="4">
        <v>1723</v>
      </c>
      <c r="B1724" s="4" t="s">
        <v>69</v>
      </c>
      <c r="C1724" s="4" t="s">
        <v>53</v>
      </c>
      <c r="D1724" s="4" t="s">
        <v>181</v>
      </c>
      <c r="E1724" s="4" t="s">
        <v>143</v>
      </c>
      <c r="F1724" s="4" t="s">
        <v>99</v>
      </c>
      <c r="G1724" s="4" t="s">
        <v>80</v>
      </c>
      <c r="H1724" s="4" t="s">
        <v>122</v>
      </c>
      <c r="I1724" s="4" t="s">
        <v>1463</v>
      </c>
      <c r="J1724" s="4">
        <v>255.96799999999999</v>
      </c>
      <c r="K1724" s="4">
        <v>600</v>
      </c>
      <c r="L1724" s="4" t="str">
        <f>IF(esraa_powerbi_alexandria_2[[#This Row],[Sales]]&gt;3000,"High","Low")</f>
        <v>Low</v>
      </c>
      <c r="M1724" s="4">
        <v>4</v>
      </c>
      <c r="N1724" s="4">
        <v>0.2</v>
      </c>
      <c r="O1724" s="4">
        <v>51.193599999999996</v>
      </c>
      <c r="P1724" s="4">
        <v>204.77440000000001</v>
      </c>
      <c r="Q1724" s="4">
        <v>204.77439999999999</v>
      </c>
      <c r="R1724" s="4">
        <v>2.8421709430404007E-14</v>
      </c>
      <c r="S1724" s="4" t="s">
        <v>1600</v>
      </c>
      <c r="T1724" s="4" t="str">
        <f>VLOOKUP(esraa_powerbi_alexandria_2[[#This Row],[Category]],code[#All],2,FALSE)</f>
        <v>T-103</v>
      </c>
      <c r="U1724" s="4"/>
      <c r="V1724" s="4"/>
    </row>
    <row r="1725" spans="1:22">
      <c r="A1725" s="4">
        <v>1724</v>
      </c>
      <c r="B1725" s="4" t="s">
        <v>69</v>
      </c>
      <c r="C1725" s="4" t="s">
        <v>53</v>
      </c>
      <c r="D1725" s="4" t="s">
        <v>181</v>
      </c>
      <c r="E1725" s="4" t="s">
        <v>143</v>
      </c>
      <c r="F1725" s="4" t="s">
        <v>99</v>
      </c>
      <c r="G1725" s="4" t="s">
        <v>57</v>
      </c>
      <c r="H1725" s="4" t="s">
        <v>58</v>
      </c>
      <c r="I1725" s="4" t="s">
        <v>1464</v>
      </c>
      <c r="J1725" s="4">
        <v>359.05799999999994</v>
      </c>
      <c r="K1725" s="4">
        <v>450</v>
      </c>
      <c r="L1725" s="4" t="str">
        <f>IF(esraa_powerbi_alexandria_2[[#This Row],[Sales]]&gt;3000,"High","Low")</f>
        <v>Low</v>
      </c>
      <c r="M1725" s="4">
        <v>3</v>
      </c>
      <c r="N1725" s="4">
        <v>0.3</v>
      </c>
      <c r="O1725" s="4">
        <v>-71.811600000000027</v>
      </c>
      <c r="P1725" s="4">
        <v>251.34059999999994</v>
      </c>
      <c r="Q1725" s="4">
        <v>430.86959999999999</v>
      </c>
      <c r="R1725" s="4">
        <v>-179.52900000000005</v>
      </c>
      <c r="S1725" s="4" t="s">
        <v>1598</v>
      </c>
      <c r="T1725" s="4" t="str">
        <f>VLOOKUP(esraa_powerbi_alexandria_2[[#This Row],[Category]],code[#All],2,FALSE)</f>
        <v>F-101</v>
      </c>
      <c r="U1725" s="4"/>
      <c r="V1725" s="4"/>
    </row>
    <row r="1726" spans="1:22">
      <c r="A1726" s="4">
        <v>1725</v>
      </c>
      <c r="B1726" s="4" t="s">
        <v>134</v>
      </c>
      <c r="C1726" s="4" t="s">
        <v>53</v>
      </c>
      <c r="D1726" s="4" t="s">
        <v>116</v>
      </c>
      <c r="E1726" s="4" t="s">
        <v>117</v>
      </c>
      <c r="F1726" s="4" t="s">
        <v>118</v>
      </c>
      <c r="G1726" s="4" t="s">
        <v>66</v>
      </c>
      <c r="H1726" s="4" t="s">
        <v>85</v>
      </c>
      <c r="I1726" s="4" t="s">
        <v>1465</v>
      </c>
      <c r="J1726" s="4">
        <v>434.35199999999998</v>
      </c>
      <c r="K1726" s="4">
        <v>450</v>
      </c>
      <c r="L1726" s="4" t="str">
        <f>IF(esraa_powerbi_alexandria_2[[#This Row],[Sales]]&gt;3000,"High","Low")</f>
        <v>Low</v>
      </c>
      <c r="M1726" s="4">
        <v>3</v>
      </c>
      <c r="N1726" s="4">
        <v>0.2</v>
      </c>
      <c r="O1726" s="4">
        <v>43.43519999999998</v>
      </c>
      <c r="P1726" s="4">
        <v>347.48160000000001</v>
      </c>
      <c r="Q1726" s="4">
        <v>390.91679999999997</v>
      </c>
      <c r="R1726" s="4">
        <v>-43.435199999999952</v>
      </c>
      <c r="S1726" s="4" t="s">
        <v>1598</v>
      </c>
      <c r="T1726" s="4" t="str">
        <f>VLOOKUP(esraa_powerbi_alexandria_2[[#This Row],[Category]],code[#All],2,FALSE)</f>
        <v>O-102</v>
      </c>
      <c r="U1726" s="4"/>
      <c r="V1726" s="4"/>
    </row>
    <row r="1727" spans="1:22">
      <c r="A1727" s="4">
        <v>1726</v>
      </c>
      <c r="B1727" s="4" t="s">
        <v>134</v>
      </c>
      <c r="C1727" s="4" t="s">
        <v>53</v>
      </c>
      <c r="D1727" s="4" t="s">
        <v>116</v>
      </c>
      <c r="E1727" s="4" t="s">
        <v>117</v>
      </c>
      <c r="F1727" s="4" t="s">
        <v>118</v>
      </c>
      <c r="G1727" s="4" t="s">
        <v>66</v>
      </c>
      <c r="H1727" s="4" t="s">
        <v>85</v>
      </c>
      <c r="I1727" s="4" t="s">
        <v>1466</v>
      </c>
      <c r="J1727" s="4">
        <v>3.5520000000000005</v>
      </c>
      <c r="K1727" s="4">
        <v>300</v>
      </c>
      <c r="L1727" s="4" t="str">
        <f>IF(esraa_powerbi_alexandria_2[[#This Row],[Sales]]&gt;3000,"High","Low")</f>
        <v>Low</v>
      </c>
      <c r="M1727" s="4">
        <v>2</v>
      </c>
      <c r="N1727" s="4">
        <v>0.2</v>
      </c>
      <c r="O1727" s="4">
        <v>0.44399999999999973</v>
      </c>
      <c r="P1727" s="4">
        <v>2.8416000000000006</v>
      </c>
      <c r="Q1727" s="4">
        <v>3.1080000000000005</v>
      </c>
      <c r="R1727" s="4">
        <v>-0.26639999999999997</v>
      </c>
      <c r="S1727" s="4" t="s">
        <v>1598</v>
      </c>
      <c r="T1727" s="4" t="str">
        <f>VLOOKUP(esraa_powerbi_alexandria_2[[#This Row],[Category]],code[#All],2,FALSE)</f>
        <v>O-102</v>
      </c>
      <c r="U1727" s="4"/>
      <c r="V1727" s="4"/>
    </row>
    <row r="1728" spans="1:22">
      <c r="A1728" s="4">
        <v>1727</v>
      </c>
      <c r="B1728" s="4" t="s">
        <v>134</v>
      </c>
      <c r="C1728" s="4" t="s">
        <v>53</v>
      </c>
      <c r="D1728" s="4" t="s">
        <v>116</v>
      </c>
      <c r="E1728" s="4" t="s">
        <v>117</v>
      </c>
      <c r="F1728" s="4" t="s">
        <v>118</v>
      </c>
      <c r="G1728" s="4" t="s">
        <v>66</v>
      </c>
      <c r="H1728" s="4" t="s">
        <v>85</v>
      </c>
      <c r="I1728" s="4" t="s">
        <v>1467</v>
      </c>
      <c r="J1728" s="4">
        <v>88.832000000000008</v>
      </c>
      <c r="K1728" s="4">
        <v>600</v>
      </c>
      <c r="L1728" s="4" t="str">
        <f>IF(esraa_powerbi_alexandria_2[[#This Row],[Sales]]&gt;3000,"High","Low")</f>
        <v>Low</v>
      </c>
      <c r="M1728" s="4">
        <v>4</v>
      </c>
      <c r="N1728" s="4">
        <v>0.2</v>
      </c>
      <c r="O1728" s="4">
        <v>7.7728000000000002</v>
      </c>
      <c r="P1728" s="4">
        <v>71.065600000000003</v>
      </c>
      <c r="Q1728" s="4">
        <v>81.059200000000004</v>
      </c>
      <c r="R1728" s="4">
        <v>-9.9936000000000007</v>
      </c>
      <c r="S1728" s="4" t="s">
        <v>1600</v>
      </c>
      <c r="T1728" s="4" t="str">
        <f>VLOOKUP(esraa_powerbi_alexandria_2[[#This Row],[Category]],code[#All],2,FALSE)</f>
        <v>O-102</v>
      </c>
      <c r="U1728" s="4"/>
      <c r="V1728" s="4"/>
    </row>
    <row r="1729" spans="1:22">
      <c r="A1729" s="4">
        <v>1728</v>
      </c>
      <c r="B1729" s="4" t="s">
        <v>52</v>
      </c>
      <c r="C1729" s="4" t="s">
        <v>62</v>
      </c>
      <c r="D1729" s="4" t="s">
        <v>381</v>
      </c>
      <c r="E1729" s="4" t="s">
        <v>252</v>
      </c>
      <c r="F1729" s="4" t="s">
        <v>118</v>
      </c>
      <c r="G1729" s="4" t="s">
        <v>57</v>
      </c>
      <c r="H1729" s="4" t="s">
        <v>72</v>
      </c>
      <c r="I1729" s="4" t="s">
        <v>1468</v>
      </c>
      <c r="J1729" s="4">
        <v>1048.3499999999999</v>
      </c>
      <c r="K1729" s="4">
        <v>750</v>
      </c>
      <c r="L1729" s="4" t="str">
        <f>IF(esraa_powerbi_alexandria_2[[#This Row],[Sales]]&gt;3000,"High","Low")</f>
        <v>Low</v>
      </c>
      <c r="M1729" s="4">
        <v>5</v>
      </c>
      <c r="N1729" s="4">
        <v>0.4</v>
      </c>
      <c r="O1729" s="4">
        <v>-69.889999999999986</v>
      </c>
      <c r="P1729" s="4">
        <v>629.00999999999988</v>
      </c>
      <c r="Q1729" s="4">
        <v>1118.2399999999998</v>
      </c>
      <c r="R1729" s="4">
        <v>-489.2299999999999</v>
      </c>
      <c r="S1729" s="4" t="s">
        <v>1600</v>
      </c>
      <c r="T1729" s="4" t="str">
        <f>VLOOKUP(esraa_powerbi_alexandria_2[[#This Row],[Category]],code[#All],2,FALSE)</f>
        <v>F-101</v>
      </c>
      <c r="U1729" s="4"/>
      <c r="V1729" s="4"/>
    </row>
    <row r="1730" spans="1:22">
      <c r="A1730" s="4">
        <v>1729</v>
      </c>
      <c r="B1730" s="4" t="s">
        <v>532</v>
      </c>
      <c r="C1730" s="4" t="s">
        <v>53</v>
      </c>
      <c r="D1730" s="4" t="s">
        <v>187</v>
      </c>
      <c r="E1730" s="4" t="s">
        <v>188</v>
      </c>
      <c r="F1730" s="4" t="s">
        <v>56</v>
      </c>
      <c r="G1730" s="4" t="s">
        <v>80</v>
      </c>
      <c r="H1730" s="4" t="s">
        <v>122</v>
      </c>
      <c r="I1730" s="4" t="s">
        <v>1423</v>
      </c>
      <c r="J1730" s="4">
        <v>100</v>
      </c>
      <c r="K1730" s="4">
        <v>600</v>
      </c>
      <c r="L1730" s="4" t="str">
        <f>IF(esraa_powerbi_alexandria_2[[#This Row],[Sales]]&gt;3000,"High","Low")</f>
        <v>Low</v>
      </c>
      <c r="M1730" s="4">
        <v>4</v>
      </c>
      <c r="N1730" s="4">
        <v>0</v>
      </c>
      <c r="O1730" s="4">
        <v>21</v>
      </c>
      <c r="P1730" s="4">
        <v>100</v>
      </c>
      <c r="Q1730" s="4">
        <v>79</v>
      </c>
      <c r="R1730" s="4">
        <v>21</v>
      </c>
      <c r="S1730" s="4" t="s">
        <v>1600</v>
      </c>
      <c r="T1730" s="4" t="str">
        <f>VLOOKUP(esraa_powerbi_alexandria_2[[#This Row],[Category]],code[#All],2,FALSE)</f>
        <v>T-103</v>
      </c>
      <c r="U1730" s="4"/>
      <c r="V1730" s="4"/>
    </row>
    <row r="1731" spans="1:22">
      <c r="A1731" s="4">
        <v>1730</v>
      </c>
      <c r="B1731" s="4" t="s">
        <v>532</v>
      </c>
      <c r="C1731" s="4" t="s">
        <v>53</v>
      </c>
      <c r="D1731" s="4" t="s">
        <v>187</v>
      </c>
      <c r="E1731" s="4" t="s">
        <v>188</v>
      </c>
      <c r="F1731" s="4" t="s">
        <v>56</v>
      </c>
      <c r="G1731" s="4" t="s">
        <v>66</v>
      </c>
      <c r="H1731" s="4" t="s">
        <v>67</v>
      </c>
      <c r="I1731" s="4" t="s">
        <v>996</v>
      </c>
      <c r="J1731" s="4">
        <v>7.83</v>
      </c>
      <c r="K1731" s="4">
        <v>450</v>
      </c>
      <c r="L1731" s="4" t="str">
        <f>IF(esraa_powerbi_alexandria_2[[#This Row],[Sales]]&gt;3000,"High","Low")</f>
        <v>Low</v>
      </c>
      <c r="M1731" s="4">
        <v>3</v>
      </c>
      <c r="N1731" s="4">
        <v>0</v>
      </c>
      <c r="O1731" s="4">
        <v>3.6017999999999999</v>
      </c>
      <c r="P1731" s="4">
        <v>7.83</v>
      </c>
      <c r="Q1731" s="4">
        <v>4.2282000000000002</v>
      </c>
      <c r="R1731" s="4">
        <v>3.6017999999999999</v>
      </c>
      <c r="S1731" s="4" t="s">
        <v>1598</v>
      </c>
      <c r="T1731" s="4" t="str">
        <f>VLOOKUP(esraa_powerbi_alexandria_2[[#This Row],[Category]],code[#All],2,FALSE)</f>
        <v>O-102</v>
      </c>
      <c r="U1731" s="4"/>
      <c r="V1731" s="4"/>
    </row>
    <row r="1732" spans="1:22">
      <c r="A1732" s="4">
        <v>1731</v>
      </c>
      <c r="B1732" s="4" t="s">
        <v>69</v>
      </c>
      <c r="C1732" s="4" t="s">
        <v>62</v>
      </c>
      <c r="D1732" s="4" t="s">
        <v>673</v>
      </c>
      <c r="E1732" s="4" t="s">
        <v>90</v>
      </c>
      <c r="F1732" s="4" t="s">
        <v>56</v>
      </c>
      <c r="G1732" s="4" t="s">
        <v>66</v>
      </c>
      <c r="H1732" s="4" t="s">
        <v>91</v>
      </c>
      <c r="I1732" s="4" t="s">
        <v>1469</v>
      </c>
      <c r="J1732" s="4">
        <v>96.256</v>
      </c>
      <c r="K1732" s="4">
        <v>1200</v>
      </c>
      <c r="L1732" s="4" t="str">
        <f>IF(esraa_powerbi_alexandria_2[[#This Row],[Sales]]&gt;3000,"High","Low")</f>
        <v>Low</v>
      </c>
      <c r="M1732" s="4">
        <v>8</v>
      </c>
      <c r="N1732" s="4">
        <v>0.2</v>
      </c>
      <c r="O1732" s="4">
        <v>31.283199999999987</v>
      </c>
      <c r="P1732" s="4">
        <v>77.004800000000003</v>
      </c>
      <c r="Q1732" s="4">
        <v>64.972800000000007</v>
      </c>
      <c r="R1732" s="4">
        <v>12.031999999999996</v>
      </c>
      <c r="S1732" s="4" t="s">
        <v>1599</v>
      </c>
      <c r="T1732" s="4" t="str">
        <f>VLOOKUP(esraa_powerbi_alexandria_2[[#This Row],[Category]],code[#All],2,FALSE)</f>
        <v>O-102</v>
      </c>
      <c r="U1732" s="4"/>
      <c r="V1732" s="4"/>
    </row>
    <row r="1733" spans="1:22">
      <c r="A1733" s="4">
        <v>1732</v>
      </c>
      <c r="B1733" s="4" t="s">
        <v>69</v>
      </c>
      <c r="C1733" s="4" t="s">
        <v>62</v>
      </c>
      <c r="D1733" s="4" t="s">
        <v>673</v>
      </c>
      <c r="E1733" s="4" t="s">
        <v>90</v>
      </c>
      <c r="F1733" s="4" t="s">
        <v>56</v>
      </c>
      <c r="G1733" s="4" t="s">
        <v>66</v>
      </c>
      <c r="H1733" s="4" t="s">
        <v>91</v>
      </c>
      <c r="I1733" s="4" t="s">
        <v>277</v>
      </c>
      <c r="J1733" s="4">
        <v>10.688000000000001</v>
      </c>
      <c r="K1733" s="4">
        <v>300</v>
      </c>
      <c r="L1733" s="4" t="str">
        <f>IF(esraa_powerbi_alexandria_2[[#This Row],[Sales]]&gt;3000,"High","Low")</f>
        <v>Low</v>
      </c>
      <c r="M1733" s="4">
        <v>2</v>
      </c>
      <c r="N1733" s="4">
        <v>0.2</v>
      </c>
      <c r="O1733" s="4">
        <v>3.7407999999999997</v>
      </c>
      <c r="P1733" s="4">
        <v>8.5504000000000016</v>
      </c>
      <c r="Q1733" s="4">
        <v>6.9472000000000005</v>
      </c>
      <c r="R1733" s="4">
        <v>1.6032000000000011</v>
      </c>
      <c r="S1733" s="4" t="s">
        <v>1598</v>
      </c>
      <c r="T1733" s="4" t="str">
        <f>VLOOKUP(esraa_powerbi_alexandria_2[[#This Row],[Category]],code[#All],2,FALSE)</f>
        <v>O-102</v>
      </c>
      <c r="U1733" s="4"/>
      <c r="V1733" s="4"/>
    </row>
    <row r="1734" spans="1:22">
      <c r="A1734" s="4">
        <v>1733</v>
      </c>
      <c r="B1734" s="4" t="s">
        <v>69</v>
      </c>
      <c r="C1734" s="4" t="s">
        <v>53</v>
      </c>
      <c r="D1734" s="4" t="s">
        <v>364</v>
      </c>
      <c r="E1734" s="4" t="s">
        <v>98</v>
      </c>
      <c r="F1734" s="4" t="s">
        <v>99</v>
      </c>
      <c r="G1734" s="4" t="s">
        <v>66</v>
      </c>
      <c r="H1734" s="4" t="s">
        <v>74</v>
      </c>
      <c r="I1734" s="4" t="s">
        <v>659</v>
      </c>
      <c r="J1734" s="4">
        <v>338.04</v>
      </c>
      <c r="K1734" s="4">
        <v>450</v>
      </c>
      <c r="L1734" s="4" t="str">
        <f>IF(esraa_powerbi_alexandria_2[[#This Row],[Sales]]&gt;3000,"High","Low")</f>
        <v>Low</v>
      </c>
      <c r="M1734" s="4">
        <v>3</v>
      </c>
      <c r="N1734" s="4">
        <v>0.2</v>
      </c>
      <c r="O1734" s="4">
        <v>-33.804000000000002</v>
      </c>
      <c r="P1734" s="4">
        <v>270.43200000000002</v>
      </c>
      <c r="Q1734" s="4">
        <v>371.84400000000005</v>
      </c>
      <c r="R1734" s="4">
        <v>-101.41200000000003</v>
      </c>
      <c r="S1734" s="4" t="s">
        <v>1598</v>
      </c>
      <c r="T1734" s="4" t="str">
        <f>VLOOKUP(esraa_powerbi_alexandria_2[[#This Row],[Category]],code[#All],2,FALSE)</f>
        <v>O-102</v>
      </c>
      <c r="U1734" s="4"/>
      <c r="V1734" s="4"/>
    </row>
    <row r="1735" spans="1:22">
      <c r="A1735" s="4">
        <v>1734</v>
      </c>
      <c r="B1735" s="4" t="s">
        <v>69</v>
      </c>
      <c r="C1735" s="4" t="s">
        <v>53</v>
      </c>
      <c r="D1735" s="4" t="s">
        <v>364</v>
      </c>
      <c r="E1735" s="4" t="s">
        <v>98</v>
      </c>
      <c r="F1735" s="4" t="s">
        <v>99</v>
      </c>
      <c r="G1735" s="4" t="s">
        <v>66</v>
      </c>
      <c r="H1735" s="4" t="s">
        <v>78</v>
      </c>
      <c r="I1735" s="4" t="s">
        <v>474</v>
      </c>
      <c r="J1735" s="4">
        <v>154.24</v>
      </c>
      <c r="K1735" s="4">
        <v>600</v>
      </c>
      <c r="L1735" s="4" t="str">
        <f>IF(esraa_powerbi_alexandria_2[[#This Row],[Sales]]&gt;3000,"High","Low")</f>
        <v>Low</v>
      </c>
      <c r="M1735" s="4">
        <v>4</v>
      </c>
      <c r="N1735" s="4">
        <v>0.2</v>
      </c>
      <c r="O1735" s="4">
        <v>17.351999999999975</v>
      </c>
      <c r="P1735" s="4">
        <v>123.39200000000001</v>
      </c>
      <c r="Q1735" s="4">
        <v>136.88800000000003</v>
      </c>
      <c r="R1735" s="4">
        <v>-13.496000000000024</v>
      </c>
      <c r="S1735" s="4" t="s">
        <v>1600</v>
      </c>
      <c r="T1735" s="4" t="str">
        <f>VLOOKUP(esraa_powerbi_alexandria_2[[#This Row],[Category]],code[#All],2,FALSE)</f>
        <v>O-102</v>
      </c>
      <c r="U1735" s="4"/>
      <c r="V1735" s="4"/>
    </row>
    <row r="1736" spans="1:22">
      <c r="A1736" s="4">
        <v>1735</v>
      </c>
      <c r="B1736" s="4" t="s">
        <v>52</v>
      </c>
      <c r="C1736" s="4" t="s">
        <v>53</v>
      </c>
      <c r="D1736" s="4" t="s">
        <v>613</v>
      </c>
      <c r="E1736" s="4" t="s">
        <v>90</v>
      </c>
      <c r="F1736" s="4" t="s">
        <v>56</v>
      </c>
      <c r="G1736" s="4" t="s">
        <v>66</v>
      </c>
      <c r="H1736" s="4" t="s">
        <v>85</v>
      </c>
      <c r="I1736" s="4" t="s">
        <v>1470</v>
      </c>
      <c r="J1736" s="4">
        <v>34.848000000000006</v>
      </c>
      <c r="K1736" s="4">
        <v>300</v>
      </c>
      <c r="L1736" s="4" t="str">
        <f>IF(esraa_powerbi_alexandria_2[[#This Row],[Sales]]&gt;3000,"High","Low")</f>
        <v>Low</v>
      </c>
      <c r="M1736" s="4">
        <v>2</v>
      </c>
      <c r="N1736" s="4">
        <v>0.2</v>
      </c>
      <c r="O1736" s="4">
        <v>6.5339999999999971</v>
      </c>
      <c r="P1736" s="4">
        <v>27.878400000000006</v>
      </c>
      <c r="Q1736" s="4">
        <v>28.314000000000007</v>
      </c>
      <c r="R1736" s="4">
        <v>-0.43560000000000088</v>
      </c>
      <c r="S1736" s="4" t="s">
        <v>1598</v>
      </c>
      <c r="T1736" s="4" t="str">
        <f>VLOOKUP(esraa_powerbi_alexandria_2[[#This Row],[Category]],code[#All],2,FALSE)</f>
        <v>O-102</v>
      </c>
      <c r="U1736" s="4"/>
      <c r="V1736" s="4"/>
    </row>
    <row r="1737" spans="1:22">
      <c r="A1737" s="4">
        <v>1736</v>
      </c>
      <c r="B1737" s="4" t="s">
        <v>52</v>
      </c>
      <c r="C1737" s="4" t="s">
        <v>53</v>
      </c>
      <c r="D1737" s="4" t="s">
        <v>613</v>
      </c>
      <c r="E1737" s="4" t="s">
        <v>90</v>
      </c>
      <c r="F1737" s="4" t="s">
        <v>56</v>
      </c>
      <c r="G1737" s="4" t="s">
        <v>80</v>
      </c>
      <c r="H1737" s="4" t="s">
        <v>81</v>
      </c>
      <c r="I1737" s="4" t="s">
        <v>1210</v>
      </c>
      <c r="J1737" s="4">
        <v>22</v>
      </c>
      <c r="K1737" s="4">
        <v>750</v>
      </c>
      <c r="L1737" s="4" t="str">
        <f>IF(esraa_powerbi_alexandria_2[[#This Row],[Sales]]&gt;3000,"High","Low")</f>
        <v>Low</v>
      </c>
      <c r="M1737" s="4">
        <v>5</v>
      </c>
      <c r="N1737" s="4">
        <v>0.2</v>
      </c>
      <c r="O1737" s="4">
        <v>1.375</v>
      </c>
      <c r="P1737" s="4">
        <v>17.600000000000001</v>
      </c>
      <c r="Q1737" s="4">
        <v>20.625</v>
      </c>
      <c r="R1737" s="4">
        <v>-3.0249999999999986</v>
      </c>
      <c r="S1737" s="4" t="s">
        <v>1600</v>
      </c>
      <c r="T1737" s="4" t="str">
        <f>VLOOKUP(esraa_powerbi_alexandria_2[[#This Row],[Category]],code[#All],2,FALSE)</f>
        <v>T-103</v>
      </c>
      <c r="U1737" s="4"/>
      <c r="V1737" s="4"/>
    </row>
    <row r="1738" spans="1:22">
      <c r="A1738" s="4">
        <v>1737</v>
      </c>
      <c r="B1738" s="4" t="s">
        <v>52</v>
      </c>
      <c r="C1738" s="4" t="s">
        <v>53</v>
      </c>
      <c r="D1738" s="4" t="s">
        <v>613</v>
      </c>
      <c r="E1738" s="4" t="s">
        <v>90</v>
      </c>
      <c r="F1738" s="4" t="s">
        <v>56</v>
      </c>
      <c r="G1738" s="4" t="s">
        <v>66</v>
      </c>
      <c r="H1738" s="4" t="s">
        <v>78</v>
      </c>
      <c r="I1738" s="4" t="s">
        <v>79</v>
      </c>
      <c r="J1738" s="4">
        <v>4.3680000000000003</v>
      </c>
      <c r="K1738" s="4">
        <v>450</v>
      </c>
      <c r="L1738" s="4" t="str">
        <f>IF(esraa_powerbi_alexandria_2[[#This Row],[Sales]]&gt;3000,"High","Low")</f>
        <v>Low</v>
      </c>
      <c r="M1738" s="4">
        <v>3</v>
      </c>
      <c r="N1738" s="4">
        <v>0.2</v>
      </c>
      <c r="O1738" s="4">
        <v>0.3822000000000001</v>
      </c>
      <c r="P1738" s="4">
        <v>3.4944000000000006</v>
      </c>
      <c r="Q1738" s="4">
        <v>3.9858000000000002</v>
      </c>
      <c r="R1738" s="4">
        <v>-0.49139999999999961</v>
      </c>
      <c r="S1738" s="4" t="s">
        <v>1598</v>
      </c>
      <c r="T1738" s="4" t="str">
        <f>VLOOKUP(esraa_powerbi_alexandria_2[[#This Row],[Category]],code[#All],2,FALSE)</f>
        <v>O-102</v>
      </c>
      <c r="U1738" s="4"/>
      <c r="V1738" s="4"/>
    </row>
    <row r="1739" spans="1:22">
      <c r="A1739" s="4">
        <v>1738</v>
      </c>
      <c r="B1739" s="4" t="s">
        <v>69</v>
      </c>
      <c r="C1739" s="4" t="s">
        <v>62</v>
      </c>
      <c r="D1739" s="4" t="s">
        <v>108</v>
      </c>
      <c r="E1739" s="4" t="s">
        <v>64</v>
      </c>
      <c r="F1739" s="4" t="s">
        <v>65</v>
      </c>
      <c r="G1739" s="4" t="s">
        <v>66</v>
      </c>
      <c r="H1739" s="4" t="s">
        <v>74</v>
      </c>
      <c r="I1739" s="4" t="s">
        <v>716</v>
      </c>
      <c r="J1739" s="4">
        <v>31.44</v>
      </c>
      <c r="K1739" s="4">
        <v>450</v>
      </c>
      <c r="L1739" s="4" t="str">
        <f>IF(esraa_powerbi_alexandria_2[[#This Row],[Sales]]&gt;3000,"High","Low")</f>
        <v>Low</v>
      </c>
      <c r="M1739" s="4">
        <v>3</v>
      </c>
      <c r="N1739" s="4">
        <v>0</v>
      </c>
      <c r="O1739" s="4">
        <v>8.4888000000000012</v>
      </c>
      <c r="P1739" s="4">
        <v>31.44</v>
      </c>
      <c r="Q1739" s="4">
        <v>22.9512</v>
      </c>
      <c r="R1739" s="4">
        <v>8.4888000000000012</v>
      </c>
      <c r="S1739" s="4" t="s">
        <v>1598</v>
      </c>
      <c r="T1739" s="4" t="str">
        <f>VLOOKUP(esraa_powerbi_alexandria_2[[#This Row],[Category]],code[#All],2,FALSE)</f>
        <v>O-102</v>
      </c>
      <c r="U1739" s="4"/>
      <c r="V1739" s="4"/>
    </row>
    <row r="1740" spans="1:22">
      <c r="A1740" s="4">
        <v>1739</v>
      </c>
      <c r="B1740" s="4" t="s">
        <v>69</v>
      </c>
      <c r="C1740" s="4" t="s">
        <v>62</v>
      </c>
      <c r="D1740" s="4" t="s">
        <v>108</v>
      </c>
      <c r="E1740" s="4" t="s">
        <v>64</v>
      </c>
      <c r="F1740" s="4" t="s">
        <v>65</v>
      </c>
      <c r="G1740" s="4" t="s">
        <v>80</v>
      </c>
      <c r="H1740" s="4" t="s">
        <v>122</v>
      </c>
      <c r="I1740" s="4" t="s">
        <v>1391</v>
      </c>
      <c r="J1740" s="4">
        <v>17.899999999999999</v>
      </c>
      <c r="K1740" s="4">
        <v>300</v>
      </c>
      <c r="L1740" s="4" t="str">
        <f>IF(esraa_powerbi_alexandria_2[[#This Row],[Sales]]&gt;3000,"High","Low")</f>
        <v>Low</v>
      </c>
      <c r="M1740" s="4">
        <v>2</v>
      </c>
      <c r="N1740" s="4">
        <v>0</v>
      </c>
      <c r="O1740" s="4">
        <v>3.400999999999998</v>
      </c>
      <c r="P1740" s="4">
        <v>17.899999999999999</v>
      </c>
      <c r="Q1740" s="4">
        <v>14.499000000000001</v>
      </c>
      <c r="R1740" s="4">
        <v>3.400999999999998</v>
      </c>
      <c r="S1740" s="4" t="s">
        <v>1598</v>
      </c>
      <c r="T1740" s="4" t="str">
        <f>VLOOKUP(esraa_powerbi_alexandria_2[[#This Row],[Category]],code[#All],2,FALSE)</f>
        <v>T-103</v>
      </c>
      <c r="U1740" s="4"/>
      <c r="V1740" s="4"/>
    </row>
    <row r="1741" spans="1:22">
      <c r="A1741" s="4">
        <v>1740</v>
      </c>
      <c r="B1741" s="4" t="s">
        <v>69</v>
      </c>
      <c r="C1741" s="4" t="s">
        <v>62</v>
      </c>
      <c r="D1741" s="4" t="s">
        <v>108</v>
      </c>
      <c r="E1741" s="4" t="s">
        <v>64</v>
      </c>
      <c r="F1741" s="4" t="s">
        <v>65</v>
      </c>
      <c r="G1741" s="4" t="s">
        <v>80</v>
      </c>
      <c r="H1741" s="4" t="s">
        <v>122</v>
      </c>
      <c r="I1741" s="4" t="s">
        <v>1471</v>
      </c>
      <c r="J1741" s="4">
        <v>129.44999999999999</v>
      </c>
      <c r="K1741" s="4">
        <v>750</v>
      </c>
      <c r="L1741" s="4" t="str">
        <f>IF(esraa_powerbi_alexandria_2[[#This Row],[Sales]]&gt;3000,"High","Low")</f>
        <v>Low</v>
      </c>
      <c r="M1741" s="4">
        <v>5</v>
      </c>
      <c r="N1741" s="4">
        <v>0</v>
      </c>
      <c r="O1741" s="4">
        <v>46.601999999999997</v>
      </c>
      <c r="P1741" s="4">
        <v>129.44999999999999</v>
      </c>
      <c r="Q1741" s="4">
        <v>82.847999999999985</v>
      </c>
      <c r="R1741" s="4">
        <v>46.602000000000004</v>
      </c>
      <c r="S1741" s="4" t="s">
        <v>1600</v>
      </c>
      <c r="T1741" s="4" t="str">
        <f>VLOOKUP(esraa_powerbi_alexandria_2[[#This Row],[Category]],code[#All],2,FALSE)</f>
        <v>T-103</v>
      </c>
      <c r="U1741" s="4"/>
      <c r="V1741" s="4"/>
    </row>
    <row r="1742" spans="1:22">
      <c r="A1742" s="4">
        <v>1741</v>
      </c>
      <c r="B1742" s="4" t="s">
        <v>69</v>
      </c>
      <c r="C1742" s="4" t="s">
        <v>96</v>
      </c>
      <c r="D1742" s="4" t="s">
        <v>412</v>
      </c>
      <c r="E1742" s="4" t="s">
        <v>64</v>
      </c>
      <c r="F1742" s="4" t="s">
        <v>65</v>
      </c>
      <c r="G1742" s="4" t="s">
        <v>66</v>
      </c>
      <c r="H1742" s="4" t="s">
        <v>67</v>
      </c>
      <c r="I1742" s="4" t="s">
        <v>1274</v>
      </c>
      <c r="J1742" s="4">
        <v>20.88</v>
      </c>
      <c r="K1742" s="4">
        <v>1200</v>
      </c>
      <c r="L1742" s="4" t="str">
        <f>IF(esraa_powerbi_alexandria_2[[#This Row],[Sales]]&gt;3000,"High","Low")</f>
        <v>Low</v>
      </c>
      <c r="M1742" s="4">
        <v>8</v>
      </c>
      <c r="N1742" s="4">
        <v>0</v>
      </c>
      <c r="O1742" s="4">
        <v>9.6047999999999991</v>
      </c>
      <c r="P1742" s="4">
        <v>20.88</v>
      </c>
      <c r="Q1742" s="4">
        <v>11.2752</v>
      </c>
      <c r="R1742" s="4">
        <v>9.6047999999999991</v>
      </c>
      <c r="S1742" s="4" t="s">
        <v>1599</v>
      </c>
      <c r="T1742" s="4" t="str">
        <f>VLOOKUP(esraa_powerbi_alexandria_2[[#This Row],[Category]],code[#All],2,FALSE)</f>
        <v>O-102</v>
      </c>
      <c r="U1742" s="4"/>
      <c r="V1742" s="4"/>
    </row>
    <row r="1743" spans="1:22">
      <c r="A1743" s="4">
        <v>1742</v>
      </c>
      <c r="B1743" s="4" t="s">
        <v>69</v>
      </c>
      <c r="C1743" s="4" t="s">
        <v>53</v>
      </c>
      <c r="D1743" s="4" t="s">
        <v>116</v>
      </c>
      <c r="E1743" s="4" t="s">
        <v>117</v>
      </c>
      <c r="F1743" s="4" t="s">
        <v>118</v>
      </c>
      <c r="G1743" s="4" t="s">
        <v>66</v>
      </c>
      <c r="H1743" s="4" t="s">
        <v>91</v>
      </c>
      <c r="I1743" s="4" t="s">
        <v>1472</v>
      </c>
      <c r="J1743" s="4">
        <v>20.736000000000004</v>
      </c>
      <c r="K1743" s="4">
        <v>600</v>
      </c>
      <c r="L1743" s="4" t="str">
        <f>IF(esraa_powerbi_alexandria_2[[#This Row],[Sales]]&gt;3000,"High","Low")</f>
        <v>Low</v>
      </c>
      <c r="M1743" s="4">
        <v>4</v>
      </c>
      <c r="N1743" s="4">
        <v>0.2</v>
      </c>
      <c r="O1743" s="4">
        <v>7.2576000000000001</v>
      </c>
      <c r="P1743" s="4">
        <v>16.588800000000003</v>
      </c>
      <c r="Q1743" s="4">
        <v>13.478400000000004</v>
      </c>
      <c r="R1743" s="4">
        <v>3.1103999999999985</v>
      </c>
      <c r="S1743" s="4" t="s">
        <v>1600</v>
      </c>
      <c r="T1743" s="4" t="str">
        <f>VLOOKUP(esraa_powerbi_alexandria_2[[#This Row],[Category]],code[#All],2,FALSE)</f>
        <v>O-102</v>
      </c>
      <c r="U1743" s="4"/>
      <c r="V1743" s="4"/>
    </row>
    <row r="1744" spans="1:22">
      <c r="A1744" s="4">
        <v>1743</v>
      </c>
      <c r="B1744" s="4" t="s">
        <v>69</v>
      </c>
      <c r="C1744" s="4" t="s">
        <v>53</v>
      </c>
      <c r="D1744" s="4" t="s">
        <v>116</v>
      </c>
      <c r="E1744" s="4" t="s">
        <v>117</v>
      </c>
      <c r="F1744" s="4" t="s">
        <v>118</v>
      </c>
      <c r="G1744" s="4" t="s">
        <v>57</v>
      </c>
      <c r="H1744" s="4" t="s">
        <v>76</v>
      </c>
      <c r="I1744" s="4" t="s">
        <v>1426</v>
      </c>
      <c r="J1744" s="4">
        <v>7.168000000000001</v>
      </c>
      <c r="K1744" s="4">
        <v>300</v>
      </c>
      <c r="L1744" s="4" t="str">
        <f>IF(esraa_powerbi_alexandria_2[[#This Row],[Sales]]&gt;3000,"High","Low")</f>
        <v>Low</v>
      </c>
      <c r="M1744" s="4">
        <v>2</v>
      </c>
      <c r="N1744" s="4">
        <v>0.2</v>
      </c>
      <c r="O1744" s="4">
        <v>0.98559999999999937</v>
      </c>
      <c r="P1744" s="4">
        <v>5.7344000000000008</v>
      </c>
      <c r="Q1744" s="4">
        <v>6.1824000000000012</v>
      </c>
      <c r="R1744" s="4">
        <v>-0.4480000000000004</v>
      </c>
      <c r="S1744" s="4" t="s">
        <v>1598</v>
      </c>
      <c r="T1744" s="4" t="str">
        <f>VLOOKUP(esraa_powerbi_alexandria_2[[#This Row],[Category]],code[#All],2,FALSE)</f>
        <v>F-101</v>
      </c>
      <c r="U1744" s="4"/>
      <c r="V1744" s="4"/>
    </row>
    <row r="1745" spans="1:22">
      <c r="A1745" s="4">
        <v>1744</v>
      </c>
      <c r="B1745" s="4" t="s">
        <v>69</v>
      </c>
      <c r="C1745" s="4" t="s">
        <v>53</v>
      </c>
      <c r="D1745" s="4" t="s">
        <v>116</v>
      </c>
      <c r="E1745" s="4" t="s">
        <v>117</v>
      </c>
      <c r="F1745" s="4" t="s">
        <v>118</v>
      </c>
      <c r="G1745" s="4" t="s">
        <v>66</v>
      </c>
      <c r="H1745" s="4" t="s">
        <v>74</v>
      </c>
      <c r="I1745" s="4" t="s">
        <v>986</v>
      </c>
      <c r="J1745" s="4">
        <v>11.168000000000001</v>
      </c>
      <c r="K1745" s="4">
        <v>300</v>
      </c>
      <c r="L1745" s="4" t="str">
        <f>IF(esraa_powerbi_alexandria_2[[#This Row],[Sales]]&gt;3000,"High","Low")</f>
        <v>Low</v>
      </c>
      <c r="M1745" s="4">
        <v>2</v>
      </c>
      <c r="N1745" s="4">
        <v>0.2</v>
      </c>
      <c r="O1745" s="4">
        <v>-2.5128000000000008</v>
      </c>
      <c r="P1745" s="4">
        <v>8.9344000000000019</v>
      </c>
      <c r="Q1745" s="4">
        <v>13.680800000000001</v>
      </c>
      <c r="R1745" s="4">
        <v>-4.7463999999999995</v>
      </c>
      <c r="S1745" s="4" t="s">
        <v>1598</v>
      </c>
      <c r="T1745" s="4" t="str">
        <f>VLOOKUP(esraa_powerbi_alexandria_2[[#This Row],[Category]],code[#All],2,FALSE)</f>
        <v>O-102</v>
      </c>
      <c r="U1745" s="4"/>
      <c r="V1745" s="4"/>
    </row>
    <row r="1746" spans="1:22">
      <c r="A1746" s="4">
        <v>1745</v>
      </c>
      <c r="B1746" s="4" t="s">
        <v>69</v>
      </c>
      <c r="C1746" s="4" t="s">
        <v>53</v>
      </c>
      <c r="D1746" s="4" t="s">
        <v>116</v>
      </c>
      <c r="E1746" s="4" t="s">
        <v>117</v>
      </c>
      <c r="F1746" s="4" t="s">
        <v>118</v>
      </c>
      <c r="G1746" s="4" t="s">
        <v>80</v>
      </c>
      <c r="H1746" s="4" t="s">
        <v>122</v>
      </c>
      <c r="I1746" s="4" t="s">
        <v>810</v>
      </c>
      <c r="J1746" s="4">
        <v>442.40000000000003</v>
      </c>
      <c r="K1746" s="4">
        <v>1050</v>
      </c>
      <c r="L1746" s="4" t="str">
        <f>IF(esraa_powerbi_alexandria_2[[#This Row],[Sales]]&gt;3000,"High","Low")</f>
        <v>Low</v>
      </c>
      <c r="M1746" s="4">
        <v>7</v>
      </c>
      <c r="N1746" s="4">
        <v>0.2</v>
      </c>
      <c r="O1746" s="4">
        <v>-55.300000000000068</v>
      </c>
      <c r="P1746" s="4">
        <v>353.92000000000007</v>
      </c>
      <c r="Q1746" s="4">
        <v>497.7000000000001</v>
      </c>
      <c r="R1746" s="4">
        <v>-143.78000000000003</v>
      </c>
      <c r="S1746" s="4" t="s">
        <v>1599</v>
      </c>
      <c r="T1746" s="4" t="str">
        <f>VLOOKUP(esraa_powerbi_alexandria_2[[#This Row],[Category]],code[#All],2,FALSE)</f>
        <v>T-103</v>
      </c>
      <c r="U1746" s="4"/>
      <c r="V1746" s="4"/>
    </row>
    <row r="1747" spans="1:22">
      <c r="A1747" s="4">
        <v>1746</v>
      </c>
      <c r="B1747" s="4" t="s">
        <v>134</v>
      </c>
      <c r="C1747" s="4" t="s">
        <v>53</v>
      </c>
      <c r="D1747" s="4" t="s">
        <v>214</v>
      </c>
      <c r="E1747" s="4" t="s">
        <v>166</v>
      </c>
      <c r="F1747" s="4" t="s">
        <v>118</v>
      </c>
      <c r="G1747" s="4" t="s">
        <v>66</v>
      </c>
      <c r="H1747" s="4" t="s">
        <v>78</v>
      </c>
      <c r="I1747" s="4" t="s">
        <v>321</v>
      </c>
      <c r="J1747" s="4">
        <v>13.36</v>
      </c>
      <c r="K1747" s="4">
        <v>300</v>
      </c>
      <c r="L1747" s="4" t="str">
        <f>IF(esraa_powerbi_alexandria_2[[#This Row],[Sales]]&gt;3000,"High","Low")</f>
        <v>Low</v>
      </c>
      <c r="M1747" s="4">
        <v>2</v>
      </c>
      <c r="N1747" s="4">
        <v>0</v>
      </c>
      <c r="O1747" s="4">
        <v>4.9431999999999992</v>
      </c>
      <c r="P1747" s="4">
        <v>13.36</v>
      </c>
      <c r="Q1747" s="4">
        <v>8.4168000000000003</v>
      </c>
      <c r="R1747" s="4">
        <v>4.9431999999999992</v>
      </c>
      <c r="S1747" s="4" t="s">
        <v>1598</v>
      </c>
      <c r="T1747" s="4" t="str">
        <f>VLOOKUP(esraa_powerbi_alexandria_2[[#This Row],[Category]],code[#All],2,FALSE)</f>
        <v>O-102</v>
      </c>
      <c r="U1747" s="4"/>
      <c r="V1747" s="4"/>
    </row>
    <row r="1748" spans="1:22">
      <c r="A1748" s="4">
        <v>1747</v>
      </c>
      <c r="B1748" s="4" t="s">
        <v>52</v>
      </c>
      <c r="C1748" s="4" t="s">
        <v>53</v>
      </c>
      <c r="D1748" s="4" t="s">
        <v>613</v>
      </c>
      <c r="E1748" s="4" t="s">
        <v>90</v>
      </c>
      <c r="F1748" s="4" t="s">
        <v>56</v>
      </c>
      <c r="G1748" s="4" t="s">
        <v>66</v>
      </c>
      <c r="H1748" s="4" t="s">
        <v>83</v>
      </c>
      <c r="I1748" s="4" t="s">
        <v>874</v>
      </c>
      <c r="J1748" s="4">
        <v>11.232000000000001</v>
      </c>
      <c r="K1748" s="4">
        <v>1200</v>
      </c>
      <c r="L1748" s="4" t="str">
        <f>IF(esraa_powerbi_alexandria_2[[#This Row],[Sales]]&gt;3000,"High","Low")</f>
        <v>Low</v>
      </c>
      <c r="M1748" s="4">
        <v>8</v>
      </c>
      <c r="N1748" s="4">
        <v>0.7</v>
      </c>
      <c r="O1748" s="4">
        <v>-8.2367999999999988</v>
      </c>
      <c r="P1748" s="4">
        <v>3.369600000000001</v>
      </c>
      <c r="Q1748" s="4">
        <v>19.468800000000002</v>
      </c>
      <c r="R1748" s="4">
        <v>-16.0992</v>
      </c>
      <c r="S1748" s="4" t="s">
        <v>1599</v>
      </c>
      <c r="T1748" s="4" t="str">
        <f>VLOOKUP(esraa_powerbi_alexandria_2[[#This Row],[Category]],code[#All],2,FALSE)</f>
        <v>O-102</v>
      </c>
      <c r="U1748" s="4"/>
      <c r="V1748" s="4"/>
    </row>
    <row r="1749" spans="1:22">
      <c r="A1749" s="4">
        <v>1748</v>
      </c>
      <c r="B1749" s="4" t="s">
        <v>52</v>
      </c>
      <c r="C1749" s="4" t="s">
        <v>53</v>
      </c>
      <c r="D1749" s="4" t="s">
        <v>613</v>
      </c>
      <c r="E1749" s="4" t="s">
        <v>90</v>
      </c>
      <c r="F1749" s="4" t="s">
        <v>56</v>
      </c>
      <c r="G1749" s="4" t="s">
        <v>66</v>
      </c>
      <c r="H1749" s="4" t="s">
        <v>91</v>
      </c>
      <c r="I1749" s="4" t="s">
        <v>133</v>
      </c>
      <c r="J1749" s="4">
        <v>10.272000000000002</v>
      </c>
      <c r="K1749" s="4">
        <v>450</v>
      </c>
      <c r="L1749" s="4" t="str">
        <f>IF(esraa_powerbi_alexandria_2[[#This Row],[Sales]]&gt;3000,"High","Low")</f>
        <v>Low</v>
      </c>
      <c r="M1749" s="4">
        <v>3</v>
      </c>
      <c r="N1749" s="4">
        <v>0.2</v>
      </c>
      <c r="O1749" s="4">
        <v>3.2099999999999982</v>
      </c>
      <c r="P1749" s="4">
        <v>8.2176000000000027</v>
      </c>
      <c r="Q1749" s="4">
        <v>7.0620000000000038</v>
      </c>
      <c r="R1749" s="4">
        <v>1.1555999999999989</v>
      </c>
      <c r="S1749" s="4" t="s">
        <v>1598</v>
      </c>
      <c r="T1749" s="4" t="str">
        <f>VLOOKUP(esraa_powerbi_alexandria_2[[#This Row],[Category]],code[#All],2,FALSE)</f>
        <v>O-102</v>
      </c>
      <c r="U1749" s="4"/>
      <c r="V1749" s="4"/>
    </row>
    <row r="1750" spans="1:22">
      <c r="A1750" s="4">
        <v>1749</v>
      </c>
      <c r="B1750" s="4" t="s">
        <v>69</v>
      </c>
      <c r="C1750" s="4" t="s">
        <v>96</v>
      </c>
      <c r="D1750" s="4" t="s">
        <v>132</v>
      </c>
      <c r="E1750" s="4" t="s">
        <v>98</v>
      </c>
      <c r="F1750" s="4" t="s">
        <v>99</v>
      </c>
      <c r="G1750" s="4" t="s">
        <v>66</v>
      </c>
      <c r="H1750" s="4" t="s">
        <v>91</v>
      </c>
      <c r="I1750" s="4" t="s">
        <v>1012</v>
      </c>
      <c r="J1750" s="4">
        <v>10.368000000000002</v>
      </c>
      <c r="K1750" s="4">
        <v>300</v>
      </c>
      <c r="L1750" s="4" t="str">
        <f>IF(esraa_powerbi_alexandria_2[[#This Row],[Sales]]&gt;3000,"High","Low")</f>
        <v>Low</v>
      </c>
      <c r="M1750" s="4">
        <v>2</v>
      </c>
      <c r="N1750" s="4">
        <v>0.2</v>
      </c>
      <c r="O1750" s="4">
        <v>3.6288</v>
      </c>
      <c r="P1750" s="4">
        <v>8.2944000000000013</v>
      </c>
      <c r="Q1750" s="4">
        <v>6.7392000000000021</v>
      </c>
      <c r="R1750" s="4">
        <v>1.5551999999999992</v>
      </c>
      <c r="S1750" s="4" t="s">
        <v>1598</v>
      </c>
      <c r="T1750" s="4" t="str">
        <f>VLOOKUP(esraa_powerbi_alexandria_2[[#This Row],[Category]],code[#All],2,FALSE)</f>
        <v>O-102</v>
      </c>
      <c r="U1750" s="4"/>
      <c r="V1750" s="4"/>
    </row>
    <row r="1751" spans="1:22">
      <c r="A1751" s="4">
        <v>1750</v>
      </c>
      <c r="B1751" s="4" t="s">
        <v>69</v>
      </c>
      <c r="C1751" s="4" t="s">
        <v>96</v>
      </c>
      <c r="D1751" s="4" t="s">
        <v>132</v>
      </c>
      <c r="E1751" s="4" t="s">
        <v>98</v>
      </c>
      <c r="F1751" s="4" t="s">
        <v>99</v>
      </c>
      <c r="G1751" s="4" t="s">
        <v>66</v>
      </c>
      <c r="H1751" s="4" t="s">
        <v>78</v>
      </c>
      <c r="I1751" s="4" t="s">
        <v>1367</v>
      </c>
      <c r="J1751" s="4">
        <v>6.24</v>
      </c>
      <c r="K1751" s="4">
        <v>450</v>
      </c>
      <c r="L1751" s="4" t="str">
        <f>IF(esraa_powerbi_alexandria_2[[#This Row],[Sales]]&gt;3000,"High","Low")</f>
        <v>Low</v>
      </c>
      <c r="M1751" s="4">
        <v>3</v>
      </c>
      <c r="N1751" s="4">
        <v>0.2</v>
      </c>
      <c r="O1751" s="4">
        <v>0.54600000000000071</v>
      </c>
      <c r="P1751" s="4">
        <v>4.9920000000000009</v>
      </c>
      <c r="Q1751" s="4">
        <v>5.6939999999999991</v>
      </c>
      <c r="R1751" s="4">
        <v>-0.70199999999999818</v>
      </c>
      <c r="S1751" s="4" t="s">
        <v>1598</v>
      </c>
      <c r="T1751" s="4" t="str">
        <f>VLOOKUP(esraa_powerbi_alexandria_2[[#This Row],[Category]],code[#All],2,FALSE)</f>
        <v>O-102</v>
      </c>
      <c r="U1751" s="4"/>
      <c r="V1751" s="4"/>
    </row>
    <row r="1752" spans="1:22">
      <c r="A1752" s="4">
        <v>1751</v>
      </c>
      <c r="B1752" s="4" t="s">
        <v>69</v>
      </c>
      <c r="C1752" s="4" t="s">
        <v>96</v>
      </c>
      <c r="D1752" s="4" t="s">
        <v>315</v>
      </c>
      <c r="E1752" s="4" t="s">
        <v>98</v>
      </c>
      <c r="F1752" s="4" t="s">
        <v>99</v>
      </c>
      <c r="G1752" s="4" t="s">
        <v>57</v>
      </c>
      <c r="H1752" s="4" t="s">
        <v>72</v>
      </c>
      <c r="I1752" s="4" t="s">
        <v>1473</v>
      </c>
      <c r="J1752" s="4">
        <v>206.96200000000002</v>
      </c>
      <c r="K1752" s="4">
        <v>300</v>
      </c>
      <c r="L1752" s="4" t="str">
        <f>IF(esraa_powerbi_alexandria_2[[#This Row],[Sales]]&gt;3000,"High","Low")</f>
        <v>Low</v>
      </c>
      <c r="M1752" s="4">
        <v>2</v>
      </c>
      <c r="N1752" s="4">
        <v>0.3</v>
      </c>
      <c r="O1752" s="4">
        <v>-32.522600000000011</v>
      </c>
      <c r="P1752" s="4">
        <v>144.8734</v>
      </c>
      <c r="Q1752" s="4">
        <v>239.48460000000003</v>
      </c>
      <c r="R1752" s="4">
        <v>-94.611200000000025</v>
      </c>
      <c r="S1752" s="4" t="s">
        <v>1598</v>
      </c>
      <c r="T1752" s="4" t="str">
        <f>VLOOKUP(esraa_powerbi_alexandria_2[[#This Row],[Category]],code[#All],2,FALSE)</f>
        <v>F-101</v>
      </c>
      <c r="U1752" s="4"/>
      <c r="V1752" s="4"/>
    </row>
    <row r="1753" spans="1:22">
      <c r="A1753" s="4">
        <v>1752</v>
      </c>
      <c r="B1753" s="4" t="s">
        <v>134</v>
      </c>
      <c r="C1753" s="4" t="s">
        <v>53</v>
      </c>
      <c r="D1753" s="4" t="s">
        <v>1116</v>
      </c>
      <c r="E1753" s="4" t="s">
        <v>64</v>
      </c>
      <c r="F1753" s="4" t="s">
        <v>65</v>
      </c>
      <c r="G1753" s="4" t="s">
        <v>57</v>
      </c>
      <c r="H1753" s="4" t="s">
        <v>76</v>
      </c>
      <c r="I1753" s="4" t="s">
        <v>478</v>
      </c>
      <c r="J1753" s="4">
        <v>9.4600000000000009</v>
      </c>
      <c r="K1753" s="4">
        <v>300</v>
      </c>
      <c r="L1753" s="4" t="str">
        <f>IF(esraa_powerbi_alexandria_2[[#This Row],[Sales]]&gt;3000,"High","Low")</f>
        <v>Low</v>
      </c>
      <c r="M1753" s="4">
        <v>2</v>
      </c>
      <c r="N1753" s="4">
        <v>0</v>
      </c>
      <c r="O1753" s="4">
        <v>3.6894000000000009</v>
      </c>
      <c r="P1753" s="4">
        <v>9.4600000000000009</v>
      </c>
      <c r="Q1753" s="4">
        <v>5.7706</v>
      </c>
      <c r="R1753" s="4">
        <v>3.6894000000000009</v>
      </c>
      <c r="S1753" s="4" t="s">
        <v>1598</v>
      </c>
      <c r="T1753" s="4" t="str">
        <f>VLOOKUP(esraa_powerbi_alexandria_2[[#This Row],[Category]],code[#All],2,FALSE)</f>
        <v>F-101</v>
      </c>
      <c r="U1753" s="4"/>
      <c r="V1753" s="4"/>
    </row>
    <row r="1754" spans="1:22">
      <c r="A1754" s="4">
        <v>1753</v>
      </c>
      <c r="B1754" s="4" t="s">
        <v>134</v>
      </c>
      <c r="C1754" s="4" t="s">
        <v>62</v>
      </c>
      <c r="D1754" s="4" t="s">
        <v>108</v>
      </c>
      <c r="E1754" s="4" t="s">
        <v>64</v>
      </c>
      <c r="F1754" s="4" t="s">
        <v>65</v>
      </c>
      <c r="G1754" s="4" t="s">
        <v>66</v>
      </c>
      <c r="H1754" s="4" t="s">
        <v>74</v>
      </c>
      <c r="I1754" s="4" t="s">
        <v>1123</v>
      </c>
      <c r="J1754" s="4">
        <v>559.62</v>
      </c>
      <c r="K1754" s="4">
        <v>1350</v>
      </c>
      <c r="L1754" s="4" t="str">
        <f>IF(esraa_powerbi_alexandria_2[[#This Row],[Sales]]&gt;3000,"High","Low")</f>
        <v>Low</v>
      </c>
      <c r="M1754" s="4">
        <v>9</v>
      </c>
      <c r="N1754" s="4">
        <v>0</v>
      </c>
      <c r="O1754" s="4">
        <v>151.09740000000002</v>
      </c>
      <c r="P1754" s="4">
        <v>559.62</v>
      </c>
      <c r="Q1754" s="4">
        <v>408.52260000000001</v>
      </c>
      <c r="R1754" s="4">
        <v>151.09739999999999</v>
      </c>
      <c r="S1754" s="4" t="s">
        <v>1599</v>
      </c>
      <c r="T1754" s="4" t="str">
        <f>VLOOKUP(esraa_powerbi_alexandria_2[[#This Row],[Category]],code[#All],2,FALSE)</f>
        <v>O-102</v>
      </c>
      <c r="U1754" s="4"/>
      <c r="V1754" s="4"/>
    </row>
    <row r="1755" spans="1:22">
      <c r="A1755" s="4">
        <v>1754</v>
      </c>
      <c r="B1755" s="4" t="s">
        <v>134</v>
      </c>
      <c r="C1755" s="4" t="s">
        <v>62</v>
      </c>
      <c r="D1755" s="4" t="s">
        <v>108</v>
      </c>
      <c r="E1755" s="4" t="s">
        <v>64</v>
      </c>
      <c r="F1755" s="4" t="s">
        <v>65</v>
      </c>
      <c r="G1755" s="4" t="s">
        <v>66</v>
      </c>
      <c r="H1755" s="4" t="s">
        <v>91</v>
      </c>
      <c r="I1755" s="4" t="s">
        <v>1437</v>
      </c>
      <c r="J1755" s="4">
        <v>109.92</v>
      </c>
      <c r="K1755" s="4">
        <v>300</v>
      </c>
      <c r="L1755" s="4" t="str">
        <f>IF(esraa_powerbi_alexandria_2[[#This Row],[Sales]]&gt;3000,"High","Low")</f>
        <v>Low</v>
      </c>
      <c r="M1755" s="4">
        <v>2</v>
      </c>
      <c r="N1755" s="4">
        <v>0</v>
      </c>
      <c r="O1755" s="4">
        <v>53.860799999999998</v>
      </c>
      <c r="P1755" s="4">
        <v>109.92</v>
      </c>
      <c r="Q1755" s="4">
        <v>56.059200000000004</v>
      </c>
      <c r="R1755" s="4">
        <v>53.860799999999998</v>
      </c>
      <c r="S1755" s="4" t="s">
        <v>1598</v>
      </c>
      <c r="T1755" s="4" t="str">
        <f>VLOOKUP(esraa_powerbi_alexandria_2[[#This Row],[Category]],code[#All],2,FALSE)</f>
        <v>O-102</v>
      </c>
      <c r="U1755" s="4"/>
      <c r="V1755" s="4"/>
    </row>
    <row r="1756" spans="1:22">
      <c r="A1756" s="4">
        <v>1755</v>
      </c>
      <c r="B1756" s="4" t="s">
        <v>134</v>
      </c>
      <c r="C1756" s="4" t="s">
        <v>62</v>
      </c>
      <c r="D1756" s="4" t="s">
        <v>108</v>
      </c>
      <c r="E1756" s="4" t="s">
        <v>64</v>
      </c>
      <c r="F1756" s="4" t="s">
        <v>65</v>
      </c>
      <c r="G1756" s="4" t="s">
        <v>66</v>
      </c>
      <c r="H1756" s="4" t="s">
        <v>91</v>
      </c>
      <c r="I1756" s="4" t="s">
        <v>1474</v>
      </c>
      <c r="J1756" s="4">
        <v>8.56</v>
      </c>
      <c r="K1756" s="4">
        <v>300</v>
      </c>
      <c r="L1756" s="4" t="str">
        <f>IF(esraa_powerbi_alexandria_2[[#This Row],[Sales]]&gt;3000,"High","Low")</f>
        <v>Low</v>
      </c>
      <c r="M1756" s="4">
        <v>2</v>
      </c>
      <c r="N1756" s="4">
        <v>0</v>
      </c>
      <c r="O1756" s="4">
        <v>3.8519999999999994</v>
      </c>
      <c r="P1756" s="4">
        <v>8.56</v>
      </c>
      <c r="Q1756" s="4">
        <v>4.7080000000000011</v>
      </c>
      <c r="R1756" s="4">
        <v>3.8519999999999994</v>
      </c>
      <c r="S1756" s="4" t="s">
        <v>1598</v>
      </c>
      <c r="T1756" s="4" t="str">
        <f>VLOOKUP(esraa_powerbi_alexandria_2[[#This Row],[Category]],code[#All],2,FALSE)</f>
        <v>O-102</v>
      </c>
      <c r="U1756" s="4"/>
      <c r="V1756" s="4"/>
    </row>
    <row r="1757" spans="1:22">
      <c r="A1757" s="4">
        <v>1756</v>
      </c>
      <c r="B1757" s="4" t="s">
        <v>52</v>
      </c>
      <c r="C1757" s="4" t="s">
        <v>96</v>
      </c>
      <c r="D1757" s="4" t="s">
        <v>97</v>
      </c>
      <c r="E1757" s="4" t="s">
        <v>98</v>
      </c>
      <c r="F1757" s="4" t="s">
        <v>99</v>
      </c>
      <c r="G1757" s="4" t="s">
        <v>66</v>
      </c>
      <c r="H1757" s="4" t="s">
        <v>91</v>
      </c>
      <c r="I1757" s="4" t="s">
        <v>1142</v>
      </c>
      <c r="J1757" s="4">
        <v>360.71199999999999</v>
      </c>
      <c r="K1757" s="4">
        <v>1650</v>
      </c>
      <c r="L1757" s="4" t="str">
        <f>IF(esraa_powerbi_alexandria_2[[#This Row],[Sales]]&gt;3000,"High","Low")</f>
        <v>Low</v>
      </c>
      <c r="M1757" s="4">
        <v>11</v>
      </c>
      <c r="N1757" s="4">
        <v>0.2</v>
      </c>
      <c r="O1757" s="4">
        <v>130.75810000000001</v>
      </c>
      <c r="P1757" s="4">
        <v>288.56959999999998</v>
      </c>
      <c r="Q1757" s="4">
        <v>229.95389999999998</v>
      </c>
      <c r="R1757" s="4">
        <v>58.615700000000004</v>
      </c>
      <c r="S1757" s="4" t="s">
        <v>1599</v>
      </c>
      <c r="T1757" s="4" t="str">
        <f>VLOOKUP(esraa_powerbi_alexandria_2[[#This Row],[Category]],code[#All],2,FALSE)</f>
        <v>O-102</v>
      </c>
      <c r="U1757" s="4"/>
      <c r="V1757" s="4"/>
    </row>
    <row r="1758" spans="1:22">
      <c r="A1758" s="4">
        <v>1757</v>
      </c>
      <c r="B1758" s="4" t="s">
        <v>52</v>
      </c>
      <c r="C1758" s="4" t="s">
        <v>96</v>
      </c>
      <c r="D1758" s="4" t="s">
        <v>97</v>
      </c>
      <c r="E1758" s="4" t="s">
        <v>98</v>
      </c>
      <c r="F1758" s="4" t="s">
        <v>99</v>
      </c>
      <c r="G1758" s="4" t="s">
        <v>80</v>
      </c>
      <c r="H1758" s="4" t="s">
        <v>81</v>
      </c>
      <c r="I1758" s="4" t="s">
        <v>1475</v>
      </c>
      <c r="J1758" s="4">
        <v>1718.4</v>
      </c>
      <c r="K1758" s="4">
        <v>900</v>
      </c>
      <c r="L1758" s="4" t="str">
        <f>IF(esraa_powerbi_alexandria_2[[#This Row],[Sales]]&gt;3000,"High","Low")</f>
        <v>Low</v>
      </c>
      <c r="M1758" s="4">
        <v>6</v>
      </c>
      <c r="N1758" s="4">
        <v>0.2</v>
      </c>
      <c r="O1758" s="4">
        <v>150.36000000000013</v>
      </c>
      <c r="P1758" s="4">
        <v>1374.7200000000003</v>
      </c>
      <c r="Q1758" s="4">
        <v>1568.04</v>
      </c>
      <c r="R1758" s="4">
        <v>-193.31999999999971</v>
      </c>
      <c r="S1758" s="4" t="s">
        <v>1600</v>
      </c>
      <c r="T1758" s="4" t="str">
        <f>VLOOKUP(esraa_powerbi_alexandria_2[[#This Row],[Category]],code[#All],2,FALSE)</f>
        <v>T-103</v>
      </c>
      <c r="U1758" s="4"/>
      <c r="V1758" s="4"/>
    </row>
    <row r="1759" spans="1:22">
      <c r="A1759" s="4">
        <v>1758</v>
      </c>
      <c r="B1759" s="4" t="s">
        <v>134</v>
      </c>
      <c r="C1759" s="4" t="s">
        <v>96</v>
      </c>
      <c r="D1759" s="4" t="s">
        <v>132</v>
      </c>
      <c r="E1759" s="4" t="s">
        <v>98</v>
      </c>
      <c r="F1759" s="4" t="s">
        <v>99</v>
      </c>
      <c r="G1759" s="4" t="s">
        <v>66</v>
      </c>
      <c r="H1759" s="4" t="s">
        <v>83</v>
      </c>
      <c r="I1759" s="4" t="s">
        <v>1335</v>
      </c>
      <c r="J1759" s="4">
        <v>41.567999999999991</v>
      </c>
      <c r="K1759" s="4">
        <v>900</v>
      </c>
      <c r="L1759" s="4" t="str">
        <f>IF(esraa_powerbi_alexandria_2[[#This Row],[Sales]]&gt;3000,"High","Low")</f>
        <v>Low</v>
      </c>
      <c r="M1759" s="4">
        <v>6</v>
      </c>
      <c r="N1759" s="4">
        <v>0.8</v>
      </c>
      <c r="O1759" s="4">
        <v>-66.508800000000036</v>
      </c>
      <c r="P1759" s="4">
        <v>8.3135999999999957</v>
      </c>
      <c r="Q1759" s="4">
        <v>108.07680000000002</v>
      </c>
      <c r="R1759" s="4">
        <v>-99.763200000000026</v>
      </c>
      <c r="S1759" s="4" t="s">
        <v>1600</v>
      </c>
      <c r="T1759" s="4" t="str">
        <f>VLOOKUP(esraa_powerbi_alexandria_2[[#This Row],[Category]],code[#All],2,FALSE)</f>
        <v>O-102</v>
      </c>
      <c r="U1759" s="4"/>
      <c r="V1759" s="4"/>
    </row>
    <row r="1760" spans="1:22">
      <c r="A1760" s="4">
        <v>1759</v>
      </c>
      <c r="B1760" s="4" t="s">
        <v>69</v>
      </c>
      <c r="C1760" s="4" t="s">
        <v>53</v>
      </c>
      <c r="D1760" s="4" t="s">
        <v>132</v>
      </c>
      <c r="E1760" s="4" t="s">
        <v>98</v>
      </c>
      <c r="F1760" s="4" t="s">
        <v>99</v>
      </c>
      <c r="G1760" s="4" t="s">
        <v>80</v>
      </c>
      <c r="H1760" s="4" t="s">
        <v>122</v>
      </c>
      <c r="I1760" s="4" t="s">
        <v>1127</v>
      </c>
      <c r="J1760" s="4">
        <v>46.864000000000004</v>
      </c>
      <c r="K1760" s="4">
        <v>300</v>
      </c>
      <c r="L1760" s="4" t="str">
        <f>IF(esraa_powerbi_alexandria_2[[#This Row],[Sales]]&gt;3000,"High","Low")</f>
        <v>Low</v>
      </c>
      <c r="M1760" s="4">
        <v>2</v>
      </c>
      <c r="N1760" s="4">
        <v>0.2</v>
      </c>
      <c r="O1760" s="4">
        <v>7.615399999999994</v>
      </c>
      <c r="P1760" s="4">
        <v>37.491200000000006</v>
      </c>
      <c r="Q1760" s="4">
        <v>39.24860000000001</v>
      </c>
      <c r="R1760" s="4">
        <v>-1.7574000000000041</v>
      </c>
      <c r="S1760" s="4" t="s">
        <v>1598</v>
      </c>
      <c r="T1760" s="4" t="str">
        <f>VLOOKUP(esraa_powerbi_alexandria_2[[#This Row],[Category]],code[#All],2,FALSE)</f>
        <v>T-103</v>
      </c>
      <c r="U1760" s="4"/>
      <c r="V1760" s="4"/>
    </row>
    <row r="1761" spans="1:22">
      <c r="A1761" s="4">
        <v>1760</v>
      </c>
      <c r="B1761" s="4" t="s">
        <v>69</v>
      </c>
      <c r="C1761" s="4" t="s">
        <v>53</v>
      </c>
      <c r="D1761" s="4" t="s">
        <v>116</v>
      </c>
      <c r="E1761" s="4" t="s">
        <v>117</v>
      </c>
      <c r="F1761" s="4" t="s">
        <v>118</v>
      </c>
      <c r="G1761" s="4" t="s">
        <v>66</v>
      </c>
      <c r="H1761" s="4" t="s">
        <v>78</v>
      </c>
      <c r="I1761" s="4" t="s">
        <v>578</v>
      </c>
      <c r="J1761" s="4">
        <v>19.536000000000001</v>
      </c>
      <c r="K1761" s="4">
        <v>450</v>
      </c>
      <c r="L1761" s="4" t="str">
        <f>IF(esraa_powerbi_alexandria_2[[#This Row],[Sales]]&gt;3000,"High","Low")</f>
        <v>Low</v>
      </c>
      <c r="M1761" s="4">
        <v>3</v>
      </c>
      <c r="N1761" s="4">
        <v>0.2</v>
      </c>
      <c r="O1761" s="4">
        <v>4.8840000000000003</v>
      </c>
      <c r="P1761" s="4">
        <v>15.628800000000002</v>
      </c>
      <c r="Q1761" s="4">
        <v>14.652000000000001</v>
      </c>
      <c r="R1761" s="4">
        <v>0.97680000000000078</v>
      </c>
      <c r="S1761" s="4" t="s">
        <v>1598</v>
      </c>
      <c r="T1761" s="4" t="str">
        <f>VLOOKUP(esraa_powerbi_alexandria_2[[#This Row],[Category]],code[#All],2,FALSE)</f>
        <v>O-102</v>
      </c>
      <c r="U1761" s="4"/>
      <c r="V1761" s="4"/>
    </row>
    <row r="1762" spans="1:22">
      <c r="A1762" s="4">
        <v>1761</v>
      </c>
      <c r="B1762" s="4" t="s">
        <v>69</v>
      </c>
      <c r="C1762" s="4" t="s">
        <v>53</v>
      </c>
      <c r="D1762" s="4" t="s">
        <v>412</v>
      </c>
      <c r="E1762" s="4" t="s">
        <v>64</v>
      </c>
      <c r="F1762" s="4" t="s">
        <v>65</v>
      </c>
      <c r="G1762" s="4" t="s">
        <v>57</v>
      </c>
      <c r="H1762" s="4" t="s">
        <v>58</v>
      </c>
      <c r="I1762" s="4" t="s">
        <v>1476</v>
      </c>
      <c r="J1762" s="4">
        <v>411.33199999999999</v>
      </c>
      <c r="K1762" s="4">
        <v>600</v>
      </c>
      <c r="L1762" s="4" t="str">
        <f>IF(esraa_powerbi_alexandria_2[[#This Row],[Sales]]&gt;3000,"High","Low")</f>
        <v>Low</v>
      </c>
      <c r="M1762" s="4">
        <v>4</v>
      </c>
      <c r="N1762" s="4">
        <v>0.15</v>
      </c>
      <c r="O1762" s="4">
        <v>-4.8391999999999769</v>
      </c>
      <c r="P1762" s="4">
        <v>349.63220000000001</v>
      </c>
      <c r="Q1762" s="4">
        <v>416.1712</v>
      </c>
      <c r="R1762" s="4">
        <v>-66.538999999999987</v>
      </c>
      <c r="S1762" s="4" t="s">
        <v>1600</v>
      </c>
      <c r="T1762" s="4" t="str">
        <f>VLOOKUP(esraa_powerbi_alexandria_2[[#This Row],[Category]],code[#All],2,FALSE)</f>
        <v>F-101</v>
      </c>
      <c r="U1762" s="4"/>
      <c r="V1762" s="4"/>
    </row>
    <row r="1763" spans="1:22">
      <c r="A1763" s="4">
        <v>1762</v>
      </c>
      <c r="B1763" s="4" t="s">
        <v>69</v>
      </c>
      <c r="C1763" s="4" t="s">
        <v>53</v>
      </c>
      <c r="D1763" s="4" t="s">
        <v>412</v>
      </c>
      <c r="E1763" s="4" t="s">
        <v>64</v>
      </c>
      <c r="F1763" s="4" t="s">
        <v>65</v>
      </c>
      <c r="G1763" s="4" t="s">
        <v>66</v>
      </c>
      <c r="H1763" s="4" t="s">
        <v>83</v>
      </c>
      <c r="I1763" s="4" t="s">
        <v>1477</v>
      </c>
      <c r="J1763" s="4">
        <v>28.752000000000002</v>
      </c>
      <c r="K1763" s="4">
        <v>900</v>
      </c>
      <c r="L1763" s="4" t="str">
        <f>IF(esraa_powerbi_alexandria_2[[#This Row],[Sales]]&gt;3000,"High","Low")</f>
        <v>Low</v>
      </c>
      <c r="M1763" s="4">
        <v>6</v>
      </c>
      <c r="N1763" s="4">
        <v>0.2</v>
      </c>
      <c r="O1763" s="4">
        <v>9.7037999999999993</v>
      </c>
      <c r="P1763" s="4">
        <v>23.001600000000003</v>
      </c>
      <c r="Q1763" s="4">
        <v>19.048200000000001</v>
      </c>
      <c r="R1763" s="4">
        <v>3.953400000000002</v>
      </c>
      <c r="S1763" s="4" t="s">
        <v>1600</v>
      </c>
      <c r="T1763" s="4" t="str">
        <f>VLOOKUP(esraa_powerbi_alexandria_2[[#This Row],[Category]],code[#All],2,FALSE)</f>
        <v>O-102</v>
      </c>
      <c r="U1763" s="4"/>
      <c r="V1763" s="4"/>
    </row>
    <row r="1764" spans="1:22">
      <c r="A1764" s="4">
        <v>1763</v>
      </c>
      <c r="B1764" s="4" t="s">
        <v>69</v>
      </c>
      <c r="C1764" s="4" t="s">
        <v>53</v>
      </c>
      <c r="D1764" s="4" t="s">
        <v>412</v>
      </c>
      <c r="E1764" s="4" t="s">
        <v>64</v>
      </c>
      <c r="F1764" s="4" t="s">
        <v>65</v>
      </c>
      <c r="G1764" s="4" t="s">
        <v>57</v>
      </c>
      <c r="H1764" s="4" t="s">
        <v>58</v>
      </c>
      <c r="I1764" s="4" t="s">
        <v>1478</v>
      </c>
      <c r="J1764" s="4">
        <v>293.19900000000001</v>
      </c>
      <c r="K1764" s="4">
        <v>450</v>
      </c>
      <c r="L1764" s="4" t="str">
        <f>IF(esraa_powerbi_alexandria_2[[#This Row],[Sales]]&gt;3000,"High","Low")</f>
        <v>Low</v>
      </c>
      <c r="M1764" s="4">
        <v>3</v>
      </c>
      <c r="N1764" s="4">
        <v>0.15</v>
      </c>
      <c r="O1764" s="4">
        <v>-20.696400000000025</v>
      </c>
      <c r="P1764" s="4">
        <v>249.21915000000001</v>
      </c>
      <c r="Q1764" s="4">
        <v>313.89540000000005</v>
      </c>
      <c r="R1764" s="4">
        <v>-64.676250000000039</v>
      </c>
      <c r="S1764" s="4" t="s">
        <v>1598</v>
      </c>
      <c r="T1764" s="4" t="str">
        <f>VLOOKUP(esraa_powerbi_alexandria_2[[#This Row],[Category]],code[#All],2,FALSE)</f>
        <v>F-101</v>
      </c>
      <c r="U1764" s="4"/>
      <c r="V1764" s="4"/>
    </row>
    <row r="1765" spans="1:22">
      <c r="A1765" s="4">
        <v>1764</v>
      </c>
      <c r="B1765" s="4" t="s">
        <v>69</v>
      </c>
      <c r="C1765" s="4" t="s">
        <v>96</v>
      </c>
      <c r="D1765" s="4" t="s">
        <v>1448</v>
      </c>
      <c r="E1765" s="4" t="s">
        <v>188</v>
      </c>
      <c r="F1765" s="4" t="s">
        <v>56</v>
      </c>
      <c r="G1765" s="4" t="s">
        <v>66</v>
      </c>
      <c r="H1765" s="4" t="s">
        <v>282</v>
      </c>
      <c r="I1765" s="4" t="s">
        <v>572</v>
      </c>
      <c r="J1765" s="4">
        <v>35.06</v>
      </c>
      <c r="K1765" s="4">
        <v>300</v>
      </c>
      <c r="L1765" s="4" t="str">
        <f>IF(esraa_powerbi_alexandria_2[[#This Row],[Sales]]&gt;3000,"High","Low")</f>
        <v>Low</v>
      </c>
      <c r="M1765" s="4">
        <v>2</v>
      </c>
      <c r="N1765" s="4">
        <v>0</v>
      </c>
      <c r="O1765" s="4">
        <v>10.517999999999997</v>
      </c>
      <c r="P1765" s="4">
        <v>35.06</v>
      </c>
      <c r="Q1765" s="4">
        <v>24.542000000000005</v>
      </c>
      <c r="R1765" s="4">
        <v>10.517999999999997</v>
      </c>
      <c r="S1765" s="4" t="s">
        <v>1598</v>
      </c>
      <c r="T1765" s="4" t="str">
        <f>VLOOKUP(esraa_powerbi_alexandria_2[[#This Row],[Category]],code[#All],2,FALSE)</f>
        <v>O-102</v>
      </c>
      <c r="U1765" s="4"/>
      <c r="V1765" s="4"/>
    </row>
    <row r="1766" spans="1:22">
      <c r="A1766" s="4">
        <v>1765</v>
      </c>
      <c r="B1766" s="4" t="s">
        <v>69</v>
      </c>
      <c r="C1766" s="4" t="s">
        <v>96</v>
      </c>
      <c r="D1766" s="4" t="s">
        <v>1448</v>
      </c>
      <c r="E1766" s="4" t="s">
        <v>188</v>
      </c>
      <c r="F1766" s="4" t="s">
        <v>56</v>
      </c>
      <c r="G1766" s="4" t="s">
        <v>66</v>
      </c>
      <c r="H1766" s="4" t="s">
        <v>67</v>
      </c>
      <c r="I1766" s="4" t="s">
        <v>889</v>
      </c>
      <c r="J1766" s="4">
        <v>4.13</v>
      </c>
      <c r="K1766" s="4">
        <v>150</v>
      </c>
      <c r="L1766" s="4" t="str">
        <f>IF(esraa_powerbi_alexandria_2[[#This Row],[Sales]]&gt;3000,"High","Low")</f>
        <v>Low</v>
      </c>
      <c r="M1766" s="4">
        <v>1</v>
      </c>
      <c r="N1766" s="4">
        <v>0</v>
      </c>
      <c r="O1766" s="4">
        <v>1.8997999999999999</v>
      </c>
      <c r="P1766" s="4">
        <v>4.13</v>
      </c>
      <c r="Q1766" s="4">
        <v>2.2302</v>
      </c>
      <c r="R1766" s="4">
        <v>1.8997999999999999</v>
      </c>
      <c r="S1766" s="4" t="s">
        <v>1598</v>
      </c>
      <c r="T1766" s="4" t="str">
        <f>VLOOKUP(esraa_powerbi_alexandria_2[[#This Row],[Category]],code[#All],2,FALSE)</f>
        <v>O-102</v>
      </c>
      <c r="U1766" s="4"/>
      <c r="V1766" s="4"/>
    </row>
    <row r="1767" spans="1:22">
      <c r="A1767" s="4">
        <v>1766</v>
      </c>
      <c r="B1767" s="4" t="s">
        <v>69</v>
      </c>
      <c r="C1767" s="4" t="s">
        <v>96</v>
      </c>
      <c r="D1767" s="4" t="s">
        <v>1448</v>
      </c>
      <c r="E1767" s="4" t="s">
        <v>188</v>
      </c>
      <c r="F1767" s="4" t="s">
        <v>56</v>
      </c>
      <c r="G1767" s="4" t="s">
        <v>57</v>
      </c>
      <c r="H1767" s="4" t="s">
        <v>76</v>
      </c>
      <c r="I1767" s="4" t="s">
        <v>1479</v>
      </c>
      <c r="J1767" s="4">
        <v>109.8</v>
      </c>
      <c r="K1767" s="4">
        <v>1350</v>
      </c>
      <c r="L1767" s="4" t="str">
        <f>IF(esraa_powerbi_alexandria_2[[#This Row],[Sales]]&gt;3000,"High","Low")</f>
        <v>Low</v>
      </c>
      <c r="M1767" s="4">
        <v>9</v>
      </c>
      <c r="N1767" s="4">
        <v>0</v>
      </c>
      <c r="O1767" s="4">
        <v>46.116000000000007</v>
      </c>
      <c r="P1767" s="4">
        <v>109.8</v>
      </c>
      <c r="Q1767" s="4">
        <v>63.68399999999999</v>
      </c>
      <c r="R1767" s="4">
        <v>46.116000000000007</v>
      </c>
      <c r="S1767" s="4" t="s">
        <v>1599</v>
      </c>
      <c r="T1767" s="4" t="str">
        <f>VLOOKUP(esraa_powerbi_alexandria_2[[#This Row],[Category]],code[#All],2,FALSE)</f>
        <v>F-101</v>
      </c>
      <c r="U1767" s="4"/>
      <c r="V1767" s="4"/>
    </row>
    <row r="1768" spans="1:22">
      <c r="A1768" s="4">
        <v>1767</v>
      </c>
      <c r="B1768" s="4" t="s">
        <v>69</v>
      </c>
      <c r="C1768" s="4" t="s">
        <v>96</v>
      </c>
      <c r="D1768" s="4" t="s">
        <v>1448</v>
      </c>
      <c r="E1768" s="4" t="s">
        <v>188</v>
      </c>
      <c r="F1768" s="4" t="s">
        <v>56</v>
      </c>
      <c r="G1768" s="4" t="s">
        <v>66</v>
      </c>
      <c r="H1768" s="4" t="s">
        <v>67</v>
      </c>
      <c r="I1768" s="4" t="s">
        <v>1480</v>
      </c>
      <c r="J1768" s="4">
        <v>9.82</v>
      </c>
      <c r="K1768" s="4">
        <v>300</v>
      </c>
      <c r="L1768" s="4" t="str">
        <f>IF(esraa_powerbi_alexandria_2[[#This Row],[Sales]]&gt;3000,"High","Low")</f>
        <v>Low</v>
      </c>
      <c r="M1768" s="4">
        <v>2</v>
      </c>
      <c r="N1768" s="4">
        <v>0</v>
      </c>
      <c r="O1768" s="4">
        <v>4.8117999999999999</v>
      </c>
      <c r="P1768" s="4">
        <v>9.82</v>
      </c>
      <c r="Q1768" s="4">
        <v>5.0082000000000004</v>
      </c>
      <c r="R1768" s="4">
        <v>4.8117999999999999</v>
      </c>
      <c r="S1768" s="4" t="s">
        <v>1598</v>
      </c>
      <c r="T1768" s="4" t="str">
        <f>VLOOKUP(esraa_powerbi_alexandria_2[[#This Row],[Category]],code[#All],2,FALSE)</f>
        <v>O-102</v>
      </c>
      <c r="U1768" s="4"/>
      <c r="V1768" s="4"/>
    </row>
    <row r="1769" spans="1:22">
      <c r="A1769" s="4">
        <v>1768</v>
      </c>
      <c r="B1769" s="4" t="s">
        <v>69</v>
      </c>
      <c r="C1769" s="4" t="s">
        <v>53</v>
      </c>
      <c r="D1769" s="4" t="s">
        <v>1481</v>
      </c>
      <c r="E1769" s="4" t="s">
        <v>90</v>
      </c>
      <c r="F1769" s="4" t="s">
        <v>56</v>
      </c>
      <c r="G1769" s="4" t="s">
        <v>66</v>
      </c>
      <c r="H1769" s="4" t="s">
        <v>83</v>
      </c>
      <c r="I1769" s="4" t="s">
        <v>161</v>
      </c>
      <c r="J1769" s="4">
        <v>7.644000000000001</v>
      </c>
      <c r="K1769" s="4">
        <v>600</v>
      </c>
      <c r="L1769" s="4" t="str">
        <f>IF(esraa_powerbi_alexandria_2[[#This Row],[Sales]]&gt;3000,"High","Low")</f>
        <v>Low</v>
      </c>
      <c r="M1769" s="4">
        <v>4</v>
      </c>
      <c r="N1769" s="4">
        <v>0.7</v>
      </c>
      <c r="O1769" s="4">
        <v>-5.8603999999999985</v>
      </c>
      <c r="P1769" s="4">
        <v>2.2932000000000006</v>
      </c>
      <c r="Q1769" s="4">
        <v>13.5044</v>
      </c>
      <c r="R1769" s="4">
        <v>-11.2112</v>
      </c>
      <c r="S1769" s="4" t="s">
        <v>1600</v>
      </c>
      <c r="T1769" s="4" t="str">
        <f>VLOOKUP(esraa_powerbi_alexandria_2[[#This Row],[Category]],code[#All],2,FALSE)</f>
        <v>O-102</v>
      </c>
      <c r="U1769" s="4"/>
      <c r="V1769" s="4"/>
    </row>
    <row r="1770" spans="1:22">
      <c r="A1770" s="4">
        <v>1769</v>
      </c>
      <c r="B1770" s="4" t="s">
        <v>69</v>
      </c>
      <c r="C1770" s="4" t="s">
        <v>53</v>
      </c>
      <c r="D1770" s="4" t="s">
        <v>1481</v>
      </c>
      <c r="E1770" s="4" t="s">
        <v>90</v>
      </c>
      <c r="F1770" s="4" t="s">
        <v>56</v>
      </c>
      <c r="G1770" s="4" t="s">
        <v>66</v>
      </c>
      <c r="H1770" s="4" t="s">
        <v>83</v>
      </c>
      <c r="I1770" s="4" t="s">
        <v>296</v>
      </c>
      <c r="J1770" s="4">
        <v>51.465000000000018</v>
      </c>
      <c r="K1770" s="4">
        <v>750</v>
      </c>
      <c r="L1770" s="4" t="str">
        <f>IF(esraa_powerbi_alexandria_2[[#This Row],[Sales]]&gt;3000,"High","Low")</f>
        <v>Low</v>
      </c>
      <c r="M1770" s="4">
        <v>5</v>
      </c>
      <c r="N1770" s="4">
        <v>0.7</v>
      </c>
      <c r="O1770" s="4">
        <v>-39.456499999999991</v>
      </c>
      <c r="P1770" s="4">
        <v>15.439500000000008</v>
      </c>
      <c r="Q1770" s="4">
        <v>90.921500000000009</v>
      </c>
      <c r="R1770" s="4">
        <v>-75.481999999999999</v>
      </c>
      <c r="S1770" s="4" t="s">
        <v>1600</v>
      </c>
      <c r="T1770" s="4" t="str">
        <f>VLOOKUP(esraa_powerbi_alexandria_2[[#This Row],[Category]],code[#All],2,FALSE)</f>
        <v>O-102</v>
      </c>
      <c r="U1770" s="4"/>
      <c r="V1770" s="4"/>
    </row>
    <row r="1771" spans="1:22">
      <c r="A1771" s="4">
        <v>1770</v>
      </c>
      <c r="B1771" s="4" t="s">
        <v>69</v>
      </c>
      <c r="C1771" s="4" t="s">
        <v>62</v>
      </c>
      <c r="D1771" s="4" t="s">
        <v>364</v>
      </c>
      <c r="E1771" s="4" t="s">
        <v>98</v>
      </c>
      <c r="F1771" s="4" t="s">
        <v>99</v>
      </c>
      <c r="G1771" s="4" t="s">
        <v>66</v>
      </c>
      <c r="H1771" s="4" t="s">
        <v>282</v>
      </c>
      <c r="I1771" s="4" t="s">
        <v>535</v>
      </c>
      <c r="J1771" s="4">
        <v>6.9760000000000009</v>
      </c>
      <c r="K1771" s="4">
        <v>600</v>
      </c>
      <c r="L1771" s="4" t="str">
        <f>IF(esraa_powerbi_alexandria_2[[#This Row],[Sales]]&gt;3000,"High","Low")</f>
        <v>Low</v>
      </c>
      <c r="M1771" s="4">
        <v>4</v>
      </c>
      <c r="N1771" s="4">
        <v>0.2</v>
      </c>
      <c r="O1771" s="4">
        <v>-1.3952000000000013</v>
      </c>
      <c r="P1771" s="4">
        <v>5.5808000000000009</v>
      </c>
      <c r="Q1771" s="4">
        <v>8.3712000000000018</v>
      </c>
      <c r="R1771" s="4">
        <v>-2.7904000000000009</v>
      </c>
      <c r="S1771" s="4" t="s">
        <v>1600</v>
      </c>
      <c r="T1771" s="4" t="str">
        <f>VLOOKUP(esraa_powerbi_alexandria_2[[#This Row],[Category]],code[#All],2,FALSE)</f>
        <v>O-102</v>
      </c>
      <c r="U1771" s="4"/>
      <c r="V1771" s="4"/>
    </row>
    <row r="1772" spans="1:22">
      <c r="A1772" s="4">
        <v>1771</v>
      </c>
      <c r="B1772" s="4" t="s">
        <v>69</v>
      </c>
      <c r="C1772" s="4" t="s">
        <v>62</v>
      </c>
      <c r="D1772" s="4" t="s">
        <v>364</v>
      </c>
      <c r="E1772" s="4" t="s">
        <v>98</v>
      </c>
      <c r="F1772" s="4" t="s">
        <v>99</v>
      </c>
      <c r="G1772" s="4" t="s">
        <v>66</v>
      </c>
      <c r="H1772" s="4" t="s">
        <v>83</v>
      </c>
      <c r="I1772" s="4" t="s">
        <v>151</v>
      </c>
      <c r="J1772" s="4">
        <v>12.221999999999998</v>
      </c>
      <c r="K1772" s="4">
        <v>1050</v>
      </c>
      <c r="L1772" s="4" t="str">
        <f>IF(esraa_powerbi_alexandria_2[[#This Row],[Sales]]&gt;3000,"High","Low")</f>
        <v>Low</v>
      </c>
      <c r="M1772" s="4">
        <v>7</v>
      </c>
      <c r="N1772" s="4">
        <v>0.8</v>
      </c>
      <c r="O1772" s="4">
        <v>-20.166300000000007</v>
      </c>
      <c r="P1772" s="4">
        <v>2.444399999999999</v>
      </c>
      <c r="Q1772" s="4">
        <v>32.388300000000001</v>
      </c>
      <c r="R1772" s="4">
        <v>-29.943900000000003</v>
      </c>
      <c r="S1772" s="4" t="s">
        <v>1599</v>
      </c>
      <c r="T1772" s="4" t="str">
        <f>VLOOKUP(esraa_powerbi_alexandria_2[[#This Row],[Category]],code[#All],2,FALSE)</f>
        <v>O-102</v>
      </c>
      <c r="U1772" s="4"/>
      <c r="V1772" s="4"/>
    </row>
    <row r="1773" spans="1:22">
      <c r="A1773" s="4">
        <v>1772</v>
      </c>
      <c r="B1773" s="4" t="s">
        <v>52</v>
      </c>
      <c r="C1773" s="4" t="s">
        <v>62</v>
      </c>
      <c r="D1773" s="4" t="s">
        <v>181</v>
      </c>
      <c r="E1773" s="4" t="s">
        <v>143</v>
      </c>
      <c r="F1773" s="4" t="s">
        <v>99</v>
      </c>
      <c r="G1773" s="4" t="s">
        <v>66</v>
      </c>
      <c r="H1773" s="4" t="s">
        <v>74</v>
      </c>
      <c r="I1773" s="4" t="s">
        <v>1163</v>
      </c>
      <c r="J1773" s="4">
        <v>97.984000000000009</v>
      </c>
      <c r="K1773" s="4">
        <v>300</v>
      </c>
      <c r="L1773" s="4" t="str">
        <f>IF(esraa_powerbi_alexandria_2[[#This Row],[Sales]]&gt;3000,"High","Low")</f>
        <v>Low</v>
      </c>
      <c r="M1773" s="4">
        <v>2</v>
      </c>
      <c r="N1773" s="4">
        <v>0.2</v>
      </c>
      <c r="O1773" s="4">
        <v>-24.496000000000002</v>
      </c>
      <c r="P1773" s="4">
        <v>78.387200000000007</v>
      </c>
      <c r="Q1773" s="4">
        <v>122.48000000000002</v>
      </c>
      <c r="R1773" s="4">
        <v>-44.092800000000011</v>
      </c>
      <c r="S1773" s="4" t="s">
        <v>1598</v>
      </c>
      <c r="T1773" s="4" t="str">
        <f>VLOOKUP(esraa_powerbi_alexandria_2[[#This Row],[Category]],code[#All],2,FALSE)</f>
        <v>O-102</v>
      </c>
      <c r="U1773" s="4"/>
      <c r="V1773" s="4"/>
    </row>
    <row r="1774" spans="1:22">
      <c r="A1774" s="4">
        <v>1773</v>
      </c>
      <c r="B1774" s="4" t="s">
        <v>52</v>
      </c>
      <c r="C1774" s="4" t="s">
        <v>62</v>
      </c>
      <c r="D1774" s="4" t="s">
        <v>181</v>
      </c>
      <c r="E1774" s="4" t="s">
        <v>143</v>
      </c>
      <c r="F1774" s="4" t="s">
        <v>99</v>
      </c>
      <c r="G1774" s="4" t="s">
        <v>80</v>
      </c>
      <c r="H1774" s="4" t="s">
        <v>122</v>
      </c>
      <c r="I1774" s="4" t="s">
        <v>374</v>
      </c>
      <c r="J1774" s="4">
        <v>62.400000000000006</v>
      </c>
      <c r="K1774" s="4">
        <v>900</v>
      </c>
      <c r="L1774" s="4" t="str">
        <f>IF(esraa_powerbi_alexandria_2[[#This Row],[Sales]]&gt;3000,"High","Low")</f>
        <v>Low</v>
      </c>
      <c r="M1774" s="4">
        <v>6</v>
      </c>
      <c r="N1774" s="4">
        <v>0.2</v>
      </c>
      <c r="O1774" s="4">
        <v>19.499999999999993</v>
      </c>
      <c r="P1774" s="4">
        <v>49.920000000000009</v>
      </c>
      <c r="Q1774" s="4">
        <v>42.900000000000013</v>
      </c>
      <c r="R1774" s="4">
        <v>7.019999999999996</v>
      </c>
      <c r="S1774" s="4" t="s">
        <v>1600</v>
      </c>
      <c r="T1774" s="4" t="str">
        <f>VLOOKUP(esraa_powerbi_alexandria_2[[#This Row],[Category]],code[#All],2,FALSE)</f>
        <v>T-103</v>
      </c>
      <c r="U1774" s="4"/>
      <c r="V1774" s="4"/>
    </row>
    <row r="1775" spans="1:22">
      <c r="A1775" s="4">
        <v>1774</v>
      </c>
      <c r="B1775" s="4" t="s">
        <v>69</v>
      </c>
      <c r="C1775" s="4" t="s">
        <v>62</v>
      </c>
      <c r="D1775" s="4" t="s">
        <v>1482</v>
      </c>
      <c r="E1775" s="4" t="s">
        <v>987</v>
      </c>
      <c r="F1775" s="4" t="s">
        <v>118</v>
      </c>
      <c r="G1775" s="4" t="s">
        <v>66</v>
      </c>
      <c r="H1775" s="4" t="s">
        <v>83</v>
      </c>
      <c r="I1775" s="4" t="s">
        <v>1483</v>
      </c>
      <c r="J1775" s="4">
        <v>20.86</v>
      </c>
      <c r="K1775" s="4">
        <v>300</v>
      </c>
      <c r="L1775" s="4" t="str">
        <f>IF(esraa_powerbi_alexandria_2[[#This Row],[Sales]]&gt;3000,"High","Low")</f>
        <v>Low</v>
      </c>
      <c r="M1775" s="4">
        <v>2</v>
      </c>
      <c r="N1775" s="4">
        <v>0</v>
      </c>
      <c r="O1775" s="4">
        <v>9.3869999999999987</v>
      </c>
      <c r="P1775" s="4">
        <v>20.86</v>
      </c>
      <c r="Q1775" s="4">
        <v>11.473000000000001</v>
      </c>
      <c r="R1775" s="4">
        <v>9.3869999999999987</v>
      </c>
      <c r="S1775" s="4" t="s">
        <v>1598</v>
      </c>
      <c r="T1775" s="4" t="str">
        <f>VLOOKUP(esraa_powerbi_alexandria_2[[#This Row],[Category]],code[#All],2,FALSE)</f>
        <v>O-102</v>
      </c>
      <c r="U1775" s="4"/>
      <c r="V1775" s="4"/>
    </row>
    <row r="1776" spans="1:22">
      <c r="A1776" s="4">
        <v>1775</v>
      </c>
      <c r="B1776" s="4" t="s">
        <v>69</v>
      </c>
      <c r="C1776" s="4" t="s">
        <v>62</v>
      </c>
      <c r="D1776" s="4" t="s">
        <v>1482</v>
      </c>
      <c r="E1776" s="4" t="s">
        <v>987</v>
      </c>
      <c r="F1776" s="4" t="s">
        <v>118</v>
      </c>
      <c r="G1776" s="4" t="s">
        <v>66</v>
      </c>
      <c r="H1776" s="4" t="s">
        <v>74</v>
      </c>
      <c r="I1776" s="4" t="s">
        <v>1484</v>
      </c>
      <c r="J1776" s="4">
        <v>497.61</v>
      </c>
      <c r="K1776" s="4">
        <v>1350</v>
      </c>
      <c r="L1776" s="4" t="str">
        <f>IF(esraa_powerbi_alexandria_2[[#This Row],[Sales]]&gt;3000,"High","Low")</f>
        <v>Low</v>
      </c>
      <c r="M1776" s="4">
        <v>9</v>
      </c>
      <c r="N1776" s="4">
        <v>0</v>
      </c>
      <c r="O1776" s="4">
        <v>129.37860000000001</v>
      </c>
      <c r="P1776" s="4">
        <v>497.61</v>
      </c>
      <c r="Q1776" s="4">
        <v>368.23140000000001</v>
      </c>
      <c r="R1776" s="4">
        <v>129.37860000000001</v>
      </c>
      <c r="S1776" s="4" t="s">
        <v>1599</v>
      </c>
      <c r="T1776" s="4" t="str">
        <f>VLOOKUP(esraa_powerbi_alexandria_2[[#This Row],[Category]],code[#All],2,FALSE)</f>
        <v>O-102</v>
      </c>
      <c r="U1776" s="4"/>
      <c r="V1776" s="4"/>
    </row>
    <row r="1777" spans="1:22">
      <c r="A1777" s="4">
        <v>1776</v>
      </c>
      <c r="B1777" s="4" t="s">
        <v>69</v>
      </c>
      <c r="C1777" s="4" t="s">
        <v>62</v>
      </c>
      <c r="D1777" s="4" t="s">
        <v>1482</v>
      </c>
      <c r="E1777" s="4" t="s">
        <v>987</v>
      </c>
      <c r="F1777" s="4" t="s">
        <v>118</v>
      </c>
      <c r="G1777" s="4" t="s">
        <v>66</v>
      </c>
      <c r="H1777" s="4" t="s">
        <v>78</v>
      </c>
      <c r="I1777" s="4" t="s">
        <v>1485</v>
      </c>
      <c r="J1777" s="4">
        <v>5.34</v>
      </c>
      <c r="K1777" s="4">
        <v>300</v>
      </c>
      <c r="L1777" s="4" t="str">
        <f>IF(esraa_powerbi_alexandria_2[[#This Row],[Sales]]&gt;3000,"High","Low")</f>
        <v>Low</v>
      </c>
      <c r="M1777" s="4">
        <v>2</v>
      </c>
      <c r="N1777" s="4">
        <v>0</v>
      </c>
      <c r="O1777" s="4">
        <v>1.4952000000000001</v>
      </c>
      <c r="P1777" s="4">
        <v>5.34</v>
      </c>
      <c r="Q1777" s="4">
        <v>3.8447999999999998</v>
      </c>
      <c r="R1777" s="4">
        <v>1.4952000000000001</v>
      </c>
      <c r="S1777" s="4" t="s">
        <v>1598</v>
      </c>
      <c r="T1777" s="4" t="str">
        <f>VLOOKUP(esraa_powerbi_alexandria_2[[#This Row],[Category]],code[#All],2,FALSE)</f>
        <v>O-102</v>
      </c>
      <c r="U1777" s="4"/>
      <c r="V1777" s="4"/>
    </row>
    <row r="1778" spans="1:22">
      <c r="A1778" s="4">
        <v>1777</v>
      </c>
      <c r="B1778" s="4" t="s">
        <v>69</v>
      </c>
      <c r="C1778" s="4" t="s">
        <v>62</v>
      </c>
      <c r="D1778" s="4" t="s">
        <v>1482</v>
      </c>
      <c r="E1778" s="4" t="s">
        <v>987</v>
      </c>
      <c r="F1778" s="4" t="s">
        <v>118</v>
      </c>
      <c r="G1778" s="4" t="s">
        <v>66</v>
      </c>
      <c r="H1778" s="4" t="s">
        <v>67</v>
      </c>
      <c r="I1778" s="4" t="s">
        <v>1117</v>
      </c>
      <c r="J1778" s="4">
        <v>3.15</v>
      </c>
      <c r="K1778" s="4">
        <v>150</v>
      </c>
      <c r="L1778" s="4" t="str">
        <f>IF(esraa_powerbi_alexandria_2[[#This Row],[Sales]]&gt;3000,"High","Low")</f>
        <v>Low</v>
      </c>
      <c r="M1778" s="4">
        <v>1</v>
      </c>
      <c r="N1778" s="4">
        <v>0</v>
      </c>
      <c r="O1778" s="4">
        <v>1.512</v>
      </c>
      <c r="P1778" s="4">
        <v>3.15</v>
      </c>
      <c r="Q1778" s="4">
        <v>1.6379999999999999</v>
      </c>
      <c r="R1778" s="4">
        <v>1.512</v>
      </c>
      <c r="S1778" s="4" t="s">
        <v>1598</v>
      </c>
      <c r="T1778" s="4" t="str">
        <f>VLOOKUP(esraa_powerbi_alexandria_2[[#This Row],[Category]],code[#All],2,FALSE)</f>
        <v>O-102</v>
      </c>
      <c r="U1778" s="4"/>
      <c r="V1778" s="4"/>
    </row>
    <row r="1779" spans="1:22">
      <c r="A1779" s="4">
        <v>1778</v>
      </c>
      <c r="B1779" s="4" t="s">
        <v>69</v>
      </c>
      <c r="C1779" s="4" t="s">
        <v>53</v>
      </c>
      <c r="D1779" s="4" t="s">
        <v>63</v>
      </c>
      <c r="E1779" s="4" t="s">
        <v>64</v>
      </c>
      <c r="F1779" s="4" t="s">
        <v>65</v>
      </c>
      <c r="G1779" s="4" t="s">
        <v>66</v>
      </c>
      <c r="H1779" s="4" t="s">
        <v>91</v>
      </c>
      <c r="I1779" s="4" t="s">
        <v>1486</v>
      </c>
      <c r="J1779" s="4">
        <v>368.91</v>
      </c>
      <c r="K1779" s="4">
        <v>1350</v>
      </c>
      <c r="L1779" s="4" t="str">
        <f>IF(esraa_powerbi_alexandria_2[[#This Row],[Sales]]&gt;3000,"High","Low")</f>
        <v>Low</v>
      </c>
      <c r="M1779" s="4">
        <v>9</v>
      </c>
      <c r="N1779" s="4">
        <v>0</v>
      </c>
      <c r="O1779" s="4">
        <v>180.76590000000002</v>
      </c>
      <c r="P1779" s="4">
        <v>368.91</v>
      </c>
      <c r="Q1779" s="4">
        <v>188.14410000000001</v>
      </c>
      <c r="R1779" s="4">
        <v>180.76590000000002</v>
      </c>
      <c r="S1779" s="4" t="s">
        <v>1599</v>
      </c>
      <c r="T1779" s="4" t="str">
        <f>VLOOKUP(esraa_powerbi_alexandria_2[[#This Row],[Category]],code[#All],2,FALSE)</f>
        <v>O-102</v>
      </c>
      <c r="U1779" s="4"/>
      <c r="V1779" s="4"/>
    </row>
    <row r="1780" spans="1:22">
      <c r="A1780" s="4">
        <v>1779</v>
      </c>
      <c r="B1780" s="4" t="s">
        <v>69</v>
      </c>
      <c r="C1780" s="4" t="s">
        <v>53</v>
      </c>
      <c r="D1780" s="4" t="s">
        <v>63</v>
      </c>
      <c r="E1780" s="4" t="s">
        <v>64</v>
      </c>
      <c r="F1780" s="4" t="s">
        <v>65</v>
      </c>
      <c r="G1780" s="4" t="s">
        <v>66</v>
      </c>
      <c r="H1780" s="4" t="s">
        <v>78</v>
      </c>
      <c r="I1780" s="4" t="s">
        <v>658</v>
      </c>
      <c r="J1780" s="4">
        <v>14.7</v>
      </c>
      <c r="K1780" s="4">
        <v>750</v>
      </c>
      <c r="L1780" s="4" t="str">
        <f>IF(esraa_powerbi_alexandria_2[[#This Row],[Sales]]&gt;3000,"High","Low")</f>
        <v>Low</v>
      </c>
      <c r="M1780" s="4">
        <v>5</v>
      </c>
      <c r="N1780" s="4">
        <v>0</v>
      </c>
      <c r="O1780" s="4">
        <v>6.6150000000000002</v>
      </c>
      <c r="P1780" s="4">
        <v>14.7</v>
      </c>
      <c r="Q1780" s="4">
        <v>8.0849999999999991</v>
      </c>
      <c r="R1780" s="4">
        <v>6.6150000000000002</v>
      </c>
      <c r="S1780" s="4" t="s">
        <v>1600</v>
      </c>
      <c r="T1780" s="4" t="str">
        <f>VLOOKUP(esraa_powerbi_alexandria_2[[#This Row],[Category]],code[#All],2,FALSE)</f>
        <v>O-102</v>
      </c>
      <c r="U1780" s="4"/>
      <c r="V1780" s="4"/>
    </row>
    <row r="1781" spans="1:22">
      <c r="A1781" s="4">
        <v>1780</v>
      </c>
      <c r="B1781" s="4" t="s">
        <v>69</v>
      </c>
      <c r="C1781" s="4" t="s">
        <v>53</v>
      </c>
      <c r="D1781" s="4" t="s">
        <v>165</v>
      </c>
      <c r="E1781" s="4" t="s">
        <v>166</v>
      </c>
      <c r="F1781" s="4" t="s">
        <v>118</v>
      </c>
      <c r="G1781" s="4" t="s">
        <v>80</v>
      </c>
      <c r="H1781" s="4" t="s">
        <v>122</v>
      </c>
      <c r="I1781" s="4" t="s">
        <v>1109</v>
      </c>
      <c r="J1781" s="4">
        <v>59.97</v>
      </c>
      <c r="K1781" s="4">
        <v>450</v>
      </c>
      <c r="L1781" s="4" t="str">
        <f>IF(esraa_powerbi_alexandria_2[[#This Row],[Sales]]&gt;3000,"High","Low")</f>
        <v>Low</v>
      </c>
      <c r="M1781" s="4">
        <v>3</v>
      </c>
      <c r="N1781" s="4">
        <v>0</v>
      </c>
      <c r="O1781" s="4">
        <v>14.992499999999996</v>
      </c>
      <c r="P1781" s="4">
        <v>59.97</v>
      </c>
      <c r="Q1781" s="4">
        <v>44.977500000000006</v>
      </c>
      <c r="R1781" s="4">
        <v>14.992499999999993</v>
      </c>
      <c r="S1781" s="4" t="s">
        <v>1598</v>
      </c>
      <c r="T1781" s="4" t="str">
        <f>VLOOKUP(esraa_powerbi_alexandria_2[[#This Row],[Category]],code[#All],2,FALSE)</f>
        <v>T-103</v>
      </c>
      <c r="U1781" s="4"/>
      <c r="V1781" s="4"/>
    </row>
    <row r="1782" spans="1:22">
      <c r="A1782" s="4">
        <v>1781</v>
      </c>
      <c r="B1782" s="4" t="s">
        <v>69</v>
      </c>
      <c r="C1782" s="4" t="s">
        <v>53</v>
      </c>
      <c r="D1782" s="4" t="s">
        <v>165</v>
      </c>
      <c r="E1782" s="4" t="s">
        <v>166</v>
      </c>
      <c r="F1782" s="4" t="s">
        <v>118</v>
      </c>
      <c r="G1782" s="4" t="s">
        <v>66</v>
      </c>
      <c r="H1782" s="4" t="s">
        <v>74</v>
      </c>
      <c r="I1782" s="4" t="s">
        <v>408</v>
      </c>
      <c r="J1782" s="4">
        <v>83.36</v>
      </c>
      <c r="K1782" s="4">
        <v>150</v>
      </c>
      <c r="L1782" s="4" t="str">
        <f>IF(esraa_powerbi_alexandria_2[[#This Row],[Sales]]&gt;3000,"High","Low")</f>
        <v>Low</v>
      </c>
      <c r="M1782" s="4">
        <v>1</v>
      </c>
      <c r="N1782" s="4">
        <v>0</v>
      </c>
      <c r="O1782" s="4">
        <v>20.840000000000003</v>
      </c>
      <c r="P1782" s="4">
        <v>83.36</v>
      </c>
      <c r="Q1782" s="4">
        <v>62.519999999999996</v>
      </c>
      <c r="R1782" s="4">
        <v>20.840000000000003</v>
      </c>
      <c r="S1782" s="4" t="s">
        <v>1598</v>
      </c>
      <c r="T1782" s="4" t="str">
        <f>VLOOKUP(esraa_powerbi_alexandria_2[[#This Row],[Category]],code[#All],2,FALSE)</f>
        <v>O-102</v>
      </c>
      <c r="U1782" s="4"/>
      <c r="V1782" s="4"/>
    </row>
    <row r="1783" spans="1:22">
      <c r="A1783" s="4">
        <v>1782</v>
      </c>
      <c r="B1783" s="4" t="s">
        <v>69</v>
      </c>
      <c r="C1783" s="4" t="s">
        <v>62</v>
      </c>
      <c r="D1783" s="4" t="s">
        <v>293</v>
      </c>
      <c r="E1783" s="4" t="s">
        <v>517</v>
      </c>
      <c r="F1783" s="4" t="s">
        <v>118</v>
      </c>
      <c r="G1783" s="4" t="s">
        <v>66</v>
      </c>
      <c r="H1783" s="4" t="s">
        <v>91</v>
      </c>
      <c r="I1783" s="4" t="s">
        <v>1487</v>
      </c>
      <c r="J1783" s="4">
        <v>6.58</v>
      </c>
      <c r="K1783" s="4">
        <v>300</v>
      </c>
      <c r="L1783" s="4" t="str">
        <f>IF(esraa_powerbi_alexandria_2[[#This Row],[Sales]]&gt;3000,"High","Low")</f>
        <v>Low</v>
      </c>
      <c r="M1783" s="4">
        <v>2</v>
      </c>
      <c r="N1783" s="4">
        <v>0</v>
      </c>
      <c r="O1783" s="4">
        <v>3.0267999999999997</v>
      </c>
      <c r="P1783" s="4">
        <v>6.58</v>
      </c>
      <c r="Q1783" s="4">
        <v>3.5532000000000004</v>
      </c>
      <c r="R1783" s="4">
        <v>3.0267999999999997</v>
      </c>
      <c r="S1783" s="4" t="s">
        <v>1598</v>
      </c>
      <c r="T1783" s="4" t="str">
        <f>VLOOKUP(esraa_powerbi_alexandria_2[[#This Row],[Category]],code[#All],2,FALSE)</f>
        <v>O-102</v>
      </c>
      <c r="U1783" s="4"/>
      <c r="V1783" s="4"/>
    </row>
    <row r="1784" spans="1:22">
      <c r="A1784" s="4">
        <v>1783</v>
      </c>
      <c r="B1784" s="4" t="s">
        <v>69</v>
      </c>
      <c r="C1784" s="4" t="s">
        <v>62</v>
      </c>
      <c r="D1784" s="4" t="s">
        <v>293</v>
      </c>
      <c r="E1784" s="4" t="s">
        <v>517</v>
      </c>
      <c r="F1784" s="4" t="s">
        <v>118</v>
      </c>
      <c r="G1784" s="4" t="s">
        <v>66</v>
      </c>
      <c r="H1784" s="4" t="s">
        <v>83</v>
      </c>
      <c r="I1784" s="4" t="s">
        <v>1100</v>
      </c>
      <c r="J1784" s="4">
        <v>122.94</v>
      </c>
      <c r="K1784" s="4">
        <v>450</v>
      </c>
      <c r="L1784" s="4" t="str">
        <f>IF(esraa_powerbi_alexandria_2[[#This Row],[Sales]]&gt;3000,"High","Low")</f>
        <v>Low</v>
      </c>
      <c r="M1784" s="4">
        <v>3</v>
      </c>
      <c r="N1784" s="4">
        <v>0</v>
      </c>
      <c r="O1784" s="4">
        <v>59.011199999999988</v>
      </c>
      <c r="P1784" s="4">
        <v>122.94</v>
      </c>
      <c r="Q1784" s="4">
        <v>63.92880000000001</v>
      </c>
      <c r="R1784" s="4">
        <v>59.011199999999988</v>
      </c>
      <c r="S1784" s="4" t="s">
        <v>1598</v>
      </c>
      <c r="T1784" s="4" t="str">
        <f>VLOOKUP(esraa_powerbi_alexandria_2[[#This Row],[Category]],code[#All],2,FALSE)</f>
        <v>O-102</v>
      </c>
      <c r="U1784" s="4"/>
      <c r="V1784" s="4"/>
    </row>
    <row r="1785" spans="1:22">
      <c r="A1785" s="4">
        <v>1784</v>
      </c>
      <c r="B1785" s="4" t="s">
        <v>69</v>
      </c>
      <c r="C1785" s="4" t="s">
        <v>62</v>
      </c>
      <c r="D1785" s="4" t="s">
        <v>931</v>
      </c>
      <c r="E1785" s="4" t="s">
        <v>103</v>
      </c>
      <c r="F1785" s="4" t="s">
        <v>99</v>
      </c>
      <c r="G1785" s="4" t="s">
        <v>66</v>
      </c>
      <c r="H1785" s="4" t="s">
        <v>91</v>
      </c>
      <c r="I1785" s="4" t="s">
        <v>1437</v>
      </c>
      <c r="J1785" s="4">
        <v>219.84</v>
      </c>
      <c r="K1785" s="4">
        <v>600</v>
      </c>
      <c r="L1785" s="4" t="str">
        <f>IF(esraa_powerbi_alexandria_2[[#This Row],[Sales]]&gt;3000,"High","Low")</f>
        <v>Low</v>
      </c>
      <c r="M1785" s="4">
        <v>4</v>
      </c>
      <c r="N1785" s="4">
        <v>0</v>
      </c>
      <c r="O1785" s="4">
        <v>107.7216</v>
      </c>
      <c r="P1785" s="4">
        <v>219.84</v>
      </c>
      <c r="Q1785" s="4">
        <v>112.11840000000001</v>
      </c>
      <c r="R1785" s="4">
        <v>107.7216</v>
      </c>
      <c r="S1785" s="4" t="s">
        <v>1600</v>
      </c>
      <c r="T1785" s="4" t="str">
        <f>VLOOKUP(esraa_powerbi_alexandria_2[[#This Row],[Category]],code[#All],2,FALSE)</f>
        <v>O-102</v>
      </c>
      <c r="U1785" s="4"/>
      <c r="V1785" s="4"/>
    </row>
    <row r="1786" spans="1:22">
      <c r="A1786" s="4">
        <v>1785</v>
      </c>
      <c r="B1786" s="4" t="s">
        <v>69</v>
      </c>
      <c r="C1786" s="4" t="s">
        <v>62</v>
      </c>
      <c r="D1786" s="4" t="s">
        <v>931</v>
      </c>
      <c r="E1786" s="4" t="s">
        <v>103</v>
      </c>
      <c r="F1786" s="4" t="s">
        <v>99</v>
      </c>
      <c r="G1786" s="4" t="s">
        <v>80</v>
      </c>
      <c r="H1786" s="4" t="s">
        <v>122</v>
      </c>
      <c r="I1786" s="4" t="s">
        <v>1287</v>
      </c>
      <c r="J1786" s="4">
        <v>98.16</v>
      </c>
      <c r="K1786" s="4">
        <v>900</v>
      </c>
      <c r="L1786" s="4" t="str">
        <f>IF(esraa_powerbi_alexandria_2[[#This Row],[Sales]]&gt;3000,"High","Low")</f>
        <v>Low</v>
      </c>
      <c r="M1786" s="4">
        <v>6</v>
      </c>
      <c r="N1786" s="4">
        <v>0</v>
      </c>
      <c r="O1786" s="4">
        <v>9.8159999999999954</v>
      </c>
      <c r="P1786" s="4">
        <v>98.16</v>
      </c>
      <c r="Q1786" s="4">
        <v>88.343999999999994</v>
      </c>
      <c r="R1786" s="4">
        <v>9.8160000000000025</v>
      </c>
      <c r="S1786" s="4" t="s">
        <v>1600</v>
      </c>
      <c r="T1786" s="4" t="str">
        <f>VLOOKUP(esraa_powerbi_alexandria_2[[#This Row],[Category]],code[#All],2,FALSE)</f>
        <v>T-103</v>
      </c>
      <c r="U1786" s="4"/>
      <c r="V1786" s="4"/>
    </row>
    <row r="1787" spans="1:22">
      <c r="A1787" s="4">
        <v>1786</v>
      </c>
      <c r="B1787" s="4" t="s">
        <v>69</v>
      </c>
      <c r="C1787" s="4" t="s">
        <v>62</v>
      </c>
      <c r="D1787" s="4" t="s">
        <v>931</v>
      </c>
      <c r="E1787" s="4" t="s">
        <v>103</v>
      </c>
      <c r="F1787" s="4" t="s">
        <v>99</v>
      </c>
      <c r="G1787" s="4" t="s">
        <v>66</v>
      </c>
      <c r="H1787" s="4" t="s">
        <v>83</v>
      </c>
      <c r="I1787" s="4" t="s">
        <v>1175</v>
      </c>
      <c r="J1787" s="4">
        <v>33.04</v>
      </c>
      <c r="K1787" s="4">
        <v>1200</v>
      </c>
      <c r="L1787" s="4" t="str">
        <f>IF(esraa_powerbi_alexandria_2[[#This Row],[Sales]]&gt;3000,"High","Low")</f>
        <v>Low</v>
      </c>
      <c r="M1787" s="4">
        <v>8</v>
      </c>
      <c r="N1787" s="4">
        <v>0</v>
      </c>
      <c r="O1787" s="4">
        <v>15.5288</v>
      </c>
      <c r="P1787" s="4">
        <v>33.04</v>
      </c>
      <c r="Q1787" s="4">
        <v>17.511199999999999</v>
      </c>
      <c r="R1787" s="4">
        <v>15.5288</v>
      </c>
      <c r="S1787" s="4" t="s">
        <v>1599</v>
      </c>
      <c r="T1787" s="4" t="str">
        <f>VLOOKUP(esraa_powerbi_alexandria_2[[#This Row],[Category]],code[#All],2,FALSE)</f>
        <v>O-102</v>
      </c>
      <c r="U1787" s="4"/>
      <c r="V1787" s="4"/>
    </row>
    <row r="1788" spans="1:22">
      <c r="A1788" s="4">
        <v>1787</v>
      </c>
      <c r="B1788" s="4" t="s">
        <v>69</v>
      </c>
      <c r="C1788" s="4" t="s">
        <v>62</v>
      </c>
      <c r="D1788" s="4" t="s">
        <v>931</v>
      </c>
      <c r="E1788" s="4" t="s">
        <v>103</v>
      </c>
      <c r="F1788" s="4" t="s">
        <v>99</v>
      </c>
      <c r="G1788" s="4" t="s">
        <v>80</v>
      </c>
      <c r="H1788" s="4" t="s">
        <v>81</v>
      </c>
      <c r="I1788" s="4" t="s">
        <v>1488</v>
      </c>
      <c r="J1788" s="4">
        <v>86.97</v>
      </c>
      <c r="K1788" s="4">
        <v>450</v>
      </c>
      <c r="L1788" s="4" t="str">
        <f>IF(esraa_powerbi_alexandria_2[[#This Row],[Sales]]&gt;3000,"High","Low")</f>
        <v>Low</v>
      </c>
      <c r="M1788" s="4">
        <v>3</v>
      </c>
      <c r="N1788" s="4">
        <v>0</v>
      </c>
      <c r="O1788" s="4">
        <v>25.221299999999989</v>
      </c>
      <c r="P1788" s="4">
        <v>86.97</v>
      </c>
      <c r="Q1788" s="4">
        <v>61.748700000000014</v>
      </c>
      <c r="R1788" s="4">
        <v>25.221299999999985</v>
      </c>
      <c r="S1788" s="4" t="s">
        <v>1598</v>
      </c>
      <c r="T1788" s="4" t="str">
        <f>VLOOKUP(esraa_powerbi_alexandria_2[[#This Row],[Category]],code[#All],2,FALSE)</f>
        <v>T-103</v>
      </c>
      <c r="U1788" s="4"/>
      <c r="V1788" s="4"/>
    </row>
    <row r="1789" spans="1:22">
      <c r="A1789" s="4">
        <v>1788</v>
      </c>
      <c r="B1789" s="4" t="s">
        <v>69</v>
      </c>
      <c r="C1789" s="4" t="s">
        <v>62</v>
      </c>
      <c r="D1789" s="4" t="s">
        <v>1489</v>
      </c>
      <c r="E1789" s="4" t="s">
        <v>103</v>
      </c>
      <c r="F1789" s="4" t="s">
        <v>99</v>
      </c>
      <c r="G1789" s="4" t="s">
        <v>80</v>
      </c>
      <c r="H1789" s="4" t="s">
        <v>81</v>
      </c>
      <c r="I1789" s="4" t="s">
        <v>1118</v>
      </c>
      <c r="J1789" s="4">
        <v>134.97</v>
      </c>
      <c r="K1789" s="4">
        <v>450</v>
      </c>
      <c r="L1789" s="4" t="str">
        <f>IF(esraa_powerbi_alexandria_2[[#This Row],[Sales]]&gt;3000,"High","Low")</f>
        <v>Low</v>
      </c>
      <c r="M1789" s="4">
        <v>3</v>
      </c>
      <c r="N1789" s="4">
        <v>0</v>
      </c>
      <c r="O1789" s="4">
        <v>64.785599999999988</v>
      </c>
      <c r="P1789" s="4">
        <v>134.97</v>
      </c>
      <c r="Q1789" s="4">
        <v>70.184400000000011</v>
      </c>
      <c r="R1789" s="4">
        <v>64.785599999999988</v>
      </c>
      <c r="S1789" s="4" t="s">
        <v>1598</v>
      </c>
      <c r="T1789" s="4" t="str">
        <f>VLOOKUP(esraa_powerbi_alexandria_2[[#This Row],[Category]],code[#All],2,FALSE)</f>
        <v>T-103</v>
      </c>
      <c r="U1789" s="4"/>
      <c r="V1789" s="4"/>
    </row>
    <row r="1790" spans="1:22">
      <c r="A1790" s="4">
        <v>1789</v>
      </c>
      <c r="B1790" s="4" t="s">
        <v>69</v>
      </c>
      <c r="C1790" s="4" t="s">
        <v>62</v>
      </c>
      <c r="D1790" s="4" t="s">
        <v>1489</v>
      </c>
      <c r="E1790" s="4" t="s">
        <v>103</v>
      </c>
      <c r="F1790" s="4" t="s">
        <v>99</v>
      </c>
      <c r="G1790" s="4" t="s">
        <v>80</v>
      </c>
      <c r="H1790" s="4" t="s">
        <v>81</v>
      </c>
      <c r="I1790" s="4" t="s">
        <v>1047</v>
      </c>
      <c r="J1790" s="4">
        <v>699.98</v>
      </c>
      <c r="K1790" s="4">
        <v>300</v>
      </c>
      <c r="L1790" s="4" t="str">
        <f>IF(esraa_powerbi_alexandria_2[[#This Row],[Sales]]&gt;3000,"High","Low")</f>
        <v>Low</v>
      </c>
      <c r="M1790" s="4">
        <v>2</v>
      </c>
      <c r="N1790" s="4">
        <v>0</v>
      </c>
      <c r="O1790" s="4">
        <v>195.99440000000004</v>
      </c>
      <c r="P1790" s="4">
        <v>699.98</v>
      </c>
      <c r="Q1790" s="4">
        <v>503.98559999999998</v>
      </c>
      <c r="R1790" s="4">
        <v>195.99440000000004</v>
      </c>
      <c r="S1790" s="4" t="s">
        <v>1598</v>
      </c>
      <c r="T1790" s="4" t="str">
        <f>VLOOKUP(esraa_powerbi_alexandria_2[[#This Row],[Category]],code[#All],2,FALSE)</f>
        <v>T-103</v>
      </c>
      <c r="U1790" s="4"/>
      <c r="V1790" s="4"/>
    </row>
    <row r="1791" spans="1:22">
      <c r="A1791" s="4">
        <v>1790</v>
      </c>
      <c r="B1791" s="4" t="s">
        <v>69</v>
      </c>
      <c r="C1791" s="4" t="s">
        <v>62</v>
      </c>
      <c r="D1791" s="4" t="s">
        <v>1489</v>
      </c>
      <c r="E1791" s="4" t="s">
        <v>103</v>
      </c>
      <c r="F1791" s="4" t="s">
        <v>99</v>
      </c>
      <c r="G1791" s="4" t="s">
        <v>80</v>
      </c>
      <c r="H1791" s="4" t="s">
        <v>122</v>
      </c>
      <c r="I1791" s="4" t="s">
        <v>1490</v>
      </c>
      <c r="J1791" s="4">
        <v>139.94999999999999</v>
      </c>
      <c r="K1791" s="4">
        <v>750</v>
      </c>
      <c r="L1791" s="4" t="str">
        <f>IF(esraa_powerbi_alexandria_2[[#This Row],[Sales]]&gt;3000,"High","Low")</f>
        <v>Low</v>
      </c>
      <c r="M1791" s="4">
        <v>5</v>
      </c>
      <c r="N1791" s="4">
        <v>0</v>
      </c>
      <c r="O1791" s="4">
        <v>26.590499999999988</v>
      </c>
      <c r="P1791" s="4">
        <v>139.94999999999999</v>
      </c>
      <c r="Q1791" s="4">
        <v>113.3595</v>
      </c>
      <c r="R1791" s="4">
        <v>26.590499999999992</v>
      </c>
      <c r="S1791" s="4" t="s">
        <v>1600</v>
      </c>
      <c r="T1791" s="4" t="str">
        <f>VLOOKUP(esraa_powerbi_alexandria_2[[#This Row],[Category]],code[#All],2,FALSE)</f>
        <v>T-103</v>
      </c>
      <c r="U1791" s="4"/>
      <c r="V1791" s="4"/>
    </row>
    <row r="1792" spans="1:22">
      <c r="A1792" s="4">
        <v>1791</v>
      </c>
      <c r="B1792" s="4" t="s">
        <v>69</v>
      </c>
      <c r="C1792" s="4" t="s">
        <v>53</v>
      </c>
      <c r="D1792" s="4" t="s">
        <v>165</v>
      </c>
      <c r="E1792" s="4" t="s">
        <v>166</v>
      </c>
      <c r="F1792" s="4" t="s">
        <v>118</v>
      </c>
      <c r="G1792" s="4" t="s">
        <v>66</v>
      </c>
      <c r="H1792" s="4" t="s">
        <v>91</v>
      </c>
      <c r="I1792" s="4" t="s">
        <v>860</v>
      </c>
      <c r="J1792" s="4">
        <v>48.94</v>
      </c>
      <c r="K1792" s="4">
        <v>150</v>
      </c>
      <c r="L1792" s="4" t="str">
        <f>IF(esraa_powerbi_alexandria_2[[#This Row],[Sales]]&gt;3000,"High","Low")</f>
        <v>Low</v>
      </c>
      <c r="M1792" s="4">
        <v>1</v>
      </c>
      <c r="N1792" s="4">
        <v>0</v>
      </c>
      <c r="O1792" s="4">
        <v>24.47</v>
      </c>
      <c r="P1792" s="4">
        <v>48.94</v>
      </c>
      <c r="Q1792" s="4">
        <v>24.47</v>
      </c>
      <c r="R1792" s="4">
        <v>24.47</v>
      </c>
      <c r="S1792" s="4" t="s">
        <v>1598</v>
      </c>
      <c r="T1792" s="4" t="str">
        <f>VLOOKUP(esraa_powerbi_alexandria_2[[#This Row],[Category]],code[#All],2,FALSE)</f>
        <v>O-102</v>
      </c>
      <c r="U1792" s="4"/>
      <c r="V1792" s="4"/>
    </row>
    <row r="1793" spans="1:22">
      <c r="A1793" s="4">
        <v>1792</v>
      </c>
      <c r="B1793" s="4" t="s">
        <v>134</v>
      </c>
      <c r="C1793" s="4" t="s">
        <v>53</v>
      </c>
      <c r="D1793" s="4" t="s">
        <v>102</v>
      </c>
      <c r="E1793" s="4" t="s">
        <v>103</v>
      </c>
      <c r="F1793" s="4" t="s">
        <v>99</v>
      </c>
      <c r="G1793" s="4" t="s">
        <v>57</v>
      </c>
      <c r="H1793" s="4" t="s">
        <v>60</v>
      </c>
      <c r="I1793" s="4" t="s">
        <v>1491</v>
      </c>
      <c r="J1793" s="4">
        <v>2807.84</v>
      </c>
      <c r="K1793" s="4">
        <v>1200</v>
      </c>
      <c r="L1793" s="4" t="str">
        <f>IF(esraa_powerbi_alexandria_2[[#This Row],[Sales]]&gt;3000,"High","Low")</f>
        <v>Low</v>
      </c>
      <c r="M1793" s="4">
        <v>8</v>
      </c>
      <c r="N1793" s="4">
        <v>0</v>
      </c>
      <c r="O1793" s="4">
        <v>673.88160000000016</v>
      </c>
      <c r="P1793" s="4">
        <v>2807.84</v>
      </c>
      <c r="Q1793" s="4">
        <v>2133.9584</v>
      </c>
      <c r="R1793" s="4">
        <v>673.88160000000016</v>
      </c>
      <c r="S1793" s="4" t="s">
        <v>1599</v>
      </c>
      <c r="T1793" s="4" t="str">
        <f>VLOOKUP(esraa_powerbi_alexandria_2[[#This Row],[Category]],code[#All],2,FALSE)</f>
        <v>F-101</v>
      </c>
      <c r="U1793" s="4"/>
      <c r="V1793" s="4"/>
    </row>
    <row r="1794" spans="1:22">
      <c r="A1794" s="4">
        <v>1793</v>
      </c>
      <c r="B1794" s="4" t="s">
        <v>134</v>
      </c>
      <c r="C1794" s="4" t="s">
        <v>53</v>
      </c>
      <c r="D1794" s="4" t="s">
        <v>102</v>
      </c>
      <c r="E1794" s="4" t="s">
        <v>103</v>
      </c>
      <c r="F1794" s="4" t="s">
        <v>99</v>
      </c>
      <c r="G1794" s="4" t="s">
        <v>66</v>
      </c>
      <c r="H1794" s="4" t="s">
        <v>78</v>
      </c>
      <c r="I1794" s="4" t="s">
        <v>1492</v>
      </c>
      <c r="J1794" s="4">
        <v>46.64</v>
      </c>
      <c r="K1794" s="4">
        <v>600</v>
      </c>
      <c r="L1794" s="4" t="str">
        <f>IF(esraa_powerbi_alexandria_2[[#This Row],[Sales]]&gt;3000,"High","Low")</f>
        <v>Low</v>
      </c>
      <c r="M1794" s="4">
        <v>4</v>
      </c>
      <c r="N1794" s="4">
        <v>0</v>
      </c>
      <c r="O1794" s="4">
        <v>12.592800000000004</v>
      </c>
      <c r="P1794" s="4">
        <v>46.64</v>
      </c>
      <c r="Q1794" s="4">
        <v>34.047199999999997</v>
      </c>
      <c r="R1794" s="4">
        <v>12.592800000000004</v>
      </c>
      <c r="S1794" s="4" t="s">
        <v>1600</v>
      </c>
      <c r="T1794" s="4" t="str">
        <f>VLOOKUP(esraa_powerbi_alexandria_2[[#This Row],[Category]],code[#All],2,FALSE)</f>
        <v>O-102</v>
      </c>
      <c r="U1794" s="4"/>
      <c r="V1794" s="4"/>
    </row>
    <row r="1795" spans="1:22">
      <c r="A1795" s="4">
        <v>1794</v>
      </c>
      <c r="B1795" s="4" t="s">
        <v>69</v>
      </c>
      <c r="C1795" s="4" t="s">
        <v>62</v>
      </c>
      <c r="D1795" s="4" t="s">
        <v>132</v>
      </c>
      <c r="E1795" s="4" t="s">
        <v>98</v>
      </c>
      <c r="F1795" s="4" t="s">
        <v>99</v>
      </c>
      <c r="G1795" s="4" t="s">
        <v>66</v>
      </c>
      <c r="H1795" s="4" t="s">
        <v>74</v>
      </c>
      <c r="I1795" s="4" t="s">
        <v>262</v>
      </c>
      <c r="J1795" s="4">
        <v>60.415999999999997</v>
      </c>
      <c r="K1795" s="4">
        <v>300</v>
      </c>
      <c r="L1795" s="4" t="str">
        <f>IF(esraa_powerbi_alexandria_2[[#This Row],[Sales]]&gt;3000,"High","Low")</f>
        <v>Low</v>
      </c>
      <c r="M1795" s="4">
        <v>2</v>
      </c>
      <c r="N1795" s="4">
        <v>0.2</v>
      </c>
      <c r="O1795" s="4">
        <v>6.0416000000000025</v>
      </c>
      <c r="P1795" s="4">
        <v>48.332799999999999</v>
      </c>
      <c r="Q1795" s="4">
        <v>54.374399999999994</v>
      </c>
      <c r="R1795" s="4">
        <v>-6.0415999999999954</v>
      </c>
      <c r="S1795" s="4" t="s">
        <v>1598</v>
      </c>
      <c r="T1795" s="4" t="str">
        <f>VLOOKUP(esraa_powerbi_alexandria_2[[#This Row],[Category]],code[#All],2,FALSE)</f>
        <v>O-102</v>
      </c>
      <c r="U1795" s="4"/>
      <c r="V1795" s="4"/>
    </row>
    <row r="1796" spans="1:22">
      <c r="A1796" s="4">
        <v>1795</v>
      </c>
      <c r="B1796" s="4" t="s">
        <v>69</v>
      </c>
      <c r="C1796" s="4" t="s">
        <v>96</v>
      </c>
      <c r="D1796" s="4" t="s">
        <v>1493</v>
      </c>
      <c r="E1796" s="4" t="s">
        <v>1494</v>
      </c>
      <c r="F1796" s="4" t="s">
        <v>99</v>
      </c>
      <c r="G1796" s="4" t="s">
        <v>66</v>
      </c>
      <c r="H1796" s="4" t="s">
        <v>78</v>
      </c>
      <c r="I1796" s="4" t="s">
        <v>1232</v>
      </c>
      <c r="J1796" s="4">
        <v>107.94</v>
      </c>
      <c r="K1796" s="4">
        <v>450</v>
      </c>
      <c r="L1796" s="4" t="str">
        <f>IF(esraa_powerbi_alexandria_2[[#This Row],[Sales]]&gt;3000,"High","Low")</f>
        <v>Low</v>
      </c>
      <c r="M1796" s="4">
        <v>3</v>
      </c>
      <c r="N1796" s="4">
        <v>0</v>
      </c>
      <c r="O1796" s="4">
        <v>26.984999999999992</v>
      </c>
      <c r="P1796" s="4">
        <v>107.94</v>
      </c>
      <c r="Q1796" s="4">
        <v>80.955000000000013</v>
      </c>
      <c r="R1796" s="4">
        <v>26.984999999999985</v>
      </c>
      <c r="S1796" s="4" t="s">
        <v>1598</v>
      </c>
      <c r="T1796" s="4" t="str">
        <f>VLOOKUP(esraa_powerbi_alexandria_2[[#This Row],[Category]],code[#All],2,FALSE)</f>
        <v>O-102</v>
      </c>
      <c r="U1796" s="4"/>
      <c r="V1796" s="4"/>
    </row>
    <row r="1797" spans="1:22">
      <c r="A1797" s="4">
        <v>1796</v>
      </c>
      <c r="B1797" s="4" t="s">
        <v>134</v>
      </c>
      <c r="C1797" s="4" t="s">
        <v>96</v>
      </c>
      <c r="D1797" s="4" t="s">
        <v>165</v>
      </c>
      <c r="E1797" s="4" t="s">
        <v>166</v>
      </c>
      <c r="F1797" s="4" t="s">
        <v>118</v>
      </c>
      <c r="G1797" s="4" t="s">
        <v>66</v>
      </c>
      <c r="H1797" s="4" t="s">
        <v>74</v>
      </c>
      <c r="I1797" s="4" t="s">
        <v>1172</v>
      </c>
      <c r="J1797" s="4">
        <v>63.84</v>
      </c>
      <c r="K1797" s="4">
        <v>1200</v>
      </c>
      <c r="L1797" s="4" t="str">
        <f>IF(esraa_powerbi_alexandria_2[[#This Row],[Sales]]&gt;3000,"High","Low")</f>
        <v>Low</v>
      </c>
      <c r="M1797" s="4">
        <v>8</v>
      </c>
      <c r="N1797" s="4">
        <v>0</v>
      </c>
      <c r="O1797" s="4">
        <v>16.598399999999998</v>
      </c>
      <c r="P1797" s="4">
        <v>63.84</v>
      </c>
      <c r="Q1797" s="4">
        <v>47.241600000000005</v>
      </c>
      <c r="R1797" s="4">
        <v>16.598399999999998</v>
      </c>
      <c r="S1797" s="4" t="s">
        <v>1599</v>
      </c>
      <c r="T1797" s="4" t="str">
        <f>VLOOKUP(esraa_powerbi_alexandria_2[[#This Row],[Category]],code[#All],2,FALSE)</f>
        <v>O-102</v>
      </c>
      <c r="U1797" s="4"/>
      <c r="V1797" s="4"/>
    </row>
    <row r="1798" spans="1:22">
      <c r="A1798" s="4">
        <v>1797</v>
      </c>
      <c r="B1798" s="4" t="s">
        <v>134</v>
      </c>
      <c r="C1798" s="4" t="s">
        <v>96</v>
      </c>
      <c r="D1798" s="4" t="s">
        <v>165</v>
      </c>
      <c r="E1798" s="4" t="s">
        <v>166</v>
      </c>
      <c r="F1798" s="4" t="s">
        <v>118</v>
      </c>
      <c r="G1798" s="4" t="s">
        <v>80</v>
      </c>
      <c r="H1798" s="4" t="s">
        <v>81</v>
      </c>
      <c r="I1798" s="4" t="s">
        <v>1495</v>
      </c>
      <c r="J1798" s="4">
        <v>347.96999999999997</v>
      </c>
      <c r="K1798" s="4">
        <v>450</v>
      </c>
      <c r="L1798" s="4" t="str">
        <f>IF(esraa_powerbi_alexandria_2[[#This Row],[Sales]]&gt;3000,"High","Low")</f>
        <v>Low</v>
      </c>
      <c r="M1798" s="4">
        <v>3</v>
      </c>
      <c r="N1798" s="4">
        <v>0</v>
      </c>
      <c r="O1798" s="4">
        <v>100.91129999999997</v>
      </c>
      <c r="P1798" s="4">
        <v>347.96999999999997</v>
      </c>
      <c r="Q1798" s="4">
        <v>247.05869999999999</v>
      </c>
      <c r="R1798" s="4">
        <v>100.91129999999998</v>
      </c>
      <c r="S1798" s="4" t="s">
        <v>1598</v>
      </c>
      <c r="T1798" s="4" t="str">
        <f>VLOOKUP(esraa_powerbi_alexandria_2[[#This Row],[Category]],code[#All],2,FALSE)</f>
        <v>T-103</v>
      </c>
      <c r="U1798" s="4"/>
      <c r="V1798" s="4"/>
    </row>
    <row r="1799" spans="1:22">
      <c r="A1799" s="4">
        <v>1798</v>
      </c>
      <c r="B1799" s="4" t="s">
        <v>134</v>
      </c>
      <c r="C1799" s="4" t="s">
        <v>96</v>
      </c>
      <c r="D1799" s="4" t="s">
        <v>165</v>
      </c>
      <c r="E1799" s="4" t="s">
        <v>166</v>
      </c>
      <c r="F1799" s="4" t="s">
        <v>118</v>
      </c>
      <c r="G1799" s="4" t="s">
        <v>66</v>
      </c>
      <c r="H1799" s="4" t="s">
        <v>83</v>
      </c>
      <c r="I1799" s="4" t="s">
        <v>84</v>
      </c>
      <c r="J1799" s="4">
        <v>37.008000000000003</v>
      </c>
      <c r="K1799" s="4">
        <v>900</v>
      </c>
      <c r="L1799" s="4" t="str">
        <f>IF(esraa_powerbi_alexandria_2[[#This Row],[Sales]]&gt;3000,"High","Low")</f>
        <v>Low</v>
      </c>
      <c r="M1799" s="4">
        <v>6</v>
      </c>
      <c r="N1799" s="4">
        <v>0.2</v>
      </c>
      <c r="O1799" s="4">
        <v>11.565</v>
      </c>
      <c r="P1799" s="4">
        <v>29.606400000000004</v>
      </c>
      <c r="Q1799" s="4">
        <v>25.443000000000005</v>
      </c>
      <c r="R1799" s="4">
        <v>4.1633999999999993</v>
      </c>
      <c r="S1799" s="4" t="s">
        <v>1600</v>
      </c>
      <c r="T1799" s="4" t="str">
        <f>VLOOKUP(esraa_powerbi_alexandria_2[[#This Row],[Category]],code[#All],2,FALSE)</f>
        <v>O-102</v>
      </c>
      <c r="U1799" s="4"/>
      <c r="V1799" s="4"/>
    </row>
    <row r="1800" spans="1:22">
      <c r="A1800" s="4">
        <v>1799</v>
      </c>
      <c r="B1800" s="4" t="s">
        <v>69</v>
      </c>
      <c r="C1800" s="4" t="s">
        <v>53</v>
      </c>
      <c r="D1800" s="4" t="s">
        <v>300</v>
      </c>
      <c r="E1800" s="4" t="s">
        <v>64</v>
      </c>
      <c r="F1800" s="4" t="s">
        <v>65</v>
      </c>
      <c r="G1800" s="4" t="s">
        <v>57</v>
      </c>
      <c r="H1800" s="4" t="s">
        <v>76</v>
      </c>
      <c r="I1800" s="4" t="s">
        <v>730</v>
      </c>
      <c r="J1800" s="4">
        <v>215.65</v>
      </c>
      <c r="K1800" s="4">
        <v>750</v>
      </c>
      <c r="L1800" s="4" t="str">
        <f>IF(esraa_powerbi_alexandria_2[[#This Row],[Sales]]&gt;3000,"High","Low")</f>
        <v>Low</v>
      </c>
      <c r="M1800" s="4">
        <v>5</v>
      </c>
      <c r="N1800" s="4">
        <v>0</v>
      </c>
      <c r="O1800" s="4">
        <v>73.320999999999998</v>
      </c>
      <c r="P1800" s="4">
        <v>215.65</v>
      </c>
      <c r="Q1800" s="4">
        <v>142.32900000000001</v>
      </c>
      <c r="R1800" s="4">
        <v>73.320999999999998</v>
      </c>
      <c r="S1800" s="4" t="s">
        <v>1600</v>
      </c>
      <c r="T1800" s="4" t="str">
        <f>VLOOKUP(esraa_powerbi_alexandria_2[[#This Row],[Category]],code[#All],2,FALSE)</f>
        <v>F-101</v>
      </c>
      <c r="U1800" s="4"/>
      <c r="V1800" s="4"/>
    </row>
    <row r="1801" spans="1:22">
      <c r="A1801" s="4">
        <v>1800</v>
      </c>
      <c r="B1801" s="4" t="s">
        <v>52</v>
      </c>
      <c r="C1801" s="4" t="s">
        <v>53</v>
      </c>
      <c r="D1801" s="4" t="s">
        <v>364</v>
      </c>
      <c r="E1801" s="4" t="s">
        <v>98</v>
      </c>
      <c r="F1801" s="4" t="s">
        <v>99</v>
      </c>
      <c r="G1801" s="4" t="s">
        <v>66</v>
      </c>
      <c r="H1801" s="4" t="s">
        <v>167</v>
      </c>
      <c r="I1801" s="4" t="s">
        <v>382</v>
      </c>
      <c r="J1801" s="4">
        <v>11.168000000000001</v>
      </c>
      <c r="K1801" s="4">
        <v>600</v>
      </c>
      <c r="L1801" s="4" t="str">
        <f>IF(esraa_powerbi_alexandria_2[[#This Row],[Sales]]&gt;3000,"High","Low")</f>
        <v>Low</v>
      </c>
      <c r="M1801" s="4">
        <v>4</v>
      </c>
      <c r="N1801" s="4">
        <v>0.2</v>
      </c>
      <c r="O1801" s="4">
        <v>3.6295999999999995</v>
      </c>
      <c r="P1801" s="4">
        <v>8.9344000000000019</v>
      </c>
      <c r="Q1801" s="4">
        <v>7.5384000000000011</v>
      </c>
      <c r="R1801" s="4">
        <v>1.3960000000000008</v>
      </c>
      <c r="S1801" s="4" t="s">
        <v>1600</v>
      </c>
      <c r="T1801" s="4" t="str">
        <f>VLOOKUP(esraa_powerbi_alexandria_2[[#This Row],[Category]],code[#All],2,FALSE)</f>
        <v>O-102</v>
      </c>
      <c r="U1801" s="4"/>
      <c r="V1801" s="4"/>
    </row>
    <row r="1802" spans="1:22">
      <c r="A1802" s="4">
        <v>1801</v>
      </c>
      <c r="B1802" s="4" t="s">
        <v>52</v>
      </c>
      <c r="C1802" s="4" t="s">
        <v>53</v>
      </c>
      <c r="D1802" s="4" t="s">
        <v>364</v>
      </c>
      <c r="E1802" s="4" t="s">
        <v>98</v>
      </c>
      <c r="F1802" s="4" t="s">
        <v>99</v>
      </c>
      <c r="G1802" s="4" t="s">
        <v>66</v>
      </c>
      <c r="H1802" s="4" t="s">
        <v>91</v>
      </c>
      <c r="I1802" s="4" t="s">
        <v>1496</v>
      </c>
      <c r="J1802" s="4">
        <v>53.952000000000005</v>
      </c>
      <c r="K1802" s="4">
        <v>450</v>
      </c>
      <c r="L1802" s="4" t="str">
        <f>IF(esraa_powerbi_alexandria_2[[#This Row],[Sales]]&gt;3000,"High","Low")</f>
        <v>Low</v>
      </c>
      <c r="M1802" s="4">
        <v>3</v>
      </c>
      <c r="N1802" s="4">
        <v>0.2</v>
      </c>
      <c r="O1802" s="4">
        <v>17.534399999999998</v>
      </c>
      <c r="P1802" s="4">
        <v>43.161600000000007</v>
      </c>
      <c r="Q1802" s="4">
        <v>36.417600000000007</v>
      </c>
      <c r="R1802" s="4">
        <v>6.7439999999999998</v>
      </c>
      <c r="S1802" s="4" t="s">
        <v>1598</v>
      </c>
      <c r="T1802" s="4" t="str">
        <f>VLOOKUP(esraa_powerbi_alexandria_2[[#This Row],[Category]],code[#All],2,FALSE)</f>
        <v>O-102</v>
      </c>
      <c r="U1802" s="4"/>
      <c r="V1802" s="4"/>
    </row>
    <row r="1803" spans="1:22">
      <c r="A1803" s="4">
        <v>1802</v>
      </c>
      <c r="B1803" s="4" t="s">
        <v>69</v>
      </c>
      <c r="C1803" s="4" t="s">
        <v>96</v>
      </c>
      <c r="D1803" s="4" t="s">
        <v>626</v>
      </c>
      <c r="E1803" s="4" t="s">
        <v>94</v>
      </c>
      <c r="F1803" s="4" t="s">
        <v>65</v>
      </c>
      <c r="G1803" s="4" t="s">
        <v>57</v>
      </c>
      <c r="H1803" s="4" t="s">
        <v>76</v>
      </c>
      <c r="I1803" s="4" t="s">
        <v>1341</v>
      </c>
      <c r="J1803" s="4">
        <v>4.18</v>
      </c>
      <c r="K1803" s="4">
        <v>150</v>
      </c>
      <c r="L1803" s="4" t="str">
        <f>IF(esraa_powerbi_alexandria_2[[#This Row],[Sales]]&gt;3000,"High","Low")</f>
        <v>Low</v>
      </c>
      <c r="M1803" s="4">
        <v>1</v>
      </c>
      <c r="N1803" s="4">
        <v>0</v>
      </c>
      <c r="O1803" s="4">
        <v>1.5047999999999999</v>
      </c>
      <c r="P1803" s="4">
        <v>4.18</v>
      </c>
      <c r="Q1803" s="4">
        <v>2.6751999999999998</v>
      </c>
      <c r="R1803" s="4">
        <v>1.5047999999999999</v>
      </c>
      <c r="S1803" s="4" t="s">
        <v>1598</v>
      </c>
      <c r="T1803" s="4" t="str">
        <f>VLOOKUP(esraa_powerbi_alexandria_2[[#This Row],[Category]],code[#All],2,FALSE)</f>
        <v>F-101</v>
      </c>
      <c r="U1803" s="4"/>
      <c r="V1803" s="4"/>
    </row>
    <row r="1804" spans="1:22">
      <c r="A1804" s="4">
        <v>1803</v>
      </c>
      <c r="B1804" s="4" t="s">
        <v>52</v>
      </c>
      <c r="C1804" s="4" t="s">
        <v>53</v>
      </c>
      <c r="D1804" s="4" t="s">
        <v>116</v>
      </c>
      <c r="E1804" s="4" t="s">
        <v>117</v>
      </c>
      <c r="F1804" s="4" t="s">
        <v>118</v>
      </c>
      <c r="G1804" s="4" t="s">
        <v>66</v>
      </c>
      <c r="H1804" s="4" t="s">
        <v>83</v>
      </c>
      <c r="I1804" s="4" t="s">
        <v>677</v>
      </c>
      <c r="J1804" s="4">
        <v>5.6070000000000011</v>
      </c>
      <c r="K1804" s="4">
        <v>150</v>
      </c>
      <c r="L1804" s="4" t="str">
        <f>IF(esraa_powerbi_alexandria_2[[#This Row],[Sales]]&gt;3000,"High","Low")</f>
        <v>Low</v>
      </c>
      <c r="M1804" s="4">
        <v>1</v>
      </c>
      <c r="N1804" s="4">
        <v>0.7</v>
      </c>
      <c r="O1804" s="4">
        <v>-4.2987000000000002</v>
      </c>
      <c r="P1804" s="4">
        <v>1.6821000000000006</v>
      </c>
      <c r="Q1804" s="4">
        <v>9.9057000000000013</v>
      </c>
      <c r="R1804" s="4">
        <v>-8.2236000000000011</v>
      </c>
      <c r="S1804" s="4" t="s">
        <v>1598</v>
      </c>
      <c r="T1804" s="4" t="str">
        <f>VLOOKUP(esraa_powerbi_alexandria_2[[#This Row],[Category]],code[#All],2,FALSE)</f>
        <v>O-102</v>
      </c>
      <c r="U1804" s="4"/>
      <c r="V1804" s="4"/>
    </row>
    <row r="1805" spans="1:22">
      <c r="A1805" s="4">
        <v>1804</v>
      </c>
      <c r="B1805" s="4" t="s">
        <v>52</v>
      </c>
      <c r="C1805" s="4" t="s">
        <v>53</v>
      </c>
      <c r="D1805" s="4" t="s">
        <v>116</v>
      </c>
      <c r="E1805" s="4" t="s">
        <v>117</v>
      </c>
      <c r="F1805" s="4" t="s">
        <v>118</v>
      </c>
      <c r="G1805" s="4" t="s">
        <v>66</v>
      </c>
      <c r="H1805" s="4" t="s">
        <v>282</v>
      </c>
      <c r="I1805" s="4" t="s">
        <v>709</v>
      </c>
      <c r="J1805" s="4">
        <v>4663.7360000000008</v>
      </c>
      <c r="K1805" s="4">
        <v>1050</v>
      </c>
      <c r="L1805" s="4" t="str">
        <f>IF(esraa_powerbi_alexandria_2[[#This Row],[Sales]]&gt;3000,"High","Low")</f>
        <v>High</v>
      </c>
      <c r="M1805" s="4">
        <v>7</v>
      </c>
      <c r="N1805" s="4">
        <v>0.2</v>
      </c>
      <c r="O1805" s="4">
        <v>-1049.3406</v>
      </c>
      <c r="P1805" s="4">
        <v>3730.988800000001</v>
      </c>
      <c r="Q1805" s="4">
        <v>5713.0766000000003</v>
      </c>
      <c r="R1805" s="4">
        <v>-1982.0877999999993</v>
      </c>
      <c r="S1805" s="4" t="s">
        <v>1599</v>
      </c>
      <c r="T1805" s="4" t="str">
        <f>VLOOKUP(esraa_powerbi_alexandria_2[[#This Row],[Category]],code[#All],2,FALSE)</f>
        <v>O-102</v>
      </c>
      <c r="U1805" s="4"/>
      <c r="V1805" s="4"/>
    </row>
    <row r="1806" spans="1:22">
      <c r="A1806" s="4">
        <v>1805</v>
      </c>
      <c r="B1806" s="4" t="s">
        <v>52</v>
      </c>
      <c r="C1806" s="4" t="s">
        <v>53</v>
      </c>
      <c r="D1806" s="4" t="s">
        <v>116</v>
      </c>
      <c r="E1806" s="4" t="s">
        <v>117</v>
      </c>
      <c r="F1806" s="4" t="s">
        <v>118</v>
      </c>
      <c r="G1806" s="4" t="s">
        <v>80</v>
      </c>
      <c r="H1806" s="4" t="s">
        <v>122</v>
      </c>
      <c r="I1806" s="4" t="s">
        <v>1497</v>
      </c>
      <c r="J1806" s="4">
        <v>79.984000000000009</v>
      </c>
      <c r="K1806" s="4">
        <v>300</v>
      </c>
      <c r="L1806" s="4" t="str">
        <f>IF(esraa_powerbi_alexandria_2[[#This Row],[Sales]]&gt;3000,"High","Low")</f>
        <v>Low</v>
      </c>
      <c r="M1806" s="4">
        <v>2</v>
      </c>
      <c r="N1806" s="4">
        <v>0.2</v>
      </c>
      <c r="O1806" s="4">
        <v>22.995400000000004</v>
      </c>
      <c r="P1806" s="4">
        <v>63.987200000000009</v>
      </c>
      <c r="Q1806" s="4">
        <v>56.988600000000005</v>
      </c>
      <c r="R1806" s="4">
        <v>6.9986000000000033</v>
      </c>
      <c r="S1806" s="4" t="s">
        <v>1598</v>
      </c>
      <c r="T1806" s="4" t="str">
        <f>VLOOKUP(esraa_powerbi_alexandria_2[[#This Row],[Category]],code[#All],2,FALSE)</f>
        <v>T-103</v>
      </c>
      <c r="U1806" s="4"/>
      <c r="V1806" s="4"/>
    </row>
    <row r="1807" spans="1:22">
      <c r="A1807" s="4">
        <v>1806</v>
      </c>
      <c r="B1807" s="4" t="s">
        <v>134</v>
      </c>
      <c r="C1807" s="4" t="s">
        <v>62</v>
      </c>
      <c r="D1807" s="4" t="s">
        <v>63</v>
      </c>
      <c r="E1807" s="4" t="s">
        <v>64</v>
      </c>
      <c r="F1807" s="4" t="s">
        <v>65</v>
      </c>
      <c r="G1807" s="4" t="s">
        <v>80</v>
      </c>
      <c r="H1807" s="4" t="s">
        <v>81</v>
      </c>
      <c r="I1807" s="4" t="s">
        <v>1197</v>
      </c>
      <c r="J1807" s="4">
        <v>2575.944</v>
      </c>
      <c r="K1807" s="4">
        <v>1050</v>
      </c>
      <c r="L1807" s="4" t="str">
        <f>IF(esraa_powerbi_alexandria_2[[#This Row],[Sales]]&gt;3000,"High","Low")</f>
        <v>Low</v>
      </c>
      <c r="M1807" s="4">
        <v>7</v>
      </c>
      <c r="N1807" s="4">
        <v>0.2</v>
      </c>
      <c r="O1807" s="4">
        <v>257.59440000000029</v>
      </c>
      <c r="P1807" s="4">
        <v>2060.7552000000001</v>
      </c>
      <c r="Q1807" s="4">
        <v>2318.3495999999996</v>
      </c>
      <c r="R1807" s="4">
        <v>-257.5943999999995</v>
      </c>
      <c r="S1807" s="4" t="s">
        <v>1599</v>
      </c>
      <c r="T1807" s="4" t="str">
        <f>VLOOKUP(esraa_powerbi_alexandria_2[[#This Row],[Category]],code[#All],2,FALSE)</f>
        <v>T-103</v>
      </c>
      <c r="U1807" s="4"/>
      <c r="V1807" s="4"/>
    </row>
    <row r="1808" spans="1:22">
      <c r="A1808" s="4">
        <v>1807</v>
      </c>
      <c r="B1808" s="4" t="s">
        <v>134</v>
      </c>
      <c r="C1808" s="4" t="s">
        <v>62</v>
      </c>
      <c r="D1808" s="4" t="s">
        <v>63</v>
      </c>
      <c r="E1808" s="4" t="s">
        <v>64</v>
      </c>
      <c r="F1808" s="4" t="s">
        <v>65</v>
      </c>
      <c r="G1808" s="4" t="s">
        <v>66</v>
      </c>
      <c r="H1808" s="4" t="s">
        <v>91</v>
      </c>
      <c r="I1808" s="4" t="s">
        <v>759</v>
      </c>
      <c r="J1808" s="4">
        <v>45.36</v>
      </c>
      <c r="K1808" s="4">
        <v>1050</v>
      </c>
      <c r="L1808" s="4" t="str">
        <f>IF(esraa_powerbi_alexandria_2[[#This Row],[Sales]]&gt;3000,"High","Low")</f>
        <v>Low</v>
      </c>
      <c r="M1808" s="4">
        <v>7</v>
      </c>
      <c r="N1808" s="4">
        <v>0</v>
      </c>
      <c r="O1808" s="4">
        <v>21.772800000000004</v>
      </c>
      <c r="P1808" s="4">
        <v>45.36</v>
      </c>
      <c r="Q1808" s="4">
        <v>23.587199999999996</v>
      </c>
      <c r="R1808" s="4">
        <v>21.772800000000004</v>
      </c>
      <c r="S1808" s="4" t="s">
        <v>1599</v>
      </c>
      <c r="T1808" s="4" t="str">
        <f>VLOOKUP(esraa_powerbi_alexandria_2[[#This Row],[Category]],code[#All],2,FALSE)</f>
        <v>O-102</v>
      </c>
      <c r="U1808" s="4"/>
      <c r="V1808" s="4"/>
    </row>
    <row r="1809" spans="1:22">
      <c r="A1809" s="4">
        <v>1808</v>
      </c>
      <c r="B1809" s="4" t="s">
        <v>134</v>
      </c>
      <c r="C1809" s="4" t="s">
        <v>62</v>
      </c>
      <c r="D1809" s="4" t="s">
        <v>63</v>
      </c>
      <c r="E1809" s="4" t="s">
        <v>64</v>
      </c>
      <c r="F1809" s="4" t="s">
        <v>65</v>
      </c>
      <c r="G1809" s="4" t="s">
        <v>80</v>
      </c>
      <c r="H1809" s="4" t="s">
        <v>122</v>
      </c>
      <c r="I1809" s="4" t="s">
        <v>724</v>
      </c>
      <c r="J1809" s="4">
        <v>254.24</v>
      </c>
      <c r="K1809" s="4">
        <v>1050</v>
      </c>
      <c r="L1809" s="4" t="str">
        <f>IF(esraa_powerbi_alexandria_2[[#This Row],[Sales]]&gt;3000,"High","Low")</f>
        <v>Low</v>
      </c>
      <c r="M1809" s="4">
        <v>7</v>
      </c>
      <c r="N1809" s="4">
        <v>0</v>
      </c>
      <c r="O1809" s="4">
        <v>76.271999999999977</v>
      </c>
      <c r="P1809" s="4">
        <v>254.24</v>
      </c>
      <c r="Q1809" s="4">
        <v>177.96800000000002</v>
      </c>
      <c r="R1809" s="4">
        <v>76.271999999999991</v>
      </c>
      <c r="S1809" s="4" t="s">
        <v>1599</v>
      </c>
      <c r="T1809" s="4" t="str">
        <f>VLOOKUP(esraa_powerbi_alexandria_2[[#This Row],[Category]],code[#All],2,FALSE)</f>
        <v>T-103</v>
      </c>
      <c r="U1809" s="4"/>
      <c r="V1809" s="4"/>
    </row>
    <row r="1810" spans="1:22">
      <c r="A1810" s="4">
        <v>1809</v>
      </c>
      <c r="B1810" s="4" t="s">
        <v>134</v>
      </c>
      <c r="C1810" s="4" t="s">
        <v>62</v>
      </c>
      <c r="D1810" s="4" t="s">
        <v>1498</v>
      </c>
      <c r="E1810" s="4" t="s">
        <v>306</v>
      </c>
      <c r="F1810" s="4" t="s">
        <v>99</v>
      </c>
      <c r="G1810" s="4" t="s">
        <v>80</v>
      </c>
      <c r="H1810" s="4" t="s">
        <v>81</v>
      </c>
      <c r="I1810" s="4" t="s">
        <v>1499</v>
      </c>
      <c r="J1810" s="4">
        <v>69.930000000000007</v>
      </c>
      <c r="K1810" s="4">
        <v>1050</v>
      </c>
      <c r="L1810" s="4" t="str">
        <f>IF(esraa_powerbi_alexandria_2[[#This Row],[Sales]]&gt;3000,"High","Low")</f>
        <v>Low</v>
      </c>
      <c r="M1810" s="4">
        <v>7</v>
      </c>
      <c r="N1810" s="4">
        <v>0</v>
      </c>
      <c r="O1810" s="4">
        <v>0.69929999999999914</v>
      </c>
      <c r="P1810" s="4">
        <v>69.930000000000007</v>
      </c>
      <c r="Q1810" s="4">
        <v>69.230700000000013</v>
      </c>
      <c r="R1810" s="4">
        <v>0.69929999999999382</v>
      </c>
      <c r="S1810" s="4" t="s">
        <v>1599</v>
      </c>
      <c r="T1810" s="4" t="str">
        <f>VLOOKUP(esraa_powerbi_alexandria_2[[#This Row],[Category]],code[#All],2,FALSE)</f>
        <v>T-103</v>
      </c>
      <c r="U1810" s="4"/>
      <c r="V1810" s="4"/>
    </row>
    <row r="1811" spans="1:22">
      <c r="A1811" s="4">
        <v>1810</v>
      </c>
      <c r="B1811" s="4" t="s">
        <v>69</v>
      </c>
      <c r="C1811" s="4" t="s">
        <v>62</v>
      </c>
      <c r="D1811" s="4" t="s">
        <v>181</v>
      </c>
      <c r="E1811" s="4" t="s">
        <v>143</v>
      </c>
      <c r="F1811" s="4" t="s">
        <v>99</v>
      </c>
      <c r="G1811" s="4" t="s">
        <v>57</v>
      </c>
      <c r="H1811" s="4" t="s">
        <v>76</v>
      </c>
      <c r="I1811" s="4" t="s">
        <v>1500</v>
      </c>
      <c r="J1811" s="4">
        <v>16.155999999999999</v>
      </c>
      <c r="K1811" s="4">
        <v>1050</v>
      </c>
      <c r="L1811" s="4" t="str">
        <f>IF(esraa_powerbi_alexandria_2[[#This Row],[Sales]]&gt;3000,"High","Low")</f>
        <v>Low</v>
      </c>
      <c r="M1811" s="4">
        <v>7</v>
      </c>
      <c r="N1811" s="4">
        <v>0.6</v>
      </c>
      <c r="O1811" s="4">
        <v>-12.116999999999999</v>
      </c>
      <c r="P1811" s="4">
        <v>6.4623999999999997</v>
      </c>
      <c r="Q1811" s="4">
        <v>28.272999999999996</v>
      </c>
      <c r="R1811" s="4">
        <v>-21.810599999999997</v>
      </c>
      <c r="S1811" s="4" t="s">
        <v>1599</v>
      </c>
      <c r="T1811" s="4" t="str">
        <f>VLOOKUP(esraa_powerbi_alexandria_2[[#This Row],[Category]],code[#All],2,FALSE)</f>
        <v>F-101</v>
      </c>
      <c r="U1811" s="4"/>
      <c r="V1811" s="4"/>
    </row>
    <row r="1812" spans="1:22">
      <c r="A1812" s="4">
        <v>1811</v>
      </c>
      <c r="B1812" s="4" t="s">
        <v>69</v>
      </c>
      <c r="C1812" s="4" t="s">
        <v>62</v>
      </c>
      <c r="D1812" s="4" t="s">
        <v>181</v>
      </c>
      <c r="E1812" s="4" t="s">
        <v>143</v>
      </c>
      <c r="F1812" s="4" t="s">
        <v>99</v>
      </c>
      <c r="G1812" s="4" t="s">
        <v>66</v>
      </c>
      <c r="H1812" s="4" t="s">
        <v>91</v>
      </c>
      <c r="I1812" s="4" t="s">
        <v>1501</v>
      </c>
      <c r="J1812" s="4">
        <v>54.816000000000003</v>
      </c>
      <c r="K1812" s="4">
        <v>450</v>
      </c>
      <c r="L1812" s="4" t="str">
        <f>IF(esraa_powerbi_alexandria_2[[#This Row],[Sales]]&gt;3000,"High","Low")</f>
        <v>Low</v>
      </c>
      <c r="M1812" s="4">
        <v>3</v>
      </c>
      <c r="N1812" s="4">
        <v>0.2</v>
      </c>
      <c r="O1812" s="4">
        <v>17.815199999999997</v>
      </c>
      <c r="P1812" s="4">
        <v>43.852800000000002</v>
      </c>
      <c r="Q1812" s="4">
        <v>37.000800000000005</v>
      </c>
      <c r="R1812" s="4">
        <v>6.8519999999999968</v>
      </c>
      <c r="S1812" s="4" t="s">
        <v>1598</v>
      </c>
      <c r="T1812" s="4" t="str">
        <f>VLOOKUP(esraa_powerbi_alexandria_2[[#This Row],[Category]],code[#All],2,FALSE)</f>
        <v>O-102</v>
      </c>
      <c r="U1812" s="4"/>
      <c r="V1812" s="4"/>
    </row>
    <row r="1813" spans="1:22">
      <c r="A1813" s="4">
        <v>1812</v>
      </c>
      <c r="B1813" s="4" t="s">
        <v>52</v>
      </c>
      <c r="C1813" s="4" t="s">
        <v>53</v>
      </c>
      <c r="D1813" s="4" t="s">
        <v>1162</v>
      </c>
      <c r="E1813" s="4" t="s">
        <v>188</v>
      </c>
      <c r="F1813" s="4" t="s">
        <v>56</v>
      </c>
      <c r="G1813" s="4" t="s">
        <v>57</v>
      </c>
      <c r="H1813" s="4" t="s">
        <v>72</v>
      </c>
      <c r="I1813" s="4" t="s">
        <v>267</v>
      </c>
      <c r="J1813" s="4">
        <v>1441.3</v>
      </c>
      <c r="K1813" s="4">
        <v>1050</v>
      </c>
      <c r="L1813" s="4" t="str">
        <f>IF(esraa_powerbi_alexandria_2[[#This Row],[Sales]]&gt;3000,"High","Low")</f>
        <v>Low</v>
      </c>
      <c r="M1813" s="4">
        <v>7</v>
      </c>
      <c r="N1813" s="4">
        <v>0</v>
      </c>
      <c r="O1813" s="4">
        <v>245.0209999999999</v>
      </c>
      <c r="P1813" s="4">
        <v>1441.3</v>
      </c>
      <c r="Q1813" s="4">
        <v>1196.279</v>
      </c>
      <c r="R1813" s="4">
        <v>245.02099999999996</v>
      </c>
      <c r="S1813" s="4" t="s">
        <v>1599</v>
      </c>
      <c r="T1813" s="4" t="str">
        <f>VLOOKUP(esraa_powerbi_alexandria_2[[#This Row],[Category]],code[#All],2,FALSE)</f>
        <v>F-101</v>
      </c>
      <c r="U1813" s="4"/>
      <c r="V1813" s="4"/>
    </row>
    <row r="1814" spans="1:22">
      <c r="A1814" s="4">
        <v>1813</v>
      </c>
      <c r="B1814" s="4" t="s">
        <v>69</v>
      </c>
      <c r="C1814" s="4" t="s">
        <v>53</v>
      </c>
      <c r="D1814" s="4" t="s">
        <v>291</v>
      </c>
      <c r="E1814" s="4" t="s">
        <v>252</v>
      </c>
      <c r="F1814" s="4" t="s">
        <v>118</v>
      </c>
      <c r="G1814" s="4" t="s">
        <v>57</v>
      </c>
      <c r="H1814" s="4" t="s">
        <v>76</v>
      </c>
      <c r="I1814" s="4" t="s">
        <v>466</v>
      </c>
      <c r="J1814" s="4">
        <v>77.599999999999994</v>
      </c>
      <c r="K1814" s="4">
        <v>750</v>
      </c>
      <c r="L1814" s="4" t="str">
        <f>IF(esraa_powerbi_alexandria_2[[#This Row],[Sales]]&gt;3000,"High","Low")</f>
        <v>Low</v>
      </c>
      <c r="M1814" s="4">
        <v>5</v>
      </c>
      <c r="N1814" s="4">
        <v>0.2</v>
      </c>
      <c r="O1814" s="4">
        <v>28.129999999999995</v>
      </c>
      <c r="P1814" s="4">
        <v>62.08</v>
      </c>
      <c r="Q1814" s="4">
        <v>49.47</v>
      </c>
      <c r="R1814" s="4">
        <v>12.61</v>
      </c>
      <c r="S1814" s="4" t="s">
        <v>1600</v>
      </c>
      <c r="T1814" s="4" t="str">
        <f>VLOOKUP(esraa_powerbi_alexandria_2[[#This Row],[Category]],code[#All],2,FALSE)</f>
        <v>F-101</v>
      </c>
      <c r="U1814" s="4"/>
      <c r="V1814" s="4"/>
    </row>
    <row r="1815" spans="1:22">
      <c r="A1815" s="4">
        <v>1814</v>
      </c>
      <c r="B1815" s="4" t="s">
        <v>69</v>
      </c>
      <c r="C1815" s="4" t="s">
        <v>53</v>
      </c>
      <c r="D1815" s="4" t="s">
        <v>291</v>
      </c>
      <c r="E1815" s="4" t="s">
        <v>252</v>
      </c>
      <c r="F1815" s="4" t="s">
        <v>118</v>
      </c>
      <c r="G1815" s="4" t="s">
        <v>57</v>
      </c>
      <c r="H1815" s="4" t="s">
        <v>76</v>
      </c>
      <c r="I1815" s="4" t="s">
        <v>625</v>
      </c>
      <c r="J1815" s="4">
        <v>4.6560000000000006</v>
      </c>
      <c r="K1815" s="4">
        <v>300</v>
      </c>
      <c r="L1815" s="4" t="str">
        <f>IF(esraa_powerbi_alexandria_2[[#This Row],[Sales]]&gt;3000,"High","Low")</f>
        <v>Low</v>
      </c>
      <c r="M1815" s="4">
        <v>2</v>
      </c>
      <c r="N1815" s="4">
        <v>0.2</v>
      </c>
      <c r="O1815" s="4">
        <v>1.5713999999999997</v>
      </c>
      <c r="P1815" s="4">
        <v>3.7248000000000006</v>
      </c>
      <c r="Q1815" s="4">
        <v>3.0846000000000009</v>
      </c>
      <c r="R1815" s="4">
        <v>0.64019999999999966</v>
      </c>
      <c r="S1815" s="4" t="s">
        <v>1598</v>
      </c>
      <c r="T1815" s="4" t="str">
        <f>VLOOKUP(esraa_powerbi_alexandria_2[[#This Row],[Category]],code[#All],2,FALSE)</f>
        <v>F-101</v>
      </c>
      <c r="U1815" s="4"/>
      <c r="V1815" s="4"/>
    </row>
    <row r="1816" spans="1:22">
      <c r="A1816" s="4">
        <v>1815</v>
      </c>
      <c r="B1816" s="4" t="s">
        <v>69</v>
      </c>
      <c r="C1816" s="4" t="s">
        <v>62</v>
      </c>
      <c r="D1816" s="4" t="s">
        <v>63</v>
      </c>
      <c r="E1816" s="4" t="s">
        <v>64</v>
      </c>
      <c r="F1816" s="4" t="s">
        <v>65</v>
      </c>
      <c r="G1816" s="4" t="s">
        <v>57</v>
      </c>
      <c r="H1816" s="4" t="s">
        <v>72</v>
      </c>
      <c r="I1816" s="4" t="s">
        <v>405</v>
      </c>
      <c r="J1816" s="4">
        <v>170.13600000000002</v>
      </c>
      <c r="K1816" s="4">
        <v>450</v>
      </c>
      <c r="L1816" s="4" t="str">
        <f>IF(esraa_powerbi_alexandria_2[[#This Row],[Sales]]&gt;3000,"High","Low")</f>
        <v>Low</v>
      </c>
      <c r="M1816" s="4">
        <v>3</v>
      </c>
      <c r="N1816" s="4">
        <v>0.2</v>
      </c>
      <c r="O1816" s="4">
        <v>-8.5067999999999913</v>
      </c>
      <c r="P1816" s="4">
        <v>136.10880000000003</v>
      </c>
      <c r="Q1816" s="4">
        <v>178.64280000000002</v>
      </c>
      <c r="R1816" s="4">
        <v>-42.533999999999992</v>
      </c>
      <c r="S1816" s="4" t="s">
        <v>1598</v>
      </c>
      <c r="T1816" s="4" t="str">
        <f>VLOOKUP(esraa_powerbi_alexandria_2[[#This Row],[Category]],code[#All],2,FALSE)</f>
        <v>F-101</v>
      </c>
      <c r="U1816" s="4"/>
      <c r="V1816" s="4"/>
    </row>
    <row r="1817" spans="1:22">
      <c r="A1817" s="4">
        <v>1816</v>
      </c>
      <c r="B1817" s="4" t="s">
        <v>532</v>
      </c>
      <c r="C1817" s="4" t="s">
        <v>53</v>
      </c>
      <c r="D1817" s="4" t="s">
        <v>93</v>
      </c>
      <c r="E1817" s="4" t="s">
        <v>94</v>
      </c>
      <c r="F1817" s="4" t="s">
        <v>65</v>
      </c>
      <c r="G1817" s="4" t="s">
        <v>66</v>
      </c>
      <c r="H1817" s="4" t="s">
        <v>67</v>
      </c>
      <c r="I1817" s="4" t="s">
        <v>1502</v>
      </c>
      <c r="J1817" s="4">
        <v>7.38</v>
      </c>
      <c r="K1817" s="4">
        <v>300</v>
      </c>
      <c r="L1817" s="4" t="str">
        <f>IF(esraa_powerbi_alexandria_2[[#This Row],[Sales]]&gt;3000,"High","Low")</f>
        <v>Low</v>
      </c>
      <c r="M1817" s="4">
        <v>2</v>
      </c>
      <c r="N1817" s="4">
        <v>0</v>
      </c>
      <c r="O1817" s="4">
        <v>3.4685999999999999</v>
      </c>
      <c r="P1817" s="4">
        <v>7.38</v>
      </c>
      <c r="Q1817" s="4">
        <v>3.9114</v>
      </c>
      <c r="R1817" s="4">
        <v>3.4685999999999999</v>
      </c>
      <c r="S1817" s="4" t="s">
        <v>1598</v>
      </c>
      <c r="T1817" s="4" t="str">
        <f>VLOOKUP(esraa_powerbi_alexandria_2[[#This Row],[Category]],code[#All],2,FALSE)</f>
        <v>O-102</v>
      </c>
      <c r="U1817" s="4"/>
      <c r="V1817" s="4"/>
    </row>
    <row r="1818" spans="1:22">
      <c r="A1818" s="4">
        <v>1817</v>
      </c>
      <c r="B1818" s="4" t="s">
        <v>532</v>
      </c>
      <c r="C1818" s="4" t="s">
        <v>53</v>
      </c>
      <c r="D1818" s="4" t="s">
        <v>93</v>
      </c>
      <c r="E1818" s="4" t="s">
        <v>94</v>
      </c>
      <c r="F1818" s="4" t="s">
        <v>65</v>
      </c>
      <c r="G1818" s="4" t="s">
        <v>66</v>
      </c>
      <c r="H1818" s="4" t="s">
        <v>78</v>
      </c>
      <c r="I1818" s="4" t="s">
        <v>352</v>
      </c>
      <c r="J1818" s="4">
        <v>9.26</v>
      </c>
      <c r="K1818" s="4">
        <v>300</v>
      </c>
      <c r="L1818" s="4" t="str">
        <f>IF(esraa_powerbi_alexandria_2[[#This Row],[Sales]]&gt;3000,"High","Low")</f>
        <v>Low</v>
      </c>
      <c r="M1818" s="4">
        <v>2</v>
      </c>
      <c r="N1818" s="4">
        <v>0</v>
      </c>
      <c r="O1818" s="4">
        <v>3.0557999999999996</v>
      </c>
      <c r="P1818" s="4">
        <v>9.26</v>
      </c>
      <c r="Q1818" s="4">
        <v>6.2042000000000002</v>
      </c>
      <c r="R1818" s="4">
        <v>3.0557999999999996</v>
      </c>
      <c r="S1818" s="4" t="s">
        <v>1598</v>
      </c>
      <c r="T1818" s="4" t="str">
        <f>VLOOKUP(esraa_powerbi_alexandria_2[[#This Row],[Category]],code[#All],2,FALSE)</f>
        <v>O-102</v>
      </c>
      <c r="U1818" s="4"/>
      <c r="V1818" s="4"/>
    </row>
    <row r="1819" spans="1:22">
      <c r="A1819" s="4">
        <v>1818</v>
      </c>
      <c r="B1819" s="4" t="s">
        <v>52</v>
      </c>
      <c r="C1819" s="4" t="s">
        <v>53</v>
      </c>
      <c r="D1819" s="4" t="s">
        <v>63</v>
      </c>
      <c r="E1819" s="4" t="s">
        <v>64</v>
      </c>
      <c r="F1819" s="4" t="s">
        <v>65</v>
      </c>
      <c r="G1819" s="4" t="s">
        <v>66</v>
      </c>
      <c r="H1819" s="4" t="s">
        <v>67</v>
      </c>
      <c r="I1819" s="4" t="s">
        <v>1503</v>
      </c>
      <c r="J1819" s="4">
        <v>9.9600000000000009</v>
      </c>
      <c r="K1819" s="4">
        <v>300</v>
      </c>
      <c r="L1819" s="4" t="str">
        <f>IF(esraa_powerbi_alexandria_2[[#This Row],[Sales]]&gt;3000,"High","Low")</f>
        <v>Low</v>
      </c>
      <c r="M1819" s="4">
        <v>2</v>
      </c>
      <c r="N1819" s="4">
        <v>0</v>
      </c>
      <c r="O1819" s="4">
        <v>4.5815999999999999</v>
      </c>
      <c r="P1819" s="4">
        <v>9.9600000000000009</v>
      </c>
      <c r="Q1819" s="4">
        <v>5.378400000000001</v>
      </c>
      <c r="R1819" s="4">
        <v>4.5815999999999999</v>
      </c>
      <c r="S1819" s="4" t="s">
        <v>1598</v>
      </c>
      <c r="T1819" s="4" t="str">
        <f>VLOOKUP(esraa_powerbi_alexandria_2[[#This Row],[Category]],code[#All],2,FALSE)</f>
        <v>O-102</v>
      </c>
      <c r="U1819" s="4"/>
      <c r="V1819" s="4"/>
    </row>
    <row r="1820" spans="1:22">
      <c r="A1820" s="4">
        <v>1819</v>
      </c>
      <c r="B1820" s="4" t="s">
        <v>69</v>
      </c>
      <c r="C1820" s="4" t="s">
        <v>53</v>
      </c>
      <c r="D1820" s="4" t="s">
        <v>181</v>
      </c>
      <c r="E1820" s="4" t="s">
        <v>143</v>
      </c>
      <c r="F1820" s="4" t="s">
        <v>99</v>
      </c>
      <c r="G1820" s="4" t="s">
        <v>66</v>
      </c>
      <c r="H1820" s="4" t="s">
        <v>85</v>
      </c>
      <c r="I1820" s="4" t="s">
        <v>1504</v>
      </c>
      <c r="J1820" s="4">
        <v>75.59999999999998</v>
      </c>
      <c r="K1820" s="4">
        <v>300</v>
      </c>
      <c r="L1820" s="4" t="str">
        <f>IF(esraa_powerbi_alexandria_2[[#This Row],[Sales]]&gt;3000,"High","Low")</f>
        <v>Low</v>
      </c>
      <c r="M1820" s="4">
        <v>2</v>
      </c>
      <c r="N1820" s="4">
        <v>0.8</v>
      </c>
      <c r="O1820" s="4">
        <v>-166.32000000000005</v>
      </c>
      <c r="P1820" s="4">
        <v>15.119999999999992</v>
      </c>
      <c r="Q1820" s="4">
        <v>241.92000000000002</v>
      </c>
      <c r="R1820" s="4">
        <v>-226.8</v>
      </c>
      <c r="S1820" s="4" t="s">
        <v>1598</v>
      </c>
      <c r="T1820" s="4" t="str">
        <f>VLOOKUP(esraa_powerbi_alexandria_2[[#This Row],[Category]],code[#All],2,FALSE)</f>
        <v>O-102</v>
      </c>
      <c r="U1820" s="4"/>
      <c r="V1820" s="4"/>
    </row>
    <row r="1821" spans="1:22">
      <c r="A1821" s="4">
        <v>1820</v>
      </c>
      <c r="B1821" s="4" t="s">
        <v>69</v>
      </c>
      <c r="C1821" s="4" t="s">
        <v>53</v>
      </c>
      <c r="D1821" s="4" t="s">
        <v>181</v>
      </c>
      <c r="E1821" s="4" t="s">
        <v>143</v>
      </c>
      <c r="F1821" s="4" t="s">
        <v>99</v>
      </c>
      <c r="G1821" s="4" t="s">
        <v>57</v>
      </c>
      <c r="H1821" s="4" t="s">
        <v>76</v>
      </c>
      <c r="I1821" s="4" t="s">
        <v>1505</v>
      </c>
      <c r="J1821" s="4">
        <v>29.32</v>
      </c>
      <c r="K1821" s="4">
        <v>300</v>
      </c>
      <c r="L1821" s="4" t="str">
        <f>IF(esraa_powerbi_alexandria_2[[#This Row],[Sales]]&gt;3000,"High","Low")</f>
        <v>Low</v>
      </c>
      <c r="M1821" s="4">
        <v>2</v>
      </c>
      <c r="N1821" s="4">
        <v>0.6</v>
      </c>
      <c r="O1821" s="4">
        <v>-24.188999999999993</v>
      </c>
      <c r="P1821" s="4">
        <v>11.728000000000002</v>
      </c>
      <c r="Q1821" s="4">
        <v>53.508999999999993</v>
      </c>
      <c r="R1821" s="4">
        <v>-41.780999999999992</v>
      </c>
      <c r="S1821" s="4" t="s">
        <v>1598</v>
      </c>
      <c r="T1821" s="4" t="str">
        <f>VLOOKUP(esraa_powerbi_alexandria_2[[#This Row],[Category]],code[#All],2,FALSE)</f>
        <v>F-101</v>
      </c>
      <c r="U1821" s="4"/>
      <c r="V1821" s="4"/>
    </row>
    <row r="1822" spans="1:22">
      <c r="A1822" s="4">
        <v>1821</v>
      </c>
      <c r="B1822" s="4" t="s">
        <v>69</v>
      </c>
      <c r="C1822" s="4" t="s">
        <v>62</v>
      </c>
      <c r="D1822" s="4" t="s">
        <v>181</v>
      </c>
      <c r="E1822" s="4" t="s">
        <v>143</v>
      </c>
      <c r="F1822" s="4" t="s">
        <v>99</v>
      </c>
      <c r="G1822" s="4" t="s">
        <v>66</v>
      </c>
      <c r="H1822" s="4" t="s">
        <v>85</v>
      </c>
      <c r="I1822" s="4" t="s">
        <v>1506</v>
      </c>
      <c r="J1822" s="4">
        <v>92.063999999999979</v>
      </c>
      <c r="K1822" s="4">
        <v>900</v>
      </c>
      <c r="L1822" s="4" t="str">
        <f>IF(esraa_powerbi_alexandria_2[[#This Row],[Sales]]&gt;3000,"High","Low")</f>
        <v>Low</v>
      </c>
      <c r="M1822" s="4">
        <v>6</v>
      </c>
      <c r="N1822" s="4">
        <v>0.8</v>
      </c>
      <c r="O1822" s="4">
        <v>-225.55680000000007</v>
      </c>
      <c r="P1822" s="4">
        <v>18.41279999999999</v>
      </c>
      <c r="Q1822" s="4">
        <v>317.62080000000003</v>
      </c>
      <c r="R1822" s="4">
        <v>-299.20800000000003</v>
      </c>
      <c r="S1822" s="4" t="s">
        <v>1600</v>
      </c>
      <c r="T1822" s="4" t="str">
        <f>VLOOKUP(esraa_powerbi_alexandria_2[[#This Row],[Category]],code[#All],2,FALSE)</f>
        <v>O-102</v>
      </c>
      <c r="U1822" s="4"/>
      <c r="V1822" s="4"/>
    </row>
    <row r="1823" spans="1:22">
      <c r="A1823" s="4">
        <v>1822</v>
      </c>
      <c r="B1823" s="4" t="s">
        <v>69</v>
      </c>
      <c r="C1823" s="4" t="s">
        <v>62</v>
      </c>
      <c r="D1823" s="4" t="s">
        <v>181</v>
      </c>
      <c r="E1823" s="4" t="s">
        <v>143</v>
      </c>
      <c r="F1823" s="4" t="s">
        <v>99</v>
      </c>
      <c r="G1823" s="4" t="s">
        <v>66</v>
      </c>
      <c r="H1823" s="4" t="s">
        <v>167</v>
      </c>
      <c r="I1823" s="4" t="s">
        <v>168</v>
      </c>
      <c r="J1823" s="4">
        <v>6.9760000000000009</v>
      </c>
      <c r="K1823" s="4">
        <v>600</v>
      </c>
      <c r="L1823" s="4" t="str">
        <f>IF(esraa_powerbi_alexandria_2[[#This Row],[Sales]]&gt;3000,"High","Low")</f>
        <v>Low</v>
      </c>
      <c r="M1823" s="4">
        <v>4</v>
      </c>
      <c r="N1823" s="4">
        <v>0.2</v>
      </c>
      <c r="O1823" s="4">
        <v>1.8312000000000004</v>
      </c>
      <c r="P1823" s="4">
        <v>5.5808000000000009</v>
      </c>
      <c r="Q1823" s="4">
        <v>5.1448</v>
      </c>
      <c r="R1823" s="4">
        <v>0.43600000000000083</v>
      </c>
      <c r="S1823" s="4" t="s">
        <v>1600</v>
      </c>
      <c r="T1823" s="4" t="str">
        <f>VLOOKUP(esraa_powerbi_alexandria_2[[#This Row],[Category]],code[#All],2,FALSE)</f>
        <v>O-102</v>
      </c>
      <c r="U1823" s="4"/>
      <c r="V1823" s="4"/>
    </row>
    <row r="1824" spans="1:22">
      <c r="A1824" s="4">
        <v>1823</v>
      </c>
      <c r="B1824" s="4" t="s">
        <v>69</v>
      </c>
      <c r="C1824" s="4" t="s">
        <v>62</v>
      </c>
      <c r="D1824" s="4" t="s">
        <v>181</v>
      </c>
      <c r="E1824" s="4" t="s">
        <v>143</v>
      </c>
      <c r="F1824" s="4" t="s">
        <v>99</v>
      </c>
      <c r="G1824" s="4" t="s">
        <v>57</v>
      </c>
      <c r="H1824" s="4" t="s">
        <v>60</v>
      </c>
      <c r="I1824" s="4" t="s">
        <v>1507</v>
      </c>
      <c r="J1824" s="4">
        <v>62.957999999999998</v>
      </c>
      <c r="K1824" s="4">
        <v>450</v>
      </c>
      <c r="L1824" s="4" t="str">
        <f>IF(esraa_powerbi_alexandria_2[[#This Row],[Sales]]&gt;3000,"High","Low")</f>
        <v>Low</v>
      </c>
      <c r="M1824" s="4">
        <v>3</v>
      </c>
      <c r="N1824" s="4">
        <v>0.3</v>
      </c>
      <c r="O1824" s="4">
        <v>-2.6981999999999999</v>
      </c>
      <c r="P1824" s="4">
        <v>44.070599999999999</v>
      </c>
      <c r="Q1824" s="4">
        <v>65.656199999999998</v>
      </c>
      <c r="R1824" s="4">
        <v>-21.585599999999999</v>
      </c>
      <c r="S1824" s="4" t="s">
        <v>1598</v>
      </c>
      <c r="T1824" s="4" t="str">
        <f>VLOOKUP(esraa_powerbi_alexandria_2[[#This Row],[Category]],code[#All],2,FALSE)</f>
        <v>F-101</v>
      </c>
      <c r="U1824" s="4"/>
      <c r="V1824" s="4"/>
    </row>
    <row r="1825" spans="1:22">
      <c r="A1825" s="4">
        <v>1824</v>
      </c>
      <c r="B1825" s="4" t="s">
        <v>69</v>
      </c>
      <c r="C1825" s="4" t="s">
        <v>62</v>
      </c>
      <c r="D1825" s="4" t="s">
        <v>181</v>
      </c>
      <c r="E1825" s="4" t="s">
        <v>143</v>
      </c>
      <c r="F1825" s="4" t="s">
        <v>99</v>
      </c>
      <c r="G1825" s="4" t="s">
        <v>66</v>
      </c>
      <c r="H1825" s="4" t="s">
        <v>91</v>
      </c>
      <c r="I1825" s="4" t="s">
        <v>1508</v>
      </c>
      <c r="J1825" s="4">
        <v>5.1840000000000011</v>
      </c>
      <c r="K1825" s="4">
        <v>150</v>
      </c>
      <c r="L1825" s="4" t="str">
        <f>IF(esraa_powerbi_alexandria_2[[#This Row],[Sales]]&gt;3000,"High","Low")</f>
        <v>Low</v>
      </c>
      <c r="M1825" s="4">
        <v>1</v>
      </c>
      <c r="N1825" s="4">
        <v>0.2</v>
      </c>
      <c r="O1825" s="4">
        <v>1.8144</v>
      </c>
      <c r="P1825" s="4">
        <v>4.1472000000000007</v>
      </c>
      <c r="Q1825" s="4">
        <v>3.369600000000001</v>
      </c>
      <c r="R1825" s="4">
        <v>0.77759999999999962</v>
      </c>
      <c r="S1825" s="4" t="s">
        <v>1598</v>
      </c>
      <c r="T1825" s="4" t="str">
        <f>VLOOKUP(esraa_powerbi_alexandria_2[[#This Row],[Category]],code[#All],2,FALSE)</f>
        <v>O-102</v>
      </c>
      <c r="U1825" s="4"/>
      <c r="V1825" s="4"/>
    </row>
    <row r="1826" spans="1:22">
      <c r="A1826" s="4">
        <v>1825</v>
      </c>
      <c r="B1826" s="4" t="s">
        <v>69</v>
      </c>
      <c r="C1826" s="4" t="s">
        <v>53</v>
      </c>
      <c r="D1826" s="4" t="s">
        <v>1509</v>
      </c>
      <c r="E1826" s="4" t="s">
        <v>225</v>
      </c>
      <c r="F1826" s="4" t="s">
        <v>65</v>
      </c>
      <c r="G1826" s="4" t="s">
        <v>66</v>
      </c>
      <c r="H1826" s="4" t="s">
        <v>83</v>
      </c>
      <c r="I1826" s="4" t="s">
        <v>1176</v>
      </c>
      <c r="J1826" s="4">
        <v>31.32</v>
      </c>
      <c r="K1826" s="4">
        <v>1500</v>
      </c>
      <c r="L1826" s="4" t="str">
        <f>IF(esraa_powerbi_alexandria_2[[#This Row],[Sales]]&gt;3000,"High","Low")</f>
        <v>Low</v>
      </c>
      <c r="M1826" s="4">
        <v>10</v>
      </c>
      <c r="N1826" s="4">
        <v>0.7</v>
      </c>
      <c r="O1826" s="4">
        <v>-25.05599999999999</v>
      </c>
      <c r="P1826" s="4">
        <v>9.3960000000000008</v>
      </c>
      <c r="Q1826" s="4">
        <v>56.375999999999991</v>
      </c>
      <c r="R1826" s="4">
        <v>-46.97999999999999</v>
      </c>
      <c r="S1826" s="4" t="s">
        <v>1599</v>
      </c>
      <c r="T1826" s="4" t="str">
        <f>VLOOKUP(esraa_powerbi_alexandria_2[[#This Row],[Category]],code[#All],2,FALSE)</f>
        <v>O-102</v>
      </c>
      <c r="U1826" s="4"/>
      <c r="V1826" s="4"/>
    </row>
    <row r="1827" spans="1:22">
      <c r="A1827" s="4">
        <v>1826</v>
      </c>
      <c r="B1827" s="4" t="s">
        <v>69</v>
      </c>
      <c r="C1827" s="4" t="s">
        <v>53</v>
      </c>
      <c r="D1827" s="4" t="s">
        <v>1509</v>
      </c>
      <c r="E1827" s="4" t="s">
        <v>225</v>
      </c>
      <c r="F1827" s="4" t="s">
        <v>65</v>
      </c>
      <c r="G1827" s="4" t="s">
        <v>57</v>
      </c>
      <c r="H1827" s="4" t="s">
        <v>76</v>
      </c>
      <c r="I1827" s="4" t="s">
        <v>557</v>
      </c>
      <c r="J1827" s="4">
        <v>11.840000000000002</v>
      </c>
      <c r="K1827" s="4">
        <v>600</v>
      </c>
      <c r="L1827" s="4" t="str">
        <f>IF(esraa_powerbi_alexandria_2[[#This Row],[Sales]]&gt;3000,"High","Low")</f>
        <v>Low</v>
      </c>
      <c r="M1827" s="4">
        <v>4</v>
      </c>
      <c r="N1827" s="4">
        <v>0.2</v>
      </c>
      <c r="O1827" s="4">
        <v>3.108000000000001</v>
      </c>
      <c r="P1827" s="4">
        <v>9.4720000000000013</v>
      </c>
      <c r="Q1827" s="4">
        <v>8.7320000000000011</v>
      </c>
      <c r="R1827" s="4">
        <v>0.74000000000000021</v>
      </c>
      <c r="S1827" s="4" t="s">
        <v>1600</v>
      </c>
      <c r="T1827" s="4" t="str">
        <f>VLOOKUP(esraa_powerbi_alexandria_2[[#This Row],[Category]],code[#All],2,FALSE)</f>
        <v>F-101</v>
      </c>
      <c r="U1827" s="4"/>
      <c r="V1827" s="4"/>
    </row>
    <row r="1828" spans="1:22">
      <c r="A1828" s="4">
        <v>1827</v>
      </c>
      <c r="B1828" s="4" t="s">
        <v>69</v>
      </c>
      <c r="C1828" s="4" t="s">
        <v>53</v>
      </c>
      <c r="D1828" s="4" t="s">
        <v>1509</v>
      </c>
      <c r="E1828" s="4" t="s">
        <v>225</v>
      </c>
      <c r="F1828" s="4" t="s">
        <v>65</v>
      </c>
      <c r="G1828" s="4" t="s">
        <v>57</v>
      </c>
      <c r="H1828" s="4" t="s">
        <v>76</v>
      </c>
      <c r="I1828" s="4" t="s">
        <v>1510</v>
      </c>
      <c r="J1828" s="4">
        <v>22.784000000000002</v>
      </c>
      <c r="K1828" s="4">
        <v>150</v>
      </c>
      <c r="L1828" s="4" t="str">
        <f>IF(esraa_powerbi_alexandria_2[[#This Row],[Sales]]&gt;3000,"High","Low")</f>
        <v>Low</v>
      </c>
      <c r="M1828" s="4">
        <v>1</v>
      </c>
      <c r="N1828" s="4">
        <v>0.2</v>
      </c>
      <c r="O1828" s="4">
        <v>4.8416000000000006</v>
      </c>
      <c r="P1828" s="4">
        <v>18.227200000000003</v>
      </c>
      <c r="Q1828" s="4">
        <v>17.942400000000003</v>
      </c>
      <c r="R1828" s="4">
        <v>0.28480000000000061</v>
      </c>
      <c r="S1828" s="4" t="s">
        <v>1598</v>
      </c>
      <c r="T1828" s="4" t="str">
        <f>VLOOKUP(esraa_powerbi_alexandria_2[[#This Row],[Category]],code[#All],2,FALSE)</f>
        <v>F-101</v>
      </c>
      <c r="U1828" s="4"/>
      <c r="V1828" s="4"/>
    </row>
    <row r="1829" spans="1:22">
      <c r="A1829" s="4">
        <v>1828</v>
      </c>
      <c r="B1829" s="4" t="s">
        <v>52</v>
      </c>
      <c r="C1829" s="4" t="s">
        <v>96</v>
      </c>
      <c r="D1829" s="4" t="s">
        <v>1511</v>
      </c>
      <c r="E1829" s="4" t="s">
        <v>90</v>
      </c>
      <c r="F1829" s="4" t="s">
        <v>56</v>
      </c>
      <c r="G1829" s="4" t="s">
        <v>80</v>
      </c>
      <c r="H1829" s="4" t="s">
        <v>81</v>
      </c>
      <c r="I1829" s="4" t="s">
        <v>1512</v>
      </c>
      <c r="J1829" s="4">
        <v>1127.9760000000001</v>
      </c>
      <c r="K1829" s="4">
        <v>450</v>
      </c>
      <c r="L1829" s="4" t="str">
        <f>IF(esraa_powerbi_alexandria_2[[#This Row],[Sales]]&gt;3000,"High","Low")</f>
        <v>Low</v>
      </c>
      <c r="M1829" s="4">
        <v>3</v>
      </c>
      <c r="N1829" s="4">
        <v>0.2</v>
      </c>
      <c r="O1829" s="4">
        <v>126.8972999999998</v>
      </c>
      <c r="P1829" s="4">
        <v>902.38080000000014</v>
      </c>
      <c r="Q1829" s="4">
        <v>1001.0787000000003</v>
      </c>
      <c r="R1829" s="4">
        <v>-98.697900000000118</v>
      </c>
      <c r="S1829" s="4" t="s">
        <v>1598</v>
      </c>
      <c r="T1829" s="4" t="str">
        <f>VLOOKUP(esraa_powerbi_alexandria_2[[#This Row],[Category]],code[#All],2,FALSE)</f>
        <v>T-103</v>
      </c>
      <c r="U1829" s="4"/>
      <c r="V1829" s="4"/>
    </row>
    <row r="1830" spans="1:22">
      <c r="A1830" s="4">
        <v>1829</v>
      </c>
      <c r="B1830" s="4" t="s">
        <v>52</v>
      </c>
      <c r="C1830" s="4" t="s">
        <v>62</v>
      </c>
      <c r="D1830" s="4" t="s">
        <v>1233</v>
      </c>
      <c r="E1830" s="4" t="s">
        <v>526</v>
      </c>
      <c r="F1830" s="4" t="s">
        <v>56</v>
      </c>
      <c r="G1830" s="4" t="s">
        <v>66</v>
      </c>
      <c r="H1830" s="4" t="s">
        <v>91</v>
      </c>
      <c r="I1830" s="4" t="s">
        <v>999</v>
      </c>
      <c r="J1830" s="4">
        <v>38.880000000000003</v>
      </c>
      <c r="K1830" s="4">
        <v>900</v>
      </c>
      <c r="L1830" s="4" t="str">
        <f>IF(esraa_powerbi_alexandria_2[[#This Row],[Sales]]&gt;3000,"High","Low")</f>
        <v>Low</v>
      </c>
      <c r="M1830" s="4">
        <v>6</v>
      </c>
      <c r="N1830" s="4">
        <v>0</v>
      </c>
      <c r="O1830" s="4">
        <v>18.662400000000002</v>
      </c>
      <c r="P1830" s="4">
        <v>38.880000000000003</v>
      </c>
      <c r="Q1830" s="4">
        <v>20.217600000000001</v>
      </c>
      <c r="R1830" s="4">
        <v>18.662400000000002</v>
      </c>
      <c r="S1830" s="4" t="s">
        <v>1600</v>
      </c>
      <c r="T1830" s="4" t="str">
        <f>VLOOKUP(esraa_powerbi_alexandria_2[[#This Row],[Category]],code[#All],2,FALSE)</f>
        <v>O-102</v>
      </c>
      <c r="U1830" s="4"/>
      <c r="V1830" s="4"/>
    </row>
    <row r="1831" spans="1:22">
      <c r="A1831" s="4">
        <v>1830</v>
      </c>
      <c r="B1831" s="4" t="s">
        <v>69</v>
      </c>
      <c r="C1831" s="4" t="s">
        <v>53</v>
      </c>
      <c r="D1831" s="4" t="s">
        <v>818</v>
      </c>
      <c r="E1831" s="4" t="s">
        <v>252</v>
      </c>
      <c r="F1831" s="4" t="s">
        <v>118</v>
      </c>
      <c r="G1831" s="4" t="s">
        <v>80</v>
      </c>
      <c r="H1831" s="4" t="s">
        <v>81</v>
      </c>
      <c r="I1831" s="4" t="s">
        <v>1513</v>
      </c>
      <c r="J1831" s="4">
        <v>779.79600000000005</v>
      </c>
      <c r="K1831" s="4">
        <v>300</v>
      </c>
      <c r="L1831" s="4" t="str">
        <f>IF(esraa_powerbi_alexandria_2[[#This Row],[Sales]]&gt;3000,"High","Low")</f>
        <v>Low</v>
      </c>
      <c r="M1831" s="4">
        <v>2</v>
      </c>
      <c r="N1831" s="4">
        <v>0.4</v>
      </c>
      <c r="O1831" s="4">
        <v>-168.95579999999995</v>
      </c>
      <c r="P1831" s="4">
        <v>467.87760000000003</v>
      </c>
      <c r="Q1831" s="4">
        <v>948.7518</v>
      </c>
      <c r="R1831" s="4">
        <v>-480.87419999999997</v>
      </c>
      <c r="S1831" s="4" t="s">
        <v>1598</v>
      </c>
      <c r="T1831" s="4" t="str">
        <f>VLOOKUP(esraa_powerbi_alexandria_2[[#This Row],[Category]],code[#All],2,FALSE)</f>
        <v>T-103</v>
      </c>
      <c r="U1831" s="4"/>
      <c r="V1831" s="4"/>
    </row>
    <row r="1832" spans="1:22">
      <c r="A1832" s="4">
        <v>1831</v>
      </c>
      <c r="B1832" s="4" t="s">
        <v>532</v>
      </c>
      <c r="C1832" s="4" t="s">
        <v>96</v>
      </c>
      <c r="D1832" s="4" t="s">
        <v>1514</v>
      </c>
      <c r="E1832" s="4" t="s">
        <v>306</v>
      </c>
      <c r="F1832" s="4" t="s">
        <v>99</v>
      </c>
      <c r="G1832" s="4" t="s">
        <v>80</v>
      </c>
      <c r="H1832" s="4" t="s">
        <v>81</v>
      </c>
      <c r="I1832" s="4" t="s">
        <v>1515</v>
      </c>
      <c r="J1832" s="4">
        <v>1439.92</v>
      </c>
      <c r="K1832" s="4">
        <v>1200</v>
      </c>
      <c r="L1832" s="4" t="str">
        <f>IF(esraa_powerbi_alexandria_2[[#This Row],[Sales]]&gt;3000,"High","Low")</f>
        <v>Low</v>
      </c>
      <c r="M1832" s="4">
        <v>8</v>
      </c>
      <c r="N1832" s="4">
        <v>0</v>
      </c>
      <c r="O1832" s="4">
        <v>374.37920000000008</v>
      </c>
      <c r="P1832" s="4">
        <v>1439.92</v>
      </c>
      <c r="Q1832" s="4">
        <v>1065.5408</v>
      </c>
      <c r="R1832" s="4">
        <v>374.37920000000008</v>
      </c>
      <c r="S1832" s="4" t="s">
        <v>1599</v>
      </c>
      <c r="T1832" s="4" t="str">
        <f>VLOOKUP(esraa_powerbi_alexandria_2[[#This Row],[Category]],code[#All],2,FALSE)</f>
        <v>T-103</v>
      </c>
      <c r="U1832" s="4"/>
      <c r="V1832" s="4"/>
    </row>
    <row r="1833" spans="1:22">
      <c r="A1833" s="4">
        <v>1832</v>
      </c>
      <c r="B1833" s="4" t="s">
        <v>532</v>
      </c>
      <c r="C1833" s="4" t="s">
        <v>96</v>
      </c>
      <c r="D1833" s="4" t="s">
        <v>1514</v>
      </c>
      <c r="E1833" s="4" t="s">
        <v>306</v>
      </c>
      <c r="F1833" s="4" t="s">
        <v>99</v>
      </c>
      <c r="G1833" s="4" t="s">
        <v>57</v>
      </c>
      <c r="H1833" s="4" t="s">
        <v>72</v>
      </c>
      <c r="I1833" s="4" t="s">
        <v>1028</v>
      </c>
      <c r="J1833" s="4">
        <v>262.11</v>
      </c>
      <c r="K1833" s="4">
        <v>150</v>
      </c>
      <c r="L1833" s="4" t="str">
        <f>IF(esraa_powerbi_alexandria_2[[#This Row],[Sales]]&gt;3000,"High","Low")</f>
        <v>Low</v>
      </c>
      <c r="M1833" s="4">
        <v>1</v>
      </c>
      <c r="N1833" s="4">
        <v>0</v>
      </c>
      <c r="O1833" s="4">
        <v>62.906399999999991</v>
      </c>
      <c r="P1833" s="4">
        <v>262.11</v>
      </c>
      <c r="Q1833" s="4">
        <v>199.20360000000002</v>
      </c>
      <c r="R1833" s="4">
        <v>62.906399999999991</v>
      </c>
      <c r="S1833" s="4" t="s">
        <v>1598</v>
      </c>
      <c r="T1833" s="4" t="str">
        <f>VLOOKUP(esraa_powerbi_alexandria_2[[#This Row],[Category]],code[#All],2,FALSE)</f>
        <v>F-101</v>
      </c>
      <c r="U1833" s="4"/>
      <c r="V1833" s="4"/>
    </row>
    <row r="1834" spans="1:22">
      <c r="A1834" s="4">
        <v>1833</v>
      </c>
      <c r="B1834" s="4" t="s">
        <v>69</v>
      </c>
      <c r="C1834" s="4" t="s">
        <v>62</v>
      </c>
      <c r="D1834" s="4" t="s">
        <v>335</v>
      </c>
      <c r="E1834" s="4" t="s">
        <v>90</v>
      </c>
      <c r="F1834" s="4" t="s">
        <v>56</v>
      </c>
      <c r="G1834" s="4" t="s">
        <v>57</v>
      </c>
      <c r="H1834" s="4" t="s">
        <v>60</v>
      </c>
      <c r="I1834" s="4" t="s">
        <v>1179</v>
      </c>
      <c r="J1834" s="4">
        <v>207</v>
      </c>
      <c r="K1834" s="4">
        <v>450</v>
      </c>
      <c r="L1834" s="4" t="str">
        <f>IF(esraa_powerbi_alexandria_2[[#This Row],[Sales]]&gt;3000,"High","Low")</f>
        <v>Low</v>
      </c>
      <c r="M1834" s="4">
        <v>3</v>
      </c>
      <c r="N1834" s="4">
        <v>0.2</v>
      </c>
      <c r="O1834" s="4">
        <v>25.874999999999972</v>
      </c>
      <c r="P1834" s="4">
        <v>165.60000000000002</v>
      </c>
      <c r="Q1834" s="4">
        <v>181.12500000000003</v>
      </c>
      <c r="R1834" s="4">
        <v>-15.525000000000006</v>
      </c>
      <c r="S1834" s="4" t="s">
        <v>1598</v>
      </c>
      <c r="T1834" s="4" t="str">
        <f>VLOOKUP(esraa_powerbi_alexandria_2[[#This Row],[Category]],code[#All],2,FALSE)</f>
        <v>F-101</v>
      </c>
      <c r="U1834" s="4"/>
      <c r="V1834" s="4"/>
    </row>
    <row r="1835" spans="1:22">
      <c r="A1835" s="4">
        <v>1834</v>
      </c>
      <c r="B1835" s="4" t="s">
        <v>69</v>
      </c>
      <c r="C1835" s="4" t="s">
        <v>62</v>
      </c>
      <c r="D1835" s="4" t="s">
        <v>515</v>
      </c>
      <c r="E1835" s="4" t="s">
        <v>98</v>
      </c>
      <c r="F1835" s="4" t="s">
        <v>99</v>
      </c>
      <c r="G1835" s="4" t="s">
        <v>80</v>
      </c>
      <c r="H1835" s="4" t="s">
        <v>317</v>
      </c>
      <c r="I1835" s="4" t="s">
        <v>1516</v>
      </c>
      <c r="J1835" s="4">
        <v>1439.982</v>
      </c>
      <c r="K1835" s="4">
        <v>450</v>
      </c>
      <c r="L1835" s="4" t="str">
        <f>IF(esraa_powerbi_alexandria_2[[#This Row],[Sales]]&gt;3000,"High","Low")</f>
        <v>Low</v>
      </c>
      <c r="M1835" s="4">
        <v>3</v>
      </c>
      <c r="N1835" s="4">
        <v>0.4</v>
      </c>
      <c r="O1835" s="4">
        <v>-263.99670000000026</v>
      </c>
      <c r="P1835" s="4">
        <v>863.98919999999998</v>
      </c>
      <c r="Q1835" s="4">
        <v>1703.9787000000001</v>
      </c>
      <c r="R1835" s="4">
        <v>-839.98950000000013</v>
      </c>
      <c r="S1835" s="4" t="s">
        <v>1598</v>
      </c>
      <c r="T1835" s="4" t="str">
        <f>VLOOKUP(esraa_powerbi_alexandria_2[[#This Row],[Category]],code[#All],2,FALSE)</f>
        <v>T-103</v>
      </c>
      <c r="U1835" s="4"/>
      <c r="V1835" s="4"/>
    </row>
    <row r="1836" spans="1:22">
      <c r="A1836" s="4">
        <v>1835</v>
      </c>
      <c r="B1836" s="4" t="s">
        <v>69</v>
      </c>
      <c r="C1836" s="4" t="s">
        <v>62</v>
      </c>
      <c r="D1836" s="4" t="s">
        <v>515</v>
      </c>
      <c r="E1836" s="4" t="s">
        <v>98</v>
      </c>
      <c r="F1836" s="4" t="s">
        <v>99</v>
      </c>
      <c r="G1836" s="4" t="s">
        <v>66</v>
      </c>
      <c r="H1836" s="4" t="s">
        <v>91</v>
      </c>
      <c r="I1836" s="4" t="s">
        <v>1517</v>
      </c>
      <c r="J1836" s="4">
        <v>36.288000000000011</v>
      </c>
      <c r="K1836" s="4">
        <v>1050</v>
      </c>
      <c r="L1836" s="4" t="str">
        <f>IF(esraa_powerbi_alexandria_2[[#This Row],[Sales]]&gt;3000,"High","Low")</f>
        <v>Low</v>
      </c>
      <c r="M1836" s="4">
        <v>7</v>
      </c>
      <c r="N1836" s="4">
        <v>0.2</v>
      </c>
      <c r="O1836" s="4">
        <v>12.700800000000001</v>
      </c>
      <c r="P1836" s="4">
        <v>29.030400000000011</v>
      </c>
      <c r="Q1836" s="4">
        <v>23.58720000000001</v>
      </c>
      <c r="R1836" s="4">
        <v>5.4432000000000009</v>
      </c>
      <c r="S1836" s="4" t="s">
        <v>1599</v>
      </c>
      <c r="T1836" s="4" t="str">
        <f>VLOOKUP(esraa_powerbi_alexandria_2[[#This Row],[Category]],code[#All],2,FALSE)</f>
        <v>O-102</v>
      </c>
      <c r="U1836" s="4"/>
      <c r="V1836" s="4"/>
    </row>
    <row r="1837" spans="1:22">
      <c r="A1837" s="4">
        <v>1836</v>
      </c>
      <c r="B1837" s="4" t="s">
        <v>134</v>
      </c>
      <c r="C1837" s="4" t="s">
        <v>53</v>
      </c>
      <c r="D1837" s="4" t="s">
        <v>1518</v>
      </c>
      <c r="E1837" s="4" t="s">
        <v>341</v>
      </c>
      <c r="F1837" s="4" t="s">
        <v>118</v>
      </c>
      <c r="G1837" s="4" t="s">
        <v>66</v>
      </c>
      <c r="H1837" s="4" t="s">
        <v>78</v>
      </c>
      <c r="I1837" s="4" t="s">
        <v>109</v>
      </c>
      <c r="J1837" s="4">
        <v>21.400000000000002</v>
      </c>
      <c r="K1837" s="4">
        <v>750</v>
      </c>
      <c r="L1837" s="4" t="str">
        <f>IF(esraa_powerbi_alexandria_2[[#This Row],[Sales]]&gt;3000,"High","Low")</f>
        <v>Low</v>
      </c>
      <c r="M1837" s="4">
        <v>5</v>
      </c>
      <c r="N1837" s="4">
        <v>0</v>
      </c>
      <c r="O1837" s="4">
        <v>6.2059999999999977</v>
      </c>
      <c r="P1837" s="4">
        <v>21.400000000000002</v>
      </c>
      <c r="Q1837" s="4">
        <v>15.194000000000004</v>
      </c>
      <c r="R1837" s="4">
        <v>6.2059999999999977</v>
      </c>
      <c r="S1837" s="4" t="s">
        <v>1600</v>
      </c>
      <c r="T1837" s="4" t="str">
        <f>VLOOKUP(esraa_powerbi_alexandria_2[[#This Row],[Category]],code[#All],2,FALSE)</f>
        <v>O-102</v>
      </c>
      <c r="U1837" s="4"/>
      <c r="V1837" s="4"/>
    </row>
    <row r="1838" spans="1:22">
      <c r="A1838" s="4">
        <v>1837</v>
      </c>
      <c r="B1838" s="4" t="s">
        <v>52</v>
      </c>
      <c r="C1838" s="4" t="s">
        <v>62</v>
      </c>
      <c r="D1838" s="4" t="s">
        <v>1136</v>
      </c>
      <c r="E1838" s="4" t="s">
        <v>526</v>
      </c>
      <c r="F1838" s="4" t="s">
        <v>56</v>
      </c>
      <c r="G1838" s="4" t="s">
        <v>66</v>
      </c>
      <c r="H1838" s="4" t="s">
        <v>85</v>
      </c>
      <c r="I1838" s="4" t="s">
        <v>322</v>
      </c>
      <c r="J1838" s="4">
        <v>1245.8599999999999</v>
      </c>
      <c r="K1838" s="4">
        <v>1050</v>
      </c>
      <c r="L1838" s="4" t="str">
        <f>IF(esraa_powerbi_alexandria_2[[#This Row],[Sales]]&gt;3000,"High","Low")</f>
        <v>Low</v>
      </c>
      <c r="M1838" s="4">
        <v>7</v>
      </c>
      <c r="N1838" s="4">
        <v>0</v>
      </c>
      <c r="O1838" s="4">
        <v>361.29939999999988</v>
      </c>
      <c r="P1838" s="4">
        <v>1245.8599999999999</v>
      </c>
      <c r="Q1838" s="4">
        <v>884.56060000000002</v>
      </c>
      <c r="R1838" s="4">
        <v>361.29939999999988</v>
      </c>
      <c r="S1838" s="4" t="s">
        <v>1599</v>
      </c>
      <c r="T1838" s="4" t="str">
        <f>VLOOKUP(esraa_powerbi_alexandria_2[[#This Row],[Category]],code[#All],2,FALSE)</f>
        <v>O-102</v>
      </c>
      <c r="U1838" s="4"/>
      <c r="V1838" s="4"/>
    </row>
    <row r="1839" spans="1:22">
      <c r="A1839" s="4">
        <v>1838</v>
      </c>
      <c r="B1839" s="4" t="s">
        <v>69</v>
      </c>
      <c r="C1839" s="4" t="s">
        <v>62</v>
      </c>
      <c r="D1839" s="4" t="s">
        <v>240</v>
      </c>
      <c r="E1839" s="4" t="s">
        <v>90</v>
      </c>
      <c r="F1839" s="4" t="s">
        <v>56</v>
      </c>
      <c r="G1839" s="4" t="s">
        <v>66</v>
      </c>
      <c r="H1839" s="4" t="s">
        <v>67</v>
      </c>
      <c r="I1839" s="4" t="s">
        <v>68</v>
      </c>
      <c r="J1839" s="4">
        <v>17.544</v>
      </c>
      <c r="K1839" s="4">
        <v>450</v>
      </c>
      <c r="L1839" s="4" t="str">
        <f>IF(esraa_powerbi_alexandria_2[[#This Row],[Sales]]&gt;3000,"High","Low")</f>
        <v>Low</v>
      </c>
      <c r="M1839" s="4">
        <v>3</v>
      </c>
      <c r="N1839" s="4">
        <v>0.2</v>
      </c>
      <c r="O1839" s="4">
        <v>5.9210999999999983</v>
      </c>
      <c r="P1839" s="4">
        <v>14.035200000000001</v>
      </c>
      <c r="Q1839" s="4">
        <v>11.622900000000001</v>
      </c>
      <c r="R1839" s="4">
        <v>2.4123000000000001</v>
      </c>
      <c r="S1839" s="4" t="s">
        <v>1598</v>
      </c>
      <c r="T1839" s="4" t="str">
        <f>VLOOKUP(esraa_powerbi_alexandria_2[[#This Row],[Category]],code[#All],2,FALSE)</f>
        <v>O-102</v>
      </c>
      <c r="U1839" s="4"/>
      <c r="V1839" s="4"/>
    </row>
    <row r="1840" spans="1:22">
      <c r="A1840" s="4">
        <v>1839</v>
      </c>
      <c r="B1840" s="4" t="s">
        <v>69</v>
      </c>
      <c r="C1840" s="4" t="s">
        <v>62</v>
      </c>
      <c r="D1840" s="4" t="s">
        <v>240</v>
      </c>
      <c r="E1840" s="4" t="s">
        <v>90</v>
      </c>
      <c r="F1840" s="4" t="s">
        <v>56</v>
      </c>
      <c r="G1840" s="4" t="s">
        <v>57</v>
      </c>
      <c r="H1840" s="4" t="s">
        <v>76</v>
      </c>
      <c r="I1840" s="4" t="s">
        <v>227</v>
      </c>
      <c r="J1840" s="4">
        <v>44.128</v>
      </c>
      <c r="K1840" s="4">
        <v>600</v>
      </c>
      <c r="L1840" s="4" t="str">
        <f>IF(esraa_powerbi_alexandria_2[[#This Row],[Sales]]&gt;3000,"High","Low")</f>
        <v>Low</v>
      </c>
      <c r="M1840" s="4">
        <v>4</v>
      </c>
      <c r="N1840" s="4">
        <v>0.2</v>
      </c>
      <c r="O1840" s="4">
        <v>12.135200000000001</v>
      </c>
      <c r="P1840" s="4">
        <v>35.302399999999999</v>
      </c>
      <c r="Q1840" s="4">
        <v>31.992799999999999</v>
      </c>
      <c r="R1840" s="4">
        <v>3.3095999999999997</v>
      </c>
      <c r="S1840" s="4" t="s">
        <v>1600</v>
      </c>
      <c r="T1840" s="4" t="str">
        <f>VLOOKUP(esraa_powerbi_alexandria_2[[#This Row],[Category]],code[#All],2,FALSE)</f>
        <v>F-101</v>
      </c>
      <c r="U1840" s="4"/>
      <c r="V1840" s="4"/>
    </row>
    <row r="1841" spans="1:22">
      <c r="A1841" s="4">
        <v>1840</v>
      </c>
      <c r="B1841" s="4" t="s">
        <v>69</v>
      </c>
      <c r="C1841" s="4" t="s">
        <v>62</v>
      </c>
      <c r="D1841" s="4" t="s">
        <v>240</v>
      </c>
      <c r="E1841" s="4" t="s">
        <v>90</v>
      </c>
      <c r="F1841" s="4" t="s">
        <v>56</v>
      </c>
      <c r="G1841" s="4" t="s">
        <v>66</v>
      </c>
      <c r="H1841" s="4" t="s">
        <v>85</v>
      </c>
      <c r="I1841" s="4" t="s">
        <v>1519</v>
      </c>
      <c r="J1841" s="4">
        <v>62.920000000000009</v>
      </c>
      <c r="K1841" s="4">
        <v>150</v>
      </c>
      <c r="L1841" s="4" t="str">
        <f>IF(esraa_powerbi_alexandria_2[[#This Row],[Sales]]&gt;3000,"High","Low")</f>
        <v>Low</v>
      </c>
      <c r="M1841" s="4">
        <v>1</v>
      </c>
      <c r="N1841" s="4">
        <v>0.2</v>
      </c>
      <c r="O1841" s="4">
        <v>10.224499999999994</v>
      </c>
      <c r="P1841" s="4">
        <v>50.336000000000013</v>
      </c>
      <c r="Q1841" s="4">
        <v>52.695500000000017</v>
      </c>
      <c r="R1841" s="4">
        <v>-2.3595000000000041</v>
      </c>
      <c r="S1841" s="4" t="s">
        <v>1598</v>
      </c>
      <c r="T1841" s="4" t="str">
        <f>VLOOKUP(esraa_powerbi_alexandria_2[[#This Row],[Category]],code[#All],2,FALSE)</f>
        <v>O-102</v>
      </c>
      <c r="U1841" s="4"/>
      <c r="V1841" s="4"/>
    </row>
    <row r="1842" spans="1:22">
      <c r="A1842" s="4">
        <v>1841</v>
      </c>
      <c r="B1842" s="4" t="s">
        <v>69</v>
      </c>
      <c r="C1842" s="4" t="s">
        <v>62</v>
      </c>
      <c r="D1842" s="4" t="s">
        <v>240</v>
      </c>
      <c r="E1842" s="4" t="s">
        <v>90</v>
      </c>
      <c r="F1842" s="4" t="s">
        <v>56</v>
      </c>
      <c r="G1842" s="4" t="s">
        <v>66</v>
      </c>
      <c r="H1842" s="4" t="s">
        <v>91</v>
      </c>
      <c r="I1842" s="4" t="s">
        <v>274</v>
      </c>
      <c r="J1842" s="4">
        <v>78.304000000000002</v>
      </c>
      <c r="K1842" s="4">
        <v>300</v>
      </c>
      <c r="L1842" s="4" t="str">
        <f>IF(esraa_powerbi_alexandria_2[[#This Row],[Sales]]&gt;3000,"High","Low")</f>
        <v>Low</v>
      </c>
      <c r="M1842" s="4">
        <v>2</v>
      </c>
      <c r="N1842" s="4">
        <v>0.2</v>
      </c>
      <c r="O1842" s="4">
        <v>29.363999999999997</v>
      </c>
      <c r="P1842" s="4">
        <v>62.643200000000007</v>
      </c>
      <c r="Q1842" s="4">
        <v>48.940000000000005</v>
      </c>
      <c r="R1842" s="4">
        <v>13.703200000000002</v>
      </c>
      <c r="S1842" s="4" t="s">
        <v>1598</v>
      </c>
      <c r="T1842" s="4" t="str">
        <f>VLOOKUP(esraa_powerbi_alexandria_2[[#This Row],[Category]],code[#All],2,FALSE)</f>
        <v>O-102</v>
      </c>
      <c r="U1842" s="4"/>
      <c r="V1842" s="4"/>
    </row>
    <row r="1843" spans="1:22">
      <c r="A1843" s="4">
        <v>1842</v>
      </c>
      <c r="B1843" s="4" t="s">
        <v>69</v>
      </c>
      <c r="C1843" s="4" t="s">
        <v>62</v>
      </c>
      <c r="D1843" s="4" t="s">
        <v>1520</v>
      </c>
      <c r="E1843" s="4" t="s">
        <v>55</v>
      </c>
      <c r="F1843" s="4" t="s">
        <v>56</v>
      </c>
      <c r="G1843" s="4" t="s">
        <v>57</v>
      </c>
      <c r="H1843" s="4" t="s">
        <v>60</v>
      </c>
      <c r="I1843" s="4" t="s">
        <v>1521</v>
      </c>
      <c r="J1843" s="4">
        <v>140.81</v>
      </c>
      <c r="K1843" s="4">
        <v>150</v>
      </c>
      <c r="L1843" s="4" t="str">
        <f>IF(esraa_powerbi_alexandria_2[[#This Row],[Sales]]&gt;3000,"High","Low")</f>
        <v>Low</v>
      </c>
      <c r="M1843" s="4">
        <v>1</v>
      </c>
      <c r="N1843" s="4">
        <v>0</v>
      </c>
      <c r="O1843" s="4">
        <v>39.4268</v>
      </c>
      <c r="P1843" s="4">
        <v>140.81</v>
      </c>
      <c r="Q1843" s="4">
        <v>101.3832</v>
      </c>
      <c r="R1843" s="4">
        <v>39.4268</v>
      </c>
      <c r="S1843" s="4" t="s">
        <v>1598</v>
      </c>
      <c r="T1843" s="4" t="str">
        <f>VLOOKUP(esraa_powerbi_alexandria_2[[#This Row],[Category]],code[#All],2,FALSE)</f>
        <v>F-101</v>
      </c>
      <c r="U1843" s="4"/>
      <c r="V1843" s="4"/>
    </row>
    <row r="1844" spans="1:22">
      <c r="A1844" s="4">
        <v>1843</v>
      </c>
      <c r="B1844" s="4" t="s">
        <v>52</v>
      </c>
      <c r="C1844" s="4" t="s">
        <v>62</v>
      </c>
      <c r="D1844" s="4" t="s">
        <v>315</v>
      </c>
      <c r="E1844" s="4" t="s">
        <v>98</v>
      </c>
      <c r="F1844" s="4" t="s">
        <v>99</v>
      </c>
      <c r="G1844" s="4" t="s">
        <v>66</v>
      </c>
      <c r="H1844" s="4" t="s">
        <v>67</v>
      </c>
      <c r="I1844" s="4" t="s">
        <v>500</v>
      </c>
      <c r="J1844" s="4">
        <v>40.096000000000004</v>
      </c>
      <c r="K1844" s="4">
        <v>600</v>
      </c>
      <c r="L1844" s="4" t="str">
        <f>IF(esraa_powerbi_alexandria_2[[#This Row],[Sales]]&gt;3000,"High","Low")</f>
        <v>Low</v>
      </c>
      <c r="M1844" s="4">
        <v>4</v>
      </c>
      <c r="N1844" s="4">
        <v>0.2</v>
      </c>
      <c r="O1844" s="4">
        <v>13.532399999999996</v>
      </c>
      <c r="P1844" s="4">
        <v>32.076800000000006</v>
      </c>
      <c r="Q1844" s="4">
        <v>26.563600000000008</v>
      </c>
      <c r="R1844" s="4">
        <v>5.5131999999999977</v>
      </c>
      <c r="S1844" s="4" t="s">
        <v>1600</v>
      </c>
      <c r="T1844" s="4" t="str">
        <f>VLOOKUP(esraa_powerbi_alexandria_2[[#This Row],[Category]],code[#All],2,FALSE)</f>
        <v>O-102</v>
      </c>
      <c r="U1844" s="4"/>
      <c r="V1844" s="4"/>
    </row>
    <row r="1845" spans="1:22">
      <c r="A1845" s="4">
        <v>1844</v>
      </c>
      <c r="B1845" s="4" t="s">
        <v>52</v>
      </c>
      <c r="C1845" s="4" t="s">
        <v>62</v>
      </c>
      <c r="D1845" s="4" t="s">
        <v>315</v>
      </c>
      <c r="E1845" s="4" t="s">
        <v>98</v>
      </c>
      <c r="F1845" s="4" t="s">
        <v>99</v>
      </c>
      <c r="G1845" s="4" t="s">
        <v>57</v>
      </c>
      <c r="H1845" s="4" t="s">
        <v>76</v>
      </c>
      <c r="I1845" s="4" t="s">
        <v>1522</v>
      </c>
      <c r="J1845" s="4">
        <v>40.783999999999999</v>
      </c>
      <c r="K1845" s="4">
        <v>300</v>
      </c>
      <c r="L1845" s="4" t="str">
        <f>IF(esraa_powerbi_alexandria_2[[#This Row],[Sales]]&gt;3000,"High","Low")</f>
        <v>Low</v>
      </c>
      <c r="M1845" s="4">
        <v>2</v>
      </c>
      <c r="N1845" s="4">
        <v>0.6</v>
      </c>
      <c r="O1845" s="4">
        <v>-30.588000000000001</v>
      </c>
      <c r="P1845" s="4">
        <v>16.313600000000001</v>
      </c>
      <c r="Q1845" s="4">
        <v>71.372</v>
      </c>
      <c r="R1845" s="4">
        <v>-55.058399999999999</v>
      </c>
      <c r="S1845" s="4" t="s">
        <v>1598</v>
      </c>
      <c r="T1845" s="4" t="str">
        <f>VLOOKUP(esraa_powerbi_alexandria_2[[#This Row],[Category]],code[#All],2,FALSE)</f>
        <v>F-101</v>
      </c>
      <c r="U1845" s="4"/>
      <c r="V1845" s="4"/>
    </row>
    <row r="1846" spans="1:22">
      <c r="A1846" s="4">
        <v>1845</v>
      </c>
      <c r="B1846" s="4" t="s">
        <v>69</v>
      </c>
      <c r="C1846" s="4" t="s">
        <v>53</v>
      </c>
      <c r="D1846" s="4" t="s">
        <v>93</v>
      </c>
      <c r="E1846" s="4" t="s">
        <v>94</v>
      </c>
      <c r="F1846" s="4" t="s">
        <v>65</v>
      </c>
      <c r="G1846" s="4" t="s">
        <v>80</v>
      </c>
      <c r="H1846" s="4" t="s">
        <v>122</v>
      </c>
      <c r="I1846" s="4" t="s">
        <v>123</v>
      </c>
      <c r="J1846" s="4">
        <v>90.570000000000007</v>
      </c>
      <c r="K1846" s="4">
        <v>450</v>
      </c>
      <c r="L1846" s="4" t="str">
        <f>IF(esraa_powerbi_alexandria_2[[#This Row],[Sales]]&gt;3000,"High","Low")</f>
        <v>Low</v>
      </c>
      <c r="M1846" s="4">
        <v>3</v>
      </c>
      <c r="N1846" s="4">
        <v>0</v>
      </c>
      <c r="O1846" s="4">
        <v>11.774100000000004</v>
      </c>
      <c r="P1846" s="4">
        <v>90.570000000000007</v>
      </c>
      <c r="Q1846" s="4">
        <v>78.795900000000003</v>
      </c>
      <c r="R1846" s="4">
        <v>11.774100000000004</v>
      </c>
      <c r="S1846" s="4" t="s">
        <v>1598</v>
      </c>
      <c r="T1846" s="4" t="str">
        <f>VLOOKUP(esraa_powerbi_alexandria_2[[#This Row],[Category]],code[#All],2,FALSE)</f>
        <v>T-103</v>
      </c>
      <c r="U1846" s="4"/>
      <c r="V1846" s="4"/>
    </row>
    <row r="1847" spans="1:22">
      <c r="A1847" s="4">
        <v>1846</v>
      </c>
      <c r="B1847" s="4" t="s">
        <v>52</v>
      </c>
      <c r="C1847" s="4" t="s">
        <v>96</v>
      </c>
      <c r="D1847" s="4" t="s">
        <v>94</v>
      </c>
      <c r="E1847" s="4" t="s">
        <v>1070</v>
      </c>
      <c r="F1847" s="4" t="s">
        <v>118</v>
      </c>
      <c r="G1847" s="4" t="s">
        <v>66</v>
      </c>
      <c r="H1847" s="4" t="s">
        <v>91</v>
      </c>
      <c r="I1847" s="4" t="s">
        <v>277</v>
      </c>
      <c r="J1847" s="4">
        <v>40.08</v>
      </c>
      <c r="K1847" s="4">
        <v>900</v>
      </c>
      <c r="L1847" s="4" t="str">
        <f>IF(esraa_powerbi_alexandria_2[[#This Row],[Sales]]&gt;3000,"High","Low")</f>
        <v>Low</v>
      </c>
      <c r="M1847" s="4">
        <v>6</v>
      </c>
      <c r="N1847" s="4">
        <v>0</v>
      </c>
      <c r="O1847" s="4">
        <v>19.238399999999999</v>
      </c>
      <c r="P1847" s="4">
        <v>40.08</v>
      </c>
      <c r="Q1847" s="4">
        <v>20.8416</v>
      </c>
      <c r="R1847" s="4">
        <v>19.238399999999999</v>
      </c>
      <c r="S1847" s="4" t="s">
        <v>1600</v>
      </c>
      <c r="T1847" s="4" t="str">
        <f>VLOOKUP(esraa_powerbi_alexandria_2[[#This Row],[Category]],code[#All],2,FALSE)</f>
        <v>O-102</v>
      </c>
      <c r="U1847" s="4"/>
      <c r="V1847" s="4"/>
    </row>
    <row r="1848" spans="1:22">
      <c r="A1848" s="4">
        <v>1847</v>
      </c>
      <c r="B1848" s="4" t="s">
        <v>52</v>
      </c>
      <c r="C1848" s="4" t="s">
        <v>96</v>
      </c>
      <c r="D1848" s="4" t="s">
        <v>94</v>
      </c>
      <c r="E1848" s="4" t="s">
        <v>1070</v>
      </c>
      <c r="F1848" s="4" t="s">
        <v>118</v>
      </c>
      <c r="G1848" s="4" t="s">
        <v>57</v>
      </c>
      <c r="H1848" s="4" t="s">
        <v>76</v>
      </c>
      <c r="I1848" s="4" t="s">
        <v>1523</v>
      </c>
      <c r="J1848" s="4">
        <v>37.68</v>
      </c>
      <c r="K1848" s="4">
        <v>300</v>
      </c>
      <c r="L1848" s="4" t="str">
        <f>IF(esraa_powerbi_alexandria_2[[#This Row],[Sales]]&gt;3000,"High","Low")</f>
        <v>Low</v>
      </c>
      <c r="M1848" s="4">
        <v>2</v>
      </c>
      <c r="N1848" s="4">
        <v>0</v>
      </c>
      <c r="O1848" s="4">
        <v>15.825600000000001</v>
      </c>
      <c r="P1848" s="4">
        <v>37.68</v>
      </c>
      <c r="Q1848" s="4">
        <v>21.854399999999998</v>
      </c>
      <c r="R1848" s="4">
        <v>15.825600000000001</v>
      </c>
      <c r="S1848" s="4" t="s">
        <v>1598</v>
      </c>
      <c r="T1848" s="4" t="str">
        <f>VLOOKUP(esraa_powerbi_alexandria_2[[#This Row],[Category]],code[#All],2,FALSE)</f>
        <v>F-101</v>
      </c>
      <c r="U1848" s="4"/>
      <c r="V1848" s="4"/>
    </row>
    <row r="1849" spans="1:22">
      <c r="A1849" s="4">
        <v>1848</v>
      </c>
      <c r="B1849" s="4" t="s">
        <v>532</v>
      </c>
      <c r="C1849" s="4" t="s">
        <v>62</v>
      </c>
      <c r="D1849" s="4" t="s">
        <v>63</v>
      </c>
      <c r="E1849" s="4" t="s">
        <v>64</v>
      </c>
      <c r="F1849" s="4" t="s">
        <v>65</v>
      </c>
      <c r="G1849" s="4" t="s">
        <v>57</v>
      </c>
      <c r="H1849" s="4" t="s">
        <v>60</v>
      </c>
      <c r="I1849" s="4" t="s">
        <v>488</v>
      </c>
      <c r="J1849" s="4">
        <v>362.35199999999998</v>
      </c>
      <c r="K1849" s="4">
        <v>450</v>
      </c>
      <c r="L1849" s="4" t="str">
        <f>IF(esraa_powerbi_alexandria_2[[#This Row],[Sales]]&gt;3000,"High","Low")</f>
        <v>Low</v>
      </c>
      <c r="M1849" s="4">
        <v>3</v>
      </c>
      <c r="N1849" s="4">
        <v>0.2</v>
      </c>
      <c r="O1849" s="4">
        <v>27.176400000000015</v>
      </c>
      <c r="P1849" s="4">
        <v>289.88159999999999</v>
      </c>
      <c r="Q1849" s="4">
        <v>335.17559999999997</v>
      </c>
      <c r="R1849" s="4">
        <v>-45.293999999999983</v>
      </c>
      <c r="S1849" s="4" t="s">
        <v>1598</v>
      </c>
      <c r="T1849" s="4" t="str">
        <f>VLOOKUP(esraa_powerbi_alexandria_2[[#This Row],[Category]],code[#All],2,FALSE)</f>
        <v>F-101</v>
      </c>
      <c r="U1849" s="4"/>
      <c r="V1849" s="4"/>
    </row>
    <row r="1850" spans="1:22">
      <c r="A1850" s="4">
        <v>1849</v>
      </c>
      <c r="B1850" s="4" t="s">
        <v>532</v>
      </c>
      <c r="C1850" s="4" t="s">
        <v>62</v>
      </c>
      <c r="D1850" s="4" t="s">
        <v>63</v>
      </c>
      <c r="E1850" s="4" t="s">
        <v>64</v>
      </c>
      <c r="F1850" s="4" t="s">
        <v>65</v>
      </c>
      <c r="G1850" s="4" t="s">
        <v>66</v>
      </c>
      <c r="H1850" s="4" t="s">
        <v>83</v>
      </c>
      <c r="I1850" s="4" t="s">
        <v>508</v>
      </c>
      <c r="J1850" s="4">
        <v>7.1840000000000011</v>
      </c>
      <c r="K1850" s="4">
        <v>300</v>
      </c>
      <c r="L1850" s="4" t="str">
        <f>IF(esraa_powerbi_alexandria_2[[#This Row],[Sales]]&gt;3000,"High","Low")</f>
        <v>Low</v>
      </c>
      <c r="M1850" s="4">
        <v>2</v>
      </c>
      <c r="N1850" s="4">
        <v>0.2</v>
      </c>
      <c r="O1850" s="4">
        <v>2.2449999999999992</v>
      </c>
      <c r="P1850" s="4">
        <v>5.7472000000000012</v>
      </c>
      <c r="Q1850" s="4">
        <v>4.9390000000000018</v>
      </c>
      <c r="R1850" s="4">
        <v>0.80819999999999936</v>
      </c>
      <c r="S1850" s="4" t="s">
        <v>1598</v>
      </c>
      <c r="T1850" s="4" t="str">
        <f>VLOOKUP(esraa_powerbi_alexandria_2[[#This Row],[Category]],code[#All],2,FALSE)</f>
        <v>O-102</v>
      </c>
      <c r="U1850" s="4"/>
      <c r="V1850" s="4"/>
    </row>
    <row r="1851" spans="1:22">
      <c r="A1851" s="4">
        <v>1850</v>
      </c>
      <c r="B1851" s="4" t="s">
        <v>52</v>
      </c>
      <c r="C1851" s="4" t="s">
        <v>53</v>
      </c>
      <c r="D1851" s="4" t="s">
        <v>1524</v>
      </c>
      <c r="E1851" s="4" t="s">
        <v>160</v>
      </c>
      <c r="F1851" s="4" t="s">
        <v>99</v>
      </c>
      <c r="G1851" s="4" t="s">
        <v>66</v>
      </c>
      <c r="H1851" s="4" t="s">
        <v>74</v>
      </c>
      <c r="I1851" s="4" t="s">
        <v>1525</v>
      </c>
      <c r="J1851" s="4">
        <v>34.76</v>
      </c>
      <c r="K1851" s="4">
        <v>150</v>
      </c>
      <c r="L1851" s="4" t="str">
        <f>IF(esraa_powerbi_alexandria_2[[#This Row],[Sales]]&gt;3000,"High","Low")</f>
        <v>Low</v>
      </c>
      <c r="M1851" s="4">
        <v>1</v>
      </c>
      <c r="N1851" s="4">
        <v>0</v>
      </c>
      <c r="O1851" s="4">
        <v>9.732800000000001</v>
      </c>
      <c r="P1851" s="4">
        <v>34.76</v>
      </c>
      <c r="Q1851" s="4">
        <v>25.027199999999997</v>
      </c>
      <c r="R1851" s="4">
        <v>9.732800000000001</v>
      </c>
      <c r="S1851" s="4" t="s">
        <v>1598</v>
      </c>
      <c r="T1851" s="4" t="str">
        <f>VLOOKUP(esraa_powerbi_alexandria_2[[#This Row],[Category]],code[#All],2,FALSE)</f>
        <v>O-102</v>
      </c>
      <c r="U1851" s="4"/>
      <c r="V1851" s="4"/>
    </row>
    <row r="1852" spans="1:22">
      <c r="A1852" s="4">
        <v>1851</v>
      </c>
      <c r="B1852" s="4" t="s">
        <v>52</v>
      </c>
      <c r="C1852" s="4" t="s">
        <v>53</v>
      </c>
      <c r="D1852" s="4" t="s">
        <v>1524</v>
      </c>
      <c r="E1852" s="4" t="s">
        <v>160</v>
      </c>
      <c r="F1852" s="4" t="s">
        <v>99</v>
      </c>
      <c r="G1852" s="4" t="s">
        <v>80</v>
      </c>
      <c r="H1852" s="4" t="s">
        <v>122</v>
      </c>
      <c r="I1852" s="4" t="s">
        <v>840</v>
      </c>
      <c r="J1852" s="4">
        <v>831.2</v>
      </c>
      <c r="K1852" s="4">
        <v>750</v>
      </c>
      <c r="L1852" s="4" t="str">
        <f>IF(esraa_powerbi_alexandria_2[[#This Row],[Sales]]&gt;3000,"High","Low")</f>
        <v>Low</v>
      </c>
      <c r="M1852" s="4">
        <v>5</v>
      </c>
      <c r="N1852" s="4">
        <v>0</v>
      </c>
      <c r="O1852" s="4">
        <v>124.68000000000004</v>
      </c>
      <c r="P1852" s="4">
        <v>831.2</v>
      </c>
      <c r="Q1852" s="4">
        <v>706.52</v>
      </c>
      <c r="R1852" s="4">
        <v>124.68000000000006</v>
      </c>
      <c r="S1852" s="4" t="s">
        <v>1600</v>
      </c>
      <c r="T1852" s="4" t="str">
        <f>VLOOKUP(esraa_powerbi_alexandria_2[[#This Row],[Category]],code[#All],2,FALSE)</f>
        <v>T-103</v>
      </c>
      <c r="U1852" s="4"/>
      <c r="V1852" s="4"/>
    </row>
    <row r="1853" spans="1:22">
      <c r="A1853" s="4">
        <v>1852</v>
      </c>
      <c r="B1853" s="4" t="s">
        <v>52</v>
      </c>
      <c r="C1853" s="4" t="s">
        <v>53</v>
      </c>
      <c r="D1853" s="4" t="s">
        <v>1524</v>
      </c>
      <c r="E1853" s="4" t="s">
        <v>160</v>
      </c>
      <c r="F1853" s="4" t="s">
        <v>99</v>
      </c>
      <c r="G1853" s="4" t="s">
        <v>66</v>
      </c>
      <c r="H1853" s="4" t="s">
        <v>91</v>
      </c>
      <c r="I1853" s="4" t="s">
        <v>1526</v>
      </c>
      <c r="J1853" s="4">
        <v>26.400000000000002</v>
      </c>
      <c r="K1853" s="4">
        <v>750</v>
      </c>
      <c r="L1853" s="4" t="str">
        <f>IF(esraa_powerbi_alexandria_2[[#This Row],[Sales]]&gt;3000,"High","Low")</f>
        <v>Low</v>
      </c>
      <c r="M1853" s="4">
        <v>5</v>
      </c>
      <c r="N1853" s="4">
        <v>0</v>
      </c>
      <c r="O1853" s="4">
        <v>11.879999999999999</v>
      </c>
      <c r="P1853" s="4">
        <v>26.400000000000002</v>
      </c>
      <c r="Q1853" s="4">
        <v>14.520000000000003</v>
      </c>
      <c r="R1853" s="4">
        <v>11.879999999999999</v>
      </c>
      <c r="S1853" s="4" t="s">
        <v>1600</v>
      </c>
      <c r="T1853" s="4" t="str">
        <f>VLOOKUP(esraa_powerbi_alexandria_2[[#This Row],[Category]],code[#All],2,FALSE)</f>
        <v>O-102</v>
      </c>
      <c r="U1853" s="4"/>
      <c r="V1853" s="4"/>
    </row>
    <row r="1854" spans="1:22">
      <c r="A1854" s="4">
        <v>1853</v>
      </c>
      <c r="B1854" s="4" t="s">
        <v>52</v>
      </c>
      <c r="C1854" s="4" t="s">
        <v>53</v>
      </c>
      <c r="D1854" s="4" t="s">
        <v>1524</v>
      </c>
      <c r="E1854" s="4" t="s">
        <v>160</v>
      </c>
      <c r="F1854" s="4" t="s">
        <v>99</v>
      </c>
      <c r="G1854" s="4" t="s">
        <v>66</v>
      </c>
      <c r="H1854" s="4" t="s">
        <v>127</v>
      </c>
      <c r="I1854" s="4" t="s">
        <v>595</v>
      </c>
      <c r="J1854" s="4">
        <v>106.75</v>
      </c>
      <c r="K1854" s="4">
        <v>1050</v>
      </c>
      <c r="L1854" s="4" t="str">
        <f>IF(esraa_powerbi_alexandria_2[[#This Row],[Sales]]&gt;3000,"High","Low")</f>
        <v>Low</v>
      </c>
      <c r="M1854" s="4">
        <v>7</v>
      </c>
      <c r="N1854" s="4">
        <v>0</v>
      </c>
      <c r="O1854" s="4">
        <v>49.10499999999999</v>
      </c>
      <c r="P1854" s="4">
        <v>106.75</v>
      </c>
      <c r="Q1854" s="4">
        <v>57.64500000000001</v>
      </c>
      <c r="R1854" s="4">
        <v>49.10499999999999</v>
      </c>
      <c r="S1854" s="4" t="s">
        <v>1599</v>
      </c>
      <c r="T1854" s="4" t="str">
        <f>VLOOKUP(esraa_powerbi_alexandria_2[[#This Row],[Category]],code[#All],2,FALSE)</f>
        <v>O-102</v>
      </c>
      <c r="U1854" s="4"/>
      <c r="V1854" s="4"/>
    </row>
    <row r="1855" spans="1:22">
      <c r="A1855" s="4">
        <v>1854</v>
      </c>
      <c r="B1855" s="4" t="s">
        <v>52</v>
      </c>
      <c r="C1855" s="4" t="s">
        <v>53</v>
      </c>
      <c r="D1855" s="4" t="s">
        <v>1524</v>
      </c>
      <c r="E1855" s="4" t="s">
        <v>160</v>
      </c>
      <c r="F1855" s="4" t="s">
        <v>99</v>
      </c>
      <c r="G1855" s="4" t="s">
        <v>66</v>
      </c>
      <c r="H1855" s="4" t="s">
        <v>91</v>
      </c>
      <c r="I1855" s="4" t="s">
        <v>1527</v>
      </c>
      <c r="J1855" s="4">
        <v>97.82</v>
      </c>
      <c r="K1855" s="4">
        <v>300</v>
      </c>
      <c r="L1855" s="4" t="str">
        <f>IF(esraa_powerbi_alexandria_2[[#This Row],[Sales]]&gt;3000,"High","Low")</f>
        <v>Low</v>
      </c>
      <c r="M1855" s="4">
        <v>2</v>
      </c>
      <c r="N1855" s="4">
        <v>0</v>
      </c>
      <c r="O1855" s="4">
        <v>45.975399999999993</v>
      </c>
      <c r="P1855" s="4">
        <v>97.82</v>
      </c>
      <c r="Q1855" s="4">
        <v>51.8446</v>
      </c>
      <c r="R1855" s="4">
        <v>45.975399999999993</v>
      </c>
      <c r="S1855" s="4" t="s">
        <v>1598</v>
      </c>
      <c r="T1855" s="4" t="str">
        <f>VLOOKUP(esraa_powerbi_alexandria_2[[#This Row],[Category]],code[#All],2,FALSE)</f>
        <v>O-102</v>
      </c>
      <c r="U1855" s="4"/>
      <c r="V1855" s="4"/>
    </row>
    <row r="1856" spans="1:22">
      <c r="A1856" s="4">
        <v>1855</v>
      </c>
      <c r="B1856" s="4" t="s">
        <v>52</v>
      </c>
      <c r="C1856" s="4" t="s">
        <v>53</v>
      </c>
      <c r="D1856" s="4" t="s">
        <v>1524</v>
      </c>
      <c r="E1856" s="4" t="s">
        <v>160</v>
      </c>
      <c r="F1856" s="4" t="s">
        <v>99</v>
      </c>
      <c r="G1856" s="4" t="s">
        <v>66</v>
      </c>
      <c r="H1856" s="4" t="s">
        <v>74</v>
      </c>
      <c r="I1856" s="4" t="s">
        <v>217</v>
      </c>
      <c r="J1856" s="4">
        <v>141.4</v>
      </c>
      <c r="K1856" s="4">
        <v>750</v>
      </c>
      <c r="L1856" s="4" t="str">
        <f>IF(esraa_powerbi_alexandria_2[[#This Row],[Sales]]&gt;3000,"High","Low")</f>
        <v>Low</v>
      </c>
      <c r="M1856" s="4">
        <v>5</v>
      </c>
      <c r="N1856" s="4">
        <v>0</v>
      </c>
      <c r="O1856" s="4">
        <v>38.177999999999997</v>
      </c>
      <c r="P1856" s="4">
        <v>141.4</v>
      </c>
      <c r="Q1856" s="4">
        <v>103.22200000000001</v>
      </c>
      <c r="R1856" s="4">
        <v>38.177999999999997</v>
      </c>
      <c r="S1856" s="4" t="s">
        <v>1600</v>
      </c>
      <c r="T1856" s="4" t="str">
        <f>VLOOKUP(esraa_powerbi_alexandria_2[[#This Row],[Category]],code[#All],2,FALSE)</f>
        <v>O-102</v>
      </c>
      <c r="U1856" s="4"/>
      <c r="V1856" s="4"/>
    </row>
    <row r="1857" spans="1:22">
      <c r="A1857" s="4">
        <v>1856</v>
      </c>
      <c r="B1857" s="4" t="s">
        <v>69</v>
      </c>
      <c r="C1857" s="4" t="s">
        <v>62</v>
      </c>
      <c r="D1857" s="4" t="s">
        <v>63</v>
      </c>
      <c r="E1857" s="4" t="s">
        <v>64</v>
      </c>
      <c r="F1857" s="4" t="s">
        <v>65</v>
      </c>
      <c r="G1857" s="4" t="s">
        <v>66</v>
      </c>
      <c r="H1857" s="4" t="s">
        <v>78</v>
      </c>
      <c r="I1857" s="4" t="s">
        <v>1071</v>
      </c>
      <c r="J1857" s="4">
        <v>14.52</v>
      </c>
      <c r="K1857" s="4">
        <v>450</v>
      </c>
      <c r="L1857" s="4" t="str">
        <f>IF(esraa_powerbi_alexandria_2[[#This Row],[Sales]]&gt;3000,"High","Low")</f>
        <v>Low</v>
      </c>
      <c r="M1857" s="4">
        <v>3</v>
      </c>
      <c r="N1857" s="4">
        <v>0</v>
      </c>
      <c r="O1857" s="4">
        <v>4.7915999999999999</v>
      </c>
      <c r="P1857" s="4">
        <v>14.52</v>
      </c>
      <c r="Q1857" s="4">
        <v>9.7284000000000006</v>
      </c>
      <c r="R1857" s="4">
        <v>4.791599999999999</v>
      </c>
      <c r="S1857" s="4" t="s">
        <v>1598</v>
      </c>
      <c r="T1857" s="4" t="str">
        <f>VLOOKUP(esraa_powerbi_alexandria_2[[#This Row],[Category]],code[#All],2,FALSE)</f>
        <v>O-102</v>
      </c>
      <c r="U1857" s="4"/>
      <c r="V1857" s="4"/>
    </row>
    <row r="1858" spans="1:22">
      <c r="A1858" s="4">
        <v>1857</v>
      </c>
      <c r="B1858" s="4" t="s">
        <v>52</v>
      </c>
      <c r="C1858" s="4" t="s">
        <v>62</v>
      </c>
      <c r="D1858" s="4" t="s">
        <v>132</v>
      </c>
      <c r="E1858" s="4" t="s">
        <v>98</v>
      </c>
      <c r="F1858" s="4" t="s">
        <v>99</v>
      </c>
      <c r="G1858" s="4" t="s">
        <v>66</v>
      </c>
      <c r="H1858" s="4" t="s">
        <v>74</v>
      </c>
      <c r="I1858" s="4" t="s">
        <v>1228</v>
      </c>
      <c r="J1858" s="4">
        <v>127.92000000000002</v>
      </c>
      <c r="K1858" s="4">
        <v>750</v>
      </c>
      <c r="L1858" s="4" t="str">
        <f>IF(esraa_powerbi_alexandria_2[[#This Row],[Sales]]&gt;3000,"High","Low")</f>
        <v>Low</v>
      </c>
      <c r="M1858" s="4">
        <v>5</v>
      </c>
      <c r="N1858" s="4">
        <v>0.2</v>
      </c>
      <c r="O1858" s="4">
        <v>-15.990000000000002</v>
      </c>
      <c r="P1858" s="4">
        <v>102.33600000000001</v>
      </c>
      <c r="Q1858" s="4">
        <v>143.91000000000003</v>
      </c>
      <c r="R1858" s="4">
        <v>-41.574000000000012</v>
      </c>
      <c r="S1858" s="4" t="s">
        <v>1600</v>
      </c>
      <c r="T1858" s="4" t="str">
        <f>VLOOKUP(esraa_powerbi_alexandria_2[[#This Row],[Category]],code[#All],2,FALSE)</f>
        <v>O-102</v>
      </c>
      <c r="U1858" s="4"/>
      <c r="V1858" s="4"/>
    </row>
    <row r="1859" spans="1:22">
      <c r="A1859" s="4">
        <v>1858</v>
      </c>
      <c r="B1859" s="4" t="s">
        <v>52</v>
      </c>
      <c r="C1859" s="4" t="s">
        <v>62</v>
      </c>
      <c r="D1859" s="4" t="s">
        <v>132</v>
      </c>
      <c r="E1859" s="4" t="s">
        <v>98</v>
      </c>
      <c r="F1859" s="4" t="s">
        <v>99</v>
      </c>
      <c r="G1859" s="4" t="s">
        <v>66</v>
      </c>
      <c r="H1859" s="4" t="s">
        <v>83</v>
      </c>
      <c r="I1859" s="4" t="s">
        <v>1528</v>
      </c>
      <c r="J1859" s="4">
        <v>34.239999999999988</v>
      </c>
      <c r="K1859" s="4">
        <v>600</v>
      </c>
      <c r="L1859" s="4" t="str">
        <f>IF(esraa_powerbi_alexandria_2[[#This Row],[Sales]]&gt;3000,"High","Low")</f>
        <v>Low</v>
      </c>
      <c r="M1859" s="4">
        <v>4</v>
      </c>
      <c r="N1859" s="4">
        <v>0.8</v>
      </c>
      <c r="O1859" s="4">
        <v>-53.072000000000017</v>
      </c>
      <c r="P1859" s="4">
        <v>6.8479999999999963</v>
      </c>
      <c r="Q1859" s="4">
        <v>87.312000000000012</v>
      </c>
      <c r="R1859" s="4">
        <v>-80.464000000000013</v>
      </c>
      <c r="S1859" s="4" t="s">
        <v>1600</v>
      </c>
      <c r="T1859" s="4" t="str">
        <f>VLOOKUP(esraa_powerbi_alexandria_2[[#This Row],[Category]],code[#All],2,FALSE)</f>
        <v>O-102</v>
      </c>
      <c r="U1859" s="4"/>
      <c r="V1859" s="4"/>
    </row>
    <row r="1860" spans="1:22">
      <c r="A1860" s="4">
        <v>1859</v>
      </c>
      <c r="B1860" s="4" t="s">
        <v>134</v>
      </c>
      <c r="C1860" s="4" t="s">
        <v>62</v>
      </c>
      <c r="D1860" s="4" t="s">
        <v>258</v>
      </c>
      <c r="E1860" s="4" t="s">
        <v>341</v>
      </c>
      <c r="F1860" s="4" t="s">
        <v>118</v>
      </c>
      <c r="G1860" s="4" t="s">
        <v>66</v>
      </c>
      <c r="H1860" s="4" t="s">
        <v>85</v>
      </c>
      <c r="I1860" s="4" t="s">
        <v>100</v>
      </c>
      <c r="J1860" s="4">
        <v>137.62</v>
      </c>
      <c r="K1860" s="4">
        <v>300</v>
      </c>
      <c r="L1860" s="4" t="str">
        <f>IF(esraa_powerbi_alexandria_2[[#This Row],[Sales]]&gt;3000,"High","Low")</f>
        <v>Low</v>
      </c>
      <c r="M1860" s="4">
        <v>2</v>
      </c>
      <c r="N1860" s="4">
        <v>0</v>
      </c>
      <c r="O1860" s="4">
        <v>60.552800000000005</v>
      </c>
      <c r="P1860" s="4">
        <v>137.62</v>
      </c>
      <c r="Q1860" s="4">
        <v>77.0672</v>
      </c>
      <c r="R1860" s="4">
        <v>60.552800000000005</v>
      </c>
      <c r="S1860" s="4" t="s">
        <v>1598</v>
      </c>
      <c r="T1860" s="4" t="str">
        <f>VLOOKUP(esraa_powerbi_alexandria_2[[#This Row],[Category]],code[#All],2,FALSE)</f>
        <v>O-102</v>
      </c>
      <c r="U1860" s="4"/>
      <c r="V1860" s="4"/>
    </row>
    <row r="1861" spans="1:22">
      <c r="A1861" s="4">
        <v>1860</v>
      </c>
      <c r="B1861" s="4" t="s">
        <v>134</v>
      </c>
      <c r="C1861" s="4" t="s">
        <v>62</v>
      </c>
      <c r="D1861" s="4" t="s">
        <v>258</v>
      </c>
      <c r="E1861" s="4" t="s">
        <v>341</v>
      </c>
      <c r="F1861" s="4" t="s">
        <v>118</v>
      </c>
      <c r="G1861" s="4" t="s">
        <v>80</v>
      </c>
      <c r="H1861" s="4" t="s">
        <v>81</v>
      </c>
      <c r="I1861" s="4" t="s">
        <v>1529</v>
      </c>
      <c r="J1861" s="4">
        <v>100.49</v>
      </c>
      <c r="K1861" s="4">
        <v>150</v>
      </c>
      <c r="L1861" s="4" t="str">
        <f>IF(esraa_powerbi_alexandria_2[[#This Row],[Sales]]&gt;3000,"High","Low")</f>
        <v>Low</v>
      </c>
      <c r="M1861" s="4">
        <v>1</v>
      </c>
      <c r="N1861" s="4">
        <v>0</v>
      </c>
      <c r="O1861" s="4">
        <v>25.122500000000002</v>
      </c>
      <c r="P1861" s="4">
        <v>100.49</v>
      </c>
      <c r="Q1861" s="4">
        <v>75.367499999999993</v>
      </c>
      <c r="R1861" s="4">
        <v>25.122500000000002</v>
      </c>
      <c r="S1861" s="4" t="s">
        <v>1598</v>
      </c>
      <c r="T1861" s="4" t="str">
        <f>VLOOKUP(esraa_powerbi_alexandria_2[[#This Row],[Category]],code[#All],2,FALSE)</f>
        <v>T-103</v>
      </c>
      <c r="U1861" s="4"/>
      <c r="V1861" s="4"/>
    </row>
    <row r="1862" spans="1:22">
      <c r="A1862" s="4">
        <v>1861</v>
      </c>
      <c r="B1862" s="4" t="s">
        <v>134</v>
      </c>
      <c r="C1862" s="4" t="s">
        <v>53</v>
      </c>
      <c r="D1862" s="4" t="s">
        <v>165</v>
      </c>
      <c r="E1862" s="4" t="s">
        <v>166</v>
      </c>
      <c r="F1862" s="4" t="s">
        <v>118</v>
      </c>
      <c r="G1862" s="4" t="s">
        <v>57</v>
      </c>
      <c r="H1862" s="4" t="s">
        <v>58</v>
      </c>
      <c r="I1862" s="4" t="s">
        <v>1530</v>
      </c>
      <c r="J1862" s="4">
        <v>257.56799999999998</v>
      </c>
      <c r="K1862" s="4">
        <v>300</v>
      </c>
      <c r="L1862" s="4" t="str">
        <f>IF(esraa_powerbi_alexandria_2[[#This Row],[Sales]]&gt;3000,"High","Low")</f>
        <v>Low</v>
      </c>
      <c r="M1862" s="4">
        <v>2</v>
      </c>
      <c r="N1862" s="4">
        <v>0.2</v>
      </c>
      <c r="O1862" s="4">
        <v>-28.976400000000012</v>
      </c>
      <c r="P1862" s="4">
        <v>206.05439999999999</v>
      </c>
      <c r="Q1862" s="4">
        <v>286.5444</v>
      </c>
      <c r="R1862" s="4">
        <v>-80.490000000000009</v>
      </c>
      <c r="S1862" s="4" t="s">
        <v>1598</v>
      </c>
      <c r="T1862" s="4" t="str">
        <f>VLOOKUP(esraa_powerbi_alexandria_2[[#This Row],[Category]],code[#All],2,FALSE)</f>
        <v>F-101</v>
      </c>
      <c r="U1862" s="4"/>
      <c r="V1862" s="4"/>
    </row>
    <row r="1863" spans="1:22">
      <c r="A1863" s="4">
        <v>1862</v>
      </c>
      <c r="B1863" s="4" t="s">
        <v>134</v>
      </c>
      <c r="C1863" s="4" t="s">
        <v>53</v>
      </c>
      <c r="D1863" s="4" t="s">
        <v>165</v>
      </c>
      <c r="E1863" s="4" t="s">
        <v>166</v>
      </c>
      <c r="F1863" s="4" t="s">
        <v>118</v>
      </c>
      <c r="G1863" s="4" t="s">
        <v>80</v>
      </c>
      <c r="H1863" s="4" t="s">
        <v>81</v>
      </c>
      <c r="I1863" s="4" t="s">
        <v>338</v>
      </c>
      <c r="J1863" s="4">
        <v>119.96</v>
      </c>
      <c r="K1863" s="4">
        <v>600</v>
      </c>
      <c r="L1863" s="4" t="str">
        <f>IF(esraa_powerbi_alexandria_2[[#This Row],[Sales]]&gt;3000,"High","Low")</f>
        <v>Low</v>
      </c>
      <c r="M1863" s="4">
        <v>4</v>
      </c>
      <c r="N1863" s="4">
        <v>0</v>
      </c>
      <c r="O1863" s="4">
        <v>33.588800000000006</v>
      </c>
      <c r="P1863" s="4">
        <v>119.96</v>
      </c>
      <c r="Q1863" s="4">
        <v>86.371199999999988</v>
      </c>
      <c r="R1863" s="4">
        <v>33.588800000000006</v>
      </c>
      <c r="S1863" s="4" t="s">
        <v>1600</v>
      </c>
      <c r="T1863" s="4" t="str">
        <f>VLOOKUP(esraa_powerbi_alexandria_2[[#This Row],[Category]],code[#All],2,FALSE)</f>
        <v>T-103</v>
      </c>
      <c r="U1863" s="4"/>
      <c r="V1863" s="4"/>
    </row>
    <row r="1864" spans="1:22">
      <c r="A1864" s="4">
        <v>1863</v>
      </c>
      <c r="B1864" s="4" t="s">
        <v>532</v>
      </c>
      <c r="C1864" s="4" t="s">
        <v>53</v>
      </c>
      <c r="D1864" s="4" t="s">
        <v>315</v>
      </c>
      <c r="E1864" s="4" t="s">
        <v>98</v>
      </c>
      <c r="F1864" s="4" t="s">
        <v>99</v>
      </c>
      <c r="G1864" s="4" t="s">
        <v>66</v>
      </c>
      <c r="H1864" s="4" t="s">
        <v>74</v>
      </c>
      <c r="I1864" s="4" t="s">
        <v>345</v>
      </c>
      <c r="J1864" s="4">
        <v>49.632000000000005</v>
      </c>
      <c r="K1864" s="4">
        <v>600</v>
      </c>
      <c r="L1864" s="4" t="str">
        <f>IF(esraa_powerbi_alexandria_2[[#This Row],[Sales]]&gt;3000,"High","Low")</f>
        <v>Low</v>
      </c>
      <c r="M1864" s="4">
        <v>4</v>
      </c>
      <c r="N1864" s="4">
        <v>0.2</v>
      </c>
      <c r="O1864" s="4">
        <v>4.9632000000000005</v>
      </c>
      <c r="P1864" s="4">
        <v>39.705600000000004</v>
      </c>
      <c r="Q1864" s="4">
        <v>44.668800000000005</v>
      </c>
      <c r="R1864" s="4">
        <v>-4.9632000000000005</v>
      </c>
      <c r="S1864" s="4" t="s">
        <v>1600</v>
      </c>
      <c r="T1864" s="4" t="str">
        <f>VLOOKUP(esraa_powerbi_alexandria_2[[#This Row],[Category]],code[#All],2,FALSE)</f>
        <v>O-102</v>
      </c>
      <c r="U1864" s="4"/>
      <c r="V1864" s="4"/>
    </row>
    <row r="1865" spans="1:22">
      <c r="A1865" s="4">
        <v>1864</v>
      </c>
      <c r="B1865" s="4" t="s">
        <v>69</v>
      </c>
      <c r="C1865" s="4" t="s">
        <v>62</v>
      </c>
      <c r="D1865" s="4" t="s">
        <v>235</v>
      </c>
      <c r="E1865" s="4" t="s">
        <v>236</v>
      </c>
      <c r="F1865" s="4" t="s">
        <v>65</v>
      </c>
      <c r="G1865" s="4" t="s">
        <v>57</v>
      </c>
      <c r="H1865" s="4" t="s">
        <v>72</v>
      </c>
      <c r="I1865" s="4" t="s">
        <v>510</v>
      </c>
      <c r="J1865" s="4">
        <v>727.45</v>
      </c>
      <c r="K1865" s="4">
        <v>750</v>
      </c>
      <c r="L1865" s="4" t="str">
        <f>IF(esraa_powerbi_alexandria_2[[#This Row],[Sales]]&gt;3000,"High","Low")</f>
        <v>Low</v>
      </c>
      <c r="M1865" s="4">
        <v>5</v>
      </c>
      <c r="N1865" s="4">
        <v>0.5</v>
      </c>
      <c r="O1865" s="4">
        <v>-465.5680000000001</v>
      </c>
      <c r="P1865" s="4">
        <v>363.72500000000002</v>
      </c>
      <c r="Q1865" s="4">
        <v>1193.018</v>
      </c>
      <c r="R1865" s="4">
        <v>-829.29300000000001</v>
      </c>
      <c r="S1865" s="4" t="s">
        <v>1600</v>
      </c>
      <c r="T1865" s="4" t="str">
        <f>VLOOKUP(esraa_powerbi_alexandria_2[[#This Row],[Category]],code[#All],2,FALSE)</f>
        <v>F-101</v>
      </c>
      <c r="U1865" s="4"/>
      <c r="V1865" s="4"/>
    </row>
    <row r="1866" spans="1:22">
      <c r="A1866" s="4">
        <v>1865</v>
      </c>
      <c r="B1866" s="4" t="s">
        <v>69</v>
      </c>
      <c r="C1866" s="4" t="s">
        <v>62</v>
      </c>
      <c r="D1866" s="4" t="s">
        <v>235</v>
      </c>
      <c r="E1866" s="4" t="s">
        <v>236</v>
      </c>
      <c r="F1866" s="4" t="s">
        <v>65</v>
      </c>
      <c r="G1866" s="4" t="s">
        <v>57</v>
      </c>
      <c r="H1866" s="4" t="s">
        <v>76</v>
      </c>
      <c r="I1866" s="4" t="s">
        <v>1531</v>
      </c>
      <c r="J1866" s="4">
        <v>24.96</v>
      </c>
      <c r="K1866" s="4">
        <v>450</v>
      </c>
      <c r="L1866" s="4" t="str">
        <f>IF(esraa_powerbi_alexandria_2[[#This Row],[Sales]]&gt;3000,"High","Low")</f>
        <v>Low</v>
      </c>
      <c r="M1866" s="4">
        <v>3</v>
      </c>
      <c r="N1866" s="4">
        <v>0.2</v>
      </c>
      <c r="O1866" s="4">
        <v>4.3679999999999986</v>
      </c>
      <c r="P1866" s="4">
        <v>19.968000000000004</v>
      </c>
      <c r="Q1866" s="4">
        <v>20.592000000000002</v>
      </c>
      <c r="R1866" s="4">
        <v>-0.62399999999999878</v>
      </c>
      <c r="S1866" s="4" t="s">
        <v>1598</v>
      </c>
      <c r="T1866" s="4" t="str">
        <f>VLOOKUP(esraa_powerbi_alexandria_2[[#This Row],[Category]],code[#All],2,FALSE)</f>
        <v>F-101</v>
      </c>
      <c r="U1866" s="4"/>
      <c r="V1866" s="4"/>
    </row>
    <row r="1867" spans="1:22">
      <c r="A1867" s="4">
        <v>1866</v>
      </c>
      <c r="B1867" s="4" t="s">
        <v>532</v>
      </c>
      <c r="C1867" s="4" t="s">
        <v>62</v>
      </c>
      <c r="D1867" s="4" t="s">
        <v>291</v>
      </c>
      <c r="E1867" s="4" t="s">
        <v>252</v>
      </c>
      <c r="F1867" s="4" t="s">
        <v>118</v>
      </c>
      <c r="G1867" s="4" t="s">
        <v>80</v>
      </c>
      <c r="H1867" s="4" t="s">
        <v>81</v>
      </c>
      <c r="I1867" s="4" t="s">
        <v>1532</v>
      </c>
      <c r="J1867" s="4">
        <v>370.78199999999998</v>
      </c>
      <c r="K1867" s="4">
        <v>450</v>
      </c>
      <c r="L1867" s="4" t="str">
        <f>IF(esraa_powerbi_alexandria_2[[#This Row],[Sales]]&gt;3000,"High","Low")</f>
        <v>Low</v>
      </c>
      <c r="M1867" s="4">
        <v>3</v>
      </c>
      <c r="N1867" s="4">
        <v>0.4</v>
      </c>
      <c r="O1867" s="4">
        <v>-92.695500000000038</v>
      </c>
      <c r="P1867" s="4">
        <v>222.46919999999997</v>
      </c>
      <c r="Q1867" s="4">
        <v>463.47750000000002</v>
      </c>
      <c r="R1867" s="4">
        <v>-241.00830000000005</v>
      </c>
      <c r="S1867" s="4" t="s">
        <v>1598</v>
      </c>
      <c r="T1867" s="4" t="str">
        <f>VLOOKUP(esraa_powerbi_alexandria_2[[#This Row],[Category]],code[#All],2,FALSE)</f>
        <v>T-103</v>
      </c>
      <c r="U1867" s="4"/>
      <c r="V1867" s="4"/>
    </row>
    <row r="1868" spans="1:22">
      <c r="A1868" s="4">
        <v>1867</v>
      </c>
      <c r="B1868" s="4" t="s">
        <v>134</v>
      </c>
      <c r="C1868" s="4" t="s">
        <v>62</v>
      </c>
      <c r="D1868" s="4" t="s">
        <v>54</v>
      </c>
      <c r="E1868" s="4" t="s">
        <v>566</v>
      </c>
      <c r="F1868" s="4" t="s">
        <v>65</v>
      </c>
      <c r="G1868" s="4" t="s">
        <v>57</v>
      </c>
      <c r="H1868" s="4" t="s">
        <v>76</v>
      </c>
      <c r="I1868" s="4" t="s">
        <v>1095</v>
      </c>
      <c r="J1868" s="4">
        <v>196.45</v>
      </c>
      <c r="K1868" s="4">
        <v>750</v>
      </c>
      <c r="L1868" s="4" t="str">
        <f>IF(esraa_powerbi_alexandria_2[[#This Row],[Sales]]&gt;3000,"High","Low")</f>
        <v>Low</v>
      </c>
      <c r="M1868" s="4">
        <v>5</v>
      </c>
      <c r="N1868" s="4">
        <v>0</v>
      </c>
      <c r="O1868" s="4">
        <v>70.72199999999998</v>
      </c>
      <c r="P1868" s="4">
        <v>196.45</v>
      </c>
      <c r="Q1868" s="4">
        <v>125.72800000000001</v>
      </c>
      <c r="R1868" s="4">
        <v>70.72199999999998</v>
      </c>
      <c r="S1868" s="4" t="s">
        <v>1600</v>
      </c>
      <c r="T1868" s="4" t="str">
        <f>VLOOKUP(esraa_powerbi_alexandria_2[[#This Row],[Category]],code[#All],2,FALSE)</f>
        <v>F-101</v>
      </c>
      <c r="U1868" s="4"/>
      <c r="V1868" s="4"/>
    </row>
    <row r="1869" spans="1:22">
      <c r="A1869" s="4">
        <v>1868</v>
      </c>
      <c r="B1869" s="4" t="s">
        <v>69</v>
      </c>
      <c r="C1869" s="4" t="s">
        <v>96</v>
      </c>
      <c r="D1869" s="4" t="s">
        <v>116</v>
      </c>
      <c r="E1869" s="4" t="s">
        <v>117</v>
      </c>
      <c r="F1869" s="4" t="s">
        <v>118</v>
      </c>
      <c r="G1869" s="4" t="s">
        <v>66</v>
      </c>
      <c r="H1869" s="4" t="s">
        <v>91</v>
      </c>
      <c r="I1869" s="4" t="s">
        <v>1533</v>
      </c>
      <c r="J1869" s="4">
        <v>31.104000000000006</v>
      </c>
      <c r="K1869" s="4">
        <v>900</v>
      </c>
      <c r="L1869" s="4" t="str">
        <f>IF(esraa_powerbi_alexandria_2[[#This Row],[Sales]]&gt;3000,"High","Low")</f>
        <v>Low</v>
      </c>
      <c r="M1869" s="4">
        <v>6</v>
      </c>
      <c r="N1869" s="4">
        <v>0.2</v>
      </c>
      <c r="O1869" s="4">
        <v>10.8864</v>
      </c>
      <c r="P1869" s="4">
        <v>24.883200000000006</v>
      </c>
      <c r="Q1869" s="4">
        <v>20.217600000000004</v>
      </c>
      <c r="R1869" s="4">
        <v>4.6656000000000013</v>
      </c>
      <c r="S1869" s="4" t="s">
        <v>1600</v>
      </c>
      <c r="T1869" s="4" t="str">
        <f>VLOOKUP(esraa_powerbi_alexandria_2[[#This Row],[Category]],code[#All],2,FALSE)</f>
        <v>O-102</v>
      </c>
      <c r="U1869" s="4"/>
      <c r="V1869" s="4"/>
    </row>
    <row r="1870" spans="1:22">
      <c r="A1870" s="4">
        <v>1869</v>
      </c>
      <c r="B1870" s="4" t="s">
        <v>69</v>
      </c>
      <c r="C1870" s="4" t="s">
        <v>96</v>
      </c>
      <c r="D1870" s="4" t="s">
        <v>116</v>
      </c>
      <c r="E1870" s="4" t="s">
        <v>117</v>
      </c>
      <c r="F1870" s="4" t="s">
        <v>118</v>
      </c>
      <c r="G1870" s="4" t="s">
        <v>66</v>
      </c>
      <c r="H1870" s="4" t="s">
        <v>74</v>
      </c>
      <c r="I1870" s="4" t="s">
        <v>1534</v>
      </c>
      <c r="J1870" s="4">
        <v>78.256</v>
      </c>
      <c r="K1870" s="4">
        <v>300</v>
      </c>
      <c r="L1870" s="4" t="str">
        <f>IF(esraa_powerbi_alexandria_2[[#This Row],[Sales]]&gt;3000,"High","Low")</f>
        <v>Low</v>
      </c>
      <c r="M1870" s="4">
        <v>2</v>
      </c>
      <c r="N1870" s="4">
        <v>0.2</v>
      </c>
      <c r="O1870" s="4">
        <v>-17.607599999999998</v>
      </c>
      <c r="P1870" s="4">
        <v>62.604800000000004</v>
      </c>
      <c r="Q1870" s="4">
        <v>95.863599999999991</v>
      </c>
      <c r="R1870" s="4">
        <v>-33.258799999999987</v>
      </c>
      <c r="S1870" s="4" t="s">
        <v>1598</v>
      </c>
      <c r="T1870" s="4" t="str">
        <f>VLOOKUP(esraa_powerbi_alexandria_2[[#This Row],[Category]],code[#All],2,FALSE)</f>
        <v>O-102</v>
      </c>
      <c r="U1870" s="4"/>
      <c r="V1870" s="4"/>
    </row>
    <row r="1871" spans="1:22">
      <c r="A1871" s="4">
        <v>1870</v>
      </c>
      <c r="B1871" s="4" t="s">
        <v>52</v>
      </c>
      <c r="C1871" s="4" t="s">
        <v>53</v>
      </c>
      <c r="D1871" s="4" t="s">
        <v>93</v>
      </c>
      <c r="E1871" s="4" t="s">
        <v>94</v>
      </c>
      <c r="F1871" s="4" t="s">
        <v>65</v>
      </c>
      <c r="G1871" s="4" t="s">
        <v>66</v>
      </c>
      <c r="H1871" s="4" t="s">
        <v>91</v>
      </c>
      <c r="I1871" s="4" t="s">
        <v>999</v>
      </c>
      <c r="J1871" s="4">
        <v>6.48</v>
      </c>
      <c r="K1871" s="4">
        <v>150</v>
      </c>
      <c r="L1871" s="4" t="str">
        <f>IF(esraa_powerbi_alexandria_2[[#This Row],[Sales]]&gt;3000,"High","Low")</f>
        <v>Low</v>
      </c>
      <c r="M1871" s="4">
        <v>1</v>
      </c>
      <c r="N1871" s="4">
        <v>0</v>
      </c>
      <c r="O1871" s="4">
        <v>3.1104000000000003</v>
      </c>
      <c r="P1871" s="4">
        <v>6.48</v>
      </c>
      <c r="Q1871" s="4">
        <v>3.3696000000000002</v>
      </c>
      <c r="R1871" s="4">
        <v>3.1104000000000003</v>
      </c>
      <c r="S1871" s="4" t="s">
        <v>1598</v>
      </c>
      <c r="T1871" s="4" t="str">
        <f>VLOOKUP(esraa_powerbi_alexandria_2[[#This Row],[Category]],code[#All],2,FALSE)</f>
        <v>O-102</v>
      </c>
      <c r="U1871" s="4"/>
      <c r="V1871" s="4"/>
    </row>
    <row r="1872" spans="1:22">
      <c r="A1872" s="4">
        <v>1871</v>
      </c>
      <c r="B1872" s="4" t="s">
        <v>69</v>
      </c>
      <c r="C1872" s="4" t="s">
        <v>62</v>
      </c>
      <c r="D1872" s="4" t="s">
        <v>108</v>
      </c>
      <c r="E1872" s="4" t="s">
        <v>64</v>
      </c>
      <c r="F1872" s="4" t="s">
        <v>65</v>
      </c>
      <c r="G1872" s="4" t="s">
        <v>66</v>
      </c>
      <c r="H1872" s="4" t="s">
        <v>78</v>
      </c>
      <c r="I1872" s="4" t="s">
        <v>1535</v>
      </c>
      <c r="J1872" s="4">
        <v>99.2</v>
      </c>
      <c r="K1872" s="4">
        <v>750</v>
      </c>
      <c r="L1872" s="4" t="str">
        <f>IF(esraa_powerbi_alexandria_2[[#This Row],[Sales]]&gt;3000,"High","Low")</f>
        <v>Low</v>
      </c>
      <c r="M1872" s="4">
        <v>5</v>
      </c>
      <c r="N1872" s="4">
        <v>0</v>
      </c>
      <c r="O1872" s="4">
        <v>25.792000000000002</v>
      </c>
      <c r="P1872" s="4">
        <v>99.2</v>
      </c>
      <c r="Q1872" s="4">
        <v>73.408000000000001</v>
      </c>
      <c r="R1872" s="4">
        <v>25.792000000000002</v>
      </c>
      <c r="S1872" s="4" t="s">
        <v>1600</v>
      </c>
      <c r="T1872" s="4" t="str">
        <f>VLOOKUP(esraa_powerbi_alexandria_2[[#This Row],[Category]],code[#All],2,FALSE)</f>
        <v>O-102</v>
      </c>
      <c r="U1872" s="4"/>
      <c r="V1872" s="4"/>
    </row>
    <row r="1873" spans="1:22">
      <c r="A1873" s="4">
        <v>1872</v>
      </c>
      <c r="B1873" s="4" t="s">
        <v>69</v>
      </c>
      <c r="C1873" s="4" t="s">
        <v>62</v>
      </c>
      <c r="D1873" s="4" t="s">
        <v>108</v>
      </c>
      <c r="E1873" s="4" t="s">
        <v>64</v>
      </c>
      <c r="F1873" s="4" t="s">
        <v>65</v>
      </c>
      <c r="G1873" s="4" t="s">
        <v>57</v>
      </c>
      <c r="H1873" s="4" t="s">
        <v>60</v>
      </c>
      <c r="I1873" s="4" t="s">
        <v>683</v>
      </c>
      <c r="J1873" s="4">
        <v>801.5680000000001</v>
      </c>
      <c r="K1873" s="4">
        <v>300</v>
      </c>
      <c r="L1873" s="4" t="str">
        <f>IF(esraa_powerbi_alexandria_2[[#This Row],[Sales]]&gt;3000,"High","Low")</f>
        <v>Low</v>
      </c>
      <c r="M1873" s="4">
        <v>2</v>
      </c>
      <c r="N1873" s="4">
        <v>0.2</v>
      </c>
      <c r="O1873" s="4">
        <v>50.097999999999985</v>
      </c>
      <c r="P1873" s="4">
        <v>641.25440000000015</v>
      </c>
      <c r="Q1873" s="4">
        <v>751.47000000000014</v>
      </c>
      <c r="R1873" s="4">
        <v>-110.21559999999999</v>
      </c>
      <c r="S1873" s="4" t="s">
        <v>1598</v>
      </c>
      <c r="T1873" s="4" t="str">
        <f>VLOOKUP(esraa_powerbi_alexandria_2[[#This Row],[Category]],code[#All],2,FALSE)</f>
        <v>F-101</v>
      </c>
      <c r="U1873" s="4"/>
      <c r="V1873" s="4"/>
    </row>
    <row r="1874" spans="1:22">
      <c r="A1874" s="4">
        <v>1873</v>
      </c>
      <c r="B1874" s="4" t="s">
        <v>69</v>
      </c>
      <c r="C1874" s="4" t="s">
        <v>62</v>
      </c>
      <c r="D1874" s="4" t="s">
        <v>108</v>
      </c>
      <c r="E1874" s="4" t="s">
        <v>64</v>
      </c>
      <c r="F1874" s="4" t="s">
        <v>65</v>
      </c>
      <c r="G1874" s="4" t="s">
        <v>57</v>
      </c>
      <c r="H1874" s="4" t="s">
        <v>72</v>
      </c>
      <c r="I1874" s="4" t="s">
        <v>1536</v>
      </c>
      <c r="J1874" s="4">
        <v>272.84800000000001</v>
      </c>
      <c r="K1874" s="4">
        <v>150</v>
      </c>
      <c r="L1874" s="4" t="str">
        <f>IF(esraa_powerbi_alexandria_2[[#This Row],[Sales]]&gt;3000,"High","Low")</f>
        <v>Low</v>
      </c>
      <c r="M1874" s="4">
        <v>1</v>
      </c>
      <c r="N1874" s="4">
        <v>0.2</v>
      </c>
      <c r="O1874" s="4">
        <v>27.284800000000004</v>
      </c>
      <c r="P1874" s="4">
        <v>218.27840000000003</v>
      </c>
      <c r="Q1874" s="4">
        <v>245.56319999999999</v>
      </c>
      <c r="R1874" s="4">
        <v>-27.284799999999962</v>
      </c>
      <c r="S1874" s="4" t="s">
        <v>1598</v>
      </c>
      <c r="T1874" s="4" t="str">
        <f>VLOOKUP(esraa_powerbi_alexandria_2[[#This Row],[Category]],code[#All],2,FALSE)</f>
        <v>F-101</v>
      </c>
      <c r="U1874" s="4"/>
      <c r="V1874" s="4"/>
    </row>
    <row r="1875" spans="1:22">
      <c r="A1875" s="4">
        <v>1874</v>
      </c>
      <c r="B1875" s="4" t="s">
        <v>69</v>
      </c>
      <c r="C1875" s="4" t="s">
        <v>53</v>
      </c>
      <c r="D1875" s="4" t="s">
        <v>1537</v>
      </c>
      <c r="E1875" s="4" t="s">
        <v>94</v>
      </c>
      <c r="F1875" s="4" t="s">
        <v>65</v>
      </c>
      <c r="G1875" s="4" t="s">
        <v>57</v>
      </c>
      <c r="H1875" s="4" t="s">
        <v>72</v>
      </c>
      <c r="I1875" s="4" t="s">
        <v>1538</v>
      </c>
      <c r="J1875" s="4">
        <v>70.98</v>
      </c>
      <c r="K1875" s="4">
        <v>150</v>
      </c>
      <c r="L1875" s="4" t="str">
        <f>IF(esraa_powerbi_alexandria_2[[#This Row],[Sales]]&gt;3000,"High","Low")</f>
        <v>Low</v>
      </c>
      <c r="M1875" s="4">
        <v>1</v>
      </c>
      <c r="N1875" s="4">
        <v>0</v>
      </c>
      <c r="O1875" s="4">
        <v>20.584199999999996</v>
      </c>
      <c r="P1875" s="4">
        <v>70.98</v>
      </c>
      <c r="Q1875" s="4">
        <v>50.395800000000008</v>
      </c>
      <c r="R1875" s="4">
        <v>20.584199999999996</v>
      </c>
      <c r="S1875" s="4" t="s">
        <v>1598</v>
      </c>
      <c r="T1875" s="4" t="str">
        <f>VLOOKUP(esraa_powerbi_alexandria_2[[#This Row],[Category]],code[#All],2,FALSE)</f>
        <v>F-101</v>
      </c>
      <c r="U1875" s="4"/>
      <c r="V1875" s="4"/>
    </row>
    <row r="1876" spans="1:22">
      <c r="A1876" s="4">
        <v>1875</v>
      </c>
      <c r="B1876" s="4" t="s">
        <v>69</v>
      </c>
      <c r="C1876" s="4" t="s">
        <v>96</v>
      </c>
      <c r="D1876" s="4" t="s">
        <v>251</v>
      </c>
      <c r="E1876" s="4" t="s">
        <v>252</v>
      </c>
      <c r="F1876" s="4" t="s">
        <v>118</v>
      </c>
      <c r="G1876" s="4" t="s">
        <v>66</v>
      </c>
      <c r="H1876" s="4" t="s">
        <v>91</v>
      </c>
      <c r="I1876" s="4" t="s">
        <v>133</v>
      </c>
      <c r="J1876" s="4">
        <v>16.224</v>
      </c>
      <c r="K1876" s="4">
        <v>300</v>
      </c>
      <c r="L1876" s="4" t="str">
        <f>IF(esraa_powerbi_alexandria_2[[#This Row],[Sales]]&gt;3000,"High","Low")</f>
        <v>Low</v>
      </c>
      <c r="M1876" s="4">
        <v>2</v>
      </c>
      <c r="N1876" s="4">
        <v>0.2</v>
      </c>
      <c r="O1876" s="4">
        <v>5.8812000000000006</v>
      </c>
      <c r="P1876" s="4">
        <v>12.979200000000001</v>
      </c>
      <c r="Q1876" s="4">
        <v>10.3428</v>
      </c>
      <c r="R1876" s="4">
        <v>2.6364000000000001</v>
      </c>
      <c r="S1876" s="4" t="s">
        <v>1598</v>
      </c>
      <c r="T1876" s="4" t="str">
        <f>VLOOKUP(esraa_powerbi_alexandria_2[[#This Row],[Category]],code[#All],2,FALSE)</f>
        <v>O-102</v>
      </c>
      <c r="U1876" s="4"/>
      <c r="V1876" s="4"/>
    </row>
    <row r="1877" spans="1:22">
      <c r="A1877" s="4">
        <v>1876</v>
      </c>
      <c r="B1877" s="4" t="s">
        <v>69</v>
      </c>
      <c r="C1877" s="4" t="s">
        <v>53</v>
      </c>
      <c r="D1877" s="4" t="s">
        <v>491</v>
      </c>
      <c r="E1877" s="4" t="s">
        <v>166</v>
      </c>
      <c r="F1877" s="4" t="s">
        <v>118</v>
      </c>
      <c r="G1877" s="4" t="s">
        <v>57</v>
      </c>
      <c r="H1877" s="4" t="s">
        <v>58</v>
      </c>
      <c r="I1877" s="4" t="s">
        <v>852</v>
      </c>
      <c r="J1877" s="4">
        <v>176.78399999999999</v>
      </c>
      <c r="K1877" s="4">
        <v>150</v>
      </c>
      <c r="L1877" s="4" t="str">
        <f>IF(esraa_powerbi_alexandria_2[[#This Row],[Sales]]&gt;3000,"High","Low")</f>
        <v>Low</v>
      </c>
      <c r="M1877" s="4">
        <v>1</v>
      </c>
      <c r="N1877" s="4">
        <v>0.2</v>
      </c>
      <c r="O1877" s="4">
        <v>-22.098000000000013</v>
      </c>
      <c r="P1877" s="4">
        <v>141.4272</v>
      </c>
      <c r="Q1877" s="4">
        <v>198.88200000000001</v>
      </c>
      <c r="R1877" s="4">
        <v>-57.454800000000006</v>
      </c>
      <c r="S1877" s="4" t="s">
        <v>1598</v>
      </c>
      <c r="T1877" s="4" t="str">
        <f>VLOOKUP(esraa_powerbi_alexandria_2[[#This Row],[Category]],code[#All],2,FALSE)</f>
        <v>F-101</v>
      </c>
      <c r="U1877" s="4"/>
      <c r="V1877" s="4"/>
    </row>
    <row r="1878" spans="1:22">
      <c r="A1878" s="4">
        <v>1877</v>
      </c>
      <c r="B1878" s="4" t="s">
        <v>69</v>
      </c>
      <c r="C1878" s="4" t="s">
        <v>53</v>
      </c>
      <c r="D1878" s="4" t="s">
        <v>315</v>
      </c>
      <c r="E1878" s="4" t="s">
        <v>98</v>
      </c>
      <c r="F1878" s="4" t="s">
        <v>99</v>
      </c>
      <c r="G1878" s="4" t="s">
        <v>80</v>
      </c>
      <c r="H1878" s="4" t="s">
        <v>81</v>
      </c>
      <c r="I1878" s="4" t="s">
        <v>714</v>
      </c>
      <c r="J1878" s="4">
        <v>470.37600000000009</v>
      </c>
      <c r="K1878" s="4">
        <v>450</v>
      </c>
      <c r="L1878" s="4" t="str">
        <f>IF(esraa_powerbi_alexandria_2[[#This Row],[Sales]]&gt;3000,"High","Low")</f>
        <v>Low</v>
      </c>
      <c r="M1878" s="4">
        <v>3</v>
      </c>
      <c r="N1878" s="4">
        <v>0.2</v>
      </c>
      <c r="O1878" s="4">
        <v>47.037600000000026</v>
      </c>
      <c r="P1878" s="4">
        <v>376.30080000000009</v>
      </c>
      <c r="Q1878" s="4">
        <v>423.33840000000009</v>
      </c>
      <c r="R1878" s="4">
        <v>-47.037599999999998</v>
      </c>
      <c r="S1878" s="4" t="s">
        <v>1598</v>
      </c>
      <c r="T1878" s="4" t="str">
        <f>VLOOKUP(esraa_powerbi_alexandria_2[[#This Row],[Category]],code[#All],2,FALSE)</f>
        <v>T-103</v>
      </c>
      <c r="U1878" s="4"/>
      <c r="V1878" s="4"/>
    </row>
    <row r="1879" spans="1:22">
      <c r="A1879" s="4">
        <v>1878</v>
      </c>
      <c r="B1879" s="4" t="s">
        <v>69</v>
      </c>
      <c r="C1879" s="4" t="s">
        <v>53</v>
      </c>
      <c r="D1879" s="4" t="s">
        <v>63</v>
      </c>
      <c r="E1879" s="4" t="s">
        <v>64</v>
      </c>
      <c r="F1879" s="4" t="s">
        <v>65</v>
      </c>
      <c r="G1879" s="4" t="s">
        <v>57</v>
      </c>
      <c r="H1879" s="4" t="s">
        <v>60</v>
      </c>
      <c r="I1879" s="4" t="s">
        <v>1112</v>
      </c>
      <c r="J1879" s="4">
        <v>393.56799999999998</v>
      </c>
      <c r="K1879" s="4">
        <v>600</v>
      </c>
      <c r="L1879" s="4" t="str">
        <f>IF(esraa_powerbi_alexandria_2[[#This Row],[Sales]]&gt;3000,"High","Low")</f>
        <v>Low</v>
      </c>
      <c r="M1879" s="4">
        <v>4</v>
      </c>
      <c r="N1879" s="4">
        <v>0.2</v>
      </c>
      <c r="O1879" s="4">
        <v>-44.276400000000024</v>
      </c>
      <c r="P1879" s="4">
        <v>314.8544</v>
      </c>
      <c r="Q1879" s="4">
        <v>437.84440000000001</v>
      </c>
      <c r="R1879" s="4">
        <v>-122.99000000000001</v>
      </c>
      <c r="S1879" s="4" t="s">
        <v>1600</v>
      </c>
      <c r="T1879" s="4" t="str">
        <f>VLOOKUP(esraa_powerbi_alexandria_2[[#This Row],[Category]],code[#All],2,FALSE)</f>
        <v>F-101</v>
      </c>
      <c r="U1879" s="4"/>
      <c r="V1879" s="4"/>
    </row>
    <row r="1880" spans="1:22">
      <c r="A1880" s="4">
        <v>1879</v>
      </c>
      <c r="B1880" s="4" t="s">
        <v>69</v>
      </c>
      <c r="C1880" s="4" t="s">
        <v>53</v>
      </c>
      <c r="D1880" s="4" t="s">
        <v>63</v>
      </c>
      <c r="E1880" s="4" t="s">
        <v>64</v>
      </c>
      <c r="F1880" s="4" t="s">
        <v>65</v>
      </c>
      <c r="G1880" s="4" t="s">
        <v>80</v>
      </c>
      <c r="H1880" s="4" t="s">
        <v>81</v>
      </c>
      <c r="I1880" s="4" t="s">
        <v>380</v>
      </c>
      <c r="J1880" s="4">
        <v>302.37599999999998</v>
      </c>
      <c r="K1880" s="4">
        <v>450</v>
      </c>
      <c r="L1880" s="4" t="str">
        <f>IF(esraa_powerbi_alexandria_2[[#This Row],[Sales]]&gt;3000,"High","Low")</f>
        <v>Low</v>
      </c>
      <c r="M1880" s="4">
        <v>3</v>
      </c>
      <c r="N1880" s="4">
        <v>0.2</v>
      </c>
      <c r="O1880" s="4">
        <v>22.678200000000018</v>
      </c>
      <c r="P1880" s="4">
        <v>241.9008</v>
      </c>
      <c r="Q1880" s="4">
        <v>279.69779999999997</v>
      </c>
      <c r="R1880" s="4">
        <v>-37.796999999999969</v>
      </c>
      <c r="S1880" s="4" t="s">
        <v>1598</v>
      </c>
      <c r="T1880" s="4" t="str">
        <f>VLOOKUP(esraa_powerbi_alexandria_2[[#This Row],[Category]],code[#All],2,FALSE)</f>
        <v>T-103</v>
      </c>
      <c r="U1880" s="4"/>
      <c r="V1880" s="4"/>
    </row>
    <row r="1881" spans="1:22">
      <c r="A1881" s="4">
        <v>1880</v>
      </c>
      <c r="B1881" s="4" t="s">
        <v>69</v>
      </c>
      <c r="C1881" s="4" t="s">
        <v>62</v>
      </c>
      <c r="D1881" s="4" t="s">
        <v>613</v>
      </c>
      <c r="E1881" s="4" t="s">
        <v>71</v>
      </c>
      <c r="F1881" s="4" t="s">
        <v>56</v>
      </c>
      <c r="G1881" s="4" t="s">
        <v>66</v>
      </c>
      <c r="H1881" s="4" t="s">
        <v>83</v>
      </c>
      <c r="I1881" s="4" t="s">
        <v>1316</v>
      </c>
      <c r="J1881" s="4">
        <v>68.742000000000019</v>
      </c>
      <c r="K1881" s="4">
        <v>1350</v>
      </c>
      <c r="L1881" s="4" t="str">
        <f>IF(esraa_powerbi_alexandria_2[[#This Row],[Sales]]&gt;3000,"High","Low")</f>
        <v>Low</v>
      </c>
      <c r="M1881" s="4">
        <v>9</v>
      </c>
      <c r="N1881" s="4">
        <v>0.7</v>
      </c>
      <c r="O1881" s="4">
        <v>-48.119399999999985</v>
      </c>
      <c r="P1881" s="4">
        <v>20.622600000000009</v>
      </c>
      <c r="Q1881" s="4">
        <v>116.8614</v>
      </c>
      <c r="R1881" s="4">
        <v>-96.238799999999998</v>
      </c>
      <c r="S1881" s="4" t="s">
        <v>1599</v>
      </c>
      <c r="T1881" s="4" t="str">
        <f>VLOOKUP(esraa_powerbi_alexandria_2[[#This Row],[Category]],code[#All],2,FALSE)</f>
        <v>O-102</v>
      </c>
      <c r="U1881" s="4"/>
      <c r="V1881" s="4"/>
    </row>
    <row r="1882" spans="1:22">
      <c r="A1882" s="4">
        <v>1881</v>
      </c>
      <c r="B1882" s="4" t="s">
        <v>532</v>
      </c>
      <c r="C1882" s="4" t="s">
        <v>53</v>
      </c>
      <c r="D1882" s="4" t="s">
        <v>165</v>
      </c>
      <c r="E1882" s="4" t="s">
        <v>166</v>
      </c>
      <c r="F1882" s="4" t="s">
        <v>118</v>
      </c>
      <c r="G1882" s="4" t="s">
        <v>66</v>
      </c>
      <c r="H1882" s="4" t="s">
        <v>127</v>
      </c>
      <c r="I1882" s="4" t="s">
        <v>313</v>
      </c>
      <c r="J1882" s="4">
        <v>29.339999999999996</v>
      </c>
      <c r="K1882" s="4">
        <v>450</v>
      </c>
      <c r="L1882" s="4" t="str">
        <f>IF(esraa_powerbi_alexandria_2[[#This Row],[Sales]]&gt;3000,"High","Low")</f>
        <v>Low</v>
      </c>
      <c r="M1882" s="4">
        <v>3</v>
      </c>
      <c r="N1882" s="4">
        <v>0</v>
      </c>
      <c r="O1882" s="4">
        <v>14.669999999999998</v>
      </c>
      <c r="P1882" s="4">
        <v>29.339999999999996</v>
      </c>
      <c r="Q1882" s="4">
        <v>14.669999999999998</v>
      </c>
      <c r="R1882" s="4">
        <v>14.669999999999998</v>
      </c>
      <c r="S1882" s="4" t="s">
        <v>1598</v>
      </c>
      <c r="T1882" s="4" t="str">
        <f>VLOOKUP(esraa_powerbi_alexandria_2[[#This Row],[Category]],code[#All],2,FALSE)</f>
        <v>O-102</v>
      </c>
      <c r="U1882" s="4"/>
      <c r="V1882" s="4"/>
    </row>
    <row r="1883" spans="1:22">
      <c r="A1883" s="4">
        <v>1882</v>
      </c>
      <c r="B1883" s="4" t="s">
        <v>532</v>
      </c>
      <c r="C1883" s="4" t="s">
        <v>53</v>
      </c>
      <c r="D1883" s="4" t="s">
        <v>165</v>
      </c>
      <c r="E1883" s="4" t="s">
        <v>166</v>
      </c>
      <c r="F1883" s="4" t="s">
        <v>118</v>
      </c>
      <c r="G1883" s="4" t="s">
        <v>57</v>
      </c>
      <c r="H1883" s="4" t="s">
        <v>60</v>
      </c>
      <c r="I1883" s="4" t="s">
        <v>182</v>
      </c>
      <c r="J1883" s="4">
        <v>383.60700000000003</v>
      </c>
      <c r="K1883" s="4">
        <v>1050</v>
      </c>
      <c r="L1883" s="4" t="str">
        <f>IF(esraa_powerbi_alexandria_2[[#This Row],[Sales]]&gt;3000,"High","Low")</f>
        <v>Low</v>
      </c>
      <c r="M1883" s="4">
        <v>7</v>
      </c>
      <c r="N1883" s="4">
        <v>0.1</v>
      </c>
      <c r="O1883" s="4">
        <v>63.934499999999971</v>
      </c>
      <c r="P1883" s="4">
        <v>345.24630000000002</v>
      </c>
      <c r="Q1883" s="4">
        <v>319.67250000000007</v>
      </c>
      <c r="R1883" s="4">
        <v>25.573799999999949</v>
      </c>
      <c r="S1883" s="4" t="s">
        <v>1599</v>
      </c>
      <c r="T1883" s="4" t="str">
        <f>VLOOKUP(esraa_powerbi_alexandria_2[[#This Row],[Category]],code[#All],2,FALSE)</f>
        <v>F-101</v>
      </c>
      <c r="U1883" s="4"/>
      <c r="V1883" s="4"/>
    </row>
    <row r="1884" spans="1:22">
      <c r="A1884" s="4">
        <v>1883</v>
      </c>
      <c r="B1884" s="4" t="s">
        <v>532</v>
      </c>
      <c r="C1884" s="4" t="s">
        <v>53</v>
      </c>
      <c r="D1884" s="4" t="s">
        <v>165</v>
      </c>
      <c r="E1884" s="4" t="s">
        <v>166</v>
      </c>
      <c r="F1884" s="4" t="s">
        <v>118</v>
      </c>
      <c r="G1884" s="4" t="s">
        <v>66</v>
      </c>
      <c r="H1884" s="4" t="s">
        <v>74</v>
      </c>
      <c r="I1884" s="4" t="s">
        <v>659</v>
      </c>
      <c r="J1884" s="4">
        <v>563.4</v>
      </c>
      <c r="K1884" s="4">
        <v>600</v>
      </c>
      <c r="L1884" s="4" t="str">
        <f>IF(esraa_powerbi_alexandria_2[[#This Row],[Sales]]&gt;3000,"High","Low")</f>
        <v>Low</v>
      </c>
      <c r="M1884" s="4">
        <v>4</v>
      </c>
      <c r="N1884" s="4">
        <v>0</v>
      </c>
      <c r="O1884" s="4">
        <v>67.608000000000004</v>
      </c>
      <c r="P1884" s="4">
        <v>563.4</v>
      </c>
      <c r="Q1884" s="4">
        <v>495.79199999999997</v>
      </c>
      <c r="R1884" s="4">
        <v>67.608000000000004</v>
      </c>
      <c r="S1884" s="4" t="s">
        <v>1600</v>
      </c>
      <c r="T1884" s="4" t="str">
        <f>VLOOKUP(esraa_powerbi_alexandria_2[[#This Row],[Category]],code[#All],2,FALSE)</f>
        <v>O-102</v>
      </c>
      <c r="U1884" s="4"/>
      <c r="V1884" s="4"/>
    </row>
    <row r="1885" spans="1:22">
      <c r="A1885" s="4">
        <v>1884</v>
      </c>
      <c r="B1885" s="4" t="s">
        <v>69</v>
      </c>
      <c r="C1885" s="4" t="s">
        <v>96</v>
      </c>
      <c r="D1885" s="4" t="s">
        <v>116</v>
      </c>
      <c r="E1885" s="4" t="s">
        <v>117</v>
      </c>
      <c r="F1885" s="4" t="s">
        <v>118</v>
      </c>
      <c r="G1885" s="4" t="s">
        <v>66</v>
      </c>
      <c r="H1885" s="4" t="s">
        <v>91</v>
      </c>
      <c r="I1885" s="4" t="s">
        <v>1298</v>
      </c>
      <c r="J1885" s="4">
        <v>217.05599999999998</v>
      </c>
      <c r="K1885" s="4">
        <v>1050</v>
      </c>
      <c r="L1885" s="4" t="str">
        <f>IF(esraa_powerbi_alexandria_2[[#This Row],[Sales]]&gt;3000,"High","Low")</f>
        <v>Low</v>
      </c>
      <c r="M1885" s="4">
        <v>7</v>
      </c>
      <c r="N1885" s="4">
        <v>0.2</v>
      </c>
      <c r="O1885" s="4">
        <v>78.6828</v>
      </c>
      <c r="P1885" s="4">
        <v>173.6448</v>
      </c>
      <c r="Q1885" s="4">
        <v>138.3732</v>
      </c>
      <c r="R1885" s="4">
        <v>35.271600000000007</v>
      </c>
      <c r="S1885" s="4" t="s">
        <v>1599</v>
      </c>
      <c r="T1885" s="4" t="str">
        <f>VLOOKUP(esraa_powerbi_alexandria_2[[#This Row],[Category]],code[#All],2,FALSE)</f>
        <v>O-102</v>
      </c>
      <c r="U1885" s="4"/>
      <c r="V1885" s="4"/>
    </row>
    <row r="1886" spans="1:22">
      <c r="A1886" s="4">
        <v>1885</v>
      </c>
      <c r="B1886" s="4" t="s">
        <v>52</v>
      </c>
      <c r="C1886" s="4" t="s">
        <v>53</v>
      </c>
      <c r="D1886" s="4" t="s">
        <v>1539</v>
      </c>
      <c r="E1886" s="4" t="s">
        <v>98</v>
      </c>
      <c r="F1886" s="4" t="s">
        <v>99</v>
      </c>
      <c r="G1886" s="4" t="s">
        <v>66</v>
      </c>
      <c r="H1886" s="4" t="s">
        <v>67</v>
      </c>
      <c r="I1886" s="4" t="s">
        <v>1540</v>
      </c>
      <c r="J1886" s="4">
        <v>6</v>
      </c>
      <c r="K1886" s="4">
        <v>300</v>
      </c>
      <c r="L1886" s="4" t="str">
        <f>IF(esraa_powerbi_alexandria_2[[#This Row],[Sales]]&gt;3000,"High","Low")</f>
        <v>Low</v>
      </c>
      <c r="M1886" s="4">
        <v>2</v>
      </c>
      <c r="N1886" s="4">
        <v>0.2</v>
      </c>
      <c r="O1886" s="4">
        <v>2.0999999999999996</v>
      </c>
      <c r="P1886" s="4">
        <v>4.8000000000000007</v>
      </c>
      <c r="Q1886" s="4">
        <v>3.9000000000000004</v>
      </c>
      <c r="R1886" s="4">
        <v>0.90000000000000036</v>
      </c>
      <c r="S1886" s="4" t="s">
        <v>1598</v>
      </c>
      <c r="T1886" s="4" t="str">
        <f>VLOOKUP(esraa_powerbi_alexandria_2[[#This Row],[Category]],code[#All],2,FALSE)</f>
        <v>O-102</v>
      </c>
      <c r="U1886" s="4"/>
      <c r="V1886" s="4"/>
    </row>
    <row r="1887" spans="1:22">
      <c r="A1887" s="4">
        <v>1886</v>
      </c>
      <c r="B1887" s="4" t="s">
        <v>52</v>
      </c>
      <c r="C1887" s="4" t="s">
        <v>53</v>
      </c>
      <c r="D1887" s="4" t="s">
        <v>108</v>
      </c>
      <c r="E1887" s="4" t="s">
        <v>64</v>
      </c>
      <c r="F1887" s="4" t="s">
        <v>65</v>
      </c>
      <c r="G1887" s="4" t="s">
        <v>57</v>
      </c>
      <c r="H1887" s="4" t="s">
        <v>76</v>
      </c>
      <c r="I1887" s="4" t="s">
        <v>1541</v>
      </c>
      <c r="J1887" s="4">
        <v>31.56</v>
      </c>
      <c r="K1887" s="4">
        <v>450</v>
      </c>
      <c r="L1887" s="4" t="str">
        <f>IF(esraa_powerbi_alexandria_2[[#This Row],[Sales]]&gt;3000,"High","Low")</f>
        <v>Low</v>
      </c>
      <c r="M1887" s="4">
        <v>3</v>
      </c>
      <c r="N1887" s="4">
        <v>0</v>
      </c>
      <c r="O1887" s="4">
        <v>10.4148</v>
      </c>
      <c r="P1887" s="4">
        <v>31.56</v>
      </c>
      <c r="Q1887" s="4">
        <v>21.145199999999999</v>
      </c>
      <c r="R1887" s="4">
        <v>10.4148</v>
      </c>
      <c r="S1887" s="4" t="s">
        <v>1598</v>
      </c>
      <c r="T1887" s="4" t="str">
        <f>VLOOKUP(esraa_powerbi_alexandria_2[[#This Row],[Category]],code[#All],2,FALSE)</f>
        <v>F-101</v>
      </c>
      <c r="U1887" s="4"/>
      <c r="V1887" s="4"/>
    </row>
    <row r="1888" spans="1:22">
      <c r="A1888" s="4">
        <v>1887</v>
      </c>
      <c r="B1888" s="4" t="s">
        <v>134</v>
      </c>
      <c r="C1888" s="4" t="s">
        <v>96</v>
      </c>
      <c r="D1888" s="4" t="s">
        <v>864</v>
      </c>
      <c r="E1888" s="4" t="s">
        <v>71</v>
      </c>
      <c r="F1888" s="4" t="s">
        <v>56</v>
      </c>
      <c r="G1888" s="4" t="s">
        <v>66</v>
      </c>
      <c r="H1888" s="4" t="s">
        <v>167</v>
      </c>
      <c r="I1888" s="4" t="s">
        <v>275</v>
      </c>
      <c r="J1888" s="4">
        <v>7.104000000000001</v>
      </c>
      <c r="K1888" s="4">
        <v>300</v>
      </c>
      <c r="L1888" s="4" t="str">
        <f>IF(esraa_powerbi_alexandria_2[[#This Row],[Sales]]&gt;3000,"High","Low")</f>
        <v>Low</v>
      </c>
      <c r="M1888" s="4">
        <v>2</v>
      </c>
      <c r="N1888" s="4">
        <v>0.2</v>
      </c>
      <c r="O1888" s="4">
        <v>2.3976000000000002</v>
      </c>
      <c r="P1888" s="4">
        <v>5.6832000000000011</v>
      </c>
      <c r="Q1888" s="4">
        <v>4.7064000000000004</v>
      </c>
      <c r="R1888" s="4">
        <v>0.97680000000000078</v>
      </c>
      <c r="S1888" s="4" t="s">
        <v>1598</v>
      </c>
      <c r="T1888" s="4" t="str">
        <f>VLOOKUP(esraa_powerbi_alexandria_2[[#This Row],[Category]],code[#All],2,FALSE)</f>
        <v>O-102</v>
      </c>
      <c r="U1888" s="4"/>
      <c r="V1888" s="4"/>
    </row>
    <row r="1889" spans="1:22">
      <c r="A1889" s="4">
        <v>1888</v>
      </c>
      <c r="B1889" s="4" t="s">
        <v>134</v>
      </c>
      <c r="C1889" s="4" t="s">
        <v>96</v>
      </c>
      <c r="D1889" s="4" t="s">
        <v>864</v>
      </c>
      <c r="E1889" s="4" t="s">
        <v>71</v>
      </c>
      <c r="F1889" s="4" t="s">
        <v>56</v>
      </c>
      <c r="G1889" s="4" t="s">
        <v>66</v>
      </c>
      <c r="H1889" s="4" t="s">
        <v>83</v>
      </c>
      <c r="I1889" s="4" t="s">
        <v>1211</v>
      </c>
      <c r="J1889" s="4">
        <v>398.35200000000003</v>
      </c>
      <c r="K1889" s="4">
        <v>1200</v>
      </c>
      <c r="L1889" s="4" t="str">
        <f>IF(esraa_powerbi_alexandria_2[[#This Row],[Sales]]&gt;3000,"High","Low")</f>
        <v>Low</v>
      </c>
      <c r="M1889" s="4">
        <v>8</v>
      </c>
      <c r="N1889" s="4">
        <v>0.7</v>
      </c>
      <c r="O1889" s="4">
        <v>-331.95999999999992</v>
      </c>
      <c r="P1889" s="4">
        <v>119.50560000000003</v>
      </c>
      <c r="Q1889" s="4">
        <v>730.3119999999999</v>
      </c>
      <c r="R1889" s="4">
        <v>-610.80639999999983</v>
      </c>
      <c r="S1889" s="4" t="s">
        <v>1599</v>
      </c>
      <c r="T1889" s="4" t="str">
        <f>VLOOKUP(esraa_powerbi_alexandria_2[[#This Row],[Category]],code[#All],2,FALSE)</f>
        <v>O-102</v>
      </c>
      <c r="U1889" s="4"/>
      <c r="V1889" s="4"/>
    </row>
    <row r="1890" spans="1:22">
      <c r="A1890" s="4">
        <v>1889</v>
      </c>
      <c r="B1890" s="4" t="s">
        <v>134</v>
      </c>
      <c r="C1890" s="4" t="s">
        <v>53</v>
      </c>
      <c r="D1890" s="4" t="s">
        <v>340</v>
      </c>
      <c r="E1890" s="4" t="s">
        <v>252</v>
      </c>
      <c r="F1890" s="4" t="s">
        <v>118</v>
      </c>
      <c r="G1890" s="4" t="s">
        <v>66</v>
      </c>
      <c r="H1890" s="4" t="s">
        <v>85</v>
      </c>
      <c r="I1890" s="4" t="s">
        <v>763</v>
      </c>
      <c r="J1890" s="4">
        <v>121.79200000000002</v>
      </c>
      <c r="K1890" s="4">
        <v>600</v>
      </c>
      <c r="L1890" s="4" t="str">
        <f>IF(esraa_powerbi_alexandria_2[[#This Row],[Sales]]&gt;3000,"High","Low")</f>
        <v>Low</v>
      </c>
      <c r="M1890" s="4">
        <v>4</v>
      </c>
      <c r="N1890" s="4">
        <v>0.2</v>
      </c>
      <c r="O1890" s="4">
        <v>13.701599999999988</v>
      </c>
      <c r="P1890" s="4">
        <v>97.433600000000013</v>
      </c>
      <c r="Q1890" s="4">
        <v>108.09040000000003</v>
      </c>
      <c r="R1890" s="4">
        <v>-10.656800000000018</v>
      </c>
      <c r="S1890" s="4" t="s">
        <v>1600</v>
      </c>
      <c r="T1890" s="4" t="str">
        <f>VLOOKUP(esraa_powerbi_alexandria_2[[#This Row],[Category]],code[#All],2,FALSE)</f>
        <v>O-102</v>
      </c>
      <c r="U1890" s="4"/>
      <c r="V1890" s="4"/>
    </row>
    <row r="1891" spans="1:22">
      <c r="A1891" s="4">
        <v>1890</v>
      </c>
      <c r="B1891" s="4" t="s">
        <v>134</v>
      </c>
      <c r="C1891" s="4" t="s">
        <v>53</v>
      </c>
      <c r="D1891" s="4" t="s">
        <v>340</v>
      </c>
      <c r="E1891" s="4" t="s">
        <v>252</v>
      </c>
      <c r="F1891" s="4" t="s">
        <v>118</v>
      </c>
      <c r="G1891" s="4" t="s">
        <v>57</v>
      </c>
      <c r="H1891" s="4" t="s">
        <v>72</v>
      </c>
      <c r="I1891" s="4" t="s">
        <v>554</v>
      </c>
      <c r="J1891" s="4">
        <v>409.59000000000003</v>
      </c>
      <c r="K1891" s="4">
        <v>450</v>
      </c>
      <c r="L1891" s="4" t="str">
        <f>IF(esraa_powerbi_alexandria_2[[#This Row],[Sales]]&gt;3000,"High","Low")</f>
        <v>Low</v>
      </c>
      <c r="M1891" s="4">
        <v>3</v>
      </c>
      <c r="N1891" s="4">
        <v>0.4</v>
      </c>
      <c r="O1891" s="4">
        <v>-122.87700000000004</v>
      </c>
      <c r="P1891" s="4">
        <v>245.75400000000002</v>
      </c>
      <c r="Q1891" s="4">
        <v>532.4670000000001</v>
      </c>
      <c r="R1891" s="4">
        <v>-286.71300000000008</v>
      </c>
      <c r="S1891" s="4" t="s">
        <v>1598</v>
      </c>
      <c r="T1891" s="4" t="str">
        <f>VLOOKUP(esraa_powerbi_alexandria_2[[#This Row],[Category]],code[#All],2,FALSE)</f>
        <v>F-101</v>
      </c>
      <c r="U1891" s="4"/>
      <c r="V1891" s="4"/>
    </row>
    <row r="1892" spans="1:22">
      <c r="A1892" s="4">
        <v>1891</v>
      </c>
      <c r="B1892" s="4" t="s">
        <v>69</v>
      </c>
      <c r="C1892" s="4" t="s">
        <v>62</v>
      </c>
      <c r="D1892" s="4" t="s">
        <v>589</v>
      </c>
      <c r="E1892" s="4" t="s">
        <v>64</v>
      </c>
      <c r="F1892" s="4" t="s">
        <v>65</v>
      </c>
      <c r="G1892" s="4" t="s">
        <v>66</v>
      </c>
      <c r="H1892" s="4" t="s">
        <v>91</v>
      </c>
      <c r="I1892" s="4" t="s">
        <v>773</v>
      </c>
      <c r="J1892" s="4">
        <v>10.56</v>
      </c>
      <c r="K1892" s="4">
        <v>300</v>
      </c>
      <c r="L1892" s="4" t="str">
        <f>IF(esraa_powerbi_alexandria_2[[#This Row],[Sales]]&gt;3000,"High","Low")</f>
        <v>Low</v>
      </c>
      <c r="M1892" s="4">
        <v>2</v>
      </c>
      <c r="N1892" s="4">
        <v>0</v>
      </c>
      <c r="O1892" s="4">
        <v>4.7519999999999998</v>
      </c>
      <c r="P1892" s="4">
        <v>10.56</v>
      </c>
      <c r="Q1892" s="4">
        <v>5.8080000000000007</v>
      </c>
      <c r="R1892" s="4">
        <v>4.7519999999999998</v>
      </c>
      <c r="S1892" s="4" t="s">
        <v>1598</v>
      </c>
      <c r="T1892" s="4" t="str">
        <f>VLOOKUP(esraa_powerbi_alexandria_2[[#This Row],[Category]],code[#All],2,FALSE)</f>
        <v>O-102</v>
      </c>
      <c r="U1892" s="4"/>
      <c r="V1892" s="4"/>
    </row>
    <row r="1893" spans="1:22">
      <c r="A1893" s="4">
        <v>1892</v>
      </c>
      <c r="B1893" s="4" t="s">
        <v>69</v>
      </c>
      <c r="C1893" s="4" t="s">
        <v>62</v>
      </c>
      <c r="D1893" s="4" t="s">
        <v>589</v>
      </c>
      <c r="E1893" s="4" t="s">
        <v>64</v>
      </c>
      <c r="F1893" s="4" t="s">
        <v>65</v>
      </c>
      <c r="G1893" s="4" t="s">
        <v>66</v>
      </c>
      <c r="H1893" s="4" t="s">
        <v>78</v>
      </c>
      <c r="I1893" s="4" t="s">
        <v>1542</v>
      </c>
      <c r="J1893" s="4">
        <v>3.38</v>
      </c>
      <c r="K1893" s="4">
        <v>150</v>
      </c>
      <c r="L1893" s="4" t="str">
        <f>IF(esraa_powerbi_alexandria_2[[#This Row],[Sales]]&gt;3000,"High","Low")</f>
        <v>Low</v>
      </c>
      <c r="M1893" s="4">
        <v>1</v>
      </c>
      <c r="N1893" s="4">
        <v>0</v>
      </c>
      <c r="O1893" s="4">
        <v>1.2505999999999999</v>
      </c>
      <c r="P1893" s="4">
        <v>3.38</v>
      </c>
      <c r="Q1893" s="4">
        <v>2.1294</v>
      </c>
      <c r="R1893" s="4">
        <v>1.2505999999999999</v>
      </c>
      <c r="S1893" s="4" t="s">
        <v>1598</v>
      </c>
      <c r="T1893" s="4" t="str">
        <f>VLOOKUP(esraa_powerbi_alexandria_2[[#This Row],[Category]],code[#All],2,FALSE)</f>
        <v>O-102</v>
      </c>
      <c r="U1893" s="4"/>
      <c r="V1893" s="4"/>
    </row>
    <row r="1894" spans="1:22">
      <c r="A1894" s="4">
        <v>1893</v>
      </c>
      <c r="B1894" s="4" t="s">
        <v>52</v>
      </c>
      <c r="C1894" s="4" t="s">
        <v>53</v>
      </c>
      <c r="D1894" s="4" t="s">
        <v>1543</v>
      </c>
      <c r="E1894" s="4" t="s">
        <v>71</v>
      </c>
      <c r="F1894" s="4" t="s">
        <v>56</v>
      </c>
      <c r="G1894" s="4" t="s">
        <v>66</v>
      </c>
      <c r="H1894" s="4" t="s">
        <v>127</v>
      </c>
      <c r="I1894" s="4" t="s">
        <v>313</v>
      </c>
      <c r="J1894" s="4">
        <v>7.8239999999999998</v>
      </c>
      <c r="K1894" s="4">
        <v>150</v>
      </c>
      <c r="L1894" s="4" t="str">
        <f>IF(esraa_powerbi_alexandria_2[[#This Row],[Sales]]&gt;3000,"High","Low")</f>
        <v>Low</v>
      </c>
      <c r="M1894" s="4">
        <v>1</v>
      </c>
      <c r="N1894" s="4">
        <v>0.2</v>
      </c>
      <c r="O1894" s="4">
        <v>2.9339999999999997</v>
      </c>
      <c r="P1894" s="4">
        <v>6.2591999999999999</v>
      </c>
      <c r="Q1894" s="4">
        <v>4.8900000000000006</v>
      </c>
      <c r="R1894" s="4">
        <v>1.3691999999999993</v>
      </c>
      <c r="S1894" s="4" t="s">
        <v>1598</v>
      </c>
      <c r="T1894" s="4" t="str">
        <f>VLOOKUP(esraa_powerbi_alexandria_2[[#This Row],[Category]],code[#All],2,FALSE)</f>
        <v>O-102</v>
      </c>
      <c r="U1894" s="4"/>
      <c r="V1894" s="4"/>
    </row>
    <row r="1895" spans="1:22">
      <c r="A1895" s="4">
        <v>1894</v>
      </c>
      <c r="B1895" s="4" t="s">
        <v>69</v>
      </c>
      <c r="C1895" s="4" t="s">
        <v>53</v>
      </c>
      <c r="D1895" s="4" t="s">
        <v>1544</v>
      </c>
      <c r="E1895" s="4" t="s">
        <v>225</v>
      </c>
      <c r="F1895" s="4" t="s">
        <v>65</v>
      </c>
      <c r="G1895" s="4" t="s">
        <v>66</v>
      </c>
      <c r="H1895" s="4" t="s">
        <v>91</v>
      </c>
      <c r="I1895" s="4" t="s">
        <v>1545</v>
      </c>
      <c r="J1895" s="4">
        <v>24.784000000000002</v>
      </c>
      <c r="K1895" s="4">
        <v>150</v>
      </c>
      <c r="L1895" s="4" t="str">
        <f>IF(esraa_powerbi_alexandria_2[[#This Row],[Sales]]&gt;3000,"High","Low")</f>
        <v>Low</v>
      </c>
      <c r="M1895" s="4">
        <v>1</v>
      </c>
      <c r="N1895" s="4">
        <v>0.2</v>
      </c>
      <c r="O1895" s="4">
        <v>7.7449999999999983</v>
      </c>
      <c r="P1895" s="4">
        <v>19.827200000000005</v>
      </c>
      <c r="Q1895" s="4">
        <v>17.039000000000005</v>
      </c>
      <c r="R1895" s="4">
        <v>2.7881999999999998</v>
      </c>
      <c r="S1895" s="4" t="s">
        <v>1598</v>
      </c>
      <c r="T1895" s="4" t="str">
        <f>VLOOKUP(esraa_powerbi_alexandria_2[[#This Row],[Category]],code[#All],2,FALSE)</f>
        <v>O-102</v>
      </c>
      <c r="U1895" s="4"/>
      <c r="V1895" s="4"/>
    </row>
    <row r="1896" spans="1:22">
      <c r="A1896" s="4">
        <v>1895</v>
      </c>
      <c r="B1896" s="4" t="s">
        <v>134</v>
      </c>
      <c r="C1896" s="4" t="s">
        <v>53</v>
      </c>
      <c r="D1896" s="4" t="s">
        <v>1546</v>
      </c>
      <c r="E1896" s="4" t="s">
        <v>188</v>
      </c>
      <c r="F1896" s="4" t="s">
        <v>56</v>
      </c>
      <c r="G1896" s="4" t="s">
        <v>66</v>
      </c>
      <c r="H1896" s="4" t="s">
        <v>78</v>
      </c>
      <c r="I1896" s="4" t="s">
        <v>1547</v>
      </c>
      <c r="J1896" s="4">
        <v>34.650000000000006</v>
      </c>
      <c r="K1896" s="4">
        <v>450</v>
      </c>
      <c r="L1896" s="4" t="str">
        <f>IF(esraa_powerbi_alexandria_2[[#This Row],[Sales]]&gt;3000,"High","Low")</f>
        <v>Low</v>
      </c>
      <c r="M1896" s="4">
        <v>3</v>
      </c>
      <c r="N1896" s="4">
        <v>0</v>
      </c>
      <c r="O1896" s="4">
        <v>10.395</v>
      </c>
      <c r="P1896" s="4">
        <v>34.650000000000006</v>
      </c>
      <c r="Q1896" s="4">
        <v>24.255000000000006</v>
      </c>
      <c r="R1896" s="4">
        <v>10.395</v>
      </c>
      <c r="S1896" s="4" t="s">
        <v>1598</v>
      </c>
      <c r="T1896" s="4" t="str">
        <f>VLOOKUP(esraa_powerbi_alexandria_2[[#This Row],[Category]],code[#All],2,FALSE)</f>
        <v>O-102</v>
      </c>
      <c r="U1896" s="4"/>
      <c r="V1896" s="4"/>
    </row>
    <row r="1897" spans="1:22">
      <c r="A1897" s="4">
        <v>1896</v>
      </c>
      <c r="B1897" s="4" t="s">
        <v>69</v>
      </c>
      <c r="C1897" s="4" t="s">
        <v>53</v>
      </c>
      <c r="D1897" s="4" t="s">
        <v>1548</v>
      </c>
      <c r="E1897" s="4" t="s">
        <v>697</v>
      </c>
      <c r="F1897" s="4" t="s">
        <v>65</v>
      </c>
      <c r="G1897" s="4" t="s">
        <v>66</v>
      </c>
      <c r="H1897" s="4" t="s">
        <v>83</v>
      </c>
      <c r="I1897" s="4" t="s">
        <v>830</v>
      </c>
      <c r="J1897" s="4">
        <v>487.98400000000004</v>
      </c>
      <c r="K1897" s="4">
        <v>300</v>
      </c>
      <c r="L1897" s="4" t="str">
        <f>IF(esraa_powerbi_alexandria_2[[#This Row],[Sales]]&gt;3000,"High","Low")</f>
        <v>Low</v>
      </c>
      <c r="M1897" s="4">
        <v>2</v>
      </c>
      <c r="N1897" s="4">
        <v>0.2</v>
      </c>
      <c r="O1897" s="4">
        <v>152.49499999999998</v>
      </c>
      <c r="P1897" s="4">
        <v>390.38720000000006</v>
      </c>
      <c r="Q1897" s="4">
        <v>335.48900000000003</v>
      </c>
      <c r="R1897" s="4">
        <v>54.898200000000031</v>
      </c>
      <c r="S1897" s="4" t="s">
        <v>1598</v>
      </c>
      <c r="T1897" s="4" t="str">
        <f>VLOOKUP(esraa_powerbi_alexandria_2[[#This Row],[Category]],code[#All],2,FALSE)</f>
        <v>O-102</v>
      </c>
      <c r="U1897" s="4"/>
      <c r="V1897" s="4"/>
    </row>
    <row r="1898" spans="1:22">
      <c r="A1898" s="4">
        <v>1897</v>
      </c>
      <c r="B1898" s="4" t="s">
        <v>134</v>
      </c>
      <c r="C1898" s="4" t="s">
        <v>53</v>
      </c>
      <c r="D1898" s="4" t="s">
        <v>220</v>
      </c>
      <c r="E1898" s="4" t="s">
        <v>149</v>
      </c>
      <c r="F1898" s="4" t="s">
        <v>99</v>
      </c>
      <c r="G1898" s="4" t="s">
        <v>66</v>
      </c>
      <c r="H1898" s="4" t="s">
        <v>83</v>
      </c>
      <c r="I1898" s="4" t="s">
        <v>1549</v>
      </c>
      <c r="J1898" s="4">
        <v>1793.98</v>
      </c>
      <c r="K1898" s="4">
        <v>300</v>
      </c>
      <c r="L1898" s="4" t="str">
        <f>IF(esraa_powerbi_alexandria_2[[#This Row],[Sales]]&gt;3000,"High","Low")</f>
        <v>Low</v>
      </c>
      <c r="M1898" s="4">
        <v>2</v>
      </c>
      <c r="N1898" s="4">
        <v>0</v>
      </c>
      <c r="O1898" s="4">
        <v>843.17059999999992</v>
      </c>
      <c r="P1898" s="4">
        <v>1793.98</v>
      </c>
      <c r="Q1898" s="4">
        <v>950.8094000000001</v>
      </c>
      <c r="R1898" s="4">
        <v>843.17059999999992</v>
      </c>
      <c r="S1898" s="4" t="s">
        <v>1598</v>
      </c>
      <c r="T1898" s="4" t="str">
        <f>VLOOKUP(esraa_powerbi_alexandria_2[[#This Row],[Category]],code[#All],2,FALSE)</f>
        <v>O-102</v>
      </c>
      <c r="U1898" s="4"/>
      <c r="V1898" s="4"/>
    </row>
    <row r="1899" spans="1:22">
      <c r="A1899" s="4">
        <v>1898</v>
      </c>
      <c r="B1899" s="4" t="s">
        <v>52</v>
      </c>
      <c r="C1899" s="4" t="s">
        <v>53</v>
      </c>
      <c r="D1899" s="4" t="s">
        <v>576</v>
      </c>
      <c r="E1899" s="4" t="s">
        <v>71</v>
      </c>
      <c r="F1899" s="4" t="s">
        <v>56</v>
      </c>
      <c r="G1899" s="4" t="s">
        <v>66</v>
      </c>
      <c r="H1899" s="4" t="s">
        <v>127</v>
      </c>
      <c r="I1899" s="4" t="s">
        <v>1550</v>
      </c>
      <c r="J1899" s="4">
        <v>29.808</v>
      </c>
      <c r="K1899" s="4">
        <v>300</v>
      </c>
      <c r="L1899" s="4" t="str">
        <f>IF(esraa_powerbi_alexandria_2[[#This Row],[Sales]]&gt;3000,"High","Low")</f>
        <v>Low</v>
      </c>
      <c r="M1899" s="4">
        <v>2</v>
      </c>
      <c r="N1899" s="4">
        <v>0.2</v>
      </c>
      <c r="O1899" s="4">
        <v>10.805399999999997</v>
      </c>
      <c r="P1899" s="4">
        <v>23.846400000000003</v>
      </c>
      <c r="Q1899" s="4">
        <v>19.002600000000001</v>
      </c>
      <c r="R1899" s="4">
        <v>4.8438000000000017</v>
      </c>
      <c r="S1899" s="4" t="s">
        <v>1598</v>
      </c>
      <c r="T1899" s="4" t="str">
        <f>VLOOKUP(esraa_powerbi_alexandria_2[[#This Row],[Category]],code[#All],2,FALSE)</f>
        <v>O-102</v>
      </c>
      <c r="U1899" s="4"/>
      <c r="V1899" s="4"/>
    </row>
    <row r="1900" spans="1:22">
      <c r="A1900" s="4">
        <v>1899</v>
      </c>
      <c r="B1900" s="4" t="s">
        <v>52</v>
      </c>
      <c r="C1900" s="4" t="s">
        <v>53</v>
      </c>
      <c r="D1900" s="4" t="s">
        <v>576</v>
      </c>
      <c r="E1900" s="4" t="s">
        <v>71</v>
      </c>
      <c r="F1900" s="4" t="s">
        <v>56</v>
      </c>
      <c r="G1900" s="4" t="s">
        <v>66</v>
      </c>
      <c r="H1900" s="4" t="s">
        <v>83</v>
      </c>
      <c r="I1900" s="4" t="s">
        <v>1551</v>
      </c>
      <c r="J1900" s="4">
        <v>505.1760000000001</v>
      </c>
      <c r="K1900" s="4">
        <v>600</v>
      </c>
      <c r="L1900" s="4" t="str">
        <f>IF(esraa_powerbi_alexandria_2[[#This Row],[Sales]]&gt;3000,"High","Low")</f>
        <v>Low</v>
      </c>
      <c r="M1900" s="4">
        <v>4</v>
      </c>
      <c r="N1900" s="4">
        <v>0.7</v>
      </c>
      <c r="O1900" s="4">
        <v>-336.78399999999988</v>
      </c>
      <c r="P1900" s="4">
        <v>151.55280000000005</v>
      </c>
      <c r="Q1900" s="4">
        <v>841.96</v>
      </c>
      <c r="R1900" s="4">
        <v>-690.40719999999999</v>
      </c>
      <c r="S1900" s="4" t="s">
        <v>1600</v>
      </c>
      <c r="T1900" s="4" t="str">
        <f>VLOOKUP(esraa_powerbi_alexandria_2[[#This Row],[Category]],code[#All],2,FALSE)</f>
        <v>O-102</v>
      </c>
      <c r="U1900" s="4"/>
      <c r="V1900" s="4"/>
    </row>
    <row r="1901" spans="1:22">
      <c r="A1901" s="4">
        <v>1900</v>
      </c>
      <c r="B1901" s="4" t="s">
        <v>52</v>
      </c>
      <c r="C1901" s="4" t="s">
        <v>53</v>
      </c>
      <c r="D1901" s="4" t="s">
        <v>576</v>
      </c>
      <c r="E1901" s="4" t="s">
        <v>71</v>
      </c>
      <c r="F1901" s="4" t="s">
        <v>56</v>
      </c>
      <c r="G1901" s="4" t="s">
        <v>57</v>
      </c>
      <c r="H1901" s="4" t="s">
        <v>72</v>
      </c>
      <c r="I1901" s="4" t="s">
        <v>672</v>
      </c>
      <c r="J1901" s="4">
        <v>174.05850000000001</v>
      </c>
      <c r="K1901" s="4">
        <v>450</v>
      </c>
      <c r="L1901" s="4" t="str">
        <f>IF(esraa_powerbi_alexandria_2[[#This Row],[Sales]]&gt;3000,"High","Low")</f>
        <v>Low</v>
      </c>
      <c r="M1901" s="4">
        <v>3</v>
      </c>
      <c r="N1901" s="4">
        <v>0.45</v>
      </c>
      <c r="O1901" s="4">
        <v>-110.76450000000001</v>
      </c>
      <c r="P1901" s="4">
        <v>95.732175000000012</v>
      </c>
      <c r="Q1901" s="4">
        <v>284.82300000000004</v>
      </c>
      <c r="R1901" s="4">
        <v>-189.09082500000002</v>
      </c>
      <c r="S1901" s="4" t="s">
        <v>1598</v>
      </c>
      <c r="T1901" s="4" t="str">
        <f>VLOOKUP(esraa_powerbi_alexandria_2[[#This Row],[Category]],code[#All],2,FALSE)</f>
        <v>F-101</v>
      </c>
      <c r="U1901" s="4"/>
      <c r="V1901" s="4"/>
    </row>
    <row r="1902" spans="1:22">
      <c r="A1902" s="4">
        <v>1901</v>
      </c>
      <c r="B1902" s="4" t="s">
        <v>52</v>
      </c>
      <c r="C1902" s="4" t="s">
        <v>53</v>
      </c>
      <c r="D1902" s="4" t="s">
        <v>942</v>
      </c>
      <c r="E1902" s="4" t="s">
        <v>212</v>
      </c>
      <c r="F1902" s="4" t="s">
        <v>56</v>
      </c>
      <c r="G1902" s="4" t="s">
        <v>66</v>
      </c>
      <c r="H1902" s="4" t="s">
        <v>74</v>
      </c>
      <c r="I1902" s="4" t="s">
        <v>1228</v>
      </c>
      <c r="J1902" s="4">
        <v>191.88</v>
      </c>
      <c r="K1902" s="4">
        <v>900</v>
      </c>
      <c r="L1902" s="4" t="str">
        <f>IF(esraa_powerbi_alexandria_2[[#This Row],[Sales]]&gt;3000,"High","Low")</f>
        <v>Low</v>
      </c>
      <c r="M1902" s="4">
        <v>6</v>
      </c>
      <c r="N1902" s="4">
        <v>0</v>
      </c>
      <c r="O1902" s="4">
        <v>19.188000000000002</v>
      </c>
      <c r="P1902" s="4">
        <v>191.88</v>
      </c>
      <c r="Q1902" s="4">
        <v>172.69200000000001</v>
      </c>
      <c r="R1902" s="4">
        <v>19.187999999999988</v>
      </c>
      <c r="S1902" s="4" t="s">
        <v>1600</v>
      </c>
      <c r="T1902" s="4" t="str">
        <f>VLOOKUP(esraa_powerbi_alexandria_2[[#This Row],[Category]],code[#All],2,FALSE)</f>
        <v>O-102</v>
      </c>
      <c r="U1902" s="4"/>
      <c r="V1902" s="4"/>
    </row>
    <row r="1903" spans="1:22">
      <c r="A1903" s="4">
        <v>1902</v>
      </c>
      <c r="B1903" s="4" t="s">
        <v>134</v>
      </c>
      <c r="C1903" s="4" t="s">
        <v>96</v>
      </c>
      <c r="D1903" s="4" t="s">
        <v>387</v>
      </c>
      <c r="E1903" s="4" t="s">
        <v>153</v>
      </c>
      <c r="F1903" s="4" t="s">
        <v>99</v>
      </c>
      <c r="G1903" s="4" t="s">
        <v>80</v>
      </c>
      <c r="H1903" s="4" t="s">
        <v>81</v>
      </c>
      <c r="I1903" s="4" t="s">
        <v>1552</v>
      </c>
      <c r="J1903" s="4">
        <v>14.78</v>
      </c>
      <c r="K1903" s="4">
        <v>300</v>
      </c>
      <c r="L1903" s="4" t="str">
        <f>IF(esraa_powerbi_alexandria_2[[#This Row],[Sales]]&gt;3000,"High","Low")</f>
        <v>Low</v>
      </c>
      <c r="M1903" s="4">
        <v>2</v>
      </c>
      <c r="N1903" s="4">
        <v>0</v>
      </c>
      <c r="O1903" s="4">
        <v>3.9906000000000006</v>
      </c>
      <c r="P1903" s="4">
        <v>14.78</v>
      </c>
      <c r="Q1903" s="4">
        <v>10.789399999999999</v>
      </c>
      <c r="R1903" s="4">
        <v>3.9906000000000006</v>
      </c>
      <c r="S1903" s="4" t="s">
        <v>1598</v>
      </c>
      <c r="T1903" s="4" t="str">
        <f>VLOOKUP(esraa_powerbi_alexandria_2[[#This Row],[Category]],code[#All],2,FALSE)</f>
        <v>T-103</v>
      </c>
      <c r="U1903" s="4"/>
      <c r="V1903" s="4"/>
    </row>
    <row r="1904" spans="1:22">
      <c r="A1904" s="4">
        <v>1903</v>
      </c>
      <c r="B1904" s="4" t="s">
        <v>134</v>
      </c>
      <c r="C1904" s="4" t="s">
        <v>62</v>
      </c>
      <c r="D1904" s="4" t="s">
        <v>187</v>
      </c>
      <c r="E1904" s="4" t="s">
        <v>225</v>
      </c>
      <c r="F1904" s="4" t="s">
        <v>65</v>
      </c>
      <c r="G1904" s="4" t="s">
        <v>66</v>
      </c>
      <c r="H1904" s="4" t="s">
        <v>91</v>
      </c>
      <c r="I1904" s="4" t="s">
        <v>920</v>
      </c>
      <c r="J1904" s="4">
        <v>5.1840000000000011</v>
      </c>
      <c r="K1904" s="4">
        <v>150</v>
      </c>
      <c r="L1904" s="4" t="str">
        <f>IF(esraa_powerbi_alexandria_2[[#This Row],[Sales]]&gt;3000,"High","Low")</f>
        <v>Low</v>
      </c>
      <c r="M1904" s="4">
        <v>1</v>
      </c>
      <c r="N1904" s="4">
        <v>0.2</v>
      </c>
      <c r="O1904" s="4">
        <v>1.8144</v>
      </c>
      <c r="P1904" s="4">
        <v>4.1472000000000007</v>
      </c>
      <c r="Q1904" s="4">
        <v>3.369600000000001</v>
      </c>
      <c r="R1904" s="4">
        <v>0.77759999999999962</v>
      </c>
      <c r="S1904" s="4" t="s">
        <v>1598</v>
      </c>
      <c r="T1904" s="4" t="str">
        <f>VLOOKUP(esraa_powerbi_alexandria_2[[#This Row],[Category]],code[#All],2,FALSE)</f>
        <v>O-102</v>
      </c>
      <c r="U1904" s="4"/>
      <c r="V1904" s="4"/>
    </row>
    <row r="1905" spans="1:22">
      <c r="A1905" s="4">
        <v>1904</v>
      </c>
      <c r="B1905" s="4" t="s">
        <v>134</v>
      </c>
      <c r="C1905" s="4" t="s">
        <v>62</v>
      </c>
      <c r="D1905" s="4" t="s">
        <v>187</v>
      </c>
      <c r="E1905" s="4" t="s">
        <v>225</v>
      </c>
      <c r="F1905" s="4" t="s">
        <v>65</v>
      </c>
      <c r="G1905" s="4" t="s">
        <v>57</v>
      </c>
      <c r="H1905" s="4" t="s">
        <v>60</v>
      </c>
      <c r="I1905" s="4" t="s">
        <v>1553</v>
      </c>
      <c r="J1905" s="4">
        <v>478.48</v>
      </c>
      <c r="K1905" s="4">
        <v>300</v>
      </c>
      <c r="L1905" s="4" t="str">
        <f>IF(esraa_powerbi_alexandria_2[[#This Row],[Sales]]&gt;3000,"High","Low")</f>
        <v>Low</v>
      </c>
      <c r="M1905" s="4">
        <v>2</v>
      </c>
      <c r="N1905" s="4">
        <v>0.2</v>
      </c>
      <c r="O1905" s="4">
        <v>47.848000000000013</v>
      </c>
      <c r="P1905" s="4">
        <v>382.78400000000005</v>
      </c>
      <c r="Q1905" s="4">
        <v>430.63200000000001</v>
      </c>
      <c r="R1905" s="4">
        <v>-47.847999999999956</v>
      </c>
      <c r="S1905" s="4" t="s">
        <v>1598</v>
      </c>
      <c r="T1905" s="4" t="str">
        <f>VLOOKUP(esraa_powerbi_alexandria_2[[#This Row],[Category]],code[#All],2,FALSE)</f>
        <v>F-101</v>
      </c>
      <c r="U1905" s="4"/>
      <c r="V1905" s="4"/>
    </row>
    <row r="1906" spans="1:22">
      <c r="A1906" s="4">
        <v>1905</v>
      </c>
      <c r="B1906" s="4" t="s">
        <v>134</v>
      </c>
      <c r="C1906" s="4" t="s">
        <v>62</v>
      </c>
      <c r="D1906" s="4" t="s">
        <v>187</v>
      </c>
      <c r="E1906" s="4" t="s">
        <v>225</v>
      </c>
      <c r="F1906" s="4" t="s">
        <v>65</v>
      </c>
      <c r="G1906" s="4" t="s">
        <v>80</v>
      </c>
      <c r="H1906" s="4" t="s">
        <v>122</v>
      </c>
      <c r="I1906" s="4" t="s">
        <v>1258</v>
      </c>
      <c r="J1906" s="4">
        <v>28.400000000000002</v>
      </c>
      <c r="K1906" s="4">
        <v>300</v>
      </c>
      <c r="L1906" s="4" t="str">
        <f>IF(esraa_powerbi_alexandria_2[[#This Row],[Sales]]&gt;3000,"High","Low")</f>
        <v>Low</v>
      </c>
      <c r="M1906" s="4">
        <v>2</v>
      </c>
      <c r="N1906" s="4">
        <v>0.2</v>
      </c>
      <c r="O1906" s="4">
        <v>6.7449999999999983</v>
      </c>
      <c r="P1906" s="4">
        <v>22.720000000000002</v>
      </c>
      <c r="Q1906" s="4">
        <v>21.655000000000005</v>
      </c>
      <c r="R1906" s="4">
        <v>1.0649999999999977</v>
      </c>
      <c r="S1906" s="4" t="s">
        <v>1598</v>
      </c>
      <c r="T1906" s="4" t="str">
        <f>VLOOKUP(esraa_powerbi_alexandria_2[[#This Row],[Category]],code[#All],2,FALSE)</f>
        <v>T-103</v>
      </c>
      <c r="U1906" s="4"/>
      <c r="V1906" s="4"/>
    </row>
    <row r="1907" spans="1:22">
      <c r="A1907" s="4">
        <v>1906</v>
      </c>
      <c r="B1907" s="4" t="s">
        <v>134</v>
      </c>
      <c r="C1907" s="4" t="s">
        <v>62</v>
      </c>
      <c r="D1907" s="4" t="s">
        <v>1453</v>
      </c>
      <c r="E1907" s="4" t="s">
        <v>160</v>
      </c>
      <c r="F1907" s="4" t="s">
        <v>99</v>
      </c>
      <c r="G1907" s="4" t="s">
        <v>66</v>
      </c>
      <c r="H1907" s="4" t="s">
        <v>74</v>
      </c>
      <c r="I1907" s="4" t="s">
        <v>651</v>
      </c>
      <c r="J1907" s="4">
        <v>909.12</v>
      </c>
      <c r="K1907" s="4">
        <v>1200</v>
      </c>
      <c r="L1907" s="4" t="str">
        <f>IF(esraa_powerbi_alexandria_2[[#This Row],[Sales]]&gt;3000,"High","Low")</f>
        <v>Low</v>
      </c>
      <c r="M1907" s="4">
        <v>8</v>
      </c>
      <c r="N1907" s="4">
        <v>0</v>
      </c>
      <c r="O1907" s="4">
        <v>9.091199999999958</v>
      </c>
      <c r="P1907" s="4">
        <v>909.12</v>
      </c>
      <c r="Q1907" s="4">
        <v>900.02880000000005</v>
      </c>
      <c r="R1907" s="4">
        <v>9.091199999999958</v>
      </c>
      <c r="S1907" s="4" t="s">
        <v>1599</v>
      </c>
      <c r="T1907" s="4" t="str">
        <f>VLOOKUP(esraa_powerbi_alexandria_2[[#This Row],[Category]],code[#All],2,FALSE)</f>
        <v>O-102</v>
      </c>
      <c r="U1907" s="4"/>
      <c r="V1907" s="4"/>
    </row>
    <row r="1908" spans="1:22">
      <c r="A1908" s="4">
        <v>1907</v>
      </c>
      <c r="B1908" s="4" t="s">
        <v>69</v>
      </c>
      <c r="C1908" s="4" t="s">
        <v>62</v>
      </c>
      <c r="D1908" s="4" t="s">
        <v>1554</v>
      </c>
      <c r="E1908" s="4" t="s">
        <v>71</v>
      </c>
      <c r="F1908" s="4" t="s">
        <v>56</v>
      </c>
      <c r="G1908" s="4" t="s">
        <v>66</v>
      </c>
      <c r="H1908" s="4" t="s">
        <v>83</v>
      </c>
      <c r="I1908" s="4" t="s">
        <v>1555</v>
      </c>
      <c r="J1908" s="4">
        <v>2.9520000000000004</v>
      </c>
      <c r="K1908" s="4">
        <v>300</v>
      </c>
      <c r="L1908" s="4" t="str">
        <f>IF(esraa_powerbi_alexandria_2[[#This Row],[Sales]]&gt;3000,"High","Low")</f>
        <v>Low</v>
      </c>
      <c r="M1908" s="4">
        <v>2</v>
      </c>
      <c r="N1908" s="4">
        <v>0.7</v>
      </c>
      <c r="O1908" s="4">
        <v>-2.1648000000000005</v>
      </c>
      <c r="P1908" s="4">
        <v>0.88560000000000028</v>
      </c>
      <c r="Q1908" s="4">
        <v>5.1168000000000013</v>
      </c>
      <c r="R1908" s="4">
        <v>-4.2312000000000012</v>
      </c>
      <c r="S1908" s="4" t="s">
        <v>1598</v>
      </c>
      <c r="T1908" s="4" t="str">
        <f>VLOOKUP(esraa_powerbi_alexandria_2[[#This Row],[Category]],code[#All],2,FALSE)</f>
        <v>O-102</v>
      </c>
      <c r="U1908" s="4"/>
      <c r="V1908" s="4"/>
    </row>
    <row r="1909" spans="1:22">
      <c r="A1909" s="4">
        <v>1908</v>
      </c>
      <c r="B1909" s="4" t="s">
        <v>69</v>
      </c>
      <c r="C1909" s="4" t="s">
        <v>62</v>
      </c>
      <c r="D1909" s="4" t="s">
        <v>1554</v>
      </c>
      <c r="E1909" s="4" t="s">
        <v>71</v>
      </c>
      <c r="F1909" s="4" t="s">
        <v>56</v>
      </c>
      <c r="G1909" s="4" t="s">
        <v>66</v>
      </c>
      <c r="H1909" s="4" t="s">
        <v>83</v>
      </c>
      <c r="I1909" s="4" t="s">
        <v>738</v>
      </c>
      <c r="J1909" s="4">
        <v>27.018000000000008</v>
      </c>
      <c r="K1909" s="4">
        <v>900</v>
      </c>
      <c r="L1909" s="4" t="str">
        <f>IF(esraa_powerbi_alexandria_2[[#This Row],[Sales]]&gt;3000,"High","Low")</f>
        <v>Low</v>
      </c>
      <c r="M1909" s="4">
        <v>6</v>
      </c>
      <c r="N1909" s="4">
        <v>0.7</v>
      </c>
      <c r="O1909" s="4">
        <v>-21.61440000000001</v>
      </c>
      <c r="P1909" s="4">
        <v>8.105400000000003</v>
      </c>
      <c r="Q1909" s="4">
        <v>48.632400000000018</v>
      </c>
      <c r="R1909" s="4">
        <v>-40.527000000000015</v>
      </c>
      <c r="S1909" s="4" t="s">
        <v>1600</v>
      </c>
      <c r="T1909" s="4" t="str">
        <f>VLOOKUP(esraa_powerbi_alexandria_2[[#This Row],[Category]],code[#All],2,FALSE)</f>
        <v>O-102</v>
      </c>
      <c r="U1909" s="4"/>
      <c r="V1909" s="4"/>
    </row>
    <row r="1910" spans="1:22">
      <c r="A1910" s="4">
        <v>1909</v>
      </c>
      <c r="B1910" s="4" t="s">
        <v>134</v>
      </c>
      <c r="C1910" s="4" t="s">
        <v>62</v>
      </c>
      <c r="D1910" s="4" t="s">
        <v>63</v>
      </c>
      <c r="E1910" s="4" t="s">
        <v>64</v>
      </c>
      <c r="F1910" s="4" t="s">
        <v>65</v>
      </c>
      <c r="G1910" s="4" t="s">
        <v>57</v>
      </c>
      <c r="H1910" s="4" t="s">
        <v>76</v>
      </c>
      <c r="I1910" s="4" t="s">
        <v>1556</v>
      </c>
      <c r="J1910" s="4">
        <v>136.91999999999999</v>
      </c>
      <c r="K1910" s="4">
        <v>600</v>
      </c>
      <c r="L1910" s="4" t="str">
        <f>IF(esraa_powerbi_alexandria_2[[#This Row],[Sales]]&gt;3000,"High","Low")</f>
        <v>Low</v>
      </c>
      <c r="M1910" s="4">
        <v>4</v>
      </c>
      <c r="N1910" s="4">
        <v>0</v>
      </c>
      <c r="O1910" s="4">
        <v>41.075999999999993</v>
      </c>
      <c r="P1910" s="4">
        <v>136.91999999999999</v>
      </c>
      <c r="Q1910" s="4">
        <v>95.843999999999994</v>
      </c>
      <c r="R1910" s="4">
        <v>41.075999999999993</v>
      </c>
      <c r="S1910" s="4" t="s">
        <v>1600</v>
      </c>
      <c r="T1910" s="4" t="str">
        <f>VLOOKUP(esraa_powerbi_alexandria_2[[#This Row],[Category]],code[#All],2,FALSE)</f>
        <v>F-101</v>
      </c>
      <c r="U1910" s="4"/>
      <c r="V1910" s="4"/>
    </row>
    <row r="1911" spans="1:22">
      <c r="A1911" s="4">
        <v>1910</v>
      </c>
      <c r="B1911" s="4" t="s">
        <v>69</v>
      </c>
      <c r="C1911" s="4" t="s">
        <v>53</v>
      </c>
      <c r="D1911" s="4" t="s">
        <v>868</v>
      </c>
      <c r="E1911" s="4" t="s">
        <v>166</v>
      </c>
      <c r="F1911" s="4" t="s">
        <v>118</v>
      </c>
      <c r="G1911" s="4" t="s">
        <v>57</v>
      </c>
      <c r="H1911" s="4" t="s">
        <v>76</v>
      </c>
      <c r="I1911" s="4" t="s">
        <v>1557</v>
      </c>
      <c r="J1911" s="4">
        <v>18.96</v>
      </c>
      <c r="K1911" s="4">
        <v>300</v>
      </c>
      <c r="L1911" s="4" t="str">
        <f>IF(esraa_powerbi_alexandria_2[[#This Row],[Sales]]&gt;3000,"High","Low")</f>
        <v>Low</v>
      </c>
      <c r="M1911" s="4">
        <v>2</v>
      </c>
      <c r="N1911" s="4">
        <v>0</v>
      </c>
      <c r="O1911" s="4">
        <v>8.532</v>
      </c>
      <c r="P1911" s="4">
        <v>18.96</v>
      </c>
      <c r="Q1911" s="4">
        <v>10.428000000000001</v>
      </c>
      <c r="R1911" s="4">
        <v>8.532</v>
      </c>
      <c r="S1911" s="4" t="s">
        <v>1598</v>
      </c>
      <c r="T1911" s="4" t="str">
        <f>VLOOKUP(esraa_powerbi_alexandria_2[[#This Row],[Category]],code[#All],2,FALSE)</f>
        <v>F-101</v>
      </c>
      <c r="U1911" s="4"/>
      <c r="V1911" s="4"/>
    </row>
    <row r="1912" spans="1:22">
      <c r="A1912" s="4">
        <v>1911</v>
      </c>
      <c r="B1912" s="4" t="s">
        <v>69</v>
      </c>
      <c r="C1912" s="4" t="s">
        <v>62</v>
      </c>
      <c r="D1912" s="4" t="s">
        <v>63</v>
      </c>
      <c r="E1912" s="4" t="s">
        <v>64</v>
      </c>
      <c r="F1912" s="4" t="s">
        <v>65</v>
      </c>
      <c r="G1912" s="4" t="s">
        <v>80</v>
      </c>
      <c r="H1912" s="4" t="s">
        <v>122</v>
      </c>
      <c r="I1912" s="4" t="s">
        <v>705</v>
      </c>
      <c r="J1912" s="4">
        <v>99.390000000000015</v>
      </c>
      <c r="K1912" s="4">
        <v>450</v>
      </c>
      <c r="L1912" s="4" t="str">
        <f>IF(esraa_powerbi_alexandria_2[[#This Row],[Sales]]&gt;3000,"High","Low")</f>
        <v>Low</v>
      </c>
      <c r="M1912" s="4">
        <v>3</v>
      </c>
      <c r="N1912" s="4">
        <v>0</v>
      </c>
      <c r="O1912" s="4">
        <v>40.749900000000004</v>
      </c>
      <c r="P1912" s="4">
        <v>99.390000000000015</v>
      </c>
      <c r="Q1912" s="4">
        <v>58.640100000000011</v>
      </c>
      <c r="R1912" s="4">
        <v>40.749900000000004</v>
      </c>
      <c r="S1912" s="4" t="s">
        <v>1598</v>
      </c>
      <c r="T1912" s="4" t="str">
        <f>VLOOKUP(esraa_powerbi_alexandria_2[[#This Row],[Category]],code[#All],2,FALSE)</f>
        <v>T-103</v>
      </c>
      <c r="U1912" s="4"/>
      <c r="V1912" s="4"/>
    </row>
    <row r="1913" spans="1:22">
      <c r="A1913" s="4">
        <v>1912</v>
      </c>
      <c r="B1913" s="4" t="s">
        <v>52</v>
      </c>
      <c r="C1913" s="4" t="s">
        <v>62</v>
      </c>
      <c r="D1913" s="4" t="s">
        <v>132</v>
      </c>
      <c r="E1913" s="4" t="s">
        <v>98</v>
      </c>
      <c r="F1913" s="4" t="s">
        <v>99</v>
      </c>
      <c r="G1913" s="4" t="s">
        <v>66</v>
      </c>
      <c r="H1913" s="4" t="s">
        <v>91</v>
      </c>
      <c r="I1913" s="4" t="s">
        <v>1558</v>
      </c>
      <c r="J1913" s="4">
        <v>273.89600000000002</v>
      </c>
      <c r="K1913" s="4">
        <v>1050</v>
      </c>
      <c r="L1913" s="4" t="str">
        <f>IF(esraa_powerbi_alexandria_2[[#This Row],[Sales]]&gt;3000,"High","Low")</f>
        <v>Low</v>
      </c>
      <c r="M1913" s="4">
        <v>7</v>
      </c>
      <c r="N1913" s="4">
        <v>0.2</v>
      </c>
      <c r="O1913" s="4">
        <v>92.43989999999998</v>
      </c>
      <c r="P1913" s="4">
        <v>219.11680000000001</v>
      </c>
      <c r="Q1913" s="4">
        <v>181.45610000000005</v>
      </c>
      <c r="R1913" s="4">
        <v>37.660699999999963</v>
      </c>
      <c r="S1913" s="4" t="s">
        <v>1599</v>
      </c>
      <c r="T1913" s="4" t="str">
        <f>VLOOKUP(esraa_powerbi_alexandria_2[[#This Row],[Category]],code[#All],2,FALSE)</f>
        <v>O-102</v>
      </c>
      <c r="U1913" s="4"/>
      <c r="V1913" s="4"/>
    </row>
    <row r="1914" spans="1:22">
      <c r="A1914" s="4">
        <v>1913</v>
      </c>
      <c r="B1914" s="4" t="s">
        <v>52</v>
      </c>
      <c r="C1914" s="4" t="s">
        <v>62</v>
      </c>
      <c r="D1914" s="4" t="s">
        <v>132</v>
      </c>
      <c r="E1914" s="4" t="s">
        <v>98</v>
      </c>
      <c r="F1914" s="4" t="s">
        <v>99</v>
      </c>
      <c r="G1914" s="4" t="s">
        <v>80</v>
      </c>
      <c r="H1914" s="4" t="s">
        <v>317</v>
      </c>
      <c r="I1914" s="4" t="s">
        <v>1559</v>
      </c>
      <c r="J1914" s="4">
        <v>597.13200000000006</v>
      </c>
      <c r="K1914" s="4">
        <v>450</v>
      </c>
      <c r="L1914" s="4" t="str">
        <f>IF(esraa_powerbi_alexandria_2[[#This Row],[Sales]]&gt;3000,"High","Low")</f>
        <v>Low</v>
      </c>
      <c r="M1914" s="4">
        <v>3</v>
      </c>
      <c r="N1914" s="4">
        <v>0.4</v>
      </c>
      <c r="O1914" s="4">
        <v>49.760999999999967</v>
      </c>
      <c r="P1914" s="4">
        <v>358.2792</v>
      </c>
      <c r="Q1914" s="4">
        <v>547.37100000000009</v>
      </c>
      <c r="R1914" s="4">
        <v>-189.09180000000009</v>
      </c>
      <c r="S1914" s="4" t="s">
        <v>1598</v>
      </c>
      <c r="T1914" s="4" t="str">
        <f>VLOOKUP(esraa_powerbi_alexandria_2[[#This Row],[Category]],code[#All],2,FALSE)</f>
        <v>T-103</v>
      </c>
      <c r="U1914" s="4"/>
      <c r="V1914" s="4"/>
    </row>
    <row r="1915" spans="1:22">
      <c r="A1915" s="4">
        <v>1914</v>
      </c>
      <c r="B1915" s="4" t="s">
        <v>134</v>
      </c>
      <c r="C1915" s="4" t="s">
        <v>53</v>
      </c>
      <c r="D1915" s="4" t="s">
        <v>1136</v>
      </c>
      <c r="E1915" s="4" t="s">
        <v>526</v>
      </c>
      <c r="F1915" s="4" t="s">
        <v>56</v>
      </c>
      <c r="G1915" s="4" t="s">
        <v>80</v>
      </c>
      <c r="H1915" s="4" t="s">
        <v>122</v>
      </c>
      <c r="I1915" s="4" t="s">
        <v>434</v>
      </c>
      <c r="J1915" s="4">
        <v>149.94999999999999</v>
      </c>
      <c r="K1915" s="4">
        <v>750</v>
      </c>
      <c r="L1915" s="4" t="str">
        <f>IF(esraa_powerbi_alexandria_2[[#This Row],[Sales]]&gt;3000,"High","Low")</f>
        <v>Low</v>
      </c>
      <c r="M1915" s="4">
        <v>5</v>
      </c>
      <c r="N1915" s="4">
        <v>0</v>
      </c>
      <c r="O1915" s="4">
        <v>65.978000000000009</v>
      </c>
      <c r="P1915" s="4">
        <v>149.94999999999999</v>
      </c>
      <c r="Q1915" s="4">
        <v>83.97199999999998</v>
      </c>
      <c r="R1915" s="4">
        <v>65.978000000000009</v>
      </c>
      <c r="S1915" s="4" t="s">
        <v>1600</v>
      </c>
      <c r="T1915" s="4" t="str">
        <f>VLOOKUP(esraa_powerbi_alexandria_2[[#This Row],[Category]],code[#All],2,FALSE)</f>
        <v>T-103</v>
      </c>
      <c r="U1915" s="4"/>
      <c r="V1915" s="4"/>
    </row>
    <row r="1916" spans="1:22">
      <c r="A1916" s="4">
        <v>1915</v>
      </c>
      <c r="B1916" s="4" t="s">
        <v>69</v>
      </c>
      <c r="C1916" s="4" t="s">
        <v>96</v>
      </c>
      <c r="D1916" s="4" t="s">
        <v>1205</v>
      </c>
      <c r="E1916" s="4" t="s">
        <v>71</v>
      </c>
      <c r="F1916" s="4" t="s">
        <v>56</v>
      </c>
      <c r="G1916" s="4" t="s">
        <v>66</v>
      </c>
      <c r="H1916" s="4" t="s">
        <v>67</v>
      </c>
      <c r="I1916" s="4" t="s">
        <v>1560</v>
      </c>
      <c r="J1916" s="4">
        <v>4.6079999999999997</v>
      </c>
      <c r="K1916" s="4">
        <v>300</v>
      </c>
      <c r="L1916" s="4" t="str">
        <f>IF(esraa_powerbi_alexandria_2[[#This Row],[Sales]]&gt;3000,"High","Low")</f>
        <v>Low</v>
      </c>
      <c r="M1916" s="4">
        <v>2</v>
      </c>
      <c r="N1916" s="4">
        <v>0.2</v>
      </c>
      <c r="O1916" s="4">
        <v>1.6704000000000001</v>
      </c>
      <c r="P1916" s="4">
        <v>3.6863999999999999</v>
      </c>
      <c r="Q1916" s="4">
        <v>2.9375999999999998</v>
      </c>
      <c r="R1916" s="4">
        <v>0.74880000000000013</v>
      </c>
      <c r="S1916" s="4" t="s">
        <v>1598</v>
      </c>
      <c r="T1916" s="4" t="str">
        <f>VLOOKUP(esraa_powerbi_alexandria_2[[#This Row],[Category]],code[#All],2,FALSE)</f>
        <v>O-102</v>
      </c>
      <c r="U1916" s="4"/>
      <c r="V1916" s="4"/>
    </row>
    <row r="1917" spans="1:22">
      <c r="A1917" s="4">
        <v>1916</v>
      </c>
      <c r="B1917" s="4" t="s">
        <v>69</v>
      </c>
      <c r="C1917" s="4" t="s">
        <v>96</v>
      </c>
      <c r="D1917" s="4" t="s">
        <v>1205</v>
      </c>
      <c r="E1917" s="4" t="s">
        <v>71</v>
      </c>
      <c r="F1917" s="4" t="s">
        <v>56</v>
      </c>
      <c r="G1917" s="4" t="s">
        <v>66</v>
      </c>
      <c r="H1917" s="4" t="s">
        <v>78</v>
      </c>
      <c r="I1917" s="4" t="s">
        <v>1071</v>
      </c>
      <c r="J1917" s="4">
        <v>15.528</v>
      </c>
      <c r="K1917" s="4">
        <v>450</v>
      </c>
      <c r="L1917" s="4" t="str">
        <f>IF(esraa_powerbi_alexandria_2[[#This Row],[Sales]]&gt;3000,"High","Low")</f>
        <v>Low</v>
      </c>
      <c r="M1917" s="4">
        <v>3</v>
      </c>
      <c r="N1917" s="4">
        <v>0.2</v>
      </c>
      <c r="O1917" s="4">
        <v>4.8524999999999991</v>
      </c>
      <c r="P1917" s="4">
        <v>12.422400000000001</v>
      </c>
      <c r="Q1917" s="4">
        <v>10.675500000000001</v>
      </c>
      <c r="R1917" s="4">
        <v>1.7469000000000001</v>
      </c>
      <c r="S1917" s="4" t="s">
        <v>1598</v>
      </c>
      <c r="T1917" s="4" t="str">
        <f>VLOOKUP(esraa_powerbi_alexandria_2[[#This Row],[Category]],code[#All],2,FALSE)</f>
        <v>O-102</v>
      </c>
      <c r="U1917" s="4"/>
      <c r="V1917" s="4"/>
    </row>
    <row r="1918" spans="1:22">
      <c r="A1918" s="4">
        <v>1917</v>
      </c>
      <c r="B1918" s="4" t="s">
        <v>69</v>
      </c>
      <c r="C1918" s="4" t="s">
        <v>96</v>
      </c>
      <c r="D1918" s="4" t="s">
        <v>1205</v>
      </c>
      <c r="E1918" s="4" t="s">
        <v>71</v>
      </c>
      <c r="F1918" s="4" t="s">
        <v>56</v>
      </c>
      <c r="G1918" s="4" t="s">
        <v>66</v>
      </c>
      <c r="H1918" s="4" t="s">
        <v>67</v>
      </c>
      <c r="I1918" s="4" t="s">
        <v>914</v>
      </c>
      <c r="J1918" s="4">
        <v>11.952000000000002</v>
      </c>
      <c r="K1918" s="4">
        <v>450</v>
      </c>
      <c r="L1918" s="4" t="str">
        <f>IF(esraa_powerbi_alexandria_2[[#This Row],[Sales]]&gt;3000,"High","Low")</f>
        <v>Low</v>
      </c>
      <c r="M1918" s="4">
        <v>3</v>
      </c>
      <c r="N1918" s="4">
        <v>0.2</v>
      </c>
      <c r="O1918" s="4">
        <v>3.8843999999999994</v>
      </c>
      <c r="P1918" s="4">
        <v>9.5616000000000021</v>
      </c>
      <c r="Q1918" s="4">
        <v>8.0676000000000023</v>
      </c>
      <c r="R1918" s="4">
        <v>1.4939999999999998</v>
      </c>
      <c r="S1918" s="4" t="s">
        <v>1598</v>
      </c>
      <c r="T1918" s="4" t="str">
        <f>VLOOKUP(esraa_powerbi_alexandria_2[[#This Row],[Category]],code[#All],2,FALSE)</f>
        <v>O-102</v>
      </c>
      <c r="U1918" s="4"/>
      <c r="V1918" s="4"/>
    </row>
    <row r="1919" spans="1:22">
      <c r="A1919" s="4">
        <v>1918</v>
      </c>
      <c r="B1919" s="4" t="s">
        <v>69</v>
      </c>
      <c r="C1919" s="4" t="s">
        <v>53</v>
      </c>
      <c r="D1919" s="4" t="s">
        <v>293</v>
      </c>
      <c r="E1919" s="4" t="s">
        <v>517</v>
      </c>
      <c r="F1919" s="4" t="s">
        <v>118</v>
      </c>
      <c r="G1919" s="4" t="s">
        <v>66</v>
      </c>
      <c r="H1919" s="4" t="s">
        <v>78</v>
      </c>
      <c r="I1919" s="4" t="s">
        <v>594</v>
      </c>
      <c r="J1919" s="4">
        <v>11.65</v>
      </c>
      <c r="K1919" s="4">
        <v>750</v>
      </c>
      <c r="L1919" s="4" t="str">
        <f>IF(esraa_powerbi_alexandria_2[[#This Row],[Sales]]&gt;3000,"High","Low")</f>
        <v>Low</v>
      </c>
      <c r="M1919" s="4">
        <v>5</v>
      </c>
      <c r="N1919" s="4">
        <v>0</v>
      </c>
      <c r="O1919" s="4">
        <v>3.3784999999999989</v>
      </c>
      <c r="P1919" s="4">
        <v>11.65</v>
      </c>
      <c r="Q1919" s="4">
        <v>8.2715000000000014</v>
      </c>
      <c r="R1919" s="4">
        <v>3.3784999999999989</v>
      </c>
      <c r="S1919" s="4" t="s">
        <v>1600</v>
      </c>
      <c r="T1919" s="4" t="str">
        <f>VLOOKUP(esraa_powerbi_alexandria_2[[#This Row],[Category]],code[#All],2,FALSE)</f>
        <v>O-102</v>
      </c>
      <c r="U1919" s="4"/>
      <c r="V1919" s="4"/>
    </row>
    <row r="1920" spans="1:22">
      <c r="A1920" s="4">
        <v>1919</v>
      </c>
      <c r="B1920" s="4" t="s">
        <v>52</v>
      </c>
      <c r="C1920" s="4" t="s">
        <v>96</v>
      </c>
      <c r="D1920" s="4" t="s">
        <v>387</v>
      </c>
      <c r="E1920" s="4" t="s">
        <v>153</v>
      </c>
      <c r="F1920" s="4" t="s">
        <v>99</v>
      </c>
      <c r="G1920" s="4" t="s">
        <v>80</v>
      </c>
      <c r="H1920" s="4" t="s">
        <v>81</v>
      </c>
      <c r="I1920" s="4" t="s">
        <v>1561</v>
      </c>
      <c r="J1920" s="4">
        <v>299.89999999999998</v>
      </c>
      <c r="K1920" s="4">
        <v>300</v>
      </c>
      <c r="L1920" s="4" t="str">
        <f>IF(esraa_powerbi_alexandria_2[[#This Row],[Sales]]&gt;3000,"High","Low")</f>
        <v>Low</v>
      </c>
      <c r="M1920" s="4">
        <v>2</v>
      </c>
      <c r="N1920" s="4">
        <v>0</v>
      </c>
      <c r="O1920" s="4">
        <v>74.974999999999994</v>
      </c>
      <c r="P1920" s="4">
        <v>299.89999999999998</v>
      </c>
      <c r="Q1920" s="4">
        <v>224.92499999999998</v>
      </c>
      <c r="R1920" s="4">
        <v>74.974999999999994</v>
      </c>
      <c r="S1920" s="4" t="s">
        <v>1598</v>
      </c>
      <c r="T1920" s="4" t="str">
        <f>VLOOKUP(esraa_powerbi_alexandria_2[[#This Row],[Category]],code[#All],2,FALSE)</f>
        <v>T-103</v>
      </c>
      <c r="U1920" s="4"/>
      <c r="V1920" s="4"/>
    </row>
    <row r="1921" spans="1:22">
      <c r="A1921" s="4">
        <v>1920</v>
      </c>
      <c r="B1921" s="4" t="s">
        <v>134</v>
      </c>
      <c r="C1921" s="4" t="s">
        <v>62</v>
      </c>
      <c r="D1921" s="4" t="s">
        <v>1380</v>
      </c>
      <c r="E1921" s="4" t="s">
        <v>166</v>
      </c>
      <c r="F1921" s="4" t="s">
        <v>118</v>
      </c>
      <c r="G1921" s="4" t="s">
        <v>66</v>
      </c>
      <c r="H1921" s="4" t="s">
        <v>83</v>
      </c>
      <c r="I1921" s="4" t="s">
        <v>1562</v>
      </c>
      <c r="J1921" s="4">
        <v>895.92</v>
      </c>
      <c r="K1921" s="4">
        <v>750</v>
      </c>
      <c r="L1921" s="4" t="str">
        <f>IF(esraa_powerbi_alexandria_2[[#This Row],[Sales]]&gt;3000,"High","Low")</f>
        <v>Low</v>
      </c>
      <c r="M1921" s="4">
        <v>5</v>
      </c>
      <c r="N1921" s="4">
        <v>0.2</v>
      </c>
      <c r="O1921" s="4">
        <v>302.37299999999993</v>
      </c>
      <c r="P1921" s="4">
        <v>716.73599999999999</v>
      </c>
      <c r="Q1921" s="4">
        <v>593.54700000000003</v>
      </c>
      <c r="R1921" s="4">
        <v>123.18899999999996</v>
      </c>
      <c r="S1921" s="4" t="s">
        <v>1600</v>
      </c>
      <c r="T1921" s="4" t="str">
        <f>VLOOKUP(esraa_powerbi_alexandria_2[[#This Row],[Category]],code[#All],2,FALSE)</f>
        <v>O-102</v>
      </c>
      <c r="U1921" s="4"/>
      <c r="V1921" s="4"/>
    </row>
    <row r="1922" spans="1:22">
      <c r="A1922" s="4">
        <v>1921</v>
      </c>
      <c r="B1922" s="4" t="s">
        <v>134</v>
      </c>
      <c r="C1922" s="4" t="s">
        <v>62</v>
      </c>
      <c r="D1922" s="4" t="s">
        <v>1380</v>
      </c>
      <c r="E1922" s="4" t="s">
        <v>166</v>
      </c>
      <c r="F1922" s="4" t="s">
        <v>118</v>
      </c>
      <c r="G1922" s="4" t="s">
        <v>57</v>
      </c>
      <c r="H1922" s="4" t="s">
        <v>60</v>
      </c>
      <c r="I1922" s="4" t="s">
        <v>1563</v>
      </c>
      <c r="J1922" s="4">
        <v>462.56400000000002</v>
      </c>
      <c r="K1922" s="4">
        <v>300</v>
      </c>
      <c r="L1922" s="4" t="str">
        <f>IF(esraa_powerbi_alexandria_2[[#This Row],[Sales]]&gt;3000,"High","Low")</f>
        <v>Low</v>
      </c>
      <c r="M1922" s="4">
        <v>2</v>
      </c>
      <c r="N1922" s="4">
        <v>0.1</v>
      </c>
      <c r="O1922" s="4">
        <v>97.652399999999943</v>
      </c>
      <c r="P1922" s="4">
        <v>416.30760000000004</v>
      </c>
      <c r="Q1922" s="4">
        <v>364.91160000000008</v>
      </c>
      <c r="R1922" s="4">
        <v>51.395999999999958</v>
      </c>
      <c r="S1922" s="4" t="s">
        <v>1598</v>
      </c>
      <c r="T1922" s="4" t="str">
        <f>VLOOKUP(esraa_powerbi_alexandria_2[[#This Row],[Category]],code[#All],2,FALSE)</f>
        <v>F-101</v>
      </c>
      <c r="U1922" s="4"/>
      <c r="V1922" s="4"/>
    </row>
    <row r="1923" spans="1:22">
      <c r="A1923" s="4">
        <v>1922</v>
      </c>
      <c r="B1923" s="4" t="s">
        <v>69</v>
      </c>
      <c r="C1923" s="4" t="s">
        <v>62</v>
      </c>
      <c r="D1923" s="4" t="s">
        <v>1564</v>
      </c>
      <c r="E1923" s="4" t="s">
        <v>117</v>
      </c>
      <c r="F1923" s="4" t="s">
        <v>118</v>
      </c>
      <c r="G1923" s="4" t="s">
        <v>66</v>
      </c>
      <c r="H1923" s="4" t="s">
        <v>74</v>
      </c>
      <c r="I1923" s="4" t="s">
        <v>967</v>
      </c>
      <c r="J1923" s="4">
        <v>15.008000000000003</v>
      </c>
      <c r="K1923" s="4">
        <v>300</v>
      </c>
      <c r="L1923" s="4" t="str">
        <f>IF(esraa_powerbi_alexandria_2[[#This Row],[Sales]]&gt;3000,"High","Low")</f>
        <v>Low</v>
      </c>
      <c r="M1923" s="4">
        <v>2</v>
      </c>
      <c r="N1923" s="4">
        <v>0.2</v>
      </c>
      <c r="O1923" s="4">
        <v>1.5007999999999999</v>
      </c>
      <c r="P1923" s="4">
        <v>12.006400000000003</v>
      </c>
      <c r="Q1923" s="4">
        <v>13.507200000000003</v>
      </c>
      <c r="R1923" s="4">
        <v>-1.5007999999999999</v>
      </c>
      <c r="S1923" s="4" t="s">
        <v>1598</v>
      </c>
      <c r="T1923" s="4" t="str">
        <f>VLOOKUP(esraa_powerbi_alexandria_2[[#This Row],[Category]],code[#All],2,FALSE)</f>
        <v>O-102</v>
      </c>
      <c r="U1923" s="4"/>
      <c r="V1923" s="4"/>
    </row>
    <row r="1924" spans="1:22">
      <c r="A1924" s="4">
        <v>1923</v>
      </c>
      <c r="B1924" s="4" t="s">
        <v>52</v>
      </c>
      <c r="C1924" s="4" t="s">
        <v>62</v>
      </c>
      <c r="D1924" s="4" t="s">
        <v>475</v>
      </c>
      <c r="E1924" s="4" t="s">
        <v>98</v>
      </c>
      <c r="F1924" s="4" t="s">
        <v>99</v>
      </c>
      <c r="G1924" s="4" t="s">
        <v>80</v>
      </c>
      <c r="H1924" s="4" t="s">
        <v>81</v>
      </c>
      <c r="I1924" s="4" t="s">
        <v>1565</v>
      </c>
      <c r="J1924" s="4">
        <v>863.6400000000001</v>
      </c>
      <c r="K1924" s="4">
        <v>1350</v>
      </c>
      <c r="L1924" s="4" t="str">
        <f>IF(esraa_powerbi_alexandria_2[[#This Row],[Sales]]&gt;3000,"High","Low")</f>
        <v>Low</v>
      </c>
      <c r="M1924" s="4">
        <v>9</v>
      </c>
      <c r="N1924" s="4">
        <v>0.2</v>
      </c>
      <c r="O1924" s="4">
        <v>107.95499999999998</v>
      </c>
      <c r="P1924" s="4">
        <v>690.91200000000015</v>
      </c>
      <c r="Q1924" s="4">
        <v>755.68500000000017</v>
      </c>
      <c r="R1924" s="4">
        <v>-64.773000000000025</v>
      </c>
      <c r="S1924" s="4" t="s">
        <v>1599</v>
      </c>
      <c r="T1924" s="4" t="str">
        <f>VLOOKUP(esraa_powerbi_alexandria_2[[#This Row],[Category]],code[#All],2,FALSE)</f>
        <v>T-103</v>
      </c>
      <c r="U1924" s="4"/>
      <c r="V1924" s="4"/>
    </row>
    <row r="1925" spans="1:22">
      <c r="A1925" s="4">
        <v>1924</v>
      </c>
      <c r="B1925" s="4" t="s">
        <v>52</v>
      </c>
      <c r="C1925" s="4" t="s">
        <v>62</v>
      </c>
      <c r="D1925" s="4" t="s">
        <v>475</v>
      </c>
      <c r="E1925" s="4" t="s">
        <v>98</v>
      </c>
      <c r="F1925" s="4" t="s">
        <v>99</v>
      </c>
      <c r="G1925" s="4" t="s">
        <v>66</v>
      </c>
      <c r="H1925" s="4" t="s">
        <v>78</v>
      </c>
      <c r="I1925" s="4" t="s">
        <v>627</v>
      </c>
      <c r="J1925" s="4">
        <v>47.616</v>
      </c>
      <c r="K1925" s="4">
        <v>450</v>
      </c>
      <c r="L1925" s="4" t="str">
        <f>IF(esraa_powerbi_alexandria_2[[#This Row],[Sales]]&gt;3000,"High","Low")</f>
        <v>Low</v>
      </c>
      <c r="M1925" s="4">
        <v>3</v>
      </c>
      <c r="N1925" s="4">
        <v>0.2</v>
      </c>
      <c r="O1925" s="4">
        <v>3.571200000000001</v>
      </c>
      <c r="P1925" s="4">
        <v>38.092800000000004</v>
      </c>
      <c r="Q1925" s="4">
        <v>44.044799999999995</v>
      </c>
      <c r="R1925" s="4">
        <v>-5.9519999999999911</v>
      </c>
      <c r="S1925" s="4" t="s">
        <v>1598</v>
      </c>
      <c r="T1925" s="4" t="str">
        <f>VLOOKUP(esraa_powerbi_alexandria_2[[#This Row],[Category]],code[#All],2,FALSE)</f>
        <v>O-102</v>
      </c>
      <c r="U1925" s="4"/>
      <c r="V1925" s="4"/>
    </row>
    <row r="1926" spans="1:22">
      <c r="A1926" s="4">
        <v>1925</v>
      </c>
      <c r="B1926" s="4" t="s">
        <v>52</v>
      </c>
      <c r="C1926" s="4" t="s">
        <v>53</v>
      </c>
      <c r="D1926" s="4" t="s">
        <v>412</v>
      </c>
      <c r="E1926" s="4" t="s">
        <v>64</v>
      </c>
      <c r="F1926" s="4" t="s">
        <v>65</v>
      </c>
      <c r="G1926" s="4" t="s">
        <v>66</v>
      </c>
      <c r="H1926" s="4" t="s">
        <v>91</v>
      </c>
      <c r="I1926" s="4" t="s">
        <v>545</v>
      </c>
      <c r="J1926" s="4">
        <v>92.94</v>
      </c>
      <c r="K1926" s="4">
        <v>450</v>
      </c>
      <c r="L1926" s="4" t="str">
        <f>IF(esraa_powerbi_alexandria_2[[#This Row],[Sales]]&gt;3000,"High","Low")</f>
        <v>Low</v>
      </c>
      <c r="M1926" s="4">
        <v>3</v>
      </c>
      <c r="N1926" s="4">
        <v>0</v>
      </c>
      <c r="O1926" s="4">
        <v>41.822999999999993</v>
      </c>
      <c r="P1926" s="4">
        <v>92.94</v>
      </c>
      <c r="Q1926" s="4">
        <v>51.117000000000004</v>
      </c>
      <c r="R1926" s="4">
        <v>41.822999999999993</v>
      </c>
      <c r="S1926" s="4" t="s">
        <v>1598</v>
      </c>
      <c r="T1926" s="4" t="str">
        <f>VLOOKUP(esraa_powerbi_alexandria_2[[#This Row],[Category]],code[#All],2,FALSE)</f>
        <v>O-102</v>
      </c>
      <c r="U1926" s="4"/>
      <c r="V1926" s="4"/>
    </row>
    <row r="1927" spans="1:22">
      <c r="A1927" s="4">
        <v>1926</v>
      </c>
      <c r="B1927" s="4" t="s">
        <v>69</v>
      </c>
      <c r="C1927" s="4" t="s">
        <v>62</v>
      </c>
      <c r="D1927" s="4" t="s">
        <v>108</v>
      </c>
      <c r="E1927" s="4" t="s">
        <v>64</v>
      </c>
      <c r="F1927" s="4" t="s">
        <v>65</v>
      </c>
      <c r="G1927" s="4" t="s">
        <v>80</v>
      </c>
      <c r="H1927" s="4" t="s">
        <v>122</v>
      </c>
      <c r="I1927" s="4" t="s">
        <v>494</v>
      </c>
      <c r="J1927" s="4">
        <v>199.98</v>
      </c>
      <c r="K1927" s="4">
        <v>300</v>
      </c>
      <c r="L1927" s="4" t="str">
        <f>IF(esraa_powerbi_alexandria_2[[#This Row],[Sales]]&gt;3000,"High","Low")</f>
        <v>Low</v>
      </c>
      <c r="M1927" s="4">
        <v>2</v>
      </c>
      <c r="N1927" s="4">
        <v>0</v>
      </c>
      <c r="O1927" s="4">
        <v>69.992999999999995</v>
      </c>
      <c r="P1927" s="4">
        <v>199.98</v>
      </c>
      <c r="Q1927" s="4">
        <v>129.98699999999999</v>
      </c>
      <c r="R1927" s="4">
        <v>69.992999999999995</v>
      </c>
      <c r="S1927" s="4" t="s">
        <v>1598</v>
      </c>
      <c r="T1927" s="4" t="str">
        <f>VLOOKUP(esraa_powerbi_alexandria_2[[#This Row],[Category]],code[#All],2,FALSE)</f>
        <v>T-103</v>
      </c>
      <c r="U1927" s="4"/>
      <c r="V1927" s="4"/>
    </row>
    <row r="1928" spans="1:22">
      <c r="A1928" s="4">
        <v>1927</v>
      </c>
      <c r="B1928" s="4" t="s">
        <v>69</v>
      </c>
      <c r="C1928" s="4" t="s">
        <v>53</v>
      </c>
      <c r="D1928" s="4" t="s">
        <v>63</v>
      </c>
      <c r="E1928" s="4" t="s">
        <v>64</v>
      </c>
      <c r="F1928" s="4" t="s">
        <v>65</v>
      </c>
      <c r="G1928" s="4" t="s">
        <v>80</v>
      </c>
      <c r="H1928" s="4" t="s">
        <v>81</v>
      </c>
      <c r="I1928" s="4" t="s">
        <v>1566</v>
      </c>
      <c r="J1928" s="4">
        <v>177.48000000000002</v>
      </c>
      <c r="K1928" s="4">
        <v>450</v>
      </c>
      <c r="L1928" s="4" t="str">
        <f>IF(esraa_powerbi_alexandria_2[[#This Row],[Sales]]&gt;3000,"High","Low")</f>
        <v>Low</v>
      </c>
      <c r="M1928" s="4">
        <v>3</v>
      </c>
      <c r="N1928" s="4">
        <v>0.2</v>
      </c>
      <c r="O1928" s="4">
        <v>19.966499999999982</v>
      </c>
      <c r="P1928" s="4">
        <v>141.98400000000001</v>
      </c>
      <c r="Q1928" s="4">
        <v>157.51350000000002</v>
      </c>
      <c r="R1928" s="4">
        <v>-15.529500000000013</v>
      </c>
      <c r="S1928" s="4" t="s">
        <v>1598</v>
      </c>
      <c r="T1928" s="4" t="str">
        <f>VLOOKUP(esraa_powerbi_alexandria_2[[#This Row],[Category]],code[#All],2,FALSE)</f>
        <v>T-103</v>
      </c>
      <c r="U1928" s="4"/>
      <c r="V1928" s="4"/>
    </row>
    <row r="1929" spans="1:22">
      <c r="A1929" s="4">
        <v>1928</v>
      </c>
      <c r="B1929" s="4" t="s">
        <v>134</v>
      </c>
      <c r="C1929" s="4" t="s">
        <v>53</v>
      </c>
      <c r="D1929" s="4" t="s">
        <v>361</v>
      </c>
      <c r="E1929" s="4" t="s">
        <v>236</v>
      </c>
      <c r="F1929" s="4" t="s">
        <v>65</v>
      </c>
      <c r="G1929" s="4" t="s">
        <v>66</v>
      </c>
      <c r="H1929" s="4" t="s">
        <v>91</v>
      </c>
      <c r="I1929" s="4" t="s">
        <v>650</v>
      </c>
      <c r="J1929" s="4">
        <v>88.768000000000001</v>
      </c>
      <c r="K1929" s="4">
        <v>300</v>
      </c>
      <c r="L1929" s="4" t="str">
        <f>IF(esraa_powerbi_alexandria_2[[#This Row],[Sales]]&gt;3000,"High","Low")</f>
        <v>Low</v>
      </c>
      <c r="M1929" s="4">
        <v>2</v>
      </c>
      <c r="N1929" s="4">
        <v>0.2</v>
      </c>
      <c r="O1929" s="4">
        <v>31.068799999999996</v>
      </c>
      <c r="P1929" s="4">
        <v>71.014400000000009</v>
      </c>
      <c r="Q1929" s="4">
        <v>57.699200000000005</v>
      </c>
      <c r="R1929" s="4">
        <v>13.315200000000004</v>
      </c>
      <c r="S1929" s="4" t="s">
        <v>1598</v>
      </c>
      <c r="T1929" s="4" t="str">
        <f>VLOOKUP(esraa_powerbi_alexandria_2[[#This Row],[Category]],code[#All],2,FALSE)</f>
        <v>O-102</v>
      </c>
      <c r="U1929" s="4"/>
      <c r="V1929" s="4"/>
    </row>
    <row r="1930" spans="1:22">
      <c r="A1930" s="4">
        <v>1929</v>
      </c>
      <c r="B1930" s="4" t="s">
        <v>52</v>
      </c>
      <c r="C1930" s="4" t="s">
        <v>96</v>
      </c>
      <c r="D1930" s="4" t="s">
        <v>93</v>
      </c>
      <c r="E1930" s="4" t="s">
        <v>94</v>
      </c>
      <c r="F1930" s="4" t="s">
        <v>65</v>
      </c>
      <c r="G1930" s="4" t="s">
        <v>66</v>
      </c>
      <c r="H1930" s="4" t="s">
        <v>91</v>
      </c>
      <c r="I1930" s="4" t="s">
        <v>1567</v>
      </c>
      <c r="J1930" s="4">
        <v>6.48</v>
      </c>
      <c r="K1930" s="4">
        <v>150</v>
      </c>
      <c r="L1930" s="4" t="str">
        <f>IF(esraa_powerbi_alexandria_2[[#This Row],[Sales]]&gt;3000,"High","Low")</f>
        <v>Low</v>
      </c>
      <c r="M1930" s="4">
        <v>1</v>
      </c>
      <c r="N1930" s="4">
        <v>0</v>
      </c>
      <c r="O1930" s="4">
        <v>3.1104000000000003</v>
      </c>
      <c r="P1930" s="4">
        <v>6.48</v>
      </c>
      <c r="Q1930" s="4">
        <v>3.3696000000000002</v>
      </c>
      <c r="R1930" s="4">
        <v>3.1104000000000003</v>
      </c>
      <c r="S1930" s="4" t="s">
        <v>1598</v>
      </c>
      <c r="T1930" s="4" t="str">
        <f>VLOOKUP(esraa_powerbi_alexandria_2[[#This Row],[Category]],code[#All],2,FALSE)</f>
        <v>O-102</v>
      </c>
      <c r="U1930" s="4"/>
      <c r="V1930" s="4"/>
    </row>
    <row r="1931" spans="1:22">
      <c r="A1931" s="4">
        <v>1930</v>
      </c>
      <c r="B1931" s="4" t="s">
        <v>52</v>
      </c>
      <c r="C1931" s="4" t="s">
        <v>96</v>
      </c>
      <c r="D1931" s="4" t="s">
        <v>93</v>
      </c>
      <c r="E1931" s="4" t="s">
        <v>94</v>
      </c>
      <c r="F1931" s="4" t="s">
        <v>65</v>
      </c>
      <c r="G1931" s="4" t="s">
        <v>66</v>
      </c>
      <c r="H1931" s="4" t="s">
        <v>74</v>
      </c>
      <c r="I1931" s="4" t="s">
        <v>431</v>
      </c>
      <c r="J1931" s="4">
        <v>46.51</v>
      </c>
      <c r="K1931" s="4">
        <v>150</v>
      </c>
      <c r="L1931" s="4" t="str">
        <f>IF(esraa_powerbi_alexandria_2[[#This Row],[Sales]]&gt;3000,"High","Low")</f>
        <v>Low</v>
      </c>
      <c r="M1931" s="4">
        <v>1</v>
      </c>
      <c r="N1931" s="4">
        <v>0</v>
      </c>
      <c r="O1931" s="4">
        <v>1.8603999999999985</v>
      </c>
      <c r="P1931" s="4">
        <v>46.51</v>
      </c>
      <c r="Q1931" s="4">
        <v>44.6496</v>
      </c>
      <c r="R1931" s="4">
        <v>1.8603999999999985</v>
      </c>
      <c r="S1931" s="4" t="s">
        <v>1598</v>
      </c>
      <c r="T1931" s="4" t="str">
        <f>VLOOKUP(esraa_powerbi_alexandria_2[[#This Row],[Category]],code[#All],2,FALSE)</f>
        <v>O-102</v>
      </c>
      <c r="U1931" s="4"/>
      <c r="V1931" s="4"/>
    </row>
    <row r="1932" spans="1:22">
      <c r="A1932" s="4">
        <v>1931</v>
      </c>
      <c r="B1932" s="4" t="s">
        <v>52</v>
      </c>
      <c r="C1932" s="4" t="s">
        <v>96</v>
      </c>
      <c r="D1932" s="4" t="s">
        <v>93</v>
      </c>
      <c r="E1932" s="4" t="s">
        <v>94</v>
      </c>
      <c r="F1932" s="4" t="s">
        <v>65</v>
      </c>
      <c r="G1932" s="4" t="s">
        <v>80</v>
      </c>
      <c r="H1932" s="4" t="s">
        <v>81</v>
      </c>
      <c r="I1932" s="4" t="s">
        <v>1219</v>
      </c>
      <c r="J1932" s="4">
        <v>659.97600000000011</v>
      </c>
      <c r="K1932" s="4">
        <v>450</v>
      </c>
      <c r="L1932" s="4" t="str">
        <f>IF(esraa_powerbi_alexandria_2[[#This Row],[Sales]]&gt;3000,"High","Low")</f>
        <v>Low</v>
      </c>
      <c r="M1932" s="4">
        <v>3</v>
      </c>
      <c r="N1932" s="4">
        <v>0.2</v>
      </c>
      <c r="O1932" s="4">
        <v>49.498199999999969</v>
      </c>
      <c r="P1932" s="4">
        <v>527.98080000000016</v>
      </c>
      <c r="Q1932" s="4">
        <v>610.47780000000012</v>
      </c>
      <c r="R1932" s="4">
        <v>-82.496999999999957</v>
      </c>
      <c r="S1932" s="4" t="s">
        <v>1598</v>
      </c>
      <c r="T1932" s="4" t="str">
        <f>VLOOKUP(esraa_powerbi_alexandria_2[[#This Row],[Category]],code[#All],2,FALSE)</f>
        <v>T-103</v>
      </c>
      <c r="U1932" s="4"/>
      <c r="V1932" s="4"/>
    </row>
    <row r="1933" spans="1:22">
      <c r="A1933" s="4">
        <v>1932</v>
      </c>
      <c r="B1933" s="4" t="s">
        <v>52</v>
      </c>
      <c r="C1933" s="4" t="s">
        <v>53</v>
      </c>
      <c r="D1933" s="4" t="s">
        <v>297</v>
      </c>
      <c r="E1933" s="4" t="s">
        <v>184</v>
      </c>
      <c r="F1933" s="4" t="s">
        <v>65</v>
      </c>
      <c r="G1933" s="4" t="s">
        <v>80</v>
      </c>
      <c r="H1933" s="4" t="s">
        <v>81</v>
      </c>
      <c r="I1933" s="4" t="s">
        <v>1568</v>
      </c>
      <c r="J1933" s="4">
        <v>271.99200000000002</v>
      </c>
      <c r="K1933" s="4">
        <v>150</v>
      </c>
      <c r="L1933" s="4" t="str">
        <f>IF(esraa_powerbi_alexandria_2[[#This Row],[Sales]]&gt;3000,"High","Low")</f>
        <v>Low</v>
      </c>
      <c r="M1933" s="4">
        <v>1</v>
      </c>
      <c r="N1933" s="4">
        <v>0.2</v>
      </c>
      <c r="O1933" s="4">
        <v>23.799300000000002</v>
      </c>
      <c r="P1933" s="4">
        <v>217.59360000000004</v>
      </c>
      <c r="Q1933" s="4">
        <v>248.1927</v>
      </c>
      <c r="R1933" s="4">
        <v>-30.599099999999964</v>
      </c>
      <c r="S1933" s="4" t="s">
        <v>1598</v>
      </c>
      <c r="T1933" s="4" t="str">
        <f>VLOOKUP(esraa_powerbi_alexandria_2[[#This Row],[Category]],code[#All],2,FALSE)</f>
        <v>T-103</v>
      </c>
      <c r="U1933" s="4"/>
      <c r="V1933" s="4"/>
    </row>
    <row r="1934" spans="1:22">
      <c r="A1934" s="4">
        <v>1933</v>
      </c>
      <c r="B1934" s="4" t="s">
        <v>52</v>
      </c>
      <c r="C1934" s="4" t="s">
        <v>53</v>
      </c>
      <c r="D1934" s="4" t="s">
        <v>1425</v>
      </c>
      <c r="E1934" s="4" t="s">
        <v>336</v>
      </c>
      <c r="F1934" s="4" t="s">
        <v>56</v>
      </c>
      <c r="G1934" s="4" t="s">
        <v>57</v>
      </c>
      <c r="H1934" s="4" t="s">
        <v>58</v>
      </c>
      <c r="I1934" s="4" t="s">
        <v>1569</v>
      </c>
      <c r="J1934" s="4">
        <v>145.74</v>
      </c>
      <c r="K1934" s="4">
        <v>450</v>
      </c>
      <c r="L1934" s="4" t="str">
        <f>IF(esraa_powerbi_alexandria_2[[#This Row],[Sales]]&gt;3000,"High","Low")</f>
        <v>Low</v>
      </c>
      <c r="M1934" s="4">
        <v>3</v>
      </c>
      <c r="N1934" s="4">
        <v>0</v>
      </c>
      <c r="O1934" s="4">
        <v>23.318400000000011</v>
      </c>
      <c r="P1934" s="4">
        <v>145.74</v>
      </c>
      <c r="Q1934" s="4">
        <v>122.4216</v>
      </c>
      <c r="R1934" s="4">
        <v>23.318400000000011</v>
      </c>
      <c r="S1934" s="4" t="s">
        <v>1598</v>
      </c>
      <c r="T1934" s="4" t="str">
        <f>VLOOKUP(esraa_powerbi_alexandria_2[[#This Row],[Category]],code[#All],2,FALSE)</f>
        <v>F-101</v>
      </c>
      <c r="U1934" s="4"/>
      <c r="V1934" s="4"/>
    </row>
    <row r="1935" spans="1:22">
      <c r="A1935" s="4">
        <v>1934</v>
      </c>
      <c r="B1935" s="4" t="s">
        <v>52</v>
      </c>
      <c r="C1935" s="4" t="s">
        <v>53</v>
      </c>
      <c r="D1935" s="4" t="s">
        <v>1425</v>
      </c>
      <c r="E1935" s="4" t="s">
        <v>336</v>
      </c>
      <c r="F1935" s="4" t="s">
        <v>56</v>
      </c>
      <c r="G1935" s="4" t="s">
        <v>57</v>
      </c>
      <c r="H1935" s="4" t="s">
        <v>76</v>
      </c>
      <c r="I1935" s="4" t="s">
        <v>163</v>
      </c>
      <c r="J1935" s="4">
        <v>15.4</v>
      </c>
      <c r="K1935" s="4">
        <v>750</v>
      </c>
      <c r="L1935" s="4" t="str">
        <f>IF(esraa_powerbi_alexandria_2[[#This Row],[Sales]]&gt;3000,"High","Low")</f>
        <v>Low</v>
      </c>
      <c r="M1935" s="4">
        <v>5</v>
      </c>
      <c r="N1935" s="4">
        <v>0</v>
      </c>
      <c r="O1935" s="4">
        <v>7.3919999999999995</v>
      </c>
      <c r="P1935" s="4">
        <v>15.4</v>
      </c>
      <c r="Q1935" s="4">
        <v>8.0080000000000009</v>
      </c>
      <c r="R1935" s="4">
        <v>7.3919999999999995</v>
      </c>
      <c r="S1935" s="4" t="s">
        <v>1600</v>
      </c>
      <c r="T1935" s="4" t="str">
        <f>VLOOKUP(esraa_powerbi_alexandria_2[[#This Row],[Category]],code[#All],2,FALSE)</f>
        <v>F-101</v>
      </c>
      <c r="U1935" s="4"/>
      <c r="V1935" s="4"/>
    </row>
    <row r="1936" spans="1:22">
      <c r="A1936" s="4">
        <v>1935</v>
      </c>
      <c r="B1936" s="4" t="s">
        <v>69</v>
      </c>
      <c r="C1936" s="4" t="s">
        <v>62</v>
      </c>
      <c r="D1936" s="4" t="s">
        <v>108</v>
      </c>
      <c r="E1936" s="4" t="s">
        <v>64</v>
      </c>
      <c r="F1936" s="4" t="s">
        <v>65</v>
      </c>
      <c r="G1936" s="4" t="s">
        <v>66</v>
      </c>
      <c r="H1936" s="4" t="s">
        <v>91</v>
      </c>
      <c r="I1936" s="4" t="s">
        <v>1527</v>
      </c>
      <c r="J1936" s="4">
        <v>244.54999999999998</v>
      </c>
      <c r="K1936" s="4">
        <v>750</v>
      </c>
      <c r="L1936" s="4" t="str">
        <f>IF(esraa_powerbi_alexandria_2[[#This Row],[Sales]]&gt;3000,"High","Low")</f>
        <v>Low</v>
      </c>
      <c r="M1936" s="4">
        <v>5</v>
      </c>
      <c r="N1936" s="4">
        <v>0</v>
      </c>
      <c r="O1936" s="4">
        <v>114.93849999999998</v>
      </c>
      <c r="P1936" s="4">
        <v>244.54999999999998</v>
      </c>
      <c r="Q1936" s="4">
        <v>129.61150000000001</v>
      </c>
      <c r="R1936" s="4">
        <v>114.93849999999998</v>
      </c>
      <c r="S1936" s="4" t="s">
        <v>1600</v>
      </c>
      <c r="T1936" s="4" t="str">
        <f>VLOOKUP(esraa_powerbi_alexandria_2[[#This Row],[Category]],code[#All],2,FALSE)</f>
        <v>O-102</v>
      </c>
      <c r="U1936" s="4"/>
      <c r="V1936" s="4"/>
    </row>
    <row r="1937" spans="1:22">
      <c r="A1937" s="4">
        <v>1936</v>
      </c>
      <c r="B1937" s="4" t="s">
        <v>69</v>
      </c>
      <c r="C1937" s="4" t="s">
        <v>62</v>
      </c>
      <c r="D1937" s="4" t="s">
        <v>108</v>
      </c>
      <c r="E1937" s="4" t="s">
        <v>64</v>
      </c>
      <c r="F1937" s="4" t="s">
        <v>65</v>
      </c>
      <c r="G1937" s="4" t="s">
        <v>80</v>
      </c>
      <c r="H1937" s="4" t="s">
        <v>122</v>
      </c>
      <c r="I1937" s="4" t="s">
        <v>1570</v>
      </c>
      <c r="J1937" s="4">
        <v>166.16</v>
      </c>
      <c r="K1937" s="4">
        <v>1200</v>
      </c>
      <c r="L1937" s="4" t="str">
        <f>IF(esraa_powerbi_alexandria_2[[#This Row],[Sales]]&gt;3000,"High","Low")</f>
        <v>Low</v>
      </c>
      <c r="M1937" s="4">
        <v>8</v>
      </c>
      <c r="N1937" s="4">
        <v>0</v>
      </c>
      <c r="O1937" s="4">
        <v>59.817599999999999</v>
      </c>
      <c r="P1937" s="4">
        <v>166.16</v>
      </c>
      <c r="Q1937" s="4">
        <v>106.3424</v>
      </c>
      <c r="R1937" s="4">
        <v>59.817599999999999</v>
      </c>
      <c r="S1937" s="4" t="s">
        <v>1599</v>
      </c>
      <c r="T1937" s="4" t="str">
        <f>VLOOKUP(esraa_powerbi_alexandria_2[[#This Row],[Category]],code[#All],2,FALSE)</f>
        <v>T-103</v>
      </c>
      <c r="U1937" s="4"/>
      <c r="V1937" s="4"/>
    </row>
    <row r="1938" spans="1:22">
      <c r="A1938" s="4">
        <v>1937</v>
      </c>
      <c r="B1938" s="4" t="s">
        <v>52</v>
      </c>
      <c r="C1938" s="4" t="s">
        <v>96</v>
      </c>
      <c r="D1938" s="4" t="s">
        <v>108</v>
      </c>
      <c r="E1938" s="4" t="s">
        <v>64</v>
      </c>
      <c r="F1938" s="4" t="s">
        <v>65</v>
      </c>
      <c r="G1938" s="4" t="s">
        <v>57</v>
      </c>
      <c r="H1938" s="4" t="s">
        <v>76</v>
      </c>
      <c r="I1938" s="4" t="s">
        <v>1189</v>
      </c>
      <c r="J1938" s="4">
        <v>14.73</v>
      </c>
      <c r="K1938" s="4">
        <v>450</v>
      </c>
      <c r="L1938" s="4" t="str">
        <f>IF(esraa_powerbi_alexandria_2[[#This Row],[Sales]]&gt;3000,"High","Low")</f>
        <v>Low</v>
      </c>
      <c r="M1938" s="4">
        <v>3</v>
      </c>
      <c r="N1938" s="4">
        <v>0</v>
      </c>
      <c r="O1938" s="4">
        <v>4.8608999999999991</v>
      </c>
      <c r="P1938" s="4">
        <v>14.73</v>
      </c>
      <c r="Q1938" s="4">
        <v>9.8691000000000013</v>
      </c>
      <c r="R1938" s="4">
        <v>4.8608999999999991</v>
      </c>
      <c r="S1938" s="4" t="s">
        <v>1598</v>
      </c>
      <c r="T1938" s="4" t="str">
        <f>VLOOKUP(esraa_powerbi_alexandria_2[[#This Row],[Category]],code[#All],2,FALSE)</f>
        <v>F-101</v>
      </c>
      <c r="U1938" s="4"/>
      <c r="V1938" s="4"/>
    </row>
    <row r="1939" spans="1:22">
      <c r="A1939" s="4">
        <v>1938</v>
      </c>
      <c r="B1939" s="4" t="s">
        <v>69</v>
      </c>
      <c r="C1939" s="4" t="s">
        <v>53</v>
      </c>
      <c r="D1939" s="4" t="s">
        <v>1571</v>
      </c>
      <c r="E1939" s="4" t="s">
        <v>236</v>
      </c>
      <c r="F1939" s="4" t="s">
        <v>65</v>
      </c>
      <c r="G1939" s="4" t="s">
        <v>66</v>
      </c>
      <c r="H1939" s="4" t="s">
        <v>83</v>
      </c>
      <c r="I1939" s="4" t="s">
        <v>1572</v>
      </c>
      <c r="J1939" s="4">
        <v>19.968000000000004</v>
      </c>
      <c r="K1939" s="4">
        <v>300</v>
      </c>
      <c r="L1939" s="4" t="str">
        <f>IF(esraa_powerbi_alexandria_2[[#This Row],[Sales]]&gt;3000,"High","Low")</f>
        <v>Low</v>
      </c>
      <c r="M1939" s="4">
        <v>2</v>
      </c>
      <c r="N1939" s="4">
        <v>0.7</v>
      </c>
      <c r="O1939" s="4">
        <v>-13.311999999999998</v>
      </c>
      <c r="P1939" s="4">
        <v>5.9904000000000019</v>
      </c>
      <c r="Q1939" s="4">
        <v>33.28</v>
      </c>
      <c r="R1939" s="4">
        <v>-27.2896</v>
      </c>
      <c r="S1939" s="4" t="s">
        <v>1598</v>
      </c>
      <c r="T1939" s="4" t="str">
        <f>VLOOKUP(esraa_powerbi_alexandria_2[[#This Row],[Category]],code[#All],2,FALSE)</f>
        <v>O-102</v>
      </c>
      <c r="U1939" s="4"/>
      <c r="V1939" s="4"/>
    </row>
    <row r="1940" spans="1:22">
      <c r="A1940" s="4">
        <v>1939</v>
      </c>
      <c r="B1940" s="4" t="s">
        <v>69</v>
      </c>
      <c r="C1940" s="4" t="s">
        <v>53</v>
      </c>
      <c r="D1940" s="4" t="s">
        <v>1571</v>
      </c>
      <c r="E1940" s="4" t="s">
        <v>236</v>
      </c>
      <c r="F1940" s="4" t="s">
        <v>65</v>
      </c>
      <c r="G1940" s="4" t="s">
        <v>66</v>
      </c>
      <c r="H1940" s="4" t="s">
        <v>74</v>
      </c>
      <c r="I1940" s="4" t="s">
        <v>1573</v>
      </c>
      <c r="J1940" s="4">
        <v>33.488000000000007</v>
      </c>
      <c r="K1940" s="4">
        <v>1050</v>
      </c>
      <c r="L1940" s="4" t="str">
        <f>IF(esraa_powerbi_alexandria_2[[#This Row],[Sales]]&gt;3000,"High","Low")</f>
        <v>Low</v>
      </c>
      <c r="M1940" s="4">
        <v>7</v>
      </c>
      <c r="N1940" s="4">
        <v>0.2</v>
      </c>
      <c r="O1940" s="4">
        <v>-1.2558000000000051</v>
      </c>
      <c r="P1940" s="4">
        <v>26.790400000000005</v>
      </c>
      <c r="Q1940" s="4">
        <v>34.743800000000014</v>
      </c>
      <c r="R1940" s="4">
        <v>-7.9534000000000091</v>
      </c>
      <c r="S1940" s="4" t="s">
        <v>1599</v>
      </c>
      <c r="T1940" s="4" t="str">
        <f>VLOOKUP(esraa_powerbi_alexandria_2[[#This Row],[Category]],code[#All],2,FALSE)</f>
        <v>O-102</v>
      </c>
      <c r="U1940" s="4"/>
      <c r="V1940" s="4"/>
    </row>
    <row r="1941" spans="1:22">
      <c r="A1941" s="4">
        <v>1940</v>
      </c>
      <c r="B1941" s="4" t="s">
        <v>69</v>
      </c>
      <c r="C1941" s="4" t="s">
        <v>53</v>
      </c>
      <c r="D1941" s="4" t="s">
        <v>1571</v>
      </c>
      <c r="E1941" s="4" t="s">
        <v>236</v>
      </c>
      <c r="F1941" s="4" t="s">
        <v>65</v>
      </c>
      <c r="G1941" s="4" t="s">
        <v>66</v>
      </c>
      <c r="H1941" s="4" t="s">
        <v>83</v>
      </c>
      <c r="I1941" s="4" t="s">
        <v>121</v>
      </c>
      <c r="J1941" s="4">
        <v>8.7360000000000024</v>
      </c>
      <c r="K1941" s="4">
        <v>600</v>
      </c>
      <c r="L1941" s="4" t="str">
        <f>IF(esraa_powerbi_alexandria_2[[#This Row],[Sales]]&gt;3000,"High","Low")</f>
        <v>Low</v>
      </c>
      <c r="M1941" s="4">
        <v>4</v>
      </c>
      <c r="N1941" s="4">
        <v>0.7</v>
      </c>
      <c r="O1941" s="4">
        <v>-6.1151999999999997</v>
      </c>
      <c r="P1941" s="4">
        <v>2.6208000000000009</v>
      </c>
      <c r="Q1941" s="4">
        <v>14.851200000000002</v>
      </c>
      <c r="R1941" s="4">
        <v>-12.230400000000001</v>
      </c>
      <c r="S1941" s="4" t="s">
        <v>1600</v>
      </c>
      <c r="T1941" s="4" t="str">
        <f>VLOOKUP(esraa_powerbi_alexandria_2[[#This Row],[Category]],code[#All],2,FALSE)</f>
        <v>O-102</v>
      </c>
      <c r="U1941" s="4"/>
      <c r="V1941" s="4"/>
    </row>
    <row r="1942" spans="1:22">
      <c r="A1942" s="4">
        <v>1941</v>
      </c>
      <c r="B1942" s="4" t="s">
        <v>69</v>
      </c>
      <c r="C1942" s="4" t="s">
        <v>53</v>
      </c>
      <c r="D1942" s="4" t="s">
        <v>1571</v>
      </c>
      <c r="E1942" s="4" t="s">
        <v>236</v>
      </c>
      <c r="F1942" s="4" t="s">
        <v>65</v>
      </c>
      <c r="G1942" s="4" t="s">
        <v>57</v>
      </c>
      <c r="H1942" s="4" t="s">
        <v>60</v>
      </c>
      <c r="I1942" s="4" t="s">
        <v>320</v>
      </c>
      <c r="J1942" s="4">
        <v>662.88</v>
      </c>
      <c r="K1942" s="4">
        <v>450</v>
      </c>
      <c r="L1942" s="4" t="str">
        <f>IF(esraa_powerbi_alexandria_2[[#This Row],[Sales]]&gt;3000,"High","Low")</f>
        <v>Low</v>
      </c>
      <c r="M1942" s="4">
        <v>3</v>
      </c>
      <c r="N1942" s="4">
        <v>0.2</v>
      </c>
      <c r="O1942" s="4">
        <v>74.573999999999955</v>
      </c>
      <c r="P1942" s="4">
        <v>530.30399999999997</v>
      </c>
      <c r="Q1942" s="4">
        <v>588.30600000000004</v>
      </c>
      <c r="R1942" s="4">
        <v>-58.002000000000066</v>
      </c>
      <c r="S1942" s="4" t="s">
        <v>1598</v>
      </c>
      <c r="T1942" s="4" t="str">
        <f>VLOOKUP(esraa_powerbi_alexandria_2[[#This Row],[Category]],code[#All],2,FALSE)</f>
        <v>F-101</v>
      </c>
      <c r="U1942" s="4"/>
      <c r="V1942" s="4"/>
    </row>
    <row r="1943" spans="1:22">
      <c r="A1943" s="4">
        <v>1942</v>
      </c>
      <c r="B1943" s="4" t="s">
        <v>134</v>
      </c>
      <c r="C1943" s="4" t="s">
        <v>62</v>
      </c>
      <c r="D1943" s="4" t="s">
        <v>544</v>
      </c>
      <c r="E1943" s="4" t="s">
        <v>143</v>
      </c>
      <c r="F1943" s="4" t="s">
        <v>99</v>
      </c>
      <c r="G1943" s="4" t="s">
        <v>66</v>
      </c>
      <c r="H1943" s="4" t="s">
        <v>67</v>
      </c>
      <c r="I1943" s="4" t="s">
        <v>376</v>
      </c>
      <c r="J1943" s="4">
        <v>47.360000000000007</v>
      </c>
      <c r="K1943" s="4">
        <v>600</v>
      </c>
      <c r="L1943" s="4" t="str">
        <f>IF(esraa_powerbi_alexandria_2[[#This Row],[Sales]]&gt;3000,"High","Low")</f>
        <v>Low</v>
      </c>
      <c r="M1943" s="4">
        <v>4</v>
      </c>
      <c r="N1943" s="4">
        <v>0.2</v>
      </c>
      <c r="O1943" s="4">
        <v>17.759999999999998</v>
      </c>
      <c r="P1943" s="4">
        <v>37.888000000000005</v>
      </c>
      <c r="Q1943" s="4">
        <v>29.600000000000009</v>
      </c>
      <c r="R1943" s="4">
        <v>8.2879999999999967</v>
      </c>
      <c r="S1943" s="4" t="s">
        <v>1600</v>
      </c>
      <c r="T1943" s="4" t="str">
        <f>VLOOKUP(esraa_powerbi_alexandria_2[[#This Row],[Category]],code[#All],2,FALSE)</f>
        <v>O-102</v>
      </c>
      <c r="U1943" s="4"/>
      <c r="V1943" s="4"/>
    </row>
    <row r="1944" spans="1:22">
      <c r="A1944" s="4">
        <v>1943</v>
      </c>
      <c r="B1944" s="4" t="s">
        <v>134</v>
      </c>
      <c r="C1944" s="4" t="s">
        <v>62</v>
      </c>
      <c r="D1944" s="4" t="s">
        <v>544</v>
      </c>
      <c r="E1944" s="4" t="s">
        <v>143</v>
      </c>
      <c r="F1944" s="4" t="s">
        <v>99</v>
      </c>
      <c r="G1944" s="4" t="s">
        <v>66</v>
      </c>
      <c r="H1944" s="4" t="s">
        <v>74</v>
      </c>
      <c r="I1944" s="4" t="s">
        <v>699</v>
      </c>
      <c r="J1944" s="4">
        <v>27.439999999999998</v>
      </c>
      <c r="K1944" s="4">
        <v>300</v>
      </c>
      <c r="L1944" s="4" t="str">
        <f>IF(esraa_powerbi_alexandria_2[[#This Row],[Sales]]&gt;3000,"High","Low")</f>
        <v>Low</v>
      </c>
      <c r="M1944" s="4">
        <v>2</v>
      </c>
      <c r="N1944" s="4">
        <v>0.2</v>
      </c>
      <c r="O1944" s="4">
        <v>2.4009999999999998</v>
      </c>
      <c r="P1944" s="4">
        <v>21.951999999999998</v>
      </c>
      <c r="Q1944" s="4">
        <v>25.038999999999998</v>
      </c>
      <c r="R1944" s="4">
        <v>-3.0869999999999997</v>
      </c>
      <c r="S1944" s="4" t="s">
        <v>1598</v>
      </c>
      <c r="T1944" s="4" t="str">
        <f>VLOOKUP(esraa_powerbi_alexandria_2[[#This Row],[Category]],code[#All],2,FALSE)</f>
        <v>O-102</v>
      </c>
      <c r="U1944" s="4"/>
      <c r="V1944" s="4"/>
    </row>
    <row r="1945" spans="1:22">
      <c r="A1945" s="4">
        <v>1944</v>
      </c>
      <c r="B1945" s="4" t="s">
        <v>134</v>
      </c>
      <c r="C1945" s="4" t="s">
        <v>62</v>
      </c>
      <c r="D1945" s="4" t="s">
        <v>544</v>
      </c>
      <c r="E1945" s="4" t="s">
        <v>143</v>
      </c>
      <c r="F1945" s="4" t="s">
        <v>99</v>
      </c>
      <c r="G1945" s="4" t="s">
        <v>66</v>
      </c>
      <c r="H1945" s="4" t="s">
        <v>83</v>
      </c>
      <c r="I1945" s="4" t="s">
        <v>1044</v>
      </c>
      <c r="J1945" s="4">
        <v>3.2399999999999993</v>
      </c>
      <c r="K1945" s="4">
        <v>1350</v>
      </c>
      <c r="L1945" s="4" t="str">
        <f>IF(esraa_powerbi_alexandria_2[[#This Row],[Sales]]&gt;3000,"High","Low")</f>
        <v>Low</v>
      </c>
      <c r="M1945" s="4">
        <v>9</v>
      </c>
      <c r="N1945" s="4">
        <v>0.8</v>
      </c>
      <c r="O1945" s="4">
        <v>-5.1840000000000011</v>
      </c>
      <c r="P1945" s="4">
        <v>0.64799999999999969</v>
      </c>
      <c r="Q1945" s="4">
        <v>8.4239999999999995</v>
      </c>
      <c r="R1945" s="4">
        <v>-7.7759999999999998</v>
      </c>
      <c r="S1945" s="4" t="s">
        <v>1599</v>
      </c>
      <c r="T1945" s="4" t="str">
        <f>VLOOKUP(esraa_powerbi_alexandria_2[[#This Row],[Category]],code[#All],2,FALSE)</f>
        <v>O-102</v>
      </c>
      <c r="U1945" s="4"/>
      <c r="V1945" s="4"/>
    </row>
    <row r="1946" spans="1:22">
      <c r="A1946" s="4">
        <v>1945</v>
      </c>
      <c r="B1946" s="4" t="s">
        <v>69</v>
      </c>
      <c r="C1946" s="4" t="s">
        <v>62</v>
      </c>
      <c r="D1946" s="4" t="s">
        <v>1407</v>
      </c>
      <c r="E1946" s="4" t="s">
        <v>98</v>
      </c>
      <c r="F1946" s="4" t="s">
        <v>99</v>
      </c>
      <c r="G1946" s="4" t="s">
        <v>80</v>
      </c>
      <c r="H1946" s="4" t="s">
        <v>122</v>
      </c>
      <c r="I1946" s="4" t="s">
        <v>1353</v>
      </c>
      <c r="J1946" s="4">
        <v>95.968000000000004</v>
      </c>
      <c r="K1946" s="4">
        <v>600</v>
      </c>
      <c r="L1946" s="4" t="str">
        <f>IF(esraa_powerbi_alexandria_2[[#This Row],[Sales]]&gt;3000,"High","Low")</f>
        <v>Low</v>
      </c>
      <c r="M1946" s="4">
        <v>4</v>
      </c>
      <c r="N1946" s="4">
        <v>0.2</v>
      </c>
      <c r="O1946" s="4">
        <v>26.391200000000001</v>
      </c>
      <c r="P1946" s="4">
        <v>76.7744</v>
      </c>
      <c r="Q1946" s="4">
        <v>69.576800000000006</v>
      </c>
      <c r="R1946" s="4">
        <v>7.1975999999999942</v>
      </c>
      <c r="S1946" s="4" t="s">
        <v>1600</v>
      </c>
      <c r="T1946" s="4" t="str">
        <f>VLOOKUP(esraa_powerbi_alexandria_2[[#This Row],[Category]],code[#All],2,FALSE)</f>
        <v>T-103</v>
      </c>
      <c r="U1946" s="4"/>
      <c r="V1946" s="4"/>
    </row>
    <row r="1947" spans="1:22">
      <c r="A1947" s="4">
        <v>1946</v>
      </c>
      <c r="B1947" s="4" t="s">
        <v>69</v>
      </c>
      <c r="C1947" s="4" t="s">
        <v>62</v>
      </c>
      <c r="D1947" s="4" t="s">
        <v>1407</v>
      </c>
      <c r="E1947" s="4" t="s">
        <v>98</v>
      </c>
      <c r="F1947" s="4" t="s">
        <v>99</v>
      </c>
      <c r="G1947" s="4" t="s">
        <v>66</v>
      </c>
      <c r="H1947" s="4" t="s">
        <v>91</v>
      </c>
      <c r="I1947" s="4" t="s">
        <v>1508</v>
      </c>
      <c r="J1947" s="4">
        <v>10.368000000000002</v>
      </c>
      <c r="K1947" s="4">
        <v>300</v>
      </c>
      <c r="L1947" s="4" t="str">
        <f>IF(esraa_powerbi_alexandria_2[[#This Row],[Sales]]&gt;3000,"High","Low")</f>
        <v>Low</v>
      </c>
      <c r="M1947" s="4">
        <v>2</v>
      </c>
      <c r="N1947" s="4">
        <v>0.2</v>
      </c>
      <c r="O1947" s="4">
        <v>3.6288</v>
      </c>
      <c r="P1947" s="4">
        <v>8.2944000000000013</v>
      </c>
      <c r="Q1947" s="4">
        <v>6.7392000000000021</v>
      </c>
      <c r="R1947" s="4">
        <v>1.5551999999999992</v>
      </c>
      <c r="S1947" s="4" t="s">
        <v>1598</v>
      </c>
      <c r="T1947" s="4" t="str">
        <f>VLOOKUP(esraa_powerbi_alexandria_2[[#This Row],[Category]],code[#All],2,FALSE)</f>
        <v>O-102</v>
      </c>
      <c r="U1947" s="4"/>
      <c r="V1947" s="4"/>
    </row>
    <row r="1948" spans="1:22">
      <c r="A1948" s="4">
        <v>1947</v>
      </c>
      <c r="B1948" s="4" t="s">
        <v>69</v>
      </c>
      <c r="C1948" s="4" t="s">
        <v>62</v>
      </c>
      <c r="D1948" s="4" t="s">
        <v>165</v>
      </c>
      <c r="E1948" s="4" t="s">
        <v>166</v>
      </c>
      <c r="F1948" s="4" t="s">
        <v>118</v>
      </c>
      <c r="G1948" s="4" t="s">
        <v>66</v>
      </c>
      <c r="H1948" s="4" t="s">
        <v>78</v>
      </c>
      <c r="I1948" s="4" t="s">
        <v>542</v>
      </c>
      <c r="J1948" s="4">
        <v>23.1</v>
      </c>
      <c r="K1948" s="4">
        <v>300</v>
      </c>
      <c r="L1948" s="4" t="str">
        <f>IF(esraa_powerbi_alexandria_2[[#This Row],[Sales]]&gt;3000,"High","Low")</f>
        <v>Low</v>
      </c>
      <c r="M1948" s="4">
        <v>2</v>
      </c>
      <c r="N1948" s="4">
        <v>0</v>
      </c>
      <c r="O1948" s="4">
        <v>6.468</v>
      </c>
      <c r="P1948" s="4">
        <v>23.1</v>
      </c>
      <c r="Q1948" s="4">
        <v>16.632000000000001</v>
      </c>
      <c r="R1948" s="4">
        <v>6.468</v>
      </c>
      <c r="S1948" s="4" t="s">
        <v>1598</v>
      </c>
      <c r="T1948" s="4" t="str">
        <f>VLOOKUP(esraa_powerbi_alexandria_2[[#This Row],[Category]],code[#All],2,FALSE)</f>
        <v>O-102</v>
      </c>
      <c r="U1948" s="4"/>
      <c r="V1948" s="4"/>
    </row>
    <row r="1949" spans="1:22">
      <c r="A1949" s="4">
        <v>1948</v>
      </c>
      <c r="B1949" s="4" t="s">
        <v>69</v>
      </c>
      <c r="C1949" s="4" t="s">
        <v>62</v>
      </c>
      <c r="D1949" s="4" t="s">
        <v>165</v>
      </c>
      <c r="E1949" s="4" t="s">
        <v>166</v>
      </c>
      <c r="F1949" s="4" t="s">
        <v>118</v>
      </c>
      <c r="G1949" s="4" t="s">
        <v>57</v>
      </c>
      <c r="H1949" s="4" t="s">
        <v>76</v>
      </c>
      <c r="I1949" s="4" t="s">
        <v>1500</v>
      </c>
      <c r="J1949" s="4">
        <v>11.54</v>
      </c>
      <c r="K1949" s="4">
        <v>300</v>
      </c>
      <c r="L1949" s="4" t="str">
        <f>IF(esraa_powerbi_alexandria_2[[#This Row],[Sales]]&gt;3000,"High","Low")</f>
        <v>Low</v>
      </c>
      <c r="M1949" s="4">
        <v>2</v>
      </c>
      <c r="N1949" s="4">
        <v>0</v>
      </c>
      <c r="O1949" s="4">
        <v>3.4619999999999997</v>
      </c>
      <c r="P1949" s="4">
        <v>11.54</v>
      </c>
      <c r="Q1949" s="4">
        <v>8.0779999999999994</v>
      </c>
      <c r="R1949" s="4">
        <v>3.4619999999999997</v>
      </c>
      <c r="S1949" s="4" t="s">
        <v>1598</v>
      </c>
      <c r="T1949" s="4" t="str">
        <f>VLOOKUP(esraa_powerbi_alexandria_2[[#This Row],[Category]],code[#All],2,FALSE)</f>
        <v>F-101</v>
      </c>
      <c r="U1949" s="4"/>
      <c r="V1949" s="4"/>
    </row>
    <row r="1950" spans="1:22">
      <c r="A1950" s="4">
        <v>1949</v>
      </c>
      <c r="B1950" s="4" t="s">
        <v>69</v>
      </c>
      <c r="C1950" s="4" t="s">
        <v>62</v>
      </c>
      <c r="D1950" s="4" t="s">
        <v>165</v>
      </c>
      <c r="E1950" s="4" t="s">
        <v>166</v>
      </c>
      <c r="F1950" s="4" t="s">
        <v>118</v>
      </c>
      <c r="G1950" s="4" t="s">
        <v>57</v>
      </c>
      <c r="H1950" s="4" t="s">
        <v>72</v>
      </c>
      <c r="I1950" s="4" t="s">
        <v>641</v>
      </c>
      <c r="J1950" s="4">
        <v>254.52599999999998</v>
      </c>
      <c r="K1950" s="4">
        <v>150</v>
      </c>
      <c r="L1950" s="4" t="str">
        <f>IF(esraa_powerbi_alexandria_2[[#This Row],[Sales]]&gt;3000,"High","Low")</f>
        <v>Low</v>
      </c>
      <c r="M1950" s="4">
        <v>1</v>
      </c>
      <c r="N1950" s="4">
        <v>0.4</v>
      </c>
      <c r="O1950" s="4">
        <v>-93.3262</v>
      </c>
      <c r="P1950" s="4">
        <v>152.71559999999999</v>
      </c>
      <c r="Q1950" s="4">
        <v>347.85219999999998</v>
      </c>
      <c r="R1950" s="4">
        <v>-195.13659999999999</v>
      </c>
      <c r="S1950" s="4" t="s">
        <v>1598</v>
      </c>
      <c r="T1950" s="4" t="str">
        <f>VLOOKUP(esraa_powerbi_alexandria_2[[#This Row],[Category]],code[#All],2,FALSE)</f>
        <v>F-101</v>
      </c>
      <c r="U1950" s="4"/>
      <c r="V1950" s="4"/>
    </row>
    <row r="1951" spans="1:22">
      <c r="A1951" s="4">
        <v>1950</v>
      </c>
      <c r="B1951" s="4" t="s">
        <v>69</v>
      </c>
      <c r="C1951" s="4" t="s">
        <v>62</v>
      </c>
      <c r="D1951" s="4" t="s">
        <v>165</v>
      </c>
      <c r="E1951" s="4" t="s">
        <v>166</v>
      </c>
      <c r="F1951" s="4" t="s">
        <v>118</v>
      </c>
      <c r="G1951" s="4" t="s">
        <v>66</v>
      </c>
      <c r="H1951" s="4" t="s">
        <v>85</v>
      </c>
      <c r="I1951" s="4" t="s">
        <v>230</v>
      </c>
      <c r="J1951" s="4">
        <v>12.98</v>
      </c>
      <c r="K1951" s="4">
        <v>150</v>
      </c>
      <c r="L1951" s="4" t="str">
        <f>IF(esraa_powerbi_alexandria_2[[#This Row],[Sales]]&gt;3000,"High","Low")</f>
        <v>Low</v>
      </c>
      <c r="M1951" s="4">
        <v>1</v>
      </c>
      <c r="N1951" s="4">
        <v>0</v>
      </c>
      <c r="O1951" s="4">
        <v>3.7641999999999989</v>
      </c>
      <c r="P1951" s="4">
        <v>12.98</v>
      </c>
      <c r="Q1951" s="4">
        <v>9.2158000000000015</v>
      </c>
      <c r="R1951" s="4">
        <v>3.7641999999999989</v>
      </c>
      <c r="S1951" s="4" t="s">
        <v>1598</v>
      </c>
      <c r="T1951" s="4" t="str">
        <f>VLOOKUP(esraa_powerbi_alexandria_2[[#This Row],[Category]],code[#All],2,FALSE)</f>
        <v>O-102</v>
      </c>
      <c r="U1951" s="4"/>
      <c r="V1951" s="4"/>
    </row>
    <row r="1952" spans="1:22">
      <c r="A1952" s="4">
        <v>1951</v>
      </c>
      <c r="B1952" s="4" t="s">
        <v>69</v>
      </c>
      <c r="C1952" s="4" t="s">
        <v>62</v>
      </c>
      <c r="D1952" s="4" t="s">
        <v>165</v>
      </c>
      <c r="E1952" s="4" t="s">
        <v>166</v>
      </c>
      <c r="F1952" s="4" t="s">
        <v>118</v>
      </c>
      <c r="G1952" s="4" t="s">
        <v>66</v>
      </c>
      <c r="H1952" s="4" t="s">
        <v>83</v>
      </c>
      <c r="I1952" s="4" t="s">
        <v>1245</v>
      </c>
      <c r="J1952" s="4">
        <v>26.432000000000002</v>
      </c>
      <c r="K1952" s="4">
        <v>1200</v>
      </c>
      <c r="L1952" s="4" t="str">
        <f>IF(esraa_powerbi_alexandria_2[[#This Row],[Sales]]&gt;3000,"High","Low")</f>
        <v>Low</v>
      </c>
      <c r="M1952" s="4">
        <v>8</v>
      </c>
      <c r="N1952" s="4">
        <v>0.2</v>
      </c>
      <c r="O1952" s="4">
        <v>8.9207999999999998</v>
      </c>
      <c r="P1952" s="4">
        <v>21.145600000000002</v>
      </c>
      <c r="Q1952" s="4">
        <v>17.511200000000002</v>
      </c>
      <c r="R1952" s="4">
        <v>3.6343999999999994</v>
      </c>
      <c r="S1952" s="4" t="s">
        <v>1599</v>
      </c>
      <c r="T1952" s="4" t="str">
        <f>VLOOKUP(esraa_powerbi_alexandria_2[[#This Row],[Category]],code[#All],2,FALSE)</f>
        <v>O-102</v>
      </c>
      <c r="U1952" s="4"/>
      <c r="V1952" s="4"/>
    </row>
    <row r="1953" spans="1:22">
      <c r="A1953" s="4">
        <v>1952</v>
      </c>
      <c r="B1953" s="4" t="s">
        <v>69</v>
      </c>
      <c r="C1953" s="4" t="s">
        <v>62</v>
      </c>
      <c r="D1953" s="4" t="s">
        <v>165</v>
      </c>
      <c r="E1953" s="4" t="s">
        <v>166</v>
      </c>
      <c r="F1953" s="4" t="s">
        <v>118</v>
      </c>
      <c r="G1953" s="4" t="s">
        <v>80</v>
      </c>
      <c r="H1953" s="4" t="s">
        <v>81</v>
      </c>
      <c r="I1953" s="4" t="s">
        <v>1079</v>
      </c>
      <c r="J1953" s="4">
        <v>197.96999999999997</v>
      </c>
      <c r="K1953" s="4">
        <v>450</v>
      </c>
      <c r="L1953" s="4" t="str">
        <f>IF(esraa_powerbi_alexandria_2[[#This Row],[Sales]]&gt;3000,"High","Low")</f>
        <v>Low</v>
      </c>
      <c r="M1953" s="4">
        <v>3</v>
      </c>
      <c r="N1953" s="4">
        <v>0</v>
      </c>
      <c r="O1953" s="4">
        <v>57.41129999999999</v>
      </c>
      <c r="P1953" s="4">
        <v>197.96999999999997</v>
      </c>
      <c r="Q1953" s="4">
        <v>140.55869999999999</v>
      </c>
      <c r="R1953" s="4">
        <v>57.411299999999983</v>
      </c>
      <c r="S1953" s="4" t="s">
        <v>1598</v>
      </c>
      <c r="T1953" s="4" t="str">
        <f>VLOOKUP(esraa_powerbi_alexandria_2[[#This Row],[Category]],code[#All],2,FALSE)</f>
        <v>T-103</v>
      </c>
      <c r="U1953" s="4"/>
      <c r="V1953" s="4"/>
    </row>
    <row r="1954" spans="1:22">
      <c r="A1954" s="4">
        <v>1953</v>
      </c>
      <c r="B1954" s="4" t="s">
        <v>69</v>
      </c>
      <c r="C1954" s="4" t="s">
        <v>62</v>
      </c>
      <c r="D1954" s="4" t="s">
        <v>165</v>
      </c>
      <c r="E1954" s="4" t="s">
        <v>166</v>
      </c>
      <c r="F1954" s="4" t="s">
        <v>118</v>
      </c>
      <c r="G1954" s="4" t="s">
        <v>66</v>
      </c>
      <c r="H1954" s="4" t="s">
        <v>67</v>
      </c>
      <c r="I1954" s="4" t="s">
        <v>1388</v>
      </c>
      <c r="J1954" s="4">
        <v>18.899999999999999</v>
      </c>
      <c r="K1954" s="4">
        <v>900</v>
      </c>
      <c r="L1954" s="4" t="str">
        <f>IF(esraa_powerbi_alexandria_2[[#This Row],[Sales]]&gt;3000,"High","Low")</f>
        <v>Low</v>
      </c>
      <c r="M1954" s="4">
        <v>6</v>
      </c>
      <c r="N1954" s="4">
        <v>0</v>
      </c>
      <c r="O1954" s="4">
        <v>9.0719999999999992</v>
      </c>
      <c r="P1954" s="4">
        <v>18.899999999999999</v>
      </c>
      <c r="Q1954" s="4">
        <v>9.8279999999999994</v>
      </c>
      <c r="R1954" s="4">
        <v>9.0719999999999992</v>
      </c>
      <c r="S1954" s="4" t="s">
        <v>1600</v>
      </c>
      <c r="T1954" s="4" t="str">
        <f>VLOOKUP(esraa_powerbi_alexandria_2[[#This Row],[Category]],code[#All],2,FALSE)</f>
        <v>O-102</v>
      </c>
      <c r="U1954" s="4"/>
      <c r="V1954" s="4"/>
    </row>
    <row r="1955" spans="1:22">
      <c r="A1955" s="4">
        <v>1954</v>
      </c>
      <c r="B1955" s="4" t="s">
        <v>69</v>
      </c>
      <c r="C1955" s="4" t="s">
        <v>62</v>
      </c>
      <c r="D1955" s="4" t="s">
        <v>165</v>
      </c>
      <c r="E1955" s="4" t="s">
        <v>166</v>
      </c>
      <c r="F1955" s="4" t="s">
        <v>118</v>
      </c>
      <c r="G1955" s="4" t="s">
        <v>57</v>
      </c>
      <c r="H1955" s="4" t="s">
        <v>60</v>
      </c>
      <c r="I1955" s="4" t="s">
        <v>707</v>
      </c>
      <c r="J1955" s="4">
        <v>1282.4100000000001</v>
      </c>
      <c r="K1955" s="4">
        <v>750</v>
      </c>
      <c r="L1955" s="4" t="str">
        <f>IF(esraa_powerbi_alexandria_2[[#This Row],[Sales]]&gt;3000,"High","Low")</f>
        <v>Low</v>
      </c>
      <c r="M1955" s="4">
        <v>5</v>
      </c>
      <c r="N1955" s="4">
        <v>0.1</v>
      </c>
      <c r="O1955" s="4">
        <v>213.73500000000001</v>
      </c>
      <c r="P1955" s="4">
        <v>1154.1690000000001</v>
      </c>
      <c r="Q1955" s="4">
        <v>1068.6750000000002</v>
      </c>
      <c r="R1955" s="4">
        <v>85.493999999999915</v>
      </c>
      <c r="S1955" s="4" t="s">
        <v>1600</v>
      </c>
      <c r="T1955" s="4" t="str">
        <f>VLOOKUP(esraa_powerbi_alexandria_2[[#This Row],[Category]],code[#All],2,FALSE)</f>
        <v>F-101</v>
      </c>
      <c r="U1955" s="4"/>
      <c r="V1955" s="4"/>
    </row>
    <row r="1956" spans="1:22">
      <c r="A1956" s="4">
        <v>1955</v>
      </c>
      <c r="B1956" s="4" t="s">
        <v>69</v>
      </c>
      <c r="C1956" s="4" t="s">
        <v>62</v>
      </c>
      <c r="D1956" s="4" t="s">
        <v>165</v>
      </c>
      <c r="E1956" s="4" t="s">
        <v>166</v>
      </c>
      <c r="F1956" s="4" t="s">
        <v>118</v>
      </c>
      <c r="G1956" s="4" t="s">
        <v>66</v>
      </c>
      <c r="H1956" s="4" t="s">
        <v>78</v>
      </c>
      <c r="I1956" s="4" t="s">
        <v>1574</v>
      </c>
      <c r="J1956" s="4">
        <v>4.92</v>
      </c>
      <c r="K1956" s="4">
        <v>450</v>
      </c>
      <c r="L1956" s="4" t="str">
        <f>IF(esraa_powerbi_alexandria_2[[#This Row],[Sales]]&gt;3000,"High","Low")</f>
        <v>Low</v>
      </c>
      <c r="M1956" s="4">
        <v>3</v>
      </c>
      <c r="N1956" s="4">
        <v>0</v>
      </c>
      <c r="O1956" s="4">
        <v>2.2139999999999995</v>
      </c>
      <c r="P1956" s="4">
        <v>4.92</v>
      </c>
      <c r="Q1956" s="4">
        <v>2.7060000000000004</v>
      </c>
      <c r="R1956" s="4">
        <v>2.2139999999999995</v>
      </c>
      <c r="S1956" s="4" t="s">
        <v>1598</v>
      </c>
      <c r="T1956" s="4" t="str">
        <f>VLOOKUP(esraa_powerbi_alexandria_2[[#This Row],[Category]],code[#All],2,FALSE)</f>
        <v>O-102</v>
      </c>
      <c r="U1956" s="4"/>
      <c r="V1956" s="4"/>
    </row>
    <row r="1957" spans="1:22">
      <c r="A1957" s="4">
        <v>1956</v>
      </c>
      <c r="B1957" s="4" t="s">
        <v>69</v>
      </c>
      <c r="C1957" s="4" t="s">
        <v>62</v>
      </c>
      <c r="D1957" s="4" t="s">
        <v>165</v>
      </c>
      <c r="E1957" s="4" t="s">
        <v>166</v>
      </c>
      <c r="F1957" s="4" t="s">
        <v>118</v>
      </c>
      <c r="G1957" s="4" t="s">
        <v>80</v>
      </c>
      <c r="H1957" s="4" t="s">
        <v>122</v>
      </c>
      <c r="I1957" s="4" t="s">
        <v>1575</v>
      </c>
      <c r="J1957" s="4">
        <v>238</v>
      </c>
      <c r="K1957" s="4">
        <v>300</v>
      </c>
      <c r="L1957" s="4" t="str">
        <f>IF(esraa_powerbi_alexandria_2[[#This Row],[Sales]]&gt;3000,"High","Low")</f>
        <v>Low</v>
      </c>
      <c r="M1957" s="4">
        <v>2</v>
      </c>
      <c r="N1957" s="4">
        <v>0</v>
      </c>
      <c r="O1957" s="4">
        <v>38.080000000000013</v>
      </c>
      <c r="P1957" s="4">
        <v>238</v>
      </c>
      <c r="Q1957" s="4">
        <v>199.92</v>
      </c>
      <c r="R1957" s="4">
        <v>38.080000000000013</v>
      </c>
      <c r="S1957" s="4" t="s">
        <v>1598</v>
      </c>
      <c r="T1957" s="4" t="str">
        <f>VLOOKUP(esraa_powerbi_alexandria_2[[#This Row],[Category]],code[#All],2,FALSE)</f>
        <v>T-103</v>
      </c>
      <c r="U1957" s="4"/>
      <c r="V1957" s="4"/>
    </row>
    <row r="1958" spans="1:22">
      <c r="A1958" s="4">
        <v>1957</v>
      </c>
      <c r="B1958" s="4" t="s">
        <v>69</v>
      </c>
      <c r="C1958" s="4" t="s">
        <v>62</v>
      </c>
      <c r="D1958" s="4" t="s">
        <v>165</v>
      </c>
      <c r="E1958" s="4" t="s">
        <v>166</v>
      </c>
      <c r="F1958" s="4" t="s">
        <v>118</v>
      </c>
      <c r="G1958" s="4" t="s">
        <v>80</v>
      </c>
      <c r="H1958" s="4" t="s">
        <v>122</v>
      </c>
      <c r="I1958" s="4" t="s">
        <v>379</v>
      </c>
      <c r="J1958" s="4">
        <v>167.97</v>
      </c>
      <c r="K1958" s="4">
        <v>450</v>
      </c>
      <c r="L1958" s="4" t="str">
        <f>IF(esraa_powerbi_alexandria_2[[#This Row],[Sales]]&gt;3000,"High","Low")</f>
        <v>Low</v>
      </c>
      <c r="M1958" s="4">
        <v>3</v>
      </c>
      <c r="N1958" s="4">
        <v>0</v>
      </c>
      <c r="O1958" s="4">
        <v>40.31280000000001</v>
      </c>
      <c r="P1958" s="4">
        <v>167.97</v>
      </c>
      <c r="Q1958" s="4">
        <v>127.65719999999999</v>
      </c>
      <c r="R1958" s="4">
        <v>40.31280000000001</v>
      </c>
      <c r="S1958" s="4" t="s">
        <v>1598</v>
      </c>
      <c r="T1958" s="4" t="str">
        <f>VLOOKUP(esraa_powerbi_alexandria_2[[#This Row],[Category]],code[#All],2,FALSE)</f>
        <v>T-103</v>
      </c>
      <c r="U1958" s="4"/>
      <c r="V1958" s="4"/>
    </row>
    <row r="1959" spans="1:22">
      <c r="A1959" s="4">
        <v>1958</v>
      </c>
      <c r="B1959" s="4" t="s">
        <v>69</v>
      </c>
      <c r="C1959" s="4" t="s">
        <v>62</v>
      </c>
      <c r="D1959" s="4" t="s">
        <v>165</v>
      </c>
      <c r="E1959" s="4" t="s">
        <v>166</v>
      </c>
      <c r="F1959" s="4" t="s">
        <v>118</v>
      </c>
      <c r="G1959" s="4" t="s">
        <v>66</v>
      </c>
      <c r="H1959" s="4" t="s">
        <v>91</v>
      </c>
      <c r="I1959" s="4" t="s">
        <v>1474</v>
      </c>
      <c r="J1959" s="4">
        <v>17.12</v>
      </c>
      <c r="K1959" s="4">
        <v>600</v>
      </c>
      <c r="L1959" s="4" t="str">
        <f>IF(esraa_powerbi_alexandria_2[[#This Row],[Sales]]&gt;3000,"High","Low")</f>
        <v>Low</v>
      </c>
      <c r="M1959" s="4">
        <v>4</v>
      </c>
      <c r="N1959" s="4">
        <v>0</v>
      </c>
      <c r="O1959" s="4">
        <v>7.7039999999999988</v>
      </c>
      <c r="P1959" s="4">
        <v>17.12</v>
      </c>
      <c r="Q1959" s="4">
        <v>9.4160000000000021</v>
      </c>
      <c r="R1959" s="4">
        <v>7.7039999999999988</v>
      </c>
      <c r="S1959" s="4" t="s">
        <v>1600</v>
      </c>
      <c r="T1959" s="4" t="str">
        <f>VLOOKUP(esraa_powerbi_alexandria_2[[#This Row],[Category]],code[#All],2,FALSE)</f>
        <v>O-102</v>
      </c>
      <c r="U1959" s="4"/>
      <c r="V1959" s="4"/>
    </row>
    <row r="1960" spans="1:22">
      <c r="A1960" s="4">
        <v>1959</v>
      </c>
      <c r="B1960" s="4" t="s">
        <v>52</v>
      </c>
      <c r="C1960" s="4" t="s">
        <v>53</v>
      </c>
      <c r="D1960" s="4" t="s">
        <v>187</v>
      </c>
      <c r="E1960" s="4" t="s">
        <v>288</v>
      </c>
      <c r="F1960" s="4" t="s">
        <v>99</v>
      </c>
      <c r="G1960" s="4" t="s">
        <v>66</v>
      </c>
      <c r="H1960" s="4" t="s">
        <v>83</v>
      </c>
      <c r="I1960" s="4" t="s">
        <v>1107</v>
      </c>
      <c r="J1960" s="4">
        <v>16.200000000000003</v>
      </c>
      <c r="K1960" s="4">
        <v>450</v>
      </c>
      <c r="L1960" s="4" t="str">
        <f>IF(esraa_powerbi_alexandria_2[[#This Row],[Sales]]&gt;3000,"High","Low")</f>
        <v>Low</v>
      </c>
      <c r="M1960" s="4">
        <v>3</v>
      </c>
      <c r="N1960" s="4">
        <v>0</v>
      </c>
      <c r="O1960" s="4">
        <v>7.7759999999999998</v>
      </c>
      <c r="P1960" s="4">
        <v>16.200000000000003</v>
      </c>
      <c r="Q1960" s="4">
        <v>8.424000000000003</v>
      </c>
      <c r="R1960" s="4">
        <v>7.7759999999999998</v>
      </c>
      <c r="S1960" s="4" t="s">
        <v>1598</v>
      </c>
      <c r="T1960" s="4" t="str">
        <f>VLOOKUP(esraa_powerbi_alexandria_2[[#This Row],[Category]],code[#All],2,FALSE)</f>
        <v>O-102</v>
      </c>
      <c r="U1960" s="4"/>
      <c r="V1960" s="4"/>
    </row>
    <row r="1961" spans="1:22">
      <c r="A1961" s="4">
        <v>1960</v>
      </c>
      <c r="B1961" s="4" t="s">
        <v>52</v>
      </c>
      <c r="C1961" s="4" t="s">
        <v>53</v>
      </c>
      <c r="D1961" s="4" t="s">
        <v>187</v>
      </c>
      <c r="E1961" s="4" t="s">
        <v>288</v>
      </c>
      <c r="F1961" s="4" t="s">
        <v>99</v>
      </c>
      <c r="G1961" s="4" t="s">
        <v>66</v>
      </c>
      <c r="H1961" s="4" t="s">
        <v>85</v>
      </c>
      <c r="I1961" s="4" t="s">
        <v>1576</v>
      </c>
      <c r="J1961" s="4">
        <v>33.99</v>
      </c>
      <c r="K1961" s="4">
        <v>450</v>
      </c>
      <c r="L1961" s="4" t="str">
        <f>IF(esraa_powerbi_alexandria_2[[#This Row],[Sales]]&gt;3000,"High","Low")</f>
        <v>Low</v>
      </c>
      <c r="M1961" s="4">
        <v>3</v>
      </c>
      <c r="N1961" s="4">
        <v>0</v>
      </c>
      <c r="O1961" s="4">
        <v>14.615700000000004</v>
      </c>
      <c r="P1961" s="4">
        <v>33.99</v>
      </c>
      <c r="Q1961" s="4">
        <v>19.374299999999998</v>
      </c>
      <c r="R1961" s="4">
        <v>14.615700000000004</v>
      </c>
      <c r="S1961" s="4" t="s">
        <v>1598</v>
      </c>
      <c r="T1961" s="4" t="str">
        <f>VLOOKUP(esraa_powerbi_alexandria_2[[#This Row],[Category]],code[#All],2,FALSE)</f>
        <v>O-102</v>
      </c>
      <c r="U1961" s="4"/>
      <c r="V1961" s="4"/>
    </row>
    <row r="1962" spans="1:22">
      <c r="A1962" s="4">
        <v>1961</v>
      </c>
      <c r="B1962" s="4" t="s">
        <v>52</v>
      </c>
      <c r="C1962" s="4" t="s">
        <v>53</v>
      </c>
      <c r="D1962" s="4" t="s">
        <v>187</v>
      </c>
      <c r="E1962" s="4" t="s">
        <v>288</v>
      </c>
      <c r="F1962" s="4" t="s">
        <v>99</v>
      </c>
      <c r="G1962" s="4" t="s">
        <v>80</v>
      </c>
      <c r="H1962" s="4" t="s">
        <v>122</v>
      </c>
      <c r="I1962" s="4" t="s">
        <v>1444</v>
      </c>
      <c r="J1962" s="4">
        <v>296.84999999999997</v>
      </c>
      <c r="K1962" s="4">
        <v>750</v>
      </c>
      <c r="L1962" s="4" t="str">
        <f>IF(esraa_powerbi_alexandria_2[[#This Row],[Sales]]&gt;3000,"High","Low")</f>
        <v>Low</v>
      </c>
      <c r="M1962" s="4">
        <v>5</v>
      </c>
      <c r="N1962" s="4">
        <v>0</v>
      </c>
      <c r="O1962" s="4">
        <v>53.432999999999993</v>
      </c>
      <c r="P1962" s="4">
        <v>296.84999999999997</v>
      </c>
      <c r="Q1962" s="4">
        <v>243.41699999999997</v>
      </c>
      <c r="R1962" s="4">
        <v>53.432999999999993</v>
      </c>
      <c r="S1962" s="4" t="s">
        <v>1600</v>
      </c>
      <c r="T1962" s="4" t="str">
        <f>VLOOKUP(esraa_powerbi_alexandria_2[[#This Row],[Category]],code[#All],2,FALSE)</f>
        <v>T-103</v>
      </c>
      <c r="U1962" s="4"/>
      <c r="V1962" s="4"/>
    </row>
    <row r="1963" spans="1:22">
      <c r="A1963" s="4">
        <v>1962</v>
      </c>
      <c r="B1963" s="4" t="s">
        <v>52</v>
      </c>
      <c r="C1963" s="4" t="s">
        <v>53</v>
      </c>
      <c r="D1963" s="4" t="s">
        <v>187</v>
      </c>
      <c r="E1963" s="4" t="s">
        <v>288</v>
      </c>
      <c r="F1963" s="4" t="s">
        <v>99</v>
      </c>
      <c r="G1963" s="4" t="s">
        <v>80</v>
      </c>
      <c r="H1963" s="4" t="s">
        <v>122</v>
      </c>
      <c r="I1963" s="4" t="s">
        <v>1577</v>
      </c>
      <c r="J1963" s="4">
        <v>112.80000000000001</v>
      </c>
      <c r="K1963" s="4">
        <v>900</v>
      </c>
      <c r="L1963" s="4" t="str">
        <f>IF(esraa_powerbi_alexandria_2[[#This Row],[Sales]]&gt;3000,"High","Low")</f>
        <v>Low</v>
      </c>
      <c r="M1963" s="4">
        <v>6</v>
      </c>
      <c r="N1963" s="4">
        <v>0</v>
      </c>
      <c r="O1963" s="4">
        <v>6.7680000000000007</v>
      </c>
      <c r="P1963" s="4">
        <v>112.80000000000001</v>
      </c>
      <c r="Q1963" s="4">
        <v>106.03200000000001</v>
      </c>
      <c r="R1963" s="4">
        <v>6.7680000000000007</v>
      </c>
      <c r="S1963" s="4" t="s">
        <v>1600</v>
      </c>
      <c r="T1963" s="4" t="str">
        <f>VLOOKUP(esraa_powerbi_alexandria_2[[#This Row],[Category]],code[#All],2,FALSE)</f>
        <v>T-103</v>
      </c>
      <c r="U1963" s="4"/>
      <c r="V1963" s="4"/>
    </row>
    <row r="1964" spans="1:22">
      <c r="A1964" s="4">
        <v>1963</v>
      </c>
      <c r="B1964" s="4" t="s">
        <v>52</v>
      </c>
      <c r="C1964" s="4" t="s">
        <v>53</v>
      </c>
      <c r="D1964" s="4" t="s">
        <v>187</v>
      </c>
      <c r="E1964" s="4" t="s">
        <v>288</v>
      </c>
      <c r="F1964" s="4" t="s">
        <v>99</v>
      </c>
      <c r="G1964" s="4" t="s">
        <v>66</v>
      </c>
      <c r="H1964" s="4" t="s">
        <v>83</v>
      </c>
      <c r="I1964" s="4" t="s">
        <v>1578</v>
      </c>
      <c r="J1964" s="4">
        <v>13.71</v>
      </c>
      <c r="K1964" s="4">
        <v>450</v>
      </c>
      <c r="L1964" s="4" t="str">
        <f>IF(esraa_powerbi_alexandria_2[[#This Row],[Sales]]&gt;3000,"High","Low")</f>
        <v>Low</v>
      </c>
      <c r="M1964" s="4">
        <v>3</v>
      </c>
      <c r="N1964" s="4">
        <v>0</v>
      </c>
      <c r="O1964" s="4">
        <v>6.5808</v>
      </c>
      <c r="P1964" s="4">
        <v>13.71</v>
      </c>
      <c r="Q1964" s="4">
        <v>7.1292000000000009</v>
      </c>
      <c r="R1964" s="4">
        <v>6.5808</v>
      </c>
      <c r="S1964" s="4" t="s">
        <v>1598</v>
      </c>
      <c r="T1964" s="4" t="str">
        <f>VLOOKUP(esraa_powerbi_alexandria_2[[#This Row],[Category]],code[#All],2,FALSE)</f>
        <v>O-102</v>
      </c>
      <c r="U1964" s="4"/>
      <c r="V1964" s="4"/>
    </row>
    <row r="1965" spans="1:22">
      <c r="A1965" s="4">
        <v>1964</v>
      </c>
      <c r="B1965" s="4" t="s">
        <v>52</v>
      </c>
      <c r="C1965" s="4" t="s">
        <v>53</v>
      </c>
      <c r="D1965" s="4" t="s">
        <v>187</v>
      </c>
      <c r="E1965" s="4" t="s">
        <v>288</v>
      </c>
      <c r="F1965" s="4" t="s">
        <v>99</v>
      </c>
      <c r="G1965" s="4" t="s">
        <v>66</v>
      </c>
      <c r="H1965" s="4" t="s">
        <v>91</v>
      </c>
      <c r="I1965" s="4" t="s">
        <v>1365</v>
      </c>
      <c r="J1965" s="4">
        <v>24.900000000000002</v>
      </c>
      <c r="K1965" s="4">
        <v>750</v>
      </c>
      <c r="L1965" s="4" t="str">
        <f>IF(esraa_powerbi_alexandria_2[[#This Row],[Sales]]&gt;3000,"High","Low")</f>
        <v>Low</v>
      </c>
      <c r="M1965" s="4">
        <v>5</v>
      </c>
      <c r="N1965" s="4">
        <v>0</v>
      </c>
      <c r="O1965" s="4">
        <v>11.703000000000001</v>
      </c>
      <c r="P1965" s="4">
        <v>24.900000000000002</v>
      </c>
      <c r="Q1965" s="4">
        <v>13.197000000000001</v>
      </c>
      <c r="R1965" s="4">
        <v>11.703000000000001</v>
      </c>
      <c r="S1965" s="4" t="s">
        <v>1600</v>
      </c>
      <c r="T1965" s="4" t="str">
        <f>VLOOKUP(esraa_powerbi_alexandria_2[[#This Row],[Category]],code[#All],2,FALSE)</f>
        <v>O-102</v>
      </c>
      <c r="U1965" s="4"/>
      <c r="V1965" s="4"/>
    </row>
    <row r="1966" spans="1:22">
      <c r="A1966" s="4">
        <v>1965</v>
      </c>
      <c r="B1966" s="4" t="s">
        <v>52</v>
      </c>
      <c r="C1966" s="4" t="s">
        <v>53</v>
      </c>
      <c r="D1966" s="4" t="s">
        <v>187</v>
      </c>
      <c r="E1966" s="4" t="s">
        <v>288</v>
      </c>
      <c r="F1966" s="4" t="s">
        <v>99</v>
      </c>
      <c r="G1966" s="4" t="s">
        <v>66</v>
      </c>
      <c r="H1966" s="4" t="s">
        <v>74</v>
      </c>
      <c r="I1966" s="4" t="s">
        <v>894</v>
      </c>
      <c r="J1966" s="4">
        <v>286.29000000000002</v>
      </c>
      <c r="K1966" s="4">
        <v>450</v>
      </c>
      <c r="L1966" s="4" t="str">
        <f>IF(esraa_powerbi_alexandria_2[[#This Row],[Sales]]&gt;3000,"High","Low")</f>
        <v>Low</v>
      </c>
      <c r="M1966" s="4">
        <v>3</v>
      </c>
      <c r="N1966" s="4">
        <v>0</v>
      </c>
      <c r="O1966" s="4">
        <v>17.177399999999977</v>
      </c>
      <c r="P1966" s="4">
        <v>286.29000000000002</v>
      </c>
      <c r="Q1966" s="4">
        <v>269.11260000000004</v>
      </c>
      <c r="R1966" s="4">
        <v>17.177399999999977</v>
      </c>
      <c r="S1966" s="4" t="s">
        <v>1598</v>
      </c>
      <c r="T1966" s="4" t="str">
        <f>VLOOKUP(esraa_powerbi_alexandria_2[[#This Row],[Category]],code[#All],2,FALSE)</f>
        <v>O-102</v>
      </c>
      <c r="U1966" s="4"/>
      <c r="V1966" s="4"/>
    </row>
    <row r="1967" spans="1:22">
      <c r="A1967" s="4">
        <v>1966</v>
      </c>
      <c r="B1967" s="4" t="s">
        <v>52</v>
      </c>
      <c r="C1967" s="4" t="s">
        <v>53</v>
      </c>
      <c r="D1967" s="4" t="s">
        <v>187</v>
      </c>
      <c r="E1967" s="4" t="s">
        <v>288</v>
      </c>
      <c r="F1967" s="4" t="s">
        <v>99</v>
      </c>
      <c r="G1967" s="4" t="s">
        <v>66</v>
      </c>
      <c r="H1967" s="4" t="s">
        <v>85</v>
      </c>
      <c r="I1967" s="4" t="s">
        <v>1579</v>
      </c>
      <c r="J1967" s="4">
        <v>24.18</v>
      </c>
      <c r="K1967" s="4">
        <v>300</v>
      </c>
      <c r="L1967" s="4" t="str">
        <f>IF(esraa_powerbi_alexandria_2[[#This Row],[Sales]]&gt;3000,"High","Low")</f>
        <v>Low</v>
      </c>
      <c r="M1967" s="4">
        <v>2</v>
      </c>
      <c r="N1967" s="4">
        <v>0</v>
      </c>
      <c r="O1967" s="4">
        <v>7.2539999999999978</v>
      </c>
      <c r="P1967" s="4">
        <v>24.18</v>
      </c>
      <c r="Q1967" s="4">
        <v>16.926000000000002</v>
      </c>
      <c r="R1967" s="4">
        <v>7.2539999999999978</v>
      </c>
      <c r="S1967" s="4" t="s">
        <v>1598</v>
      </c>
      <c r="T1967" s="4" t="str">
        <f>VLOOKUP(esraa_powerbi_alexandria_2[[#This Row],[Category]],code[#All],2,FALSE)</f>
        <v>O-102</v>
      </c>
      <c r="U1967" s="4"/>
      <c r="V1967" s="4"/>
    </row>
    <row r="1968" spans="1:22">
      <c r="A1968" s="4">
        <v>1967</v>
      </c>
      <c r="B1968" s="4" t="s">
        <v>69</v>
      </c>
      <c r="C1968" s="4" t="s">
        <v>53</v>
      </c>
      <c r="D1968" s="4" t="s">
        <v>1580</v>
      </c>
      <c r="E1968" s="4" t="s">
        <v>355</v>
      </c>
      <c r="F1968" s="4" t="s">
        <v>118</v>
      </c>
      <c r="G1968" s="4" t="s">
        <v>80</v>
      </c>
      <c r="H1968" s="4" t="s">
        <v>81</v>
      </c>
      <c r="I1968" s="4" t="s">
        <v>791</v>
      </c>
      <c r="J1968" s="4">
        <v>281.96999999999997</v>
      </c>
      <c r="K1968" s="4">
        <v>450</v>
      </c>
      <c r="L1968" s="4" t="str">
        <f>IF(esraa_powerbi_alexandria_2[[#This Row],[Sales]]&gt;3000,"High","Low")</f>
        <v>Low</v>
      </c>
      <c r="M1968" s="4">
        <v>3</v>
      </c>
      <c r="N1968" s="4">
        <v>0</v>
      </c>
      <c r="O1968" s="4">
        <v>78.951599999999999</v>
      </c>
      <c r="P1968" s="4">
        <v>281.96999999999997</v>
      </c>
      <c r="Q1968" s="4">
        <v>203.01839999999999</v>
      </c>
      <c r="R1968" s="4">
        <v>78.951599999999985</v>
      </c>
      <c r="S1968" s="4" t="s">
        <v>1598</v>
      </c>
      <c r="T1968" s="4" t="str">
        <f>VLOOKUP(esraa_powerbi_alexandria_2[[#This Row],[Category]],code[#All],2,FALSE)</f>
        <v>T-103</v>
      </c>
      <c r="U1968" s="4"/>
      <c r="V1968" s="4"/>
    </row>
    <row r="1969" spans="1:22">
      <c r="A1969" s="4">
        <v>1968</v>
      </c>
      <c r="B1969" s="4" t="s">
        <v>69</v>
      </c>
      <c r="C1969" s="4" t="s">
        <v>53</v>
      </c>
      <c r="D1969" s="4" t="s">
        <v>1580</v>
      </c>
      <c r="E1969" s="4" t="s">
        <v>355</v>
      </c>
      <c r="F1969" s="4" t="s">
        <v>118</v>
      </c>
      <c r="G1969" s="4" t="s">
        <v>66</v>
      </c>
      <c r="H1969" s="4" t="s">
        <v>282</v>
      </c>
      <c r="I1969" s="4" t="s">
        <v>1581</v>
      </c>
      <c r="J1969" s="4">
        <v>69.5</v>
      </c>
      <c r="K1969" s="4">
        <v>750</v>
      </c>
      <c r="L1969" s="4" t="str">
        <f>IF(esraa_powerbi_alexandria_2[[#This Row],[Sales]]&gt;3000,"High","Low")</f>
        <v>Low</v>
      </c>
      <c r="M1969" s="4">
        <v>5</v>
      </c>
      <c r="N1969" s="4">
        <v>0</v>
      </c>
      <c r="O1969" s="4">
        <v>20.154999999999994</v>
      </c>
      <c r="P1969" s="4">
        <v>69.5</v>
      </c>
      <c r="Q1969" s="4">
        <v>49.345000000000006</v>
      </c>
      <c r="R1969" s="4">
        <v>20.154999999999994</v>
      </c>
      <c r="S1969" s="4" t="s">
        <v>1600</v>
      </c>
      <c r="T1969" s="4" t="str">
        <f>VLOOKUP(esraa_powerbi_alexandria_2[[#This Row],[Category]],code[#All],2,FALSE)</f>
        <v>O-102</v>
      </c>
      <c r="U1969" s="4"/>
      <c r="V1969" s="4"/>
    </row>
    <row r="1970" spans="1:22">
      <c r="A1970" s="4">
        <v>1969</v>
      </c>
      <c r="B1970" s="4" t="s">
        <v>69</v>
      </c>
      <c r="C1970" s="4" t="s">
        <v>53</v>
      </c>
      <c r="D1970" s="4" t="s">
        <v>1580</v>
      </c>
      <c r="E1970" s="4" t="s">
        <v>355</v>
      </c>
      <c r="F1970" s="4" t="s">
        <v>118</v>
      </c>
      <c r="G1970" s="4" t="s">
        <v>66</v>
      </c>
      <c r="H1970" s="4" t="s">
        <v>91</v>
      </c>
      <c r="I1970" s="4" t="s">
        <v>325</v>
      </c>
      <c r="J1970" s="4">
        <v>166.44</v>
      </c>
      <c r="K1970" s="4">
        <v>450</v>
      </c>
      <c r="L1970" s="4" t="str">
        <f>IF(esraa_powerbi_alexandria_2[[#This Row],[Sales]]&gt;3000,"High","Low")</f>
        <v>Low</v>
      </c>
      <c r="M1970" s="4">
        <v>3</v>
      </c>
      <c r="N1970" s="4">
        <v>0</v>
      </c>
      <c r="O1970" s="4">
        <v>79.891199999999998</v>
      </c>
      <c r="P1970" s="4">
        <v>166.44</v>
      </c>
      <c r="Q1970" s="4">
        <v>86.5488</v>
      </c>
      <c r="R1970" s="4">
        <v>79.891199999999998</v>
      </c>
      <c r="S1970" s="4" t="s">
        <v>1598</v>
      </c>
      <c r="T1970" s="4" t="str">
        <f>VLOOKUP(esraa_powerbi_alexandria_2[[#This Row],[Category]],code[#All],2,FALSE)</f>
        <v>O-102</v>
      </c>
      <c r="U1970" s="4"/>
      <c r="V1970" s="4"/>
    </row>
    <row r="1971" spans="1:22">
      <c r="A1971" s="4">
        <v>1970</v>
      </c>
      <c r="B1971" s="4" t="s">
        <v>69</v>
      </c>
      <c r="C1971" s="4" t="s">
        <v>53</v>
      </c>
      <c r="D1971" s="4" t="s">
        <v>1498</v>
      </c>
      <c r="E1971" s="4" t="s">
        <v>306</v>
      </c>
      <c r="F1971" s="4" t="s">
        <v>99</v>
      </c>
      <c r="G1971" s="4" t="s">
        <v>80</v>
      </c>
      <c r="H1971" s="4" t="s">
        <v>122</v>
      </c>
      <c r="I1971" s="4" t="s">
        <v>334</v>
      </c>
      <c r="J1971" s="4">
        <v>291.95999999999998</v>
      </c>
      <c r="K1971" s="4">
        <v>600</v>
      </c>
      <c r="L1971" s="4" t="str">
        <f>IF(esraa_powerbi_alexandria_2[[#This Row],[Sales]]&gt;3000,"High","Low")</f>
        <v>Low</v>
      </c>
      <c r="M1971" s="4">
        <v>4</v>
      </c>
      <c r="N1971" s="4">
        <v>0</v>
      </c>
      <c r="O1971" s="4">
        <v>102.18599999999998</v>
      </c>
      <c r="P1971" s="4">
        <v>291.95999999999998</v>
      </c>
      <c r="Q1971" s="4">
        <v>189.774</v>
      </c>
      <c r="R1971" s="4">
        <v>102.18599999999998</v>
      </c>
      <c r="S1971" s="4" t="s">
        <v>1600</v>
      </c>
      <c r="T1971" s="4" t="str">
        <f>VLOOKUP(esraa_powerbi_alexandria_2[[#This Row],[Category]],code[#All],2,FALSE)</f>
        <v>T-103</v>
      </c>
      <c r="U1971" s="4"/>
      <c r="V1971" s="4"/>
    </row>
    <row r="1972" spans="1:22">
      <c r="A1972" s="4">
        <v>1971</v>
      </c>
      <c r="B1972" s="4" t="s">
        <v>69</v>
      </c>
      <c r="C1972" s="4" t="s">
        <v>96</v>
      </c>
      <c r="D1972" s="4" t="s">
        <v>181</v>
      </c>
      <c r="E1972" s="4" t="s">
        <v>143</v>
      </c>
      <c r="F1972" s="4" t="s">
        <v>99</v>
      </c>
      <c r="G1972" s="4" t="s">
        <v>66</v>
      </c>
      <c r="H1972" s="4" t="s">
        <v>78</v>
      </c>
      <c r="I1972" s="4" t="s">
        <v>1485</v>
      </c>
      <c r="J1972" s="4">
        <v>6.4080000000000004</v>
      </c>
      <c r="K1972" s="4">
        <v>450</v>
      </c>
      <c r="L1972" s="4" t="str">
        <f>IF(esraa_powerbi_alexandria_2[[#This Row],[Sales]]&gt;3000,"High","Low")</f>
        <v>Low</v>
      </c>
      <c r="M1972" s="4">
        <v>3</v>
      </c>
      <c r="N1972" s="4">
        <v>0.2</v>
      </c>
      <c r="O1972" s="4">
        <v>0.64079999999999981</v>
      </c>
      <c r="P1972" s="4">
        <v>5.1264000000000003</v>
      </c>
      <c r="Q1972" s="4">
        <v>5.7672000000000008</v>
      </c>
      <c r="R1972" s="4">
        <v>-0.64080000000000048</v>
      </c>
      <c r="S1972" s="4" t="s">
        <v>1598</v>
      </c>
      <c r="T1972" s="4" t="str">
        <f>VLOOKUP(esraa_powerbi_alexandria_2[[#This Row],[Category]],code[#All],2,FALSE)</f>
        <v>O-102</v>
      </c>
      <c r="U1972" s="4"/>
      <c r="V1972" s="4"/>
    </row>
    <row r="1973" spans="1:22">
      <c r="A1973" s="4">
        <v>1972</v>
      </c>
      <c r="B1973" s="4" t="s">
        <v>69</v>
      </c>
      <c r="C1973" s="4" t="s">
        <v>96</v>
      </c>
      <c r="D1973" s="4" t="s">
        <v>181</v>
      </c>
      <c r="E1973" s="4" t="s">
        <v>143</v>
      </c>
      <c r="F1973" s="4" t="s">
        <v>99</v>
      </c>
      <c r="G1973" s="4" t="s">
        <v>80</v>
      </c>
      <c r="H1973" s="4" t="s">
        <v>122</v>
      </c>
      <c r="I1973" s="4" t="s">
        <v>334</v>
      </c>
      <c r="J1973" s="4">
        <v>408.74399999999997</v>
      </c>
      <c r="K1973" s="4">
        <v>1050</v>
      </c>
      <c r="L1973" s="4" t="str">
        <f>IF(esraa_powerbi_alexandria_2[[#This Row],[Sales]]&gt;3000,"High","Low")</f>
        <v>Low</v>
      </c>
      <c r="M1973" s="4">
        <v>7</v>
      </c>
      <c r="N1973" s="4">
        <v>0.2</v>
      </c>
      <c r="O1973" s="4">
        <v>76.639499999999984</v>
      </c>
      <c r="P1973" s="4">
        <v>326.99520000000001</v>
      </c>
      <c r="Q1973" s="4">
        <v>332.10449999999997</v>
      </c>
      <c r="R1973" s="4">
        <v>-5.109299999999962</v>
      </c>
      <c r="S1973" s="4" t="s">
        <v>1599</v>
      </c>
      <c r="T1973" s="4" t="str">
        <f>VLOOKUP(esraa_powerbi_alexandria_2[[#This Row],[Category]],code[#All],2,FALSE)</f>
        <v>T-103</v>
      </c>
      <c r="U1973" s="4"/>
      <c r="V1973" s="4"/>
    </row>
    <row r="1974" spans="1:22">
      <c r="A1974" s="4">
        <v>1973</v>
      </c>
      <c r="B1974" s="4" t="s">
        <v>69</v>
      </c>
      <c r="C1974" s="4" t="s">
        <v>53</v>
      </c>
      <c r="D1974" s="4" t="s">
        <v>181</v>
      </c>
      <c r="E1974" s="4" t="s">
        <v>143</v>
      </c>
      <c r="F1974" s="4" t="s">
        <v>99</v>
      </c>
      <c r="G1974" s="4" t="s">
        <v>66</v>
      </c>
      <c r="H1974" s="4" t="s">
        <v>83</v>
      </c>
      <c r="I1974" s="4" t="s">
        <v>1582</v>
      </c>
      <c r="J1974" s="4">
        <v>5.1039999999999992</v>
      </c>
      <c r="K1974" s="4">
        <v>600</v>
      </c>
      <c r="L1974" s="4" t="str">
        <f>IF(esraa_powerbi_alexandria_2[[#This Row],[Sales]]&gt;3000,"High","Low")</f>
        <v>Low</v>
      </c>
      <c r="M1974" s="4">
        <v>4</v>
      </c>
      <c r="N1974" s="4">
        <v>0.8</v>
      </c>
      <c r="O1974" s="4">
        <v>-8.6768000000000018</v>
      </c>
      <c r="P1974" s="4">
        <v>1.0207999999999997</v>
      </c>
      <c r="Q1974" s="4">
        <v>13.780800000000001</v>
      </c>
      <c r="R1974" s="4">
        <v>-12.760000000000002</v>
      </c>
      <c r="S1974" s="4" t="s">
        <v>1600</v>
      </c>
      <c r="T1974" s="4" t="str">
        <f>VLOOKUP(esraa_powerbi_alexandria_2[[#This Row],[Category]],code[#All],2,FALSE)</f>
        <v>O-102</v>
      </c>
      <c r="U1974" s="4"/>
      <c r="V1974" s="4"/>
    </row>
    <row r="1975" spans="1:22">
      <c r="A1975" s="4">
        <v>1974</v>
      </c>
      <c r="B1975" s="4" t="s">
        <v>69</v>
      </c>
      <c r="C1975" s="4" t="s">
        <v>53</v>
      </c>
      <c r="D1975" s="4" t="s">
        <v>181</v>
      </c>
      <c r="E1975" s="4" t="s">
        <v>143</v>
      </c>
      <c r="F1975" s="4" t="s">
        <v>99</v>
      </c>
      <c r="G1975" s="4" t="s">
        <v>66</v>
      </c>
      <c r="H1975" s="4" t="s">
        <v>167</v>
      </c>
      <c r="I1975" s="4" t="s">
        <v>1104</v>
      </c>
      <c r="J1975" s="4">
        <v>2.8960000000000004</v>
      </c>
      <c r="K1975" s="4">
        <v>300</v>
      </c>
      <c r="L1975" s="4" t="str">
        <f>IF(esraa_powerbi_alexandria_2[[#This Row],[Sales]]&gt;3000,"High","Low")</f>
        <v>Low</v>
      </c>
      <c r="M1975" s="4">
        <v>2</v>
      </c>
      <c r="N1975" s="4">
        <v>0.2</v>
      </c>
      <c r="O1975" s="4">
        <v>0.4705999999999998</v>
      </c>
      <c r="P1975" s="4">
        <v>2.3168000000000002</v>
      </c>
      <c r="Q1975" s="4">
        <v>2.4254000000000007</v>
      </c>
      <c r="R1975" s="4">
        <v>-0.10860000000000047</v>
      </c>
      <c r="S1975" s="4" t="s">
        <v>1598</v>
      </c>
      <c r="T1975" s="4" t="str">
        <f>VLOOKUP(esraa_powerbi_alexandria_2[[#This Row],[Category]],code[#All],2,FALSE)</f>
        <v>O-102</v>
      </c>
      <c r="U1975" s="4"/>
      <c r="V1975" s="4"/>
    </row>
    <row r="1976" spans="1:22">
      <c r="A1976" s="4">
        <v>1975</v>
      </c>
      <c r="B1976" s="4" t="s">
        <v>69</v>
      </c>
      <c r="C1976" s="4" t="s">
        <v>53</v>
      </c>
      <c r="D1976" s="4" t="s">
        <v>181</v>
      </c>
      <c r="E1976" s="4" t="s">
        <v>143</v>
      </c>
      <c r="F1976" s="4" t="s">
        <v>99</v>
      </c>
      <c r="G1976" s="4" t="s">
        <v>80</v>
      </c>
      <c r="H1976" s="4" t="s">
        <v>122</v>
      </c>
      <c r="I1976" s="4" t="s">
        <v>1583</v>
      </c>
      <c r="J1976" s="4">
        <v>35.016000000000005</v>
      </c>
      <c r="K1976" s="4">
        <v>450</v>
      </c>
      <c r="L1976" s="4" t="str">
        <f>IF(esraa_powerbi_alexandria_2[[#This Row],[Sales]]&gt;3000,"High","Low")</f>
        <v>Low</v>
      </c>
      <c r="M1976" s="4">
        <v>3</v>
      </c>
      <c r="N1976" s="4">
        <v>0.2</v>
      </c>
      <c r="O1976" s="4">
        <v>-2.188500000000003</v>
      </c>
      <c r="P1976" s="4">
        <v>28.012800000000006</v>
      </c>
      <c r="Q1976" s="4">
        <v>37.20450000000001</v>
      </c>
      <c r="R1976" s="4">
        <v>-9.1917000000000044</v>
      </c>
      <c r="S1976" s="4" t="s">
        <v>1598</v>
      </c>
      <c r="T1976" s="4" t="str">
        <f>VLOOKUP(esraa_powerbi_alexandria_2[[#This Row],[Category]],code[#All],2,FALSE)</f>
        <v>T-103</v>
      </c>
      <c r="U1976" s="4"/>
      <c r="V1976" s="4"/>
    </row>
    <row r="1977" spans="1:22">
      <c r="A1977" s="4">
        <v>1976</v>
      </c>
      <c r="B1977" s="4" t="s">
        <v>52</v>
      </c>
      <c r="C1977" s="4" t="s">
        <v>62</v>
      </c>
      <c r="D1977" s="4" t="s">
        <v>713</v>
      </c>
      <c r="E1977" s="4" t="s">
        <v>203</v>
      </c>
      <c r="F1977" s="4" t="s">
        <v>56</v>
      </c>
      <c r="G1977" s="4" t="s">
        <v>66</v>
      </c>
      <c r="H1977" s="4" t="s">
        <v>74</v>
      </c>
      <c r="I1977" s="4" t="s">
        <v>373</v>
      </c>
      <c r="J1977" s="4">
        <v>275.96999999999997</v>
      </c>
      <c r="K1977" s="4">
        <v>450</v>
      </c>
      <c r="L1977" s="4" t="str">
        <f>IF(esraa_powerbi_alexandria_2[[#This Row],[Sales]]&gt;3000,"High","Low")</f>
        <v>Low</v>
      </c>
      <c r="M1977" s="4">
        <v>3</v>
      </c>
      <c r="N1977" s="4">
        <v>0</v>
      </c>
      <c r="O1977" s="4">
        <v>11.038799999999981</v>
      </c>
      <c r="P1977" s="4">
        <v>275.96999999999997</v>
      </c>
      <c r="Q1977" s="4">
        <v>264.93119999999999</v>
      </c>
      <c r="R1977" s="4">
        <v>11.038799999999981</v>
      </c>
      <c r="S1977" s="4" t="s">
        <v>1598</v>
      </c>
      <c r="T1977" s="4" t="str">
        <f>VLOOKUP(esraa_powerbi_alexandria_2[[#This Row],[Category]],code[#All],2,FALSE)</f>
        <v>O-102</v>
      </c>
      <c r="U1977" s="4"/>
      <c r="V1977" s="4"/>
    </row>
    <row r="1978" spans="1:22">
      <c r="A1978" s="4">
        <v>1977</v>
      </c>
      <c r="B1978" s="4" t="s">
        <v>52</v>
      </c>
      <c r="C1978" s="4" t="s">
        <v>62</v>
      </c>
      <c r="D1978" s="4" t="s">
        <v>713</v>
      </c>
      <c r="E1978" s="4" t="s">
        <v>203</v>
      </c>
      <c r="F1978" s="4" t="s">
        <v>56</v>
      </c>
      <c r="G1978" s="4" t="s">
        <v>80</v>
      </c>
      <c r="H1978" s="4" t="s">
        <v>81</v>
      </c>
      <c r="I1978" s="4" t="s">
        <v>1584</v>
      </c>
      <c r="J1978" s="4">
        <v>1394.95</v>
      </c>
      <c r="K1978" s="4">
        <v>750</v>
      </c>
      <c r="L1978" s="4" t="str">
        <f>IF(esraa_powerbi_alexandria_2[[#This Row],[Sales]]&gt;3000,"High","Low")</f>
        <v>Low</v>
      </c>
      <c r="M1978" s="4">
        <v>5</v>
      </c>
      <c r="N1978" s="4">
        <v>0</v>
      </c>
      <c r="O1978" s="4">
        <v>362.68699999999995</v>
      </c>
      <c r="P1978" s="4">
        <v>1394.95</v>
      </c>
      <c r="Q1978" s="4">
        <v>1032.2630000000001</v>
      </c>
      <c r="R1978" s="4">
        <v>362.6869999999999</v>
      </c>
      <c r="S1978" s="4" t="s">
        <v>1600</v>
      </c>
      <c r="T1978" s="4" t="str">
        <f>VLOOKUP(esraa_powerbi_alexandria_2[[#This Row],[Category]],code[#All],2,FALSE)</f>
        <v>T-103</v>
      </c>
      <c r="U1978" s="4"/>
      <c r="V1978" s="4"/>
    </row>
    <row r="1979" spans="1:22">
      <c r="A1979" s="4">
        <v>1978</v>
      </c>
      <c r="B1979" s="4" t="s">
        <v>52</v>
      </c>
      <c r="C1979" s="4" t="s">
        <v>62</v>
      </c>
      <c r="D1979" s="4" t="s">
        <v>713</v>
      </c>
      <c r="E1979" s="4" t="s">
        <v>203</v>
      </c>
      <c r="F1979" s="4" t="s">
        <v>56</v>
      </c>
      <c r="G1979" s="4" t="s">
        <v>57</v>
      </c>
      <c r="H1979" s="4" t="s">
        <v>60</v>
      </c>
      <c r="I1979" s="4" t="s">
        <v>1585</v>
      </c>
      <c r="J1979" s="4">
        <v>545.88</v>
      </c>
      <c r="K1979" s="4">
        <v>900</v>
      </c>
      <c r="L1979" s="4" t="str">
        <f>IF(esraa_powerbi_alexandria_2[[#This Row],[Sales]]&gt;3000,"High","Low")</f>
        <v>Low</v>
      </c>
      <c r="M1979" s="4">
        <v>6</v>
      </c>
      <c r="N1979" s="4">
        <v>0</v>
      </c>
      <c r="O1979" s="4">
        <v>70.964399999999983</v>
      </c>
      <c r="P1979" s="4">
        <v>545.88</v>
      </c>
      <c r="Q1979" s="4">
        <v>474.91560000000004</v>
      </c>
      <c r="R1979" s="4">
        <v>70.964399999999955</v>
      </c>
      <c r="S1979" s="4" t="s">
        <v>1600</v>
      </c>
      <c r="T1979" s="4" t="str">
        <f>VLOOKUP(esraa_powerbi_alexandria_2[[#This Row],[Category]],code[#All],2,FALSE)</f>
        <v>F-101</v>
      </c>
      <c r="U1979" s="4"/>
      <c r="V1979" s="4"/>
    </row>
    <row r="1980" spans="1:22">
      <c r="A1980" s="4">
        <v>1979</v>
      </c>
      <c r="B1980" s="4" t="s">
        <v>69</v>
      </c>
      <c r="C1980" s="4" t="s">
        <v>53</v>
      </c>
      <c r="D1980" s="4" t="s">
        <v>757</v>
      </c>
      <c r="E1980" s="4" t="s">
        <v>225</v>
      </c>
      <c r="F1980" s="4" t="s">
        <v>65</v>
      </c>
      <c r="G1980" s="4" t="s">
        <v>66</v>
      </c>
      <c r="H1980" s="4" t="s">
        <v>78</v>
      </c>
      <c r="I1980" s="4" t="s">
        <v>1586</v>
      </c>
      <c r="J1980" s="4">
        <v>5.2480000000000002</v>
      </c>
      <c r="K1980" s="4">
        <v>300</v>
      </c>
      <c r="L1980" s="4" t="str">
        <f>IF(esraa_powerbi_alexandria_2[[#This Row],[Sales]]&gt;3000,"High","Low")</f>
        <v>Low</v>
      </c>
      <c r="M1980" s="4">
        <v>2</v>
      </c>
      <c r="N1980" s="4">
        <v>0.2</v>
      </c>
      <c r="O1980" s="4">
        <v>0.59039999999999915</v>
      </c>
      <c r="P1980" s="4">
        <v>4.1984000000000004</v>
      </c>
      <c r="Q1980" s="4">
        <v>4.6576000000000013</v>
      </c>
      <c r="R1980" s="4">
        <v>-0.45920000000000094</v>
      </c>
      <c r="S1980" s="4" t="s">
        <v>1598</v>
      </c>
      <c r="T1980" s="4" t="str">
        <f>VLOOKUP(esraa_powerbi_alexandria_2[[#This Row],[Category]],code[#All],2,FALSE)</f>
        <v>O-102</v>
      </c>
      <c r="U1980" s="4"/>
      <c r="V1980" s="4"/>
    </row>
    <row r="1981" spans="1:22">
      <c r="A1981" s="4">
        <v>1980</v>
      </c>
      <c r="B1981" s="4" t="s">
        <v>532</v>
      </c>
      <c r="C1981" s="4" t="s">
        <v>53</v>
      </c>
      <c r="D1981" s="4" t="s">
        <v>1337</v>
      </c>
      <c r="E1981" s="4" t="s">
        <v>184</v>
      </c>
      <c r="F1981" s="4" t="s">
        <v>65</v>
      </c>
      <c r="G1981" s="4" t="s">
        <v>57</v>
      </c>
      <c r="H1981" s="4" t="s">
        <v>60</v>
      </c>
      <c r="I1981" s="4" t="s">
        <v>479</v>
      </c>
      <c r="J1981" s="4">
        <v>933.53600000000006</v>
      </c>
      <c r="K1981" s="4">
        <v>600</v>
      </c>
      <c r="L1981" s="4" t="str">
        <f>IF(esraa_powerbi_alexandria_2[[#This Row],[Sales]]&gt;3000,"High","Low")</f>
        <v>Low</v>
      </c>
      <c r="M1981" s="4">
        <v>4</v>
      </c>
      <c r="N1981" s="4">
        <v>0.2</v>
      </c>
      <c r="O1981" s="4">
        <v>105.02279999999996</v>
      </c>
      <c r="P1981" s="4">
        <v>746.82880000000011</v>
      </c>
      <c r="Q1981" s="4">
        <v>828.5132000000001</v>
      </c>
      <c r="R1981" s="4">
        <v>-81.684399999999982</v>
      </c>
      <c r="S1981" s="4" t="s">
        <v>1600</v>
      </c>
      <c r="T1981" s="4" t="str">
        <f>VLOOKUP(esraa_powerbi_alexandria_2[[#This Row],[Category]],code[#All],2,FALSE)</f>
        <v>F-101</v>
      </c>
      <c r="U1981" s="4"/>
      <c r="V1981" s="4"/>
    </row>
    <row r="1982" spans="1:22">
      <c r="A1982" s="4">
        <v>1981</v>
      </c>
      <c r="B1982" s="4" t="s">
        <v>532</v>
      </c>
      <c r="C1982" s="4" t="s">
        <v>53</v>
      </c>
      <c r="D1982" s="4" t="s">
        <v>1337</v>
      </c>
      <c r="E1982" s="4" t="s">
        <v>184</v>
      </c>
      <c r="F1982" s="4" t="s">
        <v>65</v>
      </c>
      <c r="G1982" s="4" t="s">
        <v>66</v>
      </c>
      <c r="H1982" s="4" t="s">
        <v>74</v>
      </c>
      <c r="I1982" s="4" t="s">
        <v>414</v>
      </c>
      <c r="J1982" s="4">
        <v>42.975999999999999</v>
      </c>
      <c r="K1982" s="4">
        <v>600</v>
      </c>
      <c r="L1982" s="4" t="str">
        <f>IF(esraa_powerbi_alexandria_2[[#This Row],[Sales]]&gt;3000,"High","Low")</f>
        <v>Low</v>
      </c>
      <c r="M1982" s="4">
        <v>4</v>
      </c>
      <c r="N1982" s="4">
        <v>0.2</v>
      </c>
      <c r="O1982" s="4">
        <v>4.2976000000000028</v>
      </c>
      <c r="P1982" s="4">
        <v>34.380800000000001</v>
      </c>
      <c r="Q1982" s="4">
        <v>38.678399999999996</v>
      </c>
      <c r="R1982" s="4">
        <v>-4.2975999999999956</v>
      </c>
      <c r="S1982" s="4" t="s">
        <v>1600</v>
      </c>
      <c r="T1982" s="4" t="str">
        <f>VLOOKUP(esraa_powerbi_alexandria_2[[#This Row],[Category]],code[#All],2,FALSE)</f>
        <v>O-102</v>
      </c>
      <c r="U1982" s="4"/>
      <c r="V1982" s="4"/>
    </row>
    <row r="1983" spans="1:22">
      <c r="A1983" s="4">
        <v>1982</v>
      </c>
      <c r="B1983" s="4" t="s">
        <v>52</v>
      </c>
      <c r="C1983" s="4" t="s">
        <v>62</v>
      </c>
      <c r="D1983" s="4" t="s">
        <v>251</v>
      </c>
      <c r="E1983" s="4" t="s">
        <v>526</v>
      </c>
      <c r="F1983" s="4" t="s">
        <v>56</v>
      </c>
      <c r="G1983" s="4" t="s">
        <v>66</v>
      </c>
      <c r="H1983" s="4" t="s">
        <v>83</v>
      </c>
      <c r="I1983" s="4" t="s">
        <v>893</v>
      </c>
      <c r="J1983" s="4">
        <v>3.76</v>
      </c>
      <c r="K1983" s="4">
        <v>300</v>
      </c>
      <c r="L1983" s="4" t="str">
        <f>IF(esraa_powerbi_alexandria_2[[#This Row],[Sales]]&gt;3000,"High","Low")</f>
        <v>Low</v>
      </c>
      <c r="M1983" s="4">
        <v>2</v>
      </c>
      <c r="N1983" s="4">
        <v>0</v>
      </c>
      <c r="O1983" s="4">
        <v>1.8047999999999997</v>
      </c>
      <c r="P1983" s="4">
        <v>3.76</v>
      </c>
      <c r="Q1983" s="4">
        <v>1.9552</v>
      </c>
      <c r="R1983" s="4">
        <v>1.8047999999999997</v>
      </c>
      <c r="S1983" s="4" t="s">
        <v>1598</v>
      </c>
      <c r="T1983" s="4" t="str">
        <f>VLOOKUP(esraa_powerbi_alexandria_2[[#This Row],[Category]],code[#All],2,FALSE)</f>
        <v>O-102</v>
      </c>
      <c r="U1983" s="4"/>
      <c r="V1983" s="4"/>
    </row>
    <row r="1984" spans="1:22">
      <c r="A1984" s="4">
        <v>1983</v>
      </c>
      <c r="B1984" s="4" t="s">
        <v>69</v>
      </c>
      <c r="C1984" s="4" t="s">
        <v>53</v>
      </c>
      <c r="D1984" s="4" t="s">
        <v>1587</v>
      </c>
      <c r="E1984" s="4" t="s">
        <v>306</v>
      </c>
      <c r="F1984" s="4" t="s">
        <v>99</v>
      </c>
      <c r="G1984" s="4" t="s">
        <v>80</v>
      </c>
      <c r="H1984" s="4" t="s">
        <v>81</v>
      </c>
      <c r="I1984" s="4" t="s">
        <v>1588</v>
      </c>
      <c r="J1984" s="4">
        <v>479.96</v>
      </c>
      <c r="K1984" s="4">
        <v>600</v>
      </c>
      <c r="L1984" s="4" t="str">
        <f>IF(esraa_powerbi_alexandria_2[[#This Row],[Sales]]&gt;3000,"High","Low")</f>
        <v>Low</v>
      </c>
      <c r="M1984" s="4">
        <v>4</v>
      </c>
      <c r="N1984" s="4">
        <v>0</v>
      </c>
      <c r="O1984" s="4">
        <v>134.3888</v>
      </c>
      <c r="P1984" s="4">
        <v>479.96</v>
      </c>
      <c r="Q1984" s="4">
        <v>345.57119999999998</v>
      </c>
      <c r="R1984" s="4">
        <v>134.3888</v>
      </c>
      <c r="S1984" s="4" t="s">
        <v>1600</v>
      </c>
      <c r="T1984" s="4" t="str">
        <f>VLOOKUP(esraa_powerbi_alexandria_2[[#This Row],[Category]],code[#All],2,FALSE)</f>
        <v>T-103</v>
      </c>
      <c r="U1984" s="4"/>
      <c r="V1984" s="4"/>
    </row>
    <row r="1985" spans="1:22">
      <c r="A1985" s="4">
        <v>1984</v>
      </c>
      <c r="B1985" s="4" t="s">
        <v>52</v>
      </c>
      <c r="C1985" s="4" t="s">
        <v>62</v>
      </c>
      <c r="D1985" s="4" t="s">
        <v>424</v>
      </c>
      <c r="E1985" s="4" t="s">
        <v>64</v>
      </c>
      <c r="F1985" s="4" t="s">
        <v>65</v>
      </c>
      <c r="G1985" s="4" t="s">
        <v>66</v>
      </c>
      <c r="H1985" s="4" t="s">
        <v>85</v>
      </c>
      <c r="I1985" s="4" t="s">
        <v>928</v>
      </c>
      <c r="J1985" s="4">
        <v>320.88</v>
      </c>
      <c r="K1985" s="4">
        <v>900</v>
      </c>
      <c r="L1985" s="4" t="str">
        <f>IF(esraa_powerbi_alexandria_2[[#This Row],[Sales]]&gt;3000,"High","Low")</f>
        <v>Low</v>
      </c>
      <c r="M1985" s="4">
        <v>6</v>
      </c>
      <c r="N1985" s="4">
        <v>0</v>
      </c>
      <c r="O1985" s="4">
        <v>93.055199999999957</v>
      </c>
      <c r="P1985" s="4">
        <v>320.88</v>
      </c>
      <c r="Q1985" s="4">
        <v>227.82480000000004</v>
      </c>
      <c r="R1985" s="4">
        <v>93.055199999999957</v>
      </c>
      <c r="S1985" s="4" t="s">
        <v>1600</v>
      </c>
      <c r="T1985" s="4" t="str">
        <f>VLOOKUP(esraa_powerbi_alexandria_2[[#This Row],[Category]],code[#All],2,FALSE)</f>
        <v>O-102</v>
      </c>
      <c r="U1985" s="4"/>
      <c r="V1985" s="4"/>
    </row>
    <row r="1986" spans="1:22">
      <c r="A1986" s="4">
        <v>1985</v>
      </c>
      <c r="B1986" s="4" t="s">
        <v>52</v>
      </c>
      <c r="C1986" s="4" t="s">
        <v>62</v>
      </c>
      <c r="D1986" s="4" t="s">
        <v>424</v>
      </c>
      <c r="E1986" s="4" t="s">
        <v>64</v>
      </c>
      <c r="F1986" s="4" t="s">
        <v>65</v>
      </c>
      <c r="G1986" s="4" t="s">
        <v>57</v>
      </c>
      <c r="H1986" s="4" t="s">
        <v>76</v>
      </c>
      <c r="I1986" s="4" t="s">
        <v>403</v>
      </c>
      <c r="J1986" s="4">
        <v>23.88</v>
      </c>
      <c r="K1986" s="4">
        <v>450</v>
      </c>
      <c r="L1986" s="4" t="str">
        <f>IF(esraa_powerbi_alexandria_2[[#This Row],[Sales]]&gt;3000,"High","Low")</f>
        <v>Low</v>
      </c>
      <c r="M1986" s="4">
        <v>3</v>
      </c>
      <c r="N1986" s="4">
        <v>0</v>
      </c>
      <c r="O1986" s="4">
        <v>10.507200000000001</v>
      </c>
      <c r="P1986" s="4">
        <v>23.88</v>
      </c>
      <c r="Q1986" s="4">
        <v>13.372799999999998</v>
      </c>
      <c r="R1986" s="4">
        <v>10.507200000000001</v>
      </c>
      <c r="S1986" s="4" t="s">
        <v>1598</v>
      </c>
      <c r="T1986" s="4" t="str">
        <f>VLOOKUP(esraa_powerbi_alexandria_2[[#This Row],[Category]],code[#All],2,FALSE)</f>
        <v>F-101</v>
      </c>
      <c r="U1986" s="4"/>
      <c r="V1986" s="4"/>
    </row>
    <row r="1987" spans="1:22">
      <c r="A1987" s="4">
        <v>1986</v>
      </c>
      <c r="B1987" s="4" t="s">
        <v>52</v>
      </c>
      <c r="C1987" s="4" t="s">
        <v>62</v>
      </c>
      <c r="D1987" s="4" t="s">
        <v>424</v>
      </c>
      <c r="E1987" s="4" t="s">
        <v>64</v>
      </c>
      <c r="F1987" s="4" t="s">
        <v>65</v>
      </c>
      <c r="G1987" s="4" t="s">
        <v>66</v>
      </c>
      <c r="H1987" s="4" t="s">
        <v>91</v>
      </c>
      <c r="I1987" s="4" t="s">
        <v>1420</v>
      </c>
      <c r="J1987" s="4">
        <v>26.76</v>
      </c>
      <c r="K1987" s="4">
        <v>600</v>
      </c>
      <c r="L1987" s="4" t="str">
        <f>IF(esraa_powerbi_alexandria_2[[#This Row],[Sales]]&gt;3000,"High","Low")</f>
        <v>Low</v>
      </c>
      <c r="M1987" s="4">
        <v>4</v>
      </c>
      <c r="N1987" s="4">
        <v>0</v>
      </c>
      <c r="O1987" s="4">
        <v>12.3096</v>
      </c>
      <c r="P1987" s="4">
        <v>26.76</v>
      </c>
      <c r="Q1987" s="4">
        <v>14.450400000000002</v>
      </c>
      <c r="R1987" s="4">
        <v>12.3096</v>
      </c>
      <c r="S1987" s="4" t="s">
        <v>1600</v>
      </c>
      <c r="T1987" s="4" t="str">
        <f>VLOOKUP(esraa_powerbi_alexandria_2[[#This Row],[Category]],code[#All],2,FALSE)</f>
        <v>O-102</v>
      </c>
      <c r="U1987" s="4"/>
      <c r="V1987" s="4"/>
    </row>
    <row r="1988" spans="1:22">
      <c r="A1988" s="4">
        <v>1987</v>
      </c>
      <c r="B1988" s="4" t="s">
        <v>134</v>
      </c>
      <c r="C1988" s="4" t="s">
        <v>53</v>
      </c>
      <c r="D1988" s="4" t="s">
        <v>251</v>
      </c>
      <c r="E1988" s="4" t="s">
        <v>252</v>
      </c>
      <c r="F1988" s="4" t="s">
        <v>118</v>
      </c>
      <c r="G1988" s="4" t="s">
        <v>80</v>
      </c>
      <c r="H1988" s="4" t="s">
        <v>506</v>
      </c>
      <c r="I1988" s="4" t="s">
        <v>507</v>
      </c>
      <c r="J1988" s="4">
        <v>1439.9759999999999</v>
      </c>
      <c r="K1988" s="4">
        <v>600</v>
      </c>
      <c r="L1988" s="4" t="str">
        <f>IF(esraa_powerbi_alexandria_2[[#This Row],[Sales]]&gt;3000,"High","Low")</f>
        <v>Low</v>
      </c>
      <c r="M1988" s="4">
        <v>4</v>
      </c>
      <c r="N1988" s="4">
        <v>0.4</v>
      </c>
      <c r="O1988" s="4">
        <v>191.99680000000001</v>
      </c>
      <c r="P1988" s="4">
        <v>863.98559999999986</v>
      </c>
      <c r="Q1988" s="4">
        <v>1247.9791999999998</v>
      </c>
      <c r="R1988" s="4">
        <v>-383.9935999999999</v>
      </c>
      <c r="S1988" s="4" t="s">
        <v>1600</v>
      </c>
      <c r="T1988" s="4" t="str">
        <f>VLOOKUP(esraa_powerbi_alexandria_2[[#This Row],[Category]],code[#All],2,FALSE)</f>
        <v>T-103</v>
      </c>
      <c r="U1988" s="4"/>
      <c r="V1988" s="4"/>
    </row>
    <row r="1989" spans="1:22">
      <c r="A1989" s="4">
        <v>1988</v>
      </c>
      <c r="B1989" s="4" t="s">
        <v>69</v>
      </c>
      <c r="C1989" s="4" t="s">
        <v>53</v>
      </c>
      <c r="D1989" s="4" t="s">
        <v>187</v>
      </c>
      <c r="E1989" s="4" t="s">
        <v>288</v>
      </c>
      <c r="F1989" s="4" t="s">
        <v>99</v>
      </c>
      <c r="G1989" s="4" t="s">
        <v>66</v>
      </c>
      <c r="H1989" s="4" t="s">
        <v>83</v>
      </c>
      <c r="I1989" s="4" t="s">
        <v>1589</v>
      </c>
      <c r="J1989" s="4">
        <v>17.22</v>
      </c>
      <c r="K1989" s="4">
        <v>450</v>
      </c>
      <c r="L1989" s="4" t="str">
        <f>IF(esraa_powerbi_alexandria_2[[#This Row],[Sales]]&gt;3000,"High","Low")</f>
        <v>Low</v>
      </c>
      <c r="M1989" s="4">
        <v>3</v>
      </c>
      <c r="N1989" s="4">
        <v>0</v>
      </c>
      <c r="O1989" s="4">
        <v>7.9212000000000007</v>
      </c>
      <c r="P1989" s="4">
        <v>17.22</v>
      </c>
      <c r="Q1989" s="4">
        <v>9.2987999999999982</v>
      </c>
      <c r="R1989" s="4">
        <v>7.9212000000000007</v>
      </c>
      <c r="S1989" s="4" t="s">
        <v>1598</v>
      </c>
      <c r="T1989" s="4" t="str">
        <f>VLOOKUP(esraa_powerbi_alexandria_2[[#This Row],[Category]],code[#All],2,FALSE)</f>
        <v>O-102</v>
      </c>
      <c r="U1989" s="4"/>
      <c r="V1989" s="4"/>
    </row>
    <row r="1990" spans="1:22">
      <c r="A1990" s="4">
        <v>1989</v>
      </c>
      <c r="B1990" s="4" t="s">
        <v>69</v>
      </c>
      <c r="C1990" s="4" t="s">
        <v>53</v>
      </c>
      <c r="D1990" s="4" t="s">
        <v>187</v>
      </c>
      <c r="E1990" s="4" t="s">
        <v>288</v>
      </c>
      <c r="F1990" s="4" t="s">
        <v>99</v>
      </c>
      <c r="G1990" s="4" t="s">
        <v>57</v>
      </c>
      <c r="H1990" s="4" t="s">
        <v>72</v>
      </c>
      <c r="I1990" s="4" t="s">
        <v>1590</v>
      </c>
      <c r="J1990" s="4">
        <v>1024.3800000000001</v>
      </c>
      <c r="K1990" s="4">
        <v>1050</v>
      </c>
      <c r="L1990" s="4" t="str">
        <f>IF(esraa_powerbi_alexandria_2[[#This Row],[Sales]]&gt;3000,"High","Low")</f>
        <v>Low</v>
      </c>
      <c r="M1990" s="4">
        <v>7</v>
      </c>
      <c r="N1990" s="4">
        <v>0</v>
      </c>
      <c r="O1990" s="4">
        <v>215.11979999999994</v>
      </c>
      <c r="P1990" s="4">
        <v>1024.3800000000001</v>
      </c>
      <c r="Q1990" s="4">
        <v>809.26020000000017</v>
      </c>
      <c r="R1990" s="4">
        <v>215.11979999999994</v>
      </c>
      <c r="S1990" s="4" t="s">
        <v>1599</v>
      </c>
      <c r="T1990" s="4" t="str">
        <f>VLOOKUP(esraa_powerbi_alexandria_2[[#This Row],[Category]],code[#All],2,FALSE)</f>
        <v>F-101</v>
      </c>
      <c r="U1990" s="4"/>
      <c r="V1990" s="4"/>
    </row>
    <row r="1991" spans="1:22">
      <c r="A1991" s="4">
        <v>1990</v>
      </c>
      <c r="B1991" s="4" t="s">
        <v>69</v>
      </c>
      <c r="C1991" s="4" t="s">
        <v>53</v>
      </c>
      <c r="D1991" s="4" t="s">
        <v>187</v>
      </c>
      <c r="E1991" s="4" t="s">
        <v>288</v>
      </c>
      <c r="F1991" s="4" t="s">
        <v>99</v>
      </c>
      <c r="G1991" s="4" t="s">
        <v>66</v>
      </c>
      <c r="H1991" s="4" t="s">
        <v>127</v>
      </c>
      <c r="I1991" s="4" t="s">
        <v>1048</v>
      </c>
      <c r="J1991" s="4">
        <v>26.22</v>
      </c>
      <c r="K1991" s="4">
        <v>450</v>
      </c>
      <c r="L1991" s="4" t="str">
        <f>IF(esraa_powerbi_alexandria_2[[#This Row],[Sales]]&gt;3000,"High","Low")</f>
        <v>Low</v>
      </c>
      <c r="M1991" s="4">
        <v>3</v>
      </c>
      <c r="N1991" s="4">
        <v>0</v>
      </c>
      <c r="O1991" s="4">
        <v>12.323399999999999</v>
      </c>
      <c r="P1991" s="4">
        <v>26.22</v>
      </c>
      <c r="Q1991" s="4">
        <v>13.896599999999999</v>
      </c>
      <c r="R1991" s="4">
        <v>12.323399999999999</v>
      </c>
      <c r="S1991" s="4" t="s">
        <v>1598</v>
      </c>
      <c r="T1991" s="4" t="str">
        <f>VLOOKUP(esraa_powerbi_alexandria_2[[#This Row],[Category]],code[#All],2,FALSE)</f>
        <v>O-102</v>
      </c>
      <c r="U1991" s="4"/>
      <c r="V1991" s="4"/>
    </row>
    <row r="1992" spans="1:22">
      <c r="A1992" s="4">
        <v>1991</v>
      </c>
      <c r="B1992" s="4" t="s">
        <v>69</v>
      </c>
      <c r="C1992" s="4" t="s">
        <v>53</v>
      </c>
      <c r="D1992" s="4" t="s">
        <v>187</v>
      </c>
      <c r="E1992" s="4" t="s">
        <v>288</v>
      </c>
      <c r="F1992" s="4" t="s">
        <v>99</v>
      </c>
      <c r="G1992" s="4" t="s">
        <v>66</v>
      </c>
      <c r="H1992" s="4" t="s">
        <v>91</v>
      </c>
      <c r="I1992" s="4" t="s">
        <v>1591</v>
      </c>
      <c r="J1992" s="4">
        <v>17.34</v>
      </c>
      <c r="K1992" s="4">
        <v>450</v>
      </c>
      <c r="L1992" s="4" t="str">
        <f>IF(esraa_powerbi_alexandria_2[[#This Row],[Sales]]&gt;3000,"High","Low")</f>
        <v>Low</v>
      </c>
      <c r="M1992" s="4">
        <v>3</v>
      </c>
      <c r="N1992" s="4">
        <v>0</v>
      </c>
      <c r="O1992" s="4">
        <v>8.4966000000000008</v>
      </c>
      <c r="P1992" s="4">
        <v>17.34</v>
      </c>
      <c r="Q1992" s="4">
        <v>8.843399999999999</v>
      </c>
      <c r="R1992" s="4">
        <v>8.4966000000000008</v>
      </c>
      <c r="S1992" s="4" t="s">
        <v>1598</v>
      </c>
      <c r="T1992" s="4" t="str">
        <f>VLOOKUP(esraa_powerbi_alexandria_2[[#This Row],[Category]],code[#All],2,FALSE)</f>
        <v>O-102</v>
      </c>
      <c r="U1992" s="4"/>
      <c r="V1992" s="4"/>
    </row>
    <row r="1993" spans="1:22">
      <c r="A1993" s="4">
        <v>1992</v>
      </c>
      <c r="B1993" s="4" t="s">
        <v>69</v>
      </c>
      <c r="C1993" s="4" t="s">
        <v>53</v>
      </c>
      <c r="D1993" s="4" t="s">
        <v>116</v>
      </c>
      <c r="E1993" s="4" t="s">
        <v>117</v>
      </c>
      <c r="F1993" s="4" t="s">
        <v>118</v>
      </c>
      <c r="G1993" s="4" t="s">
        <v>66</v>
      </c>
      <c r="H1993" s="4" t="s">
        <v>83</v>
      </c>
      <c r="I1993" s="4" t="s">
        <v>1245</v>
      </c>
      <c r="J1993" s="4">
        <v>4.9560000000000004</v>
      </c>
      <c r="K1993" s="4">
        <v>600</v>
      </c>
      <c r="L1993" s="4" t="str">
        <f>IF(esraa_powerbi_alexandria_2[[#This Row],[Sales]]&gt;3000,"High","Low")</f>
        <v>Low</v>
      </c>
      <c r="M1993" s="4">
        <v>4</v>
      </c>
      <c r="N1993" s="4">
        <v>0.7</v>
      </c>
      <c r="O1993" s="4">
        <v>-3.7995999999999981</v>
      </c>
      <c r="P1993" s="4">
        <v>1.4868000000000003</v>
      </c>
      <c r="Q1993" s="4">
        <v>8.7555999999999976</v>
      </c>
      <c r="R1993" s="4">
        <v>-7.268799999999997</v>
      </c>
      <c r="S1993" s="4" t="s">
        <v>1600</v>
      </c>
      <c r="T1993" s="4" t="str">
        <f>VLOOKUP(esraa_powerbi_alexandria_2[[#This Row],[Category]],code[#All],2,FALSE)</f>
        <v>O-102</v>
      </c>
      <c r="U1993" s="4"/>
      <c r="V1993" s="4"/>
    </row>
    <row r="1994" spans="1:22">
      <c r="A1994" s="4">
        <v>1993</v>
      </c>
      <c r="B1994" s="4" t="s">
        <v>69</v>
      </c>
      <c r="C1994" s="4" t="s">
        <v>96</v>
      </c>
      <c r="D1994" s="4" t="s">
        <v>187</v>
      </c>
      <c r="E1994" s="4" t="s">
        <v>225</v>
      </c>
      <c r="F1994" s="4" t="s">
        <v>65</v>
      </c>
      <c r="G1994" s="4" t="s">
        <v>66</v>
      </c>
      <c r="H1994" s="4" t="s">
        <v>67</v>
      </c>
      <c r="I1994" s="4" t="s">
        <v>662</v>
      </c>
      <c r="J1994" s="4">
        <v>71.040000000000006</v>
      </c>
      <c r="K1994" s="4">
        <v>900</v>
      </c>
      <c r="L1994" s="4" t="str">
        <f>IF(esraa_powerbi_alexandria_2[[#This Row],[Sales]]&gt;3000,"High","Low")</f>
        <v>Low</v>
      </c>
      <c r="M1994" s="4">
        <v>6</v>
      </c>
      <c r="N1994" s="4">
        <v>0.2</v>
      </c>
      <c r="O1994" s="4">
        <v>26.640000000000004</v>
      </c>
      <c r="P1994" s="4">
        <v>56.832000000000008</v>
      </c>
      <c r="Q1994" s="4">
        <v>44.400000000000006</v>
      </c>
      <c r="R1994" s="4">
        <v>12.432000000000002</v>
      </c>
      <c r="S1994" s="4" t="s">
        <v>1600</v>
      </c>
      <c r="T1994" s="4" t="str">
        <f>VLOOKUP(esraa_powerbi_alexandria_2[[#This Row],[Category]],code[#All],2,FALSE)</f>
        <v>O-102</v>
      </c>
      <c r="U1994" s="4"/>
      <c r="V1994" s="4"/>
    </row>
    <row r="1995" spans="1:22">
      <c r="A1995" s="4">
        <v>1994</v>
      </c>
      <c r="B1995" s="4" t="s">
        <v>69</v>
      </c>
      <c r="C1995" s="4" t="s">
        <v>96</v>
      </c>
      <c r="D1995" s="4" t="s">
        <v>187</v>
      </c>
      <c r="E1995" s="4" t="s">
        <v>225</v>
      </c>
      <c r="F1995" s="4" t="s">
        <v>65</v>
      </c>
      <c r="G1995" s="4" t="s">
        <v>66</v>
      </c>
      <c r="H1995" s="4" t="s">
        <v>78</v>
      </c>
      <c r="I1995" s="4" t="s">
        <v>1592</v>
      </c>
      <c r="J1995" s="4">
        <v>5.3440000000000003</v>
      </c>
      <c r="K1995" s="4">
        <v>300</v>
      </c>
      <c r="L1995" s="4" t="str">
        <f>IF(esraa_powerbi_alexandria_2[[#This Row],[Sales]]&gt;3000,"High","Low")</f>
        <v>Low</v>
      </c>
      <c r="M1995" s="4">
        <v>2</v>
      </c>
      <c r="N1995" s="4">
        <v>0.2</v>
      </c>
      <c r="O1995" s="4">
        <v>0.73479999999999923</v>
      </c>
      <c r="P1995" s="4">
        <v>4.2752000000000008</v>
      </c>
      <c r="Q1995" s="4">
        <v>4.6092000000000013</v>
      </c>
      <c r="R1995" s="4">
        <v>-0.33400000000000052</v>
      </c>
      <c r="S1995" s="4" t="s">
        <v>1598</v>
      </c>
      <c r="T1995" s="4" t="str">
        <f>VLOOKUP(esraa_powerbi_alexandria_2[[#This Row],[Category]],code[#All],2,FALSE)</f>
        <v>O-102</v>
      </c>
      <c r="U1995" s="4"/>
      <c r="V1995" s="4"/>
    </row>
    <row r="1996" spans="1:22">
      <c r="A1996" s="4">
        <v>1995</v>
      </c>
      <c r="B1996" s="4" t="s">
        <v>69</v>
      </c>
      <c r="C1996" s="4" t="s">
        <v>96</v>
      </c>
      <c r="D1996" s="4" t="s">
        <v>187</v>
      </c>
      <c r="E1996" s="4" t="s">
        <v>225</v>
      </c>
      <c r="F1996" s="4" t="s">
        <v>65</v>
      </c>
      <c r="G1996" s="4" t="s">
        <v>66</v>
      </c>
      <c r="H1996" s="4" t="s">
        <v>167</v>
      </c>
      <c r="I1996" s="4" t="s">
        <v>1593</v>
      </c>
      <c r="J1996" s="4">
        <v>11.304</v>
      </c>
      <c r="K1996" s="4">
        <v>450</v>
      </c>
      <c r="L1996" s="4" t="str">
        <f>IF(esraa_powerbi_alexandria_2[[#This Row],[Sales]]&gt;3000,"High","Low")</f>
        <v>Low</v>
      </c>
      <c r="M1996" s="4">
        <v>3</v>
      </c>
      <c r="N1996" s="4">
        <v>0.2</v>
      </c>
      <c r="O1996" s="4">
        <v>-2.1194999999999999</v>
      </c>
      <c r="P1996" s="4">
        <v>9.0432000000000006</v>
      </c>
      <c r="Q1996" s="4">
        <v>13.423500000000001</v>
      </c>
      <c r="R1996" s="4">
        <v>-4.3803000000000001</v>
      </c>
      <c r="S1996" s="4" t="s">
        <v>1598</v>
      </c>
      <c r="T1996" s="4" t="str">
        <f>VLOOKUP(esraa_powerbi_alexandria_2[[#This Row],[Category]],code[#All],2,FALSE)</f>
        <v>O-102</v>
      </c>
      <c r="U1996" s="4"/>
      <c r="V1996" s="4"/>
    </row>
    <row r="1997" spans="1:22">
      <c r="A1997" s="4">
        <v>1996</v>
      </c>
      <c r="B1997" s="4" t="s">
        <v>52</v>
      </c>
      <c r="C1997" s="4" t="s">
        <v>53</v>
      </c>
      <c r="D1997" s="4" t="s">
        <v>132</v>
      </c>
      <c r="E1997" s="4" t="s">
        <v>98</v>
      </c>
      <c r="F1997" s="4" t="s">
        <v>99</v>
      </c>
      <c r="G1997" s="4" t="s">
        <v>66</v>
      </c>
      <c r="H1997" s="4" t="s">
        <v>85</v>
      </c>
      <c r="I1997" s="4" t="s">
        <v>1594</v>
      </c>
      <c r="J1997" s="4">
        <v>294.61999999999995</v>
      </c>
      <c r="K1997" s="4">
        <v>750</v>
      </c>
      <c r="L1997" s="4" t="str">
        <f>IF(esraa_powerbi_alexandria_2[[#This Row],[Sales]]&gt;3000,"High","Low")</f>
        <v>Low</v>
      </c>
      <c r="M1997" s="4">
        <v>5</v>
      </c>
      <c r="N1997" s="4">
        <v>0.8</v>
      </c>
      <c r="O1997" s="4">
        <v>-766.01199999999994</v>
      </c>
      <c r="P1997" s="4">
        <v>58.923999999999978</v>
      </c>
      <c r="Q1997" s="4">
        <v>1060.6319999999998</v>
      </c>
      <c r="R1997" s="4">
        <v>-1001.7079999999999</v>
      </c>
      <c r="S1997" s="4" t="s">
        <v>1600</v>
      </c>
      <c r="T1997" s="4" t="str">
        <f>VLOOKUP(esraa_powerbi_alexandria_2[[#This Row],[Category]],code[#All],2,FALSE)</f>
        <v>O-102</v>
      </c>
      <c r="U1997" s="4"/>
      <c r="V1997" s="4"/>
    </row>
    <row r="1998" spans="1:22">
      <c r="A1998" s="4">
        <v>1997</v>
      </c>
      <c r="B1998" s="4" t="s">
        <v>52</v>
      </c>
      <c r="C1998" s="4" t="s">
        <v>53</v>
      </c>
      <c r="D1998" s="4" t="s">
        <v>132</v>
      </c>
      <c r="E1998" s="4" t="s">
        <v>98</v>
      </c>
      <c r="F1998" s="4" t="s">
        <v>99</v>
      </c>
      <c r="G1998" s="4" t="s">
        <v>57</v>
      </c>
      <c r="H1998" s="4" t="s">
        <v>76</v>
      </c>
      <c r="I1998" s="4" t="s">
        <v>740</v>
      </c>
      <c r="J1998" s="4">
        <v>8.7520000000000007</v>
      </c>
      <c r="K1998" s="4">
        <v>600</v>
      </c>
      <c r="L1998" s="4" t="str">
        <f>IF(esraa_powerbi_alexandria_2[[#This Row],[Sales]]&gt;3000,"High","Low")</f>
        <v>Low</v>
      </c>
      <c r="M1998" s="4">
        <v>4</v>
      </c>
      <c r="N1998" s="4">
        <v>0.6</v>
      </c>
      <c r="O1998" s="4">
        <v>-3.719599999999998</v>
      </c>
      <c r="P1998" s="4">
        <v>3.5008000000000004</v>
      </c>
      <c r="Q1998" s="4">
        <v>12.471599999999999</v>
      </c>
      <c r="R1998" s="4">
        <v>-8.9707999999999988</v>
      </c>
      <c r="S1998" s="4" t="s">
        <v>1600</v>
      </c>
      <c r="T1998" s="4" t="str">
        <f>VLOOKUP(esraa_powerbi_alexandria_2[[#This Row],[Category]],code[#All],2,FALSE)</f>
        <v>F-101</v>
      </c>
      <c r="U1998" s="4"/>
      <c r="V1998" s="4"/>
    </row>
    <row r="1999" spans="1:22">
      <c r="A1999" s="4">
        <v>1998</v>
      </c>
      <c r="B1999" s="4" t="s">
        <v>134</v>
      </c>
      <c r="C1999" s="4" t="s">
        <v>62</v>
      </c>
      <c r="D1999" s="4" t="s">
        <v>1595</v>
      </c>
      <c r="E1999" s="4" t="s">
        <v>188</v>
      </c>
      <c r="F1999" s="4" t="s">
        <v>56</v>
      </c>
      <c r="G1999" s="4" t="s">
        <v>66</v>
      </c>
      <c r="H1999" s="4" t="s">
        <v>67</v>
      </c>
      <c r="I1999" s="4" t="s">
        <v>802</v>
      </c>
      <c r="J1999" s="4">
        <v>15</v>
      </c>
      <c r="K1999" s="4">
        <v>600</v>
      </c>
      <c r="L1999" s="4" t="str">
        <f>IF(esraa_powerbi_alexandria_2[[#This Row],[Sales]]&gt;3000,"High","Low")</f>
        <v>Low</v>
      </c>
      <c r="M1999" s="4">
        <v>4</v>
      </c>
      <c r="N1999" s="4">
        <v>0</v>
      </c>
      <c r="O1999" s="4">
        <v>7.1999999999999993</v>
      </c>
      <c r="P1999" s="4">
        <v>15</v>
      </c>
      <c r="Q1999" s="4">
        <v>7.8000000000000007</v>
      </c>
      <c r="R1999" s="4">
        <v>7.1999999999999993</v>
      </c>
      <c r="S1999" s="4" t="s">
        <v>1600</v>
      </c>
      <c r="T1999" s="4" t="str">
        <f>VLOOKUP(esraa_powerbi_alexandria_2[[#This Row],[Category]],code[#All],2,FALSE)</f>
        <v>O-102</v>
      </c>
      <c r="U1999" s="4"/>
      <c r="V1999" s="4"/>
    </row>
    <row r="2000" spans="1:22">
      <c r="A2000" s="4">
        <v>1999</v>
      </c>
      <c r="B2000" s="4" t="s">
        <v>134</v>
      </c>
      <c r="C2000" s="4" t="s">
        <v>62</v>
      </c>
      <c r="D2000" s="4" t="s">
        <v>1595</v>
      </c>
      <c r="E2000" s="4" t="s">
        <v>188</v>
      </c>
      <c r="F2000" s="4" t="s">
        <v>56</v>
      </c>
      <c r="G2000" s="4" t="s">
        <v>80</v>
      </c>
      <c r="H2000" s="4" t="s">
        <v>81</v>
      </c>
      <c r="I2000" s="4" t="s">
        <v>497</v>
      </c>
      <c r="J2000" s="4">
        <v>161.61000000000001</v>
      </c>
      <c r="K2000" s="4">
        <v>150</v>
      </c>
      <c r="L2000" s="4" t="str">
        <f>IF(esraa_powerbi_alexandria_2[[#This Row],[Sales]]&gt;3000,"High","Low")</f>
        <v>Low</v>
      </c>
      <c r="M2000" s="4">
        <v>1</v>
      </c>
      <c r="N2000" s="4">
        <v>0</v>
      </c>
      <c r="O2000" s="4">
        <v>42.018600000000006</v>
      </c>
      <c r="P2000" s="4">
        <v>161.61000000000001</v>
      </c>
      <c r="Q2000" s="4">
        <v>119.59140000000001</v>
      </c>
      <c r="R2000" s="4">
        <v>42.018600000000006</v>
      </c>
      <c r="S2000" s="4" t="s">
        <v>1598</v>
      </c>
      <c r="T2000" s="4" t="str">
        <f>VLOOKUP(esraa_powerbi_alexandria_2[[#This Row],[Category]],code[#All],2,FALSE)</f>
        <v>T-103</v>
      </c>
      <c r="U2000" s="4"/>
      <c r="V2000" s="4"/>
    </row>
    <row r="2001" spans="1:21">
      <c r="A2001" s="4"/>
      <c r="B2001" s="4"/>
      <c r="C2001" s="4"/>
      <c r="D2001" s="4"/>
      <c r="E2001" s="4"/>
      <c r="F2001" s="4"/>
      <c r="G2001" s="4"/>
      <c r="H2001" s="4"/>
      <c r="I2001" s="4"/>
      <c r="J2001" s="21"/>
      <c r="K2001" s="4"/>
      <c r="L2001" s="4"/>
      <c r="M2001" s="4"/>
      <c r="N2001" s="4"/>
      <c r="O2001" s="4"/>
      <c r="P2001" s="4"/>
      <c r="Q2001" s="4"/>
      <c r="R2001" s="4"/>
      <c r="S2001" s="4"/>
      <c r="T2001" s="4"/>
      <c r="U2001" s="4"/>
    </row>
    <row r="2005" spans="1:21" ht="15.75">
      <c r="A2005" s="1" t="s">
        <v>1601</v>
      </c>
      <c r="B2005" s="5">
        <f>SUM(esraa_powerbi_alexandria_2[Sales])</f>
        <v>457738.49390000099</v>
      </c>
    </row>
    <row r="2006" spans="1:21" ht="15.75">
      <c r="A2006" s="1" t="s">
        <v>1602</v>
      </c>
      <c r="B2006" s="2">
        <f>SUM(esraa_powerbi_alexandria_2[Profit])</f>
        <v>43201.27570000002</v>
      </c>
    </row>
    <row r="2007" spans="1:21" ht="15.75">
      <c r="A2007" s="1" t="s">
        <v>1603</v>
      </c>
      <c r="B2007" s="3">
        <f>COUNT(esraa_powerbi_alexandria_2[Quantity])</f>
        <v>1999</v>
      </c>
    </row>
    <row r="2008" spans="1:21" ht="15.75">
      <c r="A2008" s="1" t="s">
        <v>1604</v>
      </c>
      <c r="B2008" s="5">
        <f>LARGE(esraa_powerbi_alexandria_2[Sales],2)</f>
        <v>7999.98</v>
      </c>
    </row>
    <row r="2009" spans="1:21" ht="15.75">
      <c r="A2009" s="1" t="s">
        <v>1605</v>
      </c>
      <c r="B2009" s="3">
        <f>SMALL(esraa_powerbi_alexandria_2[Sales],4)</f>
        <v>1.1119999999999997</v>
      </c>
    </row>
    <row r="2010" spans="1:21" ht="15.75">
      <c r="A2010" s="1" t="s">
        <v>1606</v>
      </c>
      <c r="B2010" s="2">
        <f>MAX(esraa_powerbi_alexandria_2[Profit])</f>
        <v>3177.4749999999999</v>
      </c>
    </row>
    <row r="2011" spans="1:21" ht="15.75">
      <c r="A2011" s="1" t="s">
        <v>1607</v>
      </c>
      <c r="B2011" s="2">
        <f>SUMIF(esraa_powerbi_alexandria_2[Sales status],"High",esraa_powerbi_alexandria_2[Sales])</f>
        <v>62777.238000000012</v>
      </c>
    </row>
    <row r="2012" spans="1:21" ht="15.75">
      <c r="A2012" s="1" t="s">
        <v>1608</v>
      </c>
      <c r="B2012" s="5">
        <f>COUNTIF(esraa_powerbi_alexandria_2[Sales status],"High")</f>
        <v>14</v>
      </c>
    </row>
    <row r="2013" spans="1:21" ht="15.75">
      <c r="A2013" s="1" t="s">
        <v>1609</v>
      </c>
      <c r="B2013" s="2" cm="1">
        <f t="array" ref="B2013">AVERAGE(LARGE(esraa_powerbi_alexandria_2[Profit],{1,2,3}))</f>
        <v>2524.8102333333331</v>
      </c>
    </row>
    <row r="2014" spans="1:21" ht="15.75">
      <c r="A2014" s="1" t="s">
        <v>1610</v>
      </c>
      <c r="B2014" s="5">
        <f>MAX(esraa_powerbi_alexandria_2[New sales])</f>
        <v>2100</v>
      </c>
    </row>
    <row r="2015" spans="1:21" ht="15.75">
      <c r="A2015" s="1" t="s">
        <v>1611</v>
      </c>
      <c r="B2015" s="2">
        <f>MIN(esraa_powerbi_alexandria_2[New sales])</f>
        <v>150</v>
      </c>
    </row>
    <row r="2016" spans="1:21" ht="15.75">
      <c r="A2016" s="1" t="s">
        <v>1612</v>
      </c>
      <c r="B2016" s="2">
        <f>AVERAGE(esraa_powerbi_alexandria_2[New sales])</f>
        <v>568.10905452726365</v>
      </c>
    </row>
    <row r="2017" spans="1:2" ht="15.75">
      <c r="A2017" s="1" t="s">
        <v>1613</v>
      </c>
      <c r="B2017" s="5">
        <f>SUMIF(esraa_powerbi_alexandria_2[State],"california",esraa_powerbi_alexandria_2[New sales])</f>
        <v>213300</v>
      </c>
    </row>
    <row r="2018" spans="1:2" ht="15.75">
      <c r="A2018" s="1" t="s">
        <v>1614</v>
      </c>
      <c r="B2018" s="2">
        <f>AVERAGEIF(esraa_powerbi_alexandria_2[State],"texas",esraa_powerbi_alexandria_2[New sales])</f>
        <v>578.57142857142856</v>
      </c>
    </row>
  </sheetData>
  <phoneticPr fontId="5" type="noConversion"/>
  <conditionalFormatting sqref="J2:J1048576">
    <cfRule type="cellIs" dxfId="119" priority="6" operator="greaterThan">
      <formula>3000</formula>
    </cfRule>
  </conditionalFormatting>
  <conditionalFormatting sqref="L2:L2000">
    <cfRule type="cellIs" dxfId="118" priority="4" operator="equal">
      <formula>"High"</formula>
    </cfRule>
  </conditionalFormatting>
  <conditionalFormatting sqref="H1:H1048576">
    <cfRule type="cellIs" dxfId="117" priority="3" operator="equal">
      <formula>"phones"</formula>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DEB174D9-50A3-44ED-AB94-C7F39832C5B2}">
            <xm:f>NOT(ISERROR(SEARCH("-",O2)))</xm:f>
            <xm:f>"-"</xm:f>
            <x14:dxf>
              <font>
                <b/>
                <i val="0"/>
                <color rgb="FFFF0000"/>
              </font>
              <fill>
                <patternFill patternType="solid">
                  <bgColor theme="8" tint="0.39994506668294322"/>
                </patternFill>
              </fill>
            </x14:dxf>
          </x14:cfRule>
          <xm:sqref>O2:O2000</xm:sqref>
        </x14:conditionalFormatting>
      </x14:conditionalFormattings>
    </ext>
    <ext xmlns:x14="http://schemas.microsoft.com/office/spreadsheetml/2009/9/main" uri="{05C60535-1F16-4fd2-B633-F4F36F0B64E0}">
      <x14:sparklineGroups xmlns:xm="http://schemas.microsoft.com/office/excel/2006/main">
        <x14:sparklineGroup displayEmptyCellsAs="gap" high="1" low="1" xr2:uid="{FCD47025-B9E8-4566-8B16-0FE30FCF2E70}">
          <x14:colorSeries rgb="FF376092"/>
          <x14:colorNegative rgb="FFD00000"/>
          <x14:colorAxis rgb="FF000000"/>
          <x14:colorMarkers rgb="FFD00000"/>
          <x14:colorFirst rgb="FFD00000"/>
          <x14:colorLast rgb="FFD00000"/>
          <x14:colorHigh rgb="FFD00000"/>
          <x14:colorLow rgb="FFD00000"/>
          <x14:sparklines>
            <x14:sparkline>
              <xm:f>'New Data'!J2:K2</xm:f>
              <xm:sqref>U2</xm:sqref>
            </x14:sparkline>
            <x14:sparkline>
              <xm:f>'New Data'!J3:K3</xm:f>
              <xm:sqref>U3</xm:sqref>
            </x14:sparkline>
            <x14:sparkline>
              <xm:f>'New Data'!J4:K4</xm:f>
              <xm:sqref>U4</xm:sqref>
            </x14:sparkline>
            <x14:sparkline>
              <xm:f>'New Data'!J5:K5</xm:f>
              <xm:sqref>U5</xm:sqref>
            </x14:sparkline>
            <x14:sparkline>
              <xm:f>'New Data'!J6:K6</xm:f>
              <xm:sqref>U6</xm:sqref>
            </x14:sparkline>
            <x14:sparkline>
              <xm:f>'New Data'!J7:K7</xm:f>
              <xm:sqref>U7</xm:sqref>
            </x14:sparkline>
            <x14:sparkline>
              <xm:f>'New Data'!J8:K8</xm:f>
              <xm:sqref>U8</xm:sqref>
            </x14:sparkline>
            <x14:sparkline>
              <xm:f>'New Data'!J9:K9</xm:f>
              <xm:sqref>U9</xm:sqref>
            </x14:sparkline>
            <x14:sparkline>
              <xm:f>'New Data'!J10:K10</xm:f>
              <xm:sqref>U10</xm:sqref>
            </x14:sparkline>
            <x14:sparkline>
              <xm:f>'New Data'!J11:K11</xm:f>
              <xm:sqref>U11</xm:sqref>
            </x14:sparkline>
            <x14:sparkline>
              <xm:f>'New Data'!J12:K12</xm:f>
              <xm:sqref>U12</xm:sqref>
            </x14:sparkline>
            <x14:sparkline>
              <xm:f>'New Data'!J13:K13</xm:f>
              <xm:sqref>U13</xm:sqref>
            </x14:sparkline>
            <x14:sparkline>
              <xm:f>'New Data'!J14:K14</xm:f>
              <xm:sqref>U14</xm:sqref>
            </x14:sparkline>
            <x14:sparkline>
              <xm:f>'New Data'!J15:K15</xm:f>
              <xm:sqref>U15</xm:sqref>
            </x14:sparkline>
            <x14:sparkline>
              <xm:f>'New Data'!J16:K16</xm:f>
              <xm:sqref>U16</xm:sqref>
            </x14:sparkline>
            <x14:sparkline>
              <xm:f>'New Data'!J17:K17</xm:f>
              <xm:sqref>U17</xm:sqref>
            </x14:sparkline>
            <x14:sparkline>
              <xm:f>'New Data'!J18:K18</xm:f>
              <xm:sqref>U18</xm:sqref>
            </x14:sparkline>
            <x14:sparkline>
              <xm:f>'New Data'!J19:K19</xm:f>
              <xm:sqref>U19</xm:sqref>
            </x14:sparkline>
            <x14:sparkline>
              <xm:f>'New Data'!J20:K20</xm:f>
              <xm:sqref>U20</xm:sqref>
            </x14:sparkline>
            <x14:sparkline>
              <xm:f>'New Data'!J21:K21</xm:f>
              <xm:sqref>U21</xm:sqref>
            </x14:sparkline>
            <x14:sparkline>
              <xm:f>'New Data'!J22:K22</xm:f>
              <xm:sqref>U22</xm:sqref>
            </x14:sparkline>
            <x14:sparkline>
              <xm:f>'New Data'!J23:K23</xm:f>
              <xm:sqref>U23</xm:sqref>
            </x14:sparkline>
            <x14:sparkline>
              <xm:f>'New Data'!J24:K24</xm:f>
              <xm:sqref>U24</xm:sqref>
            </x14:sparkline>
            <x14:sparkline>
              <xm:f>'New Data'!J25:K25</xm:f>
              <xm:sqref>U25</xm:sqref>
            </x14:sparkline>
            <x14:sparkline>
              <xm:f>'New Data'!J26:K26</xm:f>
              <xm:sqref>U26</xm:sqref>
            </x14:sparkline>
            <x14:sparkline>
              <xm:f>'New Data'!J27:K27</xm:f>
              <xm:sqref>U27</xm:sqref>
            </x14:sparkline>
            <x14:sparkline>
              <xm:f>'New Data'!J28:K28</xm:f>
              <xm:sqref>U28</xm:sqref>
            </x14:sparkline>
            <x14:sparkline>
              <xm:f>'New Data'!J29:K29</xm:f>
              <xm:sqref>U29</xm:sqref>
            </x14:sparkline>
            <x14:sparkline>
              <xm:f>'New Data'!J30:K30</xm:f>
              <xm:sqref>U30</xm:sqref>
            </x14:sparkline>
            <x14:sparkline>
              <xm:f>'New Data'!J31:K31</xm:f>
              <xm:sqref>U31</xm:sqref>
            </x14:sparkline>
            <x14:sparkline>
              <xm:f>'New Data'!J32:K32</xm:f>
              <xm:sqref>U32</xm:sqref>
            </x14:sparkline>
            <x14:sparkline>
              <xm:f>'New Data'!J33:K33</xm:f>
              <xm:sqref>U33</xm:sqref>
            </x14:sparkline>
            <x14:sparkline>
              <xm:f>'New Data'!J34:K34</xm:f>
              <xm:sqref>U34</xm:sqref>
            </x14:sparkline>
            <x14:sparkline>
              <xm:f>'New Data'!J35:K35</xm:f>
              <xm:sqref>U35</xm:sqref>
            </x14:sparkline>
            <x14:sparkline>
              <xm:f>'New Data'!J36:K36</xm:f>
              <xm:sqref>U36</xm:sqref>
            </x14:sparkline>
            <x14:sparkline>
              <xm:f>'New Data'!J37:K37</xm:f>
              <xm:sqref>U37</xm:sqref>
            </x14:sparkline>
            <x14:sparkline>
              <xm:f>'New Data'!J38:K38</xm:f>
              <xm:sqref>U38</xm:sqref>
            </x14:sparkline>
            <x14:sparkline>
              <xm:f>'New Data'!J39:K39</xm:f>
              <xm:sqref>U39</xm:sqref>
            </x14:sparkline>
            <x14:sparkline>
              <xm:f>'New Data'!J40:K40</xm:f>
              <xm:sqref>U40</xm:sqref>
            </x14:sparkline>
            <x14:sparkline>
              <xm:f>'New Data'!J41:K41</xm:f>
              <xm:sqref>U41</xm:sqref>
            </x14:sparkline>
            <x14:sparkline>
              <xm:f>'New Data'!J42:K42</xm:f>
              <xm:sqref>U42</xm:sqref>
            </x14:sparkline>
            <x14:sparkline>
              <xm:f>'New Data'!J43:K43</xm:f>
              <xm:sqref>U43</xm:sqref>
            </x14:sparkline>
            <x14:sparkline>
              <xm:f>'New Data'!J44:K44</xm:f>
              <xm:sqref>U44</xm:sqref>
            </x14:sparkline>
            <x14:sparkline>
              <xm:f>'New Data'!J45:K45</xm:f>
              <xm:sqref>U45</xm:sqref>
            </x14:sparkline>
            <x14:sparkline>
              <xm:f>'New Data'!J46:K46</xm:f>
              <xm:sqref>U46</xm:sqref>
            </x14:sparkline>
            <x14:sparkline>
              <xm:f>'New Data'!J47:K47</xm:f>
              <xm:sqref>U47</xm:sqref>
            </x14:sparkline>
            <x14:sparkline>
              <xm:f>'New Data'!J48:K48</xm:f>
              <xm:sqref>U48</xm:sqref>
            </x14:sparkline>
            <x14:sparkline>
              <xm:f>'New Data'!J49:K49</xm:f>
              <xm:sqref>U49</xm:sqref>
            </x14:sparkline>
            <x14:sparkline>
              <xm:f>'New Data'!J50:K50</xm:f>
              <xm:sqref>U50</xm:sqref>
            </x14:sparkline>
            <x14:sparkline>
              <xm:f>'New Data'!J51:K51</xm:f>
              <xm:sqref>U51</xm:sqref>
            </x14:sparkline>
            <x14:sparkline>
              <xm:f>'New Data'!J52:K52</xm:f>
              <xm:sqref>U52</xm:sqref>
            </x14:sparkline>
            <x14:sparkline>
              <xm:f>'New Data'!J53:K53</xm:f>
              <xm:sqref>U53</xm:sqref>
            </x14:sparkline>
            <x14:sparkline>
              <xm:f>'New Data'!J54:K54</xm:f>
              <xm:sqref>U54</xm:sqref>
            </x14:sparkline>
            <x14:sparkline>
              <xm:f>'New Data'!J55:K55</xm:f>
              <xm:sqref>U55</xm:sqref>
            </x14:sparkline>
            <x14:sparkline>
              <xm:f>'New Data'!J56:K56</xm:f>
              <xm:sqref>U56</xm:sqref>
            </x14:sparkline>
            <x14:sparkline>
              <xm:f>'New Data'!J57:K57</xm:f>
              <xm:sqref>U57</xm:sqref>
            </x14:sparkline>
            <x14:sparkline>
              <xm:f>'New Data'!J58:K58</xm:f>
              <xm:sqref>U58</xm:sqref>
            </x14:sparkline>
            <x14:sparkline>
              <xm:f>'New Data'!J59:K59</xm:f>
              <xm:sqref>U59</xm:sqref>
            </x14:sparkline>
            <x14:sparkline>
              <xm:f>'New Data'!J60:K60</xm:f>
              <xm:sqref>U60</xm:sqref>
            </x14:sparkline>
            <x14:sparkline>
              <xm:f>'New Data'!J61:K61</xm:f>
              <xm:sqref>U61</xm:sqref>
            </x14:sparkline>
            <x14:sparkline>
              <xm:f>'New Data'!J62:K62</xm:f>
              <xm:sqref>U62</xm:sqref>
            </x14:sparkline>
            <x14:sparkline>
              <xm:f>'New Data'!J63:K63</xm:f>
              <xm:sqref>U63</xm:sqref>
            </x14:sparkline>
            <x14:sparkline>
              <xm:f>'New Data'!J64:K64</xm:f>
              <xm:sqref>U64</xm:sqref>
            </x14:sparkline>
            <x14:sparkline>
              <xm:f>'New Data'!J65:K65</xm:f>
              <xm:sqref>U65</xm:sqref>
            </x14:sparkline>
            <x14:sparkline>
              <xm:f>'New Data'!J66:K66</xm:f>
              <xm:sqref>U66</xm:sqref>
            </x14:sparkline>
            <x14:sparkline>
              <xm:f>'New Data'!J67:K67</xm:f>
              <xm:sqref>U67</xm:sqref>
            </x14:sparkline>
            <x14:sparkline>
              <xm:f>'New Data'!J68:K68</xm:f>
              <xm:sqref>U68</xm:sqref>
            </x14:sparkline>
            <x14:sparkline>
              <xm:f>'New Data'!J69:K69</xm:f>
              <xm:sqref>U69</xm:sqref>
            </x14:sparkline>
            <x14:sparkline>
              <xm:f>'New Data'!J70:K70</xm:f>
              <xm:sqref>U70</xm:sqref>
            </x14:sparkline>
            <x14:sparkline>
              <xm:f>'New Data'!J71:K71</xm:f>
              <xm:sqref>U71</xm:sqref>
            </x14:sparkline>
            <x14:sparkline>
              <xm:f>'New Data'!J72:K72</xm:f>
              <xm:sqref>U72</xm:sqref>
            </x14:sparkline>
            <x14:sparkline>
              <xm:f>'New Data'!J73:K73</xm:f>
              <xm:sqref>U73</xm:sqref>
            </x14:sparkline>
            <x14:sparkline>
              <xm:f>'New Data'!J74:K74</xm:f>
              <xm:sqref>U74</xm:sqref>
            </x14:sparkline>
            <x14:sparkline>
              <xm:f>'New Data'!J75:K75</xm:f>
              <xm:sqref>U75</xm:sqref>
            </x14:sparkline>
            <x14:sparkline>
              <xm:f>'New Data'!J76:K76</xm:f>
              <xm:sqref>U76</xm:sqref>
            </x14:sparkline>
            <x14:sparkline>
              <xm:f>'New Data'!J77:K77</xm:f>
              <xm:sqref>U77</xm:sqref>
            </x14:sparkline>
            <x14:sparkline>
              <xm:f>'New Data'!J78:K78</xm:f>
              <xm:sqref>U78</xm:sqref>
            </x14:sparkline>
            <x14:sparkline>
              <xm:f>'New Data'!J79:K79</xm:f>
              <xm:sqref>U79</xm:sqref>
            </x14:sparkline>
            <x14:sparkline>
              <xm:f>'New Data'!J80:K80</xm:f>
              <xm:sqref>U80</xm:sqref>
            </x14:sparkline>
            <x14:sparkline>
              <xm:f>'New Data'!J81:K81</xm:f>
              <xm:sqref>U81</xm:sqref>
            </x14:sparkline>
            <x14:sparkline>
              <xm:f>'New Data'!J82:K82</xm:f>
              <xm:sqref>U82</xm:sqref>
            </x14:sparkline>
            <x14:sparkline>
              <xm:f>'New Data'!J83:K83</xm:f>
              <xm:sqref>U83</xm:sqref>
            </x14:sparkline>
            <x14:sparkline>
              <xm:f>'New Data'!J84:K84</xm:f>
              <xm:sqref>U84</xm:sqref>
            </x14:sparkline>
            <x14:sparkline>
              <xm:f>'New Data'!J85:K85</xm:f>
              <xm:sqref>U85</xm:sqref>
            </x14:sparkline>
            <x14:sparkline>
              <xm:f>'New Data'!J86:K86</xm:f>
              <xm:sqref>U86</xm:sqref>
            </x14:sparkline>
            <x14:sparkline>
              <xm:f>'New Data'!J87:K87</xm:f>
              <xm:sqref>U87</xm:sqref>
            </x14:sparkline>
            <x14:sparkline>
              <xm:f>'New Data'!J88:K88</xm:f>
              <xm:sqref>U88</xm:sqref>
            </x14:sparkline>
            <x14:sparkline>
              <xm:f>'New Data'!J89:K89</xm:f>
              <xm:sqref>U89</xm:sqref>
            </x14:sparkline>
            <x14:sparkline>
              <xm:f>'New Data'!J90:K90</xm:f>
              <xm:sqref>U90</xm:sqref>
            </x14:sparkline>
            <x14:sparkline>
              <xm:f>'New Data'!J91:K91</xm:f>
              <xm:sqref>U91</xm:sqref>
            </x14:sparkline>
            <x14:sparkline>
              <xm:f>'New Data'!J92:K92</xm:f>
              <xm:sqref>U92</xm:sqref>
            </x14:sparkline>
            <x14:sparkline>
              <xm:f>'New Data'!J93:K93</xm:f>
              <xm:sqref>U93</xm:sqref>
            </x14:sparkline>
            <x14:sparkline>
              <xm:f>'New Data'!J94:K94</xm:f>
              <xm:sqref>U94</xm:sqref>
            </x14:sparkline>
            <x14:sparkline>
              <xm:f>'New Data'!J95:K95</xm:f>
              <xm:sqref>U95</xm:sqref>
            </x14:sparkline>
            <x14:sparkline>
              <xm:f>'New Data'!J96:K96</xm:f>
              <xm:sqref>U96</xm:sqref>
            </x14:sparkline>
            <x14:sparkline>
              <xm:f>'New Data'!J97:K97</xm:f>
              <xm:sqref>U97</xm:sqref>
            </x14:sparkline>
            <x14:sparkline>
              <xm:f>'New Data'!J98:K98</xm:f>
              <xm:sqref>U98</xm:sqref>
            </x14:sparkline>
            <x14:sparkline>
              <xm:f>'New Data'!J99:K99</xm:f>
              <xm:sqref>U99</xm:sqref>
            </x14:sparkline>
            <x14:sparkline>
              <xm:f>'New Data'!J100:K100</xm:f>
              <xm:sqref>U100</xm:sqref>
            </x14:sparkline>
            <x14:sparkline>
              <xm:f>'New Data'!J101:K101</xm:f>
              <xm:sqref>U101</xm:sqref>
            </x14:sparkline>
            <x14:sparkline>
              <xm:f>'New Data'!J102:K102</xm:f>
              <xm:sqref>U102</xm:sqref>
            </x14:sparkline>
            <x14:sparkline>
              <xm:f>'New Data'!J103:K103</xm:f>
              <xm:sqref>U103</xm:sqref>
            </x14:sparkline>
            <x14:sparkline>
              <xm:f>'New Data'!J104:K104</xm:f>
              <xm:sqref>U104</xm:sqref>
            </x14:sparkline>
            <x14:sparkline>
              <xm:f>'New Data'!J105:K105</xm:f>
              <xm:sqref>U105</xm:sqref>
            </x14:sparkline>
            <x14:sparkline>
              <xm:f>'New Data'!J106:K106</xm:f>
              <xm:sqref>U106</xm:sqref>
            </x14:sparkline>
            <x14:sparkline>
              <xm:f>'New Data'!J107:K107</xm:f>
              <xm:sqref>U107</xm:sqref>
            </x14:sparkline>
            <x14:sparkline>
              <xm:f>'New Data'!J108:K108</xm:f>
              <xm:sqref>U108</xm:sqref>
            </x14:sparkline>
            <x14:sparkline>
              <xm:f>'New Data'!J109:K109</xm:f>
              <xm:sqref>U109</xm:sqref>
            </x14:sparkline>
            <x14:sparkline>
              <xm:f>'New Data'!J110:K110</xm:f>
              <xm:sqref>U110</xm:sqref>
            </x14:sparkline>
            <x14:sparkline>
              <xm:f>'New Data'!J111:K111</xm:f>
              <xm:sqref>U111</xm:sqref>
            </x14:sparkline>
            <x14:sparkline>
              <xm:f>'New Data'!J112:K112</xm:f>
              <xm:sqref>U112</xm:sqref>
            </x14:sparkline>
            <x14:sparkline>
              <xm:f>'New Data'!J113:K113</xm:f>
              <xm:sqref>U113</xm:sqref>
            </x14:sparkline>
            <x14:sparkline>
              <xm:f>'New Data'!J114:K114</xm:f>
              <xm:sqref>U114</xm:sqref>
            </x14:sparkline>
            <x14:sparkline>
              <xm:f>'New Data'!J115:K115</xm:f>
              <xm:sqref>U115</xm:sqref>
            </x14:sparkline>
            <x14:sparkline>
              <xm:f>'New Data'!J116:K116</xm:f>
              <xm:sqref>U116</xm:sqref>
            </x14:sparkline>
            <x14:sparkline>
              <xm:f>'New Data'!J117:K117</xm:f>
              <xm:sqref>U117</xm:sqref>
            </x14:sparkline>
            <x14:sparkline>
              <xm:f>'New Data'!J118:K118</xm:f>
              <xm:sqref>U118</xm:sqref>
            </x14:sparkline>
            <x14:sparkline>
              <xm:f>'New Data'!J119:K119</xm:f>
              <xm:sqref>U119</xm:sqref>
            </x14:sparkline>
            <x14:sparkline>
              <xm:f>'New Data'!J120:K120</xm:f>
              <xm:sqref>U120</xm:sqref>
            </x14:sparkline>
            <x14:sparkline>
              <xm:f>'New Data'!J121:K121</xm:f>
              <xm:sqref>U121</xm:sqref>
            </x14:sparkline>
            <x14:sparkline>
              <xm:f>'New Data'!J122:K122</xm:f>
              <xm:sqref>U122</xm:sqref>
            </x14:sparkline>
            <x14:sparkline>
              <xm:f>'New Data'!J123:K123</xm:f>
              <xm:sqref>U123</xm:sqref>
            </x14:sparkline>
            <x14:sparkline>
              <xm:f>'New Data'!J124:K124</xm:f>
              <xm:sqref>U124</xm:sqref>
            </x14:sparkline>
            <x14:sparkline>
              <xm:f>'New Data'!J125:K125</xm:f>
              <xm:sqref>U125</xm:sqref>
            </x14:sparkline>
            <x14:sparkline>
              <xm:f>'New Data'!J126:K126</xm:f>
              <xm:sqref>U126</xm:sqref>
            </x14:sparkline>
            <x14:sparkline>
              <xm:f>'New Data'!J127:K127</xm:f>
              <xm:sqref>U127</xm:sqref>
            </x14:sparkline>
            <x14:sparkline>
              <xm:f>'New Data'!J128:K128</xm:f>
              <xm:sqref>U128</xm:sqref>
            </x14:sparkline>
            <x14:sparkline>
              <xm:f>'New Data'!J129:K129</xm:f>
              <xm:sqref>U129</xm:sqref>
            </x14:sparkline>
            <x14:sparkline>
              <xm:f>'New Data'!J130:K130</xm:f>
              <xm:sqref>U130</xm:sqref>
            </x14:sparkline>
            <x14:sparkline>
              <xm:f>'New Data'!J131:K131</xm:f>
              <xm:sqref>U131</xm:sqref>
            </x14:sparkline>
            <x14:sparkline>
              <xm:f>'New Data'!J132:K132</xm:f>
              <xm:sqref>U132</xm:sqref>
            </x14:sparkline>
            <x14:sparkline>
              <xm:f>'New Data'!J133:K133</xm:f>
              <xm:sqref>U133</xm:sqref>
            </x14:sparkline>
            <x14:sparkline>
              <xm:f>'New Data'!J134:K134</xm:f>
              <xm:sqref>U134</xm:sqref>
            </x14:sparkline>
            <x14:sparkline>
              <xm:f>'New Data'!J135:K135</xm:f>
              <xm:sqref>U135</xm:sqref>
            </x14:sparkline>
            <x14:sparkline>
              <xm:f>'New Data'!J136:K136</xm:f>
              <xm:sqref>U136</xm:sqref>
            </x14:sparkline>
            <x14:sparkline>
              <xm:f>'New Data'!J137:K137</xm:f>
              <xm:sqref>U137</xm:sqref>
            </x14:sparkline>
            <x14:sparkline>
              <xm:f>'New Data'!J138:K138</xm:f>
              <xm:sqref>U138</xm:sqref>
            </x14:sparkline>
            <x14:sparkline>
              <xm:f>'New Data'!J139:K139</xm:f>
              <xm:sqref>U139</xm:sqref>
            </x14:sparkline>
            <x14:sparkline>
              <xm:f>'New Data'!J140:K140</xm:f>
              <xm:sqref>U140</xm:sqref>
            </x14:sparkline>
            <x14:sparkline>
              <xm:f>'New Data'!J141:K141</xm:f>
              <xm:sqref>U141</xm:sqref>
            </x14:sparkline>
            <x14:sparkline>
              <xm:f>'New Data'!J142:K142</xm:f>
              <xm:sqref>U142</xm:sqref>
            </x14:sparkline>
            <x14:sparkline>
              <xm:f>'New Data'!J143:K143</xm:f>
              <xm:sqref>U143</xm:sqref>
            </x14:sparkline>
            <x14:sparkline>
              <xm:f>'New Data'!J144:K144</xm:f>
              <xm:sqref>U144</xm:sqref>
            </x14:sparkline>
            <x14:sparkline>
              <xm:f>'New Data'!J145:K145</xm:f>
              <xm:sqref>U145</xm:sqref>
            </x14:sparkline>
            <x14:sparkline>
              <xm:f>'New Data'!J146:K146</xm:f>
              <xm:sqref>U146</xm:sqref>
            </x14:sparkline>
            <x14:sparkline>
              <xm:f>'New Data'!J147:K147</xm:f>
              <xm:sqref>U147</xm:sqref>
            </x14:sparkline>
            <x14:sparkline>
              <xm:f>'New Data'!J148:K148</xm:f>
              <xm:sqref>U148</xm:sqref>
            </x14:sparkline>
            <x14:sparkline>
              <xm:f>'New Data'!J149:K149</xm:f>
              <xm:sqref>U149</xm:sqref>
            </x14:sparkline>
            <x14:sparkline>
              <xm:f>'New Data'!J150:K150</xm:f>
              <xm:sqref>U150</xm:sqref>
            </x14:sparkline>
            <x14:sparkline>
              <xm:f>'New Data'!J151:K151</xm:f>
              <xm:sqref>U151</xm:sqref>
            </x14:sparkline>
            <x14:sparkline>
              <xm:f>'New Data'!J152:K152</xm:f>
              <xm:sqref>U152</xm:sqref>
            </x14:sparkline>
            <x14:sparkline>
              <xm:f>'New Data'!J153:K153</xm:f>
              <xm:sqref>U153</xm:sqref>
            </x14:sparkline>
            <x14:sparkline>
              <xm:f>'New Data'!J154:K154</xm:f>
              <xm:sqref>U154</xm:sqref>
            </x14:sparkline>
            <x14:sparkline>
              <xm:f>'New Data'!J155:K155</xm:f>
              <xm:sqref>U155</xm:sqref>
            </x14:sparkline>
            <x14:sparkline>
              <xm:f>'New Data'!J156:K156</xm:f>
              <xm:sqref>U156</xm:sqref>
            </x14:sparkline>
            <x14:sparkline>
              <xm:f>'New Data'!J157:K157</xm:f>
              <xm:sqref>U157</xm:sqref>
            </x14:sparkline>
            <x14:sparkline>
              <xm:f>'New Data'!J158:K158</xm:f>
              <xm:sqref>U158</xm:sqref>
            </x14:sparkline>
            <x14:sparkline>
              <xm:f>'New Data'!J159:K159</xm:f>
              <xm:sqref>U159</xm:sqref>
            </x14:sparkline>
            <x14:sparkline>
              <xm:f>'New Data'!J160:K160</xm:f>
              <xm:sqref>U160</xm:sqref>
            </x14:sparkline>
            <x14:sparkline>
              <xm:f>'New Data'!J161:K161</xm:f>
              <xm:sqref>U161</xm:sqref>
            </x14:sparkline>
            <x14:sparkline>
              <xm:f>'New Data'!J162:K162</xm:f>
              <xm:sqref>U162</xm:sqref>
            </x14:sparkline>
            <x14:sparkline>
              <xm:f>'New Data'!J163:K163</xm:f>
              <xm:sqref>U163</xm:sqref>
            </x14:sparkline>
            <x14:sparkline>
              <xm:f>'New Data'!J164:K164</xm:f>
              <xm:sqref>U164</xm:sqref>
            </x14:sparkline>
            <x14:sparkline>
              <xm:f>'New Data'!J165:K165</xm:f>
              <xm:sqref>U165</xm:sqref>
            </x14:sparkline>
            <x14:sparkline>
              <xm:f>'New Data'!J166:K166</xm:f>
              <xm:sqref>U166</xm:sqref>
            </x14:sparkline>
            <x14:sparkline>
              <xm:f>'New Data'!J167:K167</xm:f>
              <xm:sqref>U167</xm:sqref>
            </x14:sparkline>
            <x14:sparkline>
              <xm:f>'New Data'!J168:K168</xm:f>
              <xm:sqref>U168</xm:sqref>
            </x14:sparkline>
            <x14:sparkline>
              <xm:f>'New Data'!J169:K169</xm:f>
              <xm:sqref>U169</xm:sqref>
            </x14:sparkline>
            <x14:sparkline>
              <xm:f>'New Data'!J170:K170</xm:f>
              <xm:sqref>U170</xm:sqref>
            </x14:sparkline>
            <x14:sparkline>
              <xm:f>'New Data'!J171:K171</xm:f>
              <xm:sqref>U171</xm:sqref>
            </x14:sparkline>
            <x14:sparkline>
              <xm:f>'New Data'!J172:K172</xm:f>
              <xm:sqref>U172</xm:sqref>
            </x14:sparkline>
            <x14:sparkline>
              <xm:f>'New Data'!J173:K173</xm:f>
              <xm:sqref>U173</xm:sqref>
            </x14:sparkline>
            <x14:sparkline>
              <xm:f>'New Data'!J174:K174</xm:f>
              <xm:sqref>U174</xm:sqref>
            </x14:sparkline>
            <x14:sparkline>
              <xm:f>'New Data'!J175:K175</xm:f>
              <xm:sqref>U175</xm:sqref>
            </x14:sparkline>
            <x14:sparkline>
              <xm:f>'New Data'!J176:K176</xm:f>
              <xm:sqref>U176</xm:sqref>
            </x14:sparkline>
            <x14:sparkline>
              <xm:f>'New Data'!J177:K177</xm:f>
              <xm:sqref>U177</xm:sqref>
            </x14:sparkline>
            <x14:sparkline>
              <xm:f>'New Data'!J178:K178</xm:f>
              <xm:sqref>U178</xm:sqref>
            </x14:sparkline>
            <x14:sparkline>
              <xm:f>'New Data'!J179:K179</xm:f>
              <xm:sqref>U179</xm:sqref>
            </x14:sparkline>
            <x14:sparkline>
              <xm:f>'New Data'!J180:K180</xm:f>
              <xm:sqref>U180</xm:sqref>
            </x14:sparkline>
            <x14:sparkline>
              <xm:f>'New Data'!J181:K181</xm:f>
              <xm:sqref>U181</xm:sqref>
            </x14:sparkline>
            <x14:sparkline>
              <xm:f>'New Data'!J182:K182</xm:f>
              <xm:sqref>U182</xm:sqref>
            </x14:sparkline>
            <x14:sparkline>
              <xm:f>'New Data'!J183:K183</xm:f>
              <xm:sqref>U183</xm:sqref>
            </x14:sparkline>
            <x14:sparkline>
              <xm:f>'New Data'!J184:K184</xm:f>
              <xm:sqref>U184</xm:sqref>
            </x14:sparkline>
            <x14:sparkline>
              <xm:f>'New Data'!J185:K185</xm:f>
              <xm:sqref>U185</xm:sqref>
            </x14:sparkline>
            <x14:sparkline>
              <xm:f>'New Data'!J186:K186</xm:f>
              <xm:sqref>U186</xm:sqref>
            </x14:sparkline>
            <x14:sparkline>
              <xm:f>'New Data'!J187:K187</xm:f>
              <xm:sqref>U187</xm:sqref>
            </x14:sparkline>
            <x14:sparkline>
              <xm:f>'New Data'!J188:K188</xm:f>
              <xm:sqref>U188</xm:sqref>
            </x14:sparkline>
            <x14:sparkline>
              <xm:f>'New Data'!J189:K189</xm:f>
              <xm:sqref>U189</xm:sqref>
            </x14:sparkline>
            <x14:sparkline>
              <xm:f>'New Data'!J190:K190</xm:f>
              <xm:sqref>U190</xm:sqref>
            </x14:sparkline>
            <x14:sparkline>
              <xm:f>'New Data'!J191:K191</xm:f>
              <xm:sqref>U191</xm:sqref>
            </x14:sparkline>
            <x14:sparkline>
              <xm:f>'New Data'!J192:K192</xm:f>
              <xm:sqref>U192</xm:sqref>
            </x14:sparkline>
            <x14:sparkline>
              <xm:f>'New Data'!J193:K193</xm:f>
              <xm:sqref>U193</xm:sqref>
            </x14:sparkline>
            <x14:sparkline>
              <xm:f>'New Data'!J194:K194</xm:f>
              <xm:sqref>U194</xm:sqref>
            </x14:sparkline>
            <x14:sparkline>
              <xm:f>'New Data'!J195:K195</xm:f>
              <xm:sqref>U195</xm:sqref>
            </x14:sparkline>
            <x14:sparkline>
              <xm:f>'New Data'!J196:K196</xm:f>
              <xm:sqref>U196</xm:sqref>
            </x14:sparkline>
            <x14:sparkline>
              <xm:f>'New Data'!J197:K197</xm:f>
              <xm:sqref>U197</xm:sqref>
            </x14:sparkline>
            <x14:sparkline>
              <xm:f>'New Data'!J198:K198</xm:f>
              <xm:sqref>U198</xm:sqref>
            </x14:sparkline>
            <x14:sparkline>
              <xm:f>'New Data'!J199:K199</xm:f>
              <xm:sqref>U199</xm:sqref>
            </x14:sparkline>
            <x14:sparkline>
              <xm:f>'New Data'!J200:K200</xm:f>
              <xm:sqref>U200</xm:sqref>
            </x14:sparkline>
            <x14:sparkline>
              <xm:f>'New Data'!J201:K201</xm:f>
              <xm:sqref>U201</xm:sqref>
            </x14:sparkline>
            <x14:sparkline>
              <xm:f>'New Data'!J202:K202</xm:f>
              <xm:sqref>U202</xm:sqref>
            </x14:sparkline>
            <x14:sparkline>
              <xm:f>'New Data'!J203:K203</xm:f>
              <xm:sqref>U203</xm:sqref>
            </x14:sparkline>
            <x14:sparkline>
              <xm:f>'New Data'!J204:K204</xm:f>
              <xm:sqref>U204</xm:sqref>
            </x14:sparkline>
            <x14:sparkline>
              <xm:f>'New Data'!J205:K205</xm:f>
              <xm:sqref>U205</xm:sqref>
            </x14:sparkline>
            <x14:sparkline>
              <xm:f>'New Data'!J206:K206</xm:f>
              <xm:sqref>U206</xm:sqref>
            </x14:sparkline>
            <x14:sparkline>
              <xm:f>'New Data'!J207:K207</xm:f>
              <xm:sqref>U207</xm:sqref>
            </x14:sparkline>
            <x14:sparkline>
              <xm:f>'New Data'!J208:K208</xm:f>
              <xm:sqref>U208</xm:sqref>
            </x14:sparkline>
            <x14:sparkline>
              <xm:f>'New Data'!J209:K209</xm:f>
              <xm:sqref>U209</xm:sqref>
            </x14:sparkline>
            <x14:sparkline>
              <xm:f>'New Data'!J210:K210</xm:f>
              <xm:sqref>U210</xm:sqref>
            </x14:sparkline>
            <x14:sparkline>
              <xm:f>'New Data'!J211:K211</xm:f>
              <xm:sqref>U211</xm:sqref>
            </x14:sparkline>
            <x14:sparkline>
              <xm:f>'New Data'!J212:K212</xm:f>
              <xm:sqref>U212</xm:sqref>
            </x14:sparkline>
            <x14:sparkline>
              <xm:f>'New Data'!J213:K213</xm:f>
              <xm:sqref>U213</xm:sqref>
            </x14:sparkline>
            <x14:sparkline>
              <xm:f>'New Data'!J214:K214</xm:f>
              <xm:sqref>U214</xm:sqref>
            </x14:sparkline>
            <x14:sparkline>
              <xm:f>'New Data'!J215:K215</xm:f>
              <xm:sqref>U215</xm:sqref>
            </x14:sparkline>
            <x14:sparkline>
              <xm:f>'New Data'!J216:K216</xm:f>
              <xm:sqref>U216</xm:sqref>
            </x14:sparkline>
            <x14:sparkline>
              <xm:f>'New Data'!J217:K217</xm:f>
              <xm:sqref>U217</xm:sqref>
            </x14:sparkline>
            <x14:sparkline>
              <xm:f>'New Data'!J218:K218</xm:f>
              <xm:sqref>U218</xm:sqref>
            </x14:sparkline>
            <x14:sparkline>
              <xm:f>'New Data'!J219:K219</xm:f>
              <xm:sqref>U219</xm:sqref>
            </x14:sparkline>
            <x14:sparkline>
              <xm:f>'New Data'!J220:K220</xm:f>
              <xm:sqref>U220</xm:sqref>
            </x14:sparkline>
            <x14:sparkline>
              <xm:f>'New Data'!J221:K221</xm:f>
              <xm:sqref>U221</xm:sqref>
            </x14:sparkline>
            <x14:sparkline>
              <xm:f>'New Data'!J222:K222</xm:f>
              <xm:sqref>U222</xm:sqref>
            </x14:sparkline>
            <x14:sparkline>
              <xm:f>'New Data'!J223:K223</xm:f>
              <xm:sqref>U223</xm:sqref>
            </x14:sparkline>
            <x14:sparkline>
              <xm:f>'New Data'!J224:K224</xm:f>
              <xm:sqref>U224</xm:sqref>
            </x14:sparkline>
            <x14:sparkline>
              <xm:f>'New Data'!J225:K225</xm:f>
              <xm:sqref>U225</xm:sqref>
            </x14:sparkline>
            <x14:sparkline>
              <xm:f>'New Data'!J226:K226</xm:f>
              <xm:sqref>U226</xm:sqref>
            </x14:sparkline>
            <x14:sparkline>
              <xm:f>'New Data'!J227:K227</xm:f>
              <xm:sqref>U227</xm:sqref>
            </x14:sparkline>
            <x14:sparkline>
              <xm:f>'New Data'!J228:K228</xm:f>
              <xm:sqref>U228</xm:sqref>
            </x14:sparkline>
            <x14:sparkline>
              <xm:f>'New Data'!J229:K229</xm:f>
              <xm:sqref>U229</xm:sqref>
            </x14:sparkline>
            <x14:sparkline>
              <xm:f>'New Data'!J230:K230</xm:f>
              <xm:sqref>U230</xm:sqref>
            </x14:sparkline>
            <x14:sparkline>
              <xm:f>'New Data'!J231:K231</xm:f>
              <xm:sqref>U231</xm:sqref>
            </x14:sparkline>
            <x14:sparkline>
              <xm:f>'New Data'!J232:K232</xm:f>
              <xm:sqref>U232</xm:sqref>
            </x14:sparkline>
            <x14:sparkline>
              <xm:f>'New Data'!J233:K233</xm:f>
              <xm:sqref>U233</xm:sqref>
            </x14:sparkline>
            <x14:sparkline>
              <xm:f>'New Data'!J234:K234</xm:f>
              <xm:sqref>U234</xm:sqref>
            </x14:sparkline>
            <x14:sparkline>
              <xm:f>'New Data'!J235:K235</xm:f>
              <xm:sqref>U235</xm:sqref>
            </x14:sparkline>
            <x14:sparkline>
              <xm:f>'New Data'!J236:K236</xm:f>
              <xm:sqref>U236</xm:sqref>
            </x14:sparkline>
            <x14:sparkline>
              <xm:f>'New Data'!J237:K237</xm:f>
              <xm:sqref>U237</xm:sqref>
            </x14:sparkline>
            <x14:sparkline>
              <xm:f>'New Data'!J238:K238</xm:f>
              <xm:sqref>U238</xm:sqref>
            </x14:sparkline>
            <x14:sparkline>
              <xm:f>'New Data'!J239:K239</xm:f>
              <xm:sqref>U239</xm:sqref>
            </x14:sparkline>
            <x14:sparkline>
              <xm:f>'New Data'!J240:K240</xm:f>
              <xm:sqref>U240</xm:sqref>
            </x14:sparkline>
            <x14:sparkline>
              <xm:f>'New Data'!J241:K241</xm:f>
              <xm:sqref>U241</xm:sqref>
            </x14:sparkline>
            <x14:sparkline>
              <xm:f>'New Data'!J242:K242</xm:f>
              <xm:sqref>U242</xm:sqref>
            </x14:sparkline>
            <x14:sparkline>
              <xm:f>'New Data'!J243:K243</xm:f>
              <xm:sqref>U243</xm:sqref>
            </x14:sparkline>
            <x14:sparkline>
              <xm:f>'New Data'!J244:K244</xm:f>
              <xm:sqref>U244</xm:sqref>
            </x14:sparkline>
            <x14:sparkline>
              <xm:f>'New Data'!J245:K245</xm:f>
              <xm:sqref>U245</xm:sqref>
            </x14:sparkline>
            <x14:sparkline>
              <xm:f>'New Data'!J246:K246</xm:f>
              <xm:sqref>U246</xm:sqref>
            </x14:sparkline>
            <x14:sparkline>
              <xm:f>'New Data'!J247:K247</xm:f>
              <xm:sqref>U247</xm:sqref>
            </x14:sparkline>
            <x14:sparkline>
              <xm:f>'New Data'!J248:K248</xm:f>
              <xm:sqref>U248</xm:sqref>
            </x14:sparkline>
            <x14:sparkline>
              <xm:f>'New Data'!J249:K249</xm:f>
              <xm:sqref>U249</xm:sqref>
            </x14:sparkline>
            <x14:sparkline>
              <xm:f>'New Data'!J250:K250</xm:f>
              <xm:sqref>U250</xm:sqref>
            </x14:sparkline>
            <x14:sparkline>
              <xm:f>'New Data'!J251:K251</xm:f>
              <xm:sqref>U251</xm:sqref>
            </x14:sparkline>
            <x14:sparkline>
              <xm:f>'New Data'!J252:K252</xm:f>
              <xm:sqref>U252</xm:sqref>
            </x14:sparkline>
            <x14:sparkline>
              <xm:f>'New Data'!J253:K253</xm:f>
              <xm:sqref>U253</xm:sqref>
            </x14:sparkline>
            <x14:sparkline>
              <xm:f>'New Data'!J254:K254</xm:f>
              <xm:sqref>U254</xm:sqref>
            </x14:sparkline>
            <x14:sparkline>
              <xm:f>'New Data'!J255:K255</xm:f>
              <xm:sqref>U255</xm:sqref>
            </x14:sparkline>
            <x14:sparkline>
              <xm:f>'New Data'!J256:K256</xm:f>
              <xm:sqref>U256</xm:sqref>
            </x14:sparkline>
            <x14:sparkline>
              <xm:f>'New Data'!J257:K257</xm:f>
              <xm:sqref>U257</xm:sqref>
            </x14:sparkline>
            <x14:sparkline>
              <xm:f>'New Data'!J258:K258</xm:f>
              <xm:sqref>U258</xm:sqref>
            </x14:sparkline>
            <x14:sparkline>
              <xm:f>'New Data'!J259:K259</xm:f>
              <xm:sqref>U259</xm:sqref>
            </x14:sparkline>
            <x14:sparkline>
              <xm:f>'New Data'!J260:K260</xm:f>
              <xm:sqref>U260</xm:sqref>
            </x14:sparkline>
            <x14:sparkline>
              <xm:f>'New Data'!J261:K261</xm:f>
              <xm:sqref>U261</xm:sqref>
            </x14:sparkline>
            <x14:sparkline>
              <xm:f>'New Data'!J262:K262</xm:f>
              <xm:sqref>U262</xm:sqref>
            </x14:sparkline>
            <x14:sparkline>
              <xm:f>'New Data'!J263:K263</xm:f>
              <xm:sqref>U263</xm:sqref>
            </x14:sparkline>
            <x14:sparkline>
              <xm:f>'New Data'!J264:K264</xm:f>
              <xm:sqref>U264</xm:sqref>
            </x14:sparkline>
            <x14:sparkline>
              <xm:f>'New Data'!J265:K265</xm:f>
              <xm:sqref>U265</xm:sqref>
            </x14:sparkline>
            <x14:sparkline>
              <xm:f>'New Data'!J266:K266</xm:f>
              <xm:sqref>U266</xm:sqref>
            </x14:sparkline>
            <x14:sparkline>
              <xm:f>'New Data'!J267:K267</xm:f>
              <xm:sqref>U267</xm:sqref>
            </x14:sparkline>
            <x14:sparkline>
              <xm:f>'New Data'!J268:K268</xm:f>
              <xm:sqref>U268</xm:sqref>
            </x14:sparkline>
            <x14:sparkline>
              <xm:f>'New Data'!J269:K269</xm:f>
              <xm:sqref>U269</xm:sqref>
            </x14:sparkline>
            <x14:sparkline>
              <xm:f>'New Data'!J270:K270</xm:f>
              <xm:sqref>U270</xm:sqref>
            </x14:sparkline>
            <x14:sparkline>
              <xm:f>'New Data'!J271:K271</xm:f>
              <xm:sqref>U271</xm:sqref>
            </x14:sparkline>
            <x14:sparkline>
              <xm:f>'New Data'!J272:K272</xm:f>
              <xm:sqref>U272</xm:sqref>
            </x14:sparkline>
            <x14:sparkline>
              <xm:f>'New Data'!J273:K273</xm:f>
              <xm:sqref>U273</xm:sqref>
            </x14:sparkline>
            <x14:sparkline>
              <xm:f>'New Data'!J274:K274</xm:f>
              <xm:sqref>U274</xm:sqref>
            </x14:sparkline>
            <x14:sparkline>
              <xm:f>'New Data'!J275:K275</xm:f>
              <xm:sqref>U275</xm:sqref>
            </x14:sparkline>
            <x14:sparkline>
              <xm:f>'New Data'!J276:K276</xm:f>
              <xm:sqref>U276</xm:sqref>
            </x14:sparkline>
            <x14:sparkline>
              <xm:f>'New Data'!J277:K277</xm:f>
              <xm:sqref>U277</xm:sqref>
            </x14:sparkline>
            <x14:sparkline>
              <xm:f>'New Data'!J278:K278</xm:f>
              <xm:sqref>U278</xm:sqref>
            </x14:sparkline>
            <x14:sparkline>
              <xm:f>'New Data'!J279:K279</xm:f>
              <xm:sqref>U279</xm:sqref>
            </x14:sparkline>
            <x14:sparkline>
              <xm:f>'New Data'!J280:K280</xm:f>
              <xm:sqref>U280</xm:sqref>
            </x14:sparkline>
            <x14:sparkline>
              <xm:f>'New Data'!J281:K281</xm:f>
              <xm:sqref>U281</xm:sqref>
            </x14:sparkline>
            <x14:sparkline>
              <xm:f>'New Data'!J282:K282</xm:f>
              <xm:sqref>U282</xm:sqref>
            </x14:sparkline>
            <x14:sparkline>
              <xm:f>'New Data'!J283:K283</xm:f>
              <xm:sqref>U283</xm:sqref>
            </x14:sparkline>
            <x14:sparkline>
              <xm:f>'New Data'!J284:K284</xm:f>
              <xm:sqref>U284</xm:sqref>
            </x14:sparkline>
            <x14:sparkline>
              <xm:f>'New Data'!J285:K285</xm:f>
              <xm:sqref>U285</xm:sqref>
            </x14:sparkline>
            <x14:sparkline>
              <xm:f>'New Data'!J286:K286</xm:f>
              <xm:sqref>U286</xm:sqref>
            </x14:sparkline>
            <x14:sparkline>
              <xm:f>'New Data'!J287:K287</xm:f>
              <xm:sqref>U287</xm:sqref>
            </x14:sparkline>
            <x14:sparkline>
              <xm:f>'New Data'!J288:K288</xm:f>
              <xm:sqref>U288</xm:sqref>
            </x14:sparkline>
            <x14:sparkline>
              <xm:f>'New Data'!J289:K289</xm:f>
              <xm:sqref>U289</xm:sqref>
            </x14:sparkline>
            <x14:sparkline>
              <xm:f>'New Data'!J290:K290</xm:f>
              <xm:sqref>U290</xm:sqref>
            </x14:sparkline>
            <x14:sparkline>
              <xm:f>'New Data'!J291:K291</xm:f>
              <xm:sqref>U291</xm:sqref>
            </x14:sparkline>
            <x14:sparkline>
              <xm:f>'New Data'!J292:K292</xm:f>
              <xm:sqref>U292</xm:sqref>
            </x14:sparkline>
            <x14:sparkline>
              <xm:f>'New Data'!J293:K293</xm:f>
              <xm:sqref>U293</xm:sqref>
            </x14:sparkline>
            <x14:sparkline>
              <xm:f>'New Data'!J294:K294</xm:f>
              <xm:sqref>U294</xm:sqref>
            </x14:sparkline>
            <x14:sparkline>
              <xm:f>'New Data'!J295:K295</xm:f>
              <xm:sqref>U295</xm:sqref>
            </x14:sparkline>
            <x14:sparkline>
              <xm:f>'New Data'!J296:K296</xm:f>
              <xm:sqref>U296</xm:sqref>
            </x14:sparkline>
            <x14:sparkline>
              <xm:f>'New Data'!J297:K297</xm:f>
              <xm:sqref>U297</xm:sqref>
            </x14:sparkline>
            <x14:sparkline>
              <xm:f>'New Data'!J298:K298</xm:f>
              <xm:sqref>U298</xm:sqref>
            </x14:sparkline>
            <x14:sparkline>
              <xm:f>'New Data'!J299:K299</xm:f>
              <xm:sqref>U299</xm:sqref>
            </x14:sparkline>
            <x14:sparkline>
              <xm:f>'New Data'!J300:K300</xm:f>
              <xm:sqref>U300</xm:sqref>
            </x14:sparkline>
            <x14:sparkline>
              <xm:f>'New Data'!J301:K301</xm:f>
              <xm:sqref>U301</xm:sqref>
            </x14:sparkline>
            <x14:sparkline>
              <xm:f>'New Data'!J302:K302</xm:f>
              <xm:sqref>U302</xm:sqref>
            </x14:sparkline>
            <x14:sparkline>
              <xm:f>'New Data'!J303:K303</xm:f>
              <xm:sqref>U303</xm:sqref>
            </x14:sparkline>
            <x14:sparkline>
              <xm:f>'New Data'!J304:K304</xm:f>
              <xm:sqref>U304</xm:sqref>
            </x14:sparkline>
            <x14:sparkline>
              <xm:f>'New Data'!J305:K305</xm:f>
              <xm:sqref>U305</xm:sqref>
            </x14:sparkline>
            <x14:sparkline>
              <xm:f>'New Data'!J306:K306</xm:f>
              <xm:sqref>U306</xm:sqref>
            </x14:sparkline>
            <x14:sparkline>
              <xm:f>'New Data'!J307:K307</xm:f>
              <xm:sqref>U307</xm:sqref>
            </x14:sparkline>
            <x14:sparkline>
              <xm:f>'New Data'!J308:K308</xm:f>
              <xm:sqref>U308</xm:sqref>
            </x14:sparkline>
            <x14:sparkline>
              <xm:f>'New Data'!J309:K309</xm:f>
              <xm:sqref>U309</xm:sqref>
            </x14:sparkline>
            <x14:sparkline>
              <xm:f>'New Data'!J310:K310</xm:f>
              <xm:sqref>U310</xm:sqref>
            </x14:sparkline>
            <x14:sparkline>
              <xm:f>'New Data'!J311:K311</xm:f>
              <xm:sqref>U311</xm:sqref>
            </x14:sparkline>
            <x14:sparkline>
              <xm:f>'New Data'!J312:K312</xm:f>
              <xm:sqref>U312</xm:sqref>
            </x14:sparkline>
            <x14:sparkline>
              <xm:f>'New Data'!J313:K313</xm:f>
              <xm:sqref>U313</xm:sqref>
            </x14:sparkline>
            <x14:sparkline>
              <xm:f>'New Data'!J314:K314</xm:f>
              <xm:sqref>U314</xm:sqref>
            </x14:sparkline>
            <x14:sparkline>
              <xm:f>'New Data'!J315:K315</xm:f>
              <xm:sqref>U315</xm:sqref>
            </x14:sparkline>
            <x14:sparkline>
              <xm:f>'New Data'!J316:K316</xm:f>
              <xm:sqref>U316</xm:sqref>
            </x14:sparkline>
            <x14:sparkline>
              <xm:f>'New Data'!J317:K317</xm:f>
              <xm:sqref>U317</xm:sqref>
            </x14:sparkline>
            <x14:sparkline>
              <xm:f>'New Data'!J318:K318</xm:f>
              <xm:sqref>U318</xm:sqref>
            </x14:sparkline>
            <x14:sparkline>
              <xm:f>'New Data'!J319:K319</xm:f>
              <xm:sqref>U319</xm:sqref>
            </x14:sparkline>
            <x14:sparkline>
              <xm:f>'New Data'!J320:K320</xm:f>
              <xm:sqref>U320</xm:sqref>
            </x14:sparkline>
            <x14:sparkline>
              <xm:f>'New Data'!J321:K321</xm:f>
              <xm:sqref>U321</xm:sqref>
            </x14:sparkline>
            <x14:sparkline>
              <xm:f>'New Data'!J322:K322</xm:f>
              <xm:sqref>U322</xm:sqref>
            </x14:sparkline>
            <x14:sparkline>
              <xm:f>'New Data'!J323:K323</xm:f>
              <xm:sqref>U323</xm:sqref>
            </x14:sparkline>
            <x14:sparkline>
              <xm:f>'New Data'!J324:K324</xm:f>
              <xm:sqref>U324</xm:sqref>
            </x14:sparkline>
            <x14:sparkline>
              <xm:f>'New Data'!J325:K325</xm:f>
              <xm:sqref>U325</xm:sqref>
            </x14:sparkline>
            <x14:sparkline>
              <xm:f>'New Data'!J326:K326</xm:f>
              <xm:sqref>U326</xm:sqref>
            </x14:sparkline>
            <x14:sparkline>
              <xm:f>'New Data'!J327:K327</xm:f>
              <xm:sqref>U327</xm:sqref>
            </x14:sparkline>
            <x14:sparkline>
              <xm:f>'New Data'!J328:K328</xm:f>
              <xm:sqref>U328</xm:sqref>
            </x14:sparkline>
            <x14:sparkline>
              <xm:f>'New Data'!J329:K329</xm:f>
              <xm:sqref>U329</xm:sqref>
            </x14:sparkline>
            <x14:sparkline>
              <xm:f>'New Data'!J330:K330</xm:f>
              <xm:sqref>U330</xm:sqref>
            </x14:sparkline>
            <x14:sparkline>
              <xm:f>'New Data'!J331:K331</xm:f>
              <xm:sqref>U331</xm:sqref>
            </x14:sparkline>
            <x14:sparkline>
              <xm:f>'New Data'!J332:K332</xm:f>
              <xm:sqref>U332</xm:sqref>
            </x14:sparkline>
            <x14:sparkline>
              <xm:f>'New Data'!J333:K333</xm:f>
              <xm:sqref>U333</xm:sqref>
            </x14:sparkline>
            <x14:sparkline>
              <xm:f>'New Data'!J334:K334</xm:f>
              <xm:sqref>U334</xm:sqref>
            </x14:sparkline>
            <x14:sparkline>
              <xm:f>'New Data'!J335:K335</xm:f>
              <xm:sqref>U335</xm:sqref>
            </x14:sparkline>
            <x14:sparkline>
              <xm:f>'New Data'!J336:K336</xm:f>
              <xm:sqref>U336</xm:sqref>
            </x14:sparkline>
            <x14:sparkline>
              <xm:f>'New Data'!J337:K337</xm:f>
              <xm:sqref>U337</xm:sqref>
            </x14:sparkline>
            <x14:sparkline>
              <xm:f>'New Data'!J338:K338</xm:f>
              <xm:sqref>U338</xm:sqref>
            </x14:sparkline>
            <x14:sparkline>
              <xm:f>'New Data'!J339:K339</xm:f>
              <xm:sqref>U339</xm:sqref>
            </x14:sparkline>
            <x14:sparkline>
              <xm:f>'New Data'!J340:K340</xm:f>
              <xm:sqref>U340</xm:sqref>
            </x14:sparkline>
            <x14:sparkline>
              <xm:f>'New Data'!J341:K341</xm:f>
              <xm:sqref>U341</xm:sqref>
            </x14:sparkline>
            <x14:sparkline>
              <xm:f>'New Data'!J342:K342</xm:f>
              <xm:sqref>U342</xm:sqref>
            </x14:sparkline>
            <x14:sparkline>
              <xm:f>'New Data'!J343:K343</xm:f>
              <xm:sqref>U343</xm:sqref>
            </x14:sparkline>
            <x14:sparkline>
              <xm:f>'New Data'!J344:K344</xm:f>
              <xm:sqref>U344</xm:sqref>
            </x14:sparkline>
            <x14:sparkline>
              <xm:f>'New Data'!J345:K345</xm:f>
              <xm:sqref>U345</xm:sqref>
            </x14:sparkline>
            <x14:sparkline>
              <xm:f>'New Data'!J346:K346</xm:f>
              <xm:sqref>U346</xm:sqref>
            </x14:sparkline>
            <x14:sparkline>
              <xm:f>'New Data'!J347:K347</xm:f>
              <xm:sqref>U347</xm:sqref>
            </x14:sparkline>
            <x14:sparkline>
              <xm:f>'New Data'!J348:K348</xm:f>
              <xm:sqref>U348</xm:sqref>
            </x14:sparkline>
            <x14:sparkline>
              <xm:f>'New Data'!J349:K349</xm:f>
              <xm:sqref>U349</xm:sqref>
            </x14:sparkline>
            <x14:sparkline>
              <xm:f>'New Data'!J350:K350</xm:f>
              <xm:sqref>U350</xm:sqref>
            </x14:sparkline>
            <x14:sparkline>
              <xm:f>'New Data'!J351:K351</xm:f>
              <xm:sqref>U351</xm:sqref>
            </x14:sparkline>
            <x14:sparkline>
              <xm:f>'New Data'!J352:K352</xm:f>
              <xm:sqref>U352</xm:sqref>
            </x14:sparkline>
            <x14:sparkline>
              <xm:f>'New Data'!J353:K353</xm:f>
              <xm:sqref>U353</xm:sqref>
            </x14:sparkline>
            <x14:sparkline>
              <xm:f>'New Data'!J354:K354</xm:f>
              <xm:sqref>U354</xm:sqref>
            </x14:sparkline>
            <x14:sparkline>
              <xm:f>'New Data'!J355:K355</xm:f>
              <xm:sqref>U355</xm:sqref>
            </x14:sparkline>
            <x14:sparkline>
              <xm:f>'New Data'!J356:K356</xm:f>
              <xm:sqref>U356</xm:sqref>
            </x14:sparkline>
            <x14:sparkline>
              <xm:f>'New Data'!J357:K357</xm:f>
              <xm:sqref>U357</xm:sqref>
            </x14:sparkline>
            <x14:sparkline>
              <xm:f>'New Data'!J358:K358</xm:f>
              <xm:sqref>U358</xm:sqref>
            </x14:sparkline>
            <x14:sparkline>
              <xm:f>'New Data'!J359:K359</xm:f>
              <xm:sqref>U359</xm:sqref>
            </x14:sparkline>
            <x14:sparkline>
              <xm:f>'New Data'!J360:K360</xm:f>
              <xm:sqref>U360</xm:sqref>
            </x14:sparkline>
            <x14:sparkline>
              <xm:f>'New Data'!J361:K361</xm:f>
              <xm:sqref>U361</xm:sqref>
            </x14:sparkline>
            <x14:sparkline>
              <xm:f>'New Data'!J362:K362</xm:f>
              <xm:sqref>U362</xm:sqref>
            </x14:sparkline>
            <x14:sparkline>
              <xm:f>'New Data'!J363:K363</xm:f>
              <xm:sqref>U363</xm:sqref>
            </x14:sparkline>
            <x14:sparkline>
              <xm:f>'New Data'!J364:K364</xm:f>
              <xm:sqref>U364</xm:sqref>
            </x14:sparkline>
            <x14:sparkline>
              <xm:f>'New Data'!J365:K365</xm:f>
              <xm:sqref>U365</xm:sqref>
            </x14:sparkline>
            <x14:sparkline>
              <xm:f>'New Data'!J366:K366</xm:f>
              <xm:sqref>U366</xm:sqref>
            </x14:sparkline>
            <x14:sparkline>
              <xm:f>'New Data'!J367:K367</xm:f>
              <xm:sqref>U367</xm:sqref>
            </x14:sparkline>
            <x14:sparkline>
              <xm:f>'New Data'!J368:K368</xm:f>
              <xm:sqref>U368</xm:sqref>
            </x14:sparkline>
            <x14:sparkline>
              <xm:f>'New Data'!J369:K369</xm:f>
              <xm:sqref>U369</xm:sqref>
            </x14:sparkline>
            <x14:sparkline>
              <xm:f>'New Data'!J370:K370</xm:f>
              <xm:sqref>U370</xm:sqref>
            </x14:sparkline>
            <x14:sparkline>
              <xm:f>'New Data'!J371:K371</xm:f>
              <xm:sqref>U371</xm:sqref>
            </x14:sparkline>
            <x14:sparkline>
              <xm:f>'New Data'!J372:K372</xm:f>
              <xm:sqref>U372</xm:sqref>
            </x14:sparkline>
            <x14:sparkline>
              <xm:f>'New Data'!J373:K373</xm:f>
              <xm:sqref>U373</xm:sqref>
            </x14:sparkline>
            <x14:sparkline>
              <xm:f>'New Data'!J374:K374</xm:f>
              <xm:sqref>U374</xm:sqref>
            </x14:sparkline>
            <x14:sparkline>
              <xm:f>'New Data'!J375:K375</xm:f>
              <xm:sqref>U375</xm:sqref>
            </x14:sparkline>
            <x14:sparkline>
              <xm:f>'New Data'!J376:K376</xm:f>
              <xm:sqref>U376</xm:sqref>
            </x14:sparkline>
            <x14:sparkline>
              <xm:f>'New Data'!J377:K377</xm:f>
              <xm:sqref>U377</xm:sqref>
            </x14:sparkline>
            <x14:sparkline>
              <xm:f>'New Data'!J378:K378</xm:f>
              <xm:sqref>U378</xm:sqref>
            </x14:sparkline>
            <x14:sparkline>
              <xm:f>'New Data'!J379:K379</xm:f>
              <xm:sqref>U379</xm:sqref>
            </x14:sparkline>
            <x14:sparkline>
              <xm:f>'New Data'!J380:K380</xm:f>
              <xm:sqref>U380</xm:sqref>
            </x14:sparkline>
            <x14:sparkline>
              <xm:f>'New Data'!J381:K381</xm:f>
              <xm:sqref>U381</xm:sqref>
            </x14:sparkline>
            <x14:sparkline>
              <xm:f>'New Data'!J382:K382</xm:f>
              <xm:sqref>U382</xm:sqref>
            </x14:sparkline>
            <x14:sparkline>
              <xm:f>'New Data'!J383:K383</xm:f>
              <xm:sqref>U383</xm:sqref>
            </x14:sparkline>
            <x14:sparkline>
              <xm:f>'New Data'!J384:K384</xm:f>
              <xm:sqref>U384</xm:sqref>
            </x14:sparkline>
            <x14:sparkline>
              <xm:f>'New Data'!J385:K385</xm:f>
              <xm:sqref>U385</xm:sqref>
            </x14:sparkline>
            <x14:sparkline>
              <xm:f>'New Data'!J386:K386</xm:f>
              <xm:sqref>U386</xm:sqref>
            </x14:sparkline>
            <x14:sparkline>
              <xm:f>'New Data'!J387:K387</xm:f>
              <xm:sqref>U387</xm:sqref>
            </x14:sparkline>
            <x14:sparkline>
              <xm:f>'New Data'!J388:K388</xm:f>
              <xm:sqref>U388</xm:sqref>
            </x14:sparkline>
            <x14:sparkline>
              <xm:f>'New Data'!J389:K389</xm:f>
              <xm:sqref>U389</xm:sqref>
            </x14:sparkline>
            <x14:sparkline>
              <xm:f>'New Data'!J390:K390</xm:f>
              <xm:sqref>U390</xm:sqref>
            </x14:sparkline>
            <x14:sparkline>
              <xm:f>'New Data'!J391:K391</xm:f>
              <xm:sqref>U391</xm:sqref>
            </x14:sparkline>
            <x14:sparkline>
              <xm:f>'New Data'!J392:K392</xm:f>
              <xm:sqref>U392</xm:sqref>
            </x14:sparkline>
            <x14:sparkline>
              <xm:f>'New Data'!J393:K393</xm:f>
              <xm:sqref>U393</xm:sqref>
            </x14:sparkline>
            <x14:sparkline>
              <xm:f>'New Data'!J394:K394</xm:f>
              <xm:sqref>U394</xm:sqref>
            </x14:sparkline>
            <x14:sparkline>
              <xm:f>'New Data'!J395:K395</xm:f>
              <xm:sqref>U395</xm:sqref>
            </x14:sparkline>
            <x14:sparkline>
              <xm:f>'New Data'!J396:K396</xm:f>
              <xm:sqref>U396</xm:sqref>
            </x14:sparkline>
            <x14:sparkline>
              <xm:f>'New Data'!J397:K397</xm:f>
              <xm:sqref>U397</xm:sqref>
            </x14:sparkline>
            <x14:sparkline>
              <xm:f>'New Data'!J398:K398</xm:f>
              <xm:sqref>U398</xm:sqref>
            </x14:sparkline>
            <x14:sparkline>
              <xm:f>'New Data'!J399:K399</xm:f>
              <xm:sqref>U399</xm:sqref>
            </x14:sparkline>
            <x14:sparkline>
              <xm:f>'New Data'!J400:K400</xm:f>
              <xm:sqref>U400</xm:sqref>
            </x14:sparkline>
            <x14:sparkline>
              <xm:f>'New Data'!J401:K401</xm:f>
              <xm:sqref>U401</xm:sqref>
            </x14:sparkline>
            <x14:sparkline>
              <xm:f>'New Data'!J402:K402</xm:f>
              <xm:sqref>U402</xm:sqref>
            </x14:sparkline>
            <x14:sparkline>
              <xm:f>'New Data'!J403:K403</xm:f>
              <xm:sqref>U403</xm:sqref>
            </x14:sparkline>
            <x14:sparkline>
              <xm:f>'New Data'!J404:K404</xm:f>
              <xm:sqref>U404</xm:sqref>
            </x14:sparkline>
            <x14:sparkline>
              <xm:f>'New Data'!J405:K405</xm:f>
              <xm:sqref>U405</xm:sqref>
            </x14:sparkline>
            <x14:sparkline>
              <xm:f>'New Data'!J406:K406</xm:f>
              <xm:sqref>U406</xm:sqref>
            </x14:sparkline>
            <x14:sparkline>
              <xm:f>'New Data'!J407:K407</xm:f>
              <xm:sqref>U407</xm:sqref>
            </x14:sparkline>
            <x14:sparkline>
              <xm:f>'New Data'!J408:K408</xm:f>
              <xm:sqref>U408</xm:sqref>
            </x14:sparkline>
            <x14:sparkline>
              <xm:f>'New Data'!J409:K409</xm:f>
              <xm:sqref>U409</xm:sqref>
            </x14:sparkline>
            <x14:sparkline>
              <xm:f>'New Data'!J410:K410</xm:f>
              <xm:sqref>U410</xm:sqref>
            </x14:sparkline>
            <x14:sparkline>
              <xm:f>'New Data'!J411:K411</xm:f>
              <xm:sqref>U411</xm:sqref>
            </x14:sparkline>
            <x14:sparkline>
              <xm:f>'New Data'!J412:K412</xm:f>
              <xm:sqref>U412</xm:sqref>
            </x14:sparkline>
            <x14:sparkline>
              <xm:f>'New Data'!J413:K413</xm:f>
              <xm:sqref>U413</xm:sqref>
            </x14:sparkline>
            <x14:sparkline>
              <xm:f>'New Data'!J414:K414</xm:f>
              <xm:sqref>U414</xm:sqref>
            </x14:sparkline>
            <x14:sparkline>
              <xm:f>'New Data'!J415:K415</xm:f>
              <xm:sqref>U415</xm:sqref>
            </x14:sparkline>
            <x14:sparkline>
              <xm:f>'New Data'!J416:K416</xm:f>
              <xm:sqref>U416</xm:sqref>
            </x14:sparkline>
            <x14:sparkline>
              <xm:f>'New Data'!J417:K417</xm:f>
              <xm:sqref>U417</xm:sqref>
            </x14:sparkline>
            <x14:sparkline>
              <xm:f>'New Data'!J418:K418</xm:f>
              <xm:sqref>U418</xm:sqref>
            </x14:sparkline>
            <x14:sparkline>
              <xm:f>'New Data'!J419:K419</xm:f>
              <xm:sqref>U419</xm:sqref>
            </x14:sparkline>
            <x14:sparkline>
              <xm:f>'New Data'!J420:K420</xm:f>
              <xm:sqref>U420</xm:sqref>
            </x14:sparkline>
            <x14:sparkline>
              <xm:f>'New Data'!J421:K421</xm:f>
              <xm:sqref>U421</xm:sqref>
            </x14:sparkline>
            <x14:sparkline>
              <xm:f>'New Data'!J422:K422</xm:f>
              <xm:sqref>U422</xm:sqref>
            </x14:sparkline>
            <x14:sparkline>
              <xm:f>'New Data'!J423:K423</xm:f>
              <xm:sqref>U423</xm:sqref>
            </x14:sparkline>
            <x14:sparkline>
              <xm:f>'New Data'!J424:K424</xm:f>
              <xm:sqref>U424</xm:sqref>
            </x14:sparkline>
            <x14:sparkline>
              <xm:f>'New Data'!J425:K425</xm:f>
              <xm:sqref>U425</xm:sqref>
            </x14:sparkline>
            <x14:sparkline>
              <xm:f>'New Data'!J426:K426</xm:f>
              <xm:sqref>U426</xm:sqref>
            </x14:sparkline>
            <x14:sparkline>
              <xm:f>'New Data'!J427:K427</xm:f>
              <xm:sqref>U427</xm:sqref>
            </x14:sparkline>
            <x14:sparkline>
              <xm:f>'New Data'!J428:K428</xm:f>
              <xm:sqref>U428</xm:sqref>
            </x14:sparkline>
            <x14:sparkline>
              <xm:f>'New Data'!J429:K429</xm:f>
              <xm:sqref>U429</xm:sqref>
            </x14:sparkline>
            <x14:sparkline>
              <xm:f>'New Data'!J430:K430</xm:f>
              <xm:sqref>U430</xm:sqref>
            </x14:sparkline>
            <x14:sparkline>
              <xm:f>'New Data'!J431:K431</xm:f>
              <xm:sqref>U431</xm:sqref>
            </x14:sparkline>
            <x14:sparkline>
              <xm:f>'New Data'!J432:K432</xm:f>
              <xm:sqref>U432</xm:sqref>
            </x14:sparkline>
            <x14:sparkline>
              <xm:f>'New Data'!J433:K433</xm:f>
              <xm:sqref>U433</xm:sqref>
            </x14:sparkline>
            <x14:sparkline>
              <xm:f>'New Data'!J434:K434</xm:f>
              <xm:sqref>U434</xm:sqref>
            </x14:sparkline>
            <x14:sparkline>
              <xm:f>'New Data'!J435:K435</xm:f>
              <xm:sqref>U435</xm:sqref>
            </x14:sparkline>
            <x14:sparkline>
              <xm:f>'New Data'!J436:K436</xm:f>
              <xm:sqref>U436</xm:sqref>
            </x14:sparkline>
            <x14:sparkline>
              <xm:f>'New Data'!J437:K437</xm:f>
              <xm:sqref>U437</xm:sqref>
            </x14:sparkline>
            <x14:sparkline>
              <xm:f>'New Data'!J438:K438</xm:f>
              <xm:sqref>U438</xm:sqref>
            </x14:sparkline>
            <x14:sparkline>
              <xm:f>'New Data'!J439:K439</xm:f>
              <xm:sqref>U439</xm:sqref>
            </x14:sparkline>
            <x14:sparkline>
              <xm:f>'New Data'!J440:K440</xm:f>
              <xm:sqref>U440</xm:sqref>
            </x14:sparkline>
            <x14:sparkline>
              <xm:f>'New Data'!J441:K441</xm:f>
              <xm:sqref>U441</xm:sqref>
            </x14:sparkline>
            <x14:sparkline>
              <xm:f>'New Data'!J442:K442</xm:f>
              <xm:sqref>U442</xm:sqref>
            </x14:sparkline>
            <x14:sparkline>
              <xm:f>'New Data'!J443:K443</xm:f>
              <xm:sqref>U443</xm:sqref>
            </x14:sparkline>
            <x14:sparkline>
              <xm:f>'New Data'!J444:K444</xm:f>
              <xm:sqref>U444</xm:sqref>
            </x14:sparkline>
            <x14:sparkline>
              <xm:f>'New Data'!J445:K445</xm:f>
              <xm:sqref>U445</xm:sqref>
            </x14:sparkline>
            <x14:sparkline>
              <xm:f>'New Data'!J446:K446</xm:f>
              <xm:sqref>U446</xm:sqref>
            </x14:sparkline>
            <x14:sparkline>
              <xm:f>'New Data'!J447:K447</xm:f>
              <xm:sqref>U447</xm:sqref>
            </x14:sparkline>
            <x14:sparkline>
              <xm:f>'New Data'!J448:K448</xm:f>
              <xm:sqref>U448</xm:sqref>
            </x14:sparkline>
            <x14:sparkline>
              <xm:f>'New Data'!J449:K449</xm:f>
              <xm:sqref>U449</xm:sqref>
            </x14:sparkline>
            <x14:sparkline>
              <xm:f>'New Data'!J450:K450</xm:f>
              <xm:sqref>U450</xm:sqref>
            </x14:sparkline>
            <x14:sparkline>
              <xm:f>'New Data'!J451:K451</xm:f>
              <xm:sqref>U451</xm:sqref>
            </x14:sparkline>
            <x14:sparkline>
              <xm:f>'New Data'!J452:K452</xm:f>
              <xm:sqref>U452</xm:sqref>
            </x14:sparkline>
            <x14:sparkline>
              <xm:f>'New Data'!J453:K453</xm:f>
              <xm:sqref>U453</xm:sqref>
            </x14:sparkline>
            <x14:sparkline>
              <xm:f>'New Data'!J454:K454</xm:f>
              <xm:sqref>U454</xm:sqref>
            </x14:sparkline>
            <x14:sparkline>
              <xm:f>'New Data'!J455:K455</xm:f>
              <xm:sqref>U455</xm:sqref>
            </x14:sparkline>
            <x14:sparkline>
              <xm:f>'New Data'!J456:K456</xm:f>
              <xm:sqref>U456</xm:sqref>
            </x14:sparkline>
            <x14:sparkline>
              <xm:f>'New Data'!J457:K457</xm:f>
              <xm:sqref>U457</xm:sqref>
            </x14:sparkline>
            <x14:sparkline>
              <xm:f>'New Data'!J458:K458</xm:f>
              <xm:sqref>U458</xm:sqref>
            </x14:sparkline>
            <x14:sparkline>
              <xm:f>'New Data'!J459:K459</xm:f>
              <xm:sqref>U459</xm:sqref>
            </x14:sparkline>
            <x14:sparkline>
              <xm:f>'New Data'!J460:K460</xm:f>
              <xm:sqref>U460</xm:sqref>
            </x14:sparkline>
            <x14:sparkline>
              <xm:f>'New Data'!J461:K461</xm:f>
              <xm:sqref>U461</xm:sqref>
            </x14:sparkline>
            <x14:sparkline>
              <xm:f>'New Data'!J462:K462</xm:f>
              <xm:sqref>U462</xm:sqref>
            </x14:sparkline>
            <x14:sparkline>
              <xm:f>'New Data'!J463:K463</xm:f>
              <xm:sqref>U463</xm:sqref>
            </x14:sparkline>
            <x14:sparkline>
              <xm:f>'New Data'!J464:K464</xm:f>
              <xm:sqref>U464</xm:sqref>
            </x14:sparkline>
            <x14:sparkline>
              <xm:f>'New Data'!J465:K465</xm:f>
              <xm:sqref>U465</xm:sqref>
            </x14:sparkline>
            <x14:sparkline>
              <xm:f>'New Data'!J466:K466</xm:f>
              <xm:sqref>U466</xm:sqref>
            </x14:sparkline>
            <x14:sparkline>
              <xm:f>'New Data'!J467:K467</xm:f>
              <xm:sqref>U467</xm:sqref>
            </x14:sparkline>
            <x14:sparkline>
              <xm:f>'New Data'!J468:K468</xm:f>
              <xm:sqref>U468</xm:sqref>
            </x14:sparkline>
            <x14:sparkline>
              <xm:f>'New Data'!J469:K469</xm:f>
              <xm:sqref>U469</xm:sqref>
            </x14:sparkline>
            <x14:sparkline>
              <xm:f>'New Data'!J470:K470</xm:f>
              <xm:sqref>U470</xm:sqref>
            </x14:sparkline>
            <x14:sparkline>
              <xm:f>'New Data'!J471:K471</xm:f>
              <xm:sqref>U471</xm:sqref>
            </x14:sparkline>
            <x14:sparkline>
              <xm:f>'New Data'!J472:K472</xm:f>
              <xm:sqref>U472</xm:sqref>
            </x14:sparkline>
            <x14:sparkline>
              <xm:f>'New Data'!J473:K473</xm:f>
              <xm:sqref>U473</xm:sqref>
            </x14:sparkline>
            <x14:sparkline>
              <xm:f>'New Data'!J474:K474</xm:f>
              <xm:sqref>U474</xm:sqref>
            </x14:sparkline>
            <x14:sparkline>
              <xm:f>'New Data'!J475:K475</xm:f>
              <xm:sqref>U475</xm:sqref>
            </x14:sparkline>
            <x14:sparkline>
              <xm:f>'New Data'!J476:K476</xm:f>
              <xm:sqref>U476</xm:sqref>
            </x14:sparkline>
            <x14:sparkline>
              <xm:f>'New Data'!J477:K477</xm:f>
              <xm:sqref>U477</xm:sqref>
            </x14:sparkline>
            <x14:sparkline>
              <xm:f>'New Data'!J478:K478</xm:f>
              <xm:sqref>U478</xm:sqref>
            </x14:sparkline>
            <x14:sparkline>
              <xm:f>'New Data'!J479:K479</xm:f>
              <xm:sqref>U479</xm:sqref>
            </x14:sparkline>
            <x14:sparkline>
              <xm:f>'New Data'!J480:K480</xm:f>
              <xm:sqref>U480</xm:sqref>
            </x14:sparkline>
            <x14:sparkline>
              <xm:f>'New Data'!J481:K481</xm:f>
              <xm:sqref>U481</xm:sqref>
            </x14:sparkline>
            <x14:sparkline>
              <xm:f>'New Data'!J482:K482</xm:f>
              <xm:sqref>U482</xm:sqref>
            </x14:sparkline>
            <x14:sparkline>
              <xm:f>'New Data'!J483:K483</xm:f>
              <xm:sqref>U483</xm:sqref>
            </x14:sparkline>
            <x14:sparkline>
              <xm:f>'New Data'!J484:K484</xm:f>
              <xm:sqref>U484</xm:sqref>
            </x14:sparkline>
            <x14:sparkline>
              <xm:f>'New Data'!J485:K485</xm:f>
              <xm:sqref>U485</xm:sqref>
            </x14:sparkline>
            <x14:sparkline>
              <xm:f>'New Data'!J486:K486</xm:f>
              <xm:sqref>U486</xm:sqref>
            </x14:sparkline>
            <x14:sparkline>
              <xm:f>'New Data'!J487:K487</xm:f>
              <xm:sqref>U487</xm:sqref>
            </x14:sparkline>
            <x14:sparkline>
              <xm:f>'New Data'!J488:K488</xm:f>
              <xm:sqref>U488</xm:sqref>
            </x14:sparkline>
            <x14:sparkline>
              <xm:f>'New Data'!J489:K489</xm:f>
              <xm:sqref>U489</xm:sqref>
            </x14:sparkline>
            <x14:sparkline>
              <xm:f>'New Data'!J490:K490</xm:f>
              <xm:sqref>U490</xm:sqref>
            </x14:sparkline>
            <x14:sparkline>
              <xm:f>'New Data'!J491:K491</xm:f>
              <xm:sqref>U491</xm:sqref>
            </x14:sparkline>
            <x14:sparkline>
              <xm:f>'New Data'!J492:K492</xm:f>
              <xm:sqref>U492</xm:sqref>
            </x14:sparkline>
            <x14:sparkline>
              <xm:f>'New Data'!J493:K493</xm:f>
              <xm:sqref>U493</xm:sqref>
            </x14:sparkline>
            <x14:sparkline>
              <xm:f>'New Data'!J494:K494</xm:f>
              <xm:sqref>U494</xm:sqref>
            </x14:sparkline>
            <x14:sparkline>
              <xm:f>'New Data'!J495:K495</xm:f>
              <xm:sqref>U495</xm:sqref>
            </x14:sparkline>
            <x14:sparkline>
              <xm:f>'New Data'!J496:K496</xm:f>
              <xm:sqref>U496</xm:sqref>
            </x14:sparkline>
            <x14:sparkline>
              <xm:f>'New Data'!J497:K497</xm:f>
              <xm:sqref>U497</xm:sqref>
            </x14:sparkline>
            <x14:sparkline>
              <xm:f>'New Data'!J498:K498</xm:f>
              <xm:sqref>U498</xm:sqref>
            </x14:sparkline>
            <x14:sparkline>
              <xm:f>'New Data'!J499:K499</xm:f>
              <xm:sqref>U499</xm:sqref>
            </x14:sparkline>
            <x14:sparkline>
              <xm:f>'New Data'!J500:K500</xm:f>
              <xm:sqref>U500</xm:sqref>
            </x14:sparkline>
            <x14:sparkline>
              <xm:f>'New Data'!J501:K501</xm:f>
              <xm:sqref>U501</xm:sqref>
            </x14:sparkline>
            <x14:sparkline>
              <xm:f>'New Data'!J502:K502</xm:f>
              <xm:sqref>U502</xm:sqref>
            </x14:sparkline>
            <x14:sparkline>
              <xm:f>'New Data'!J503:K503</xm:f>
              <xm:sqref>U503</xm:sqref>
            </x14:sparkline>
            <x14:sparkline>
              <xm:f>'New Data'!J504:K504</xm:f>
              <xm:sqref>U504</xm:sqref>
            </x14:sparkline>
            <x14:sparkline>
              <xm:f>'New Data'!J505:K505</xm:f>
              <xm:sqref>U505</xm:sqref>
            </x14:sparkline>
            <x14:sparkline>
              <xm:f>'New Data'!J506:K506</xm:f>
              <xm:sqref>U506</xm:sqref>
            </x14:sparkline>
            <x14:sparkline>
              <xm:f>'New Data'!J507:K507</xm:f>
              <xm:sqref>U507</xm:sqref>
            </x14:sparkline>
            <x14:sparkline>
              <xm:f>'New Data'!J508:K508</xm:f>
              <xm:sqref>U508</xm:sqref>
            </x14:sparkline>
            <x14:sparkline>
              <xm:f>'New Data'!J509:K509</xm:f>
              <xm:sqref>U509</xm:sqref>
            </x14:sparkline>
            <x14:sparkline>
              <xm:f>'New Data'!J510:K510</xm:f>
              <xm:sqref>U510</xm:sqref>
            </x14:sparkline>
            <x14:sparkline>
              <xm:f>'New Data'!J511:K511</xm:f>
              <xm:sqref>U511</xm:sqref>
            </x14:sparkline>
            <x14:sparkline>
              <xm:f>'New Data'!J512:K512</xm:f>
              <xm:sqref>U512</xm:sqref>
            </x14:sparkline>
            <x14:sparkline>
              <xm:f>'New Data'!J513:K513</xm:f>
              <xm:sqref>U513</xm:sqref>
            </x14:sparkline>
            <x14:sparkline>
              <xm:f>'New Data'!J514:K514</xm:f>
              <xm:sqref>U514</xm:sqref>
            </x14:sparkline>
            <x14:sparkline>
              <xm:f>'New Data'!J515:K515</xm:f>
              <xm:sqref>U515</xm:sqref>
            </x14:sparkline>
            <x14:sparkline>
              <xm:f>'New Data'!J516:K516</xm:f>
              <xm:sqref>U516</xm:sqref>
            </x14:sparkline>
            <x14:sparkline>
              <xm:f>'New Data'!J517:K517</xm:f>
              <xm:sqref>U517</xm:sqref>
            </x14:sparkline>
            <x14:sparkline>
              <xm:f>'New Data'!J518:K518</xm:f>
              <xm:sqref>U518</xm:sqref>
            </x14:sparkline>
            <x14:sparkline>
              <xm:f>'New Data'!J519:K519</xm:f>
              <xm:sqref>U519</xm:sqref>
            </x14:sparkline>
            <x14:sparkline>
              <xm:f>'New Data'!J520:K520</xm:f>
              <xm:sqref>U520</xm:sqref>
            </x14:sparkline>
            <x14:sparkline>
              <xm:f>'New Data'!J521:K521</xm:f>
              <xm:sqref>U521</xm:sqref>
            </x14:sparkline>
            <x14:sparkline>
              <xm:f>'New Data'!J522:K522</xm:f>
              <xm:sqref>U522</xm:sqref>
            </x14:sparkline>
            <x14:sparkline>
              <xm:f>'New Data'!J523:K523</xm:f>
              <xm:sqref>U523</xm:sqref>
            </x14:sparkline>
            <x14:sparkline>
              <xm:f>'New Data'!J524:K524</xm:f>
              <xm:sqref>U524</xm:sqref>
            </x14:sparkline>
            <x14:sparkline>
              <xm:f>'New Data'!J525:K525</xm:f>
              <xm:sqref>U525</xm:sqref>
            </x14:sparkline>
            <x14:sparkline>
              <xm:f>'New Data'!J526:K526</xm:f>
              <xm:sqref>U526</xm:sqref>
            </x14:sparkline>
            <x14:sparkline>
              <xm:f>'New Data'!J527:K527</xm:f>
              <xm:sqref>U527</xm:sqref>
            </x14:sparkline>
            <x14:sparkline>
              <xm:f>'New Data'!J528:K528</xm:f>
              <xm:sqref>U528</xm:sqref>
            </x14:sparkline>
            <x14:sparkline>
              <xm:f>'New Data'!J529:K529</xm:f>
              <xm:sqref>U529</xm:sqref>
            </x14:sparkline>
            <x14:sparkline>
              <xm:f>'New Data'!J530:K530</xm:f>
              <xm:sqref>U530</xm:sqref>
            </x14:sparkline>
            <x14:sparkline>
              <xm:f>'New Data'!J531:K531</xm:f>
              <xm:sqref>U531</xm:sqref>
            </x14:sparkline>
            <x14:sparkline>
              <xm:f>'New Data'!J532:K532</xm:f>
              <xm:sqref>U532</xm:sqref>
            </x14:sparkline>
            <x14:sparkline>
              <xm:f>'New Data'!J533:K533</xm:f>
              <xm:sqref>U533</xm:sqref>
            </x14:sparkline>
            <x14:sparkline>
              <xm:f>'New Data'!J534:K534</xm:f>
              <xm:sqref>U534</xm:sqref>
            </x14:sparkline>
            <x14:sparkline>
              <xm:f>'New Data'!J535:K535</xm:f>
              <xm:sqref>U535</xm:sqref>
            </x14:sparkline>
            <x14:sparkline>
              <xm:f>'New Data'!J536:K536</xm:f>
              <xm:sqref>U536</xm:sqref>
            </x14:sparkline>
            <x14:sparkline>
              <xm:f>'New Data'!J537:K537</xm:f>
              <xm:sqref>U537</xm:sqref>
            </x14:sparkline>
            <x14:sparkline>
              <xm:f>'New Data'!J538:K538</xm:f>
              <xm:sqref>U538</xm:sqref>
            </x14:sparkline>
            <x14:sparkline>
              <xm:f>'New Data'!J539:K539</xm:f>
              <xm:sqref>U539</xm:sqref>
            </x14:sparkline>
            <x14:sparkline>
              <xm:f>'New Data'!J540:K540</xm:f>
              <xm:sqref>U540</xm:sqref>
            </x14:sparkline>
            <x14:sparkline>
              <xm:f>'New Data'!J541:K541</xm:f>
              <xm:sqref>U541</xm:sqref>
            </x14:sparkline>
            <x14:sparkline>
              <xm:f>'New Data'!J542:K542</xm:f>
              <xm:sqref>U542</xm:sqref>
            </x14:sparkline>
            <x14:sparkline>
              <xm:f>'New Data'!J543:K543</xm:f>
              <xm:sqref>U543</xm:sqref>
            </x14:sparkline>
            <x14:sparkline>
              <xm:f>'New Data'!J544:K544</xm:f>
              <xm:sqref>U544</xm:sqref>
            </x14:sparkline>
            <x14:sparkline>
              <xm:f>'New Data'!J545:K545</xm:f>
              <xm:sqref>U545</xm:sqref>
            </x14:sparkline>
            <x14:sparkline>
              <xm:f>'New Data'!J546:K546</xm:f>
              <xm:sqref>U546</xm:sqref>
            </x14:sparkline>
            <x14:sparkline>
              <xm:f>'New Data'!J547:K547</xm:f>
              <xm:sqref>U547</xm:sqref>
            </x14:sparkline>
            <x14:sparkline>
              <xm:f>'New Data'!J548:K548</xm:f>
              <xm:sqref>U548</xm:sqref>
            </x14:sparkline>
            <x14:sparkline>
              <xm:f>'New Data'!J549:K549</xm:f>
              <xm:sqref>U549</xm:sqref>
            </x14:sparkline>
            <x14:sparkline>
              <xm:f>'New Data'!J550:K550</xm:f>
              <xm:sqref>U550</xm:sqref>
            </x14:sparkline>
            <x14:sparkline>
              <xm:f>'New Data'!J551:K551</xm:f>
              <xm:sqref>U551</xm:sqref>
            </x14:sparkline>
            <x14:sparkline>
              <xm:f>'New Data'!J552:K552</xm:f>
              <xm:sqref>U552</xm:sqref>
            </x14:sparkline>
            <x14:sparkline>
              <xm:f>'New Data'!J553:K553</xm:f>
              <xm:sqref>U553</xm:sqref>
            </x14:sparkline>
            <x14:sparkline>
              <xm:f>'New Data'!J554:K554</xm:f>
              <xm:sqref>U554</xm:sqref>
            </x14:sparkline>
            <x14:sparkline>
              <xm:f>'New Data'!J555:K555</xm:f>
              <xm:sqref>U555</xm:sqref>
            </x14:sparkline>
            <x14:sparkline>
              <xm:f>'New Data'!J556:K556</xm:f>
              <xm:sqref>U556</xm:sqref>
            </x14:sparkline>
            <x14:sparkline>
              <xm:f>'New Data'!J557:K557</xm:f>
              <xm:sqref>U557</xm:sqref>
            </x14:sparkline>
            <x14:sparkline>
              <xm:f>'New Data'!J558:K558</xm:f>
              <xm:sqref>U558</xm:sqref>
            </x14:sparkline>
            <x14:sparkline>
              <xm:f>'New Data'!J559:K559</xm:f>
              <xm:sqref>U559</xm:sqref>
            </x14:sparkline>
            <x14:sparkline>
              <xm:f>'New Data'!J560:K560</xm:f>
              <xm:sqref>U560</xm:sqref>
            </x14:sparkline>
            <x14:sparkline>
              <xm:f>'New Data'!J561:K561</xm:f>
              <xm:sqref>U561</xm:sqref>
            </x14:sparkline>
            <x14:sparkline>
              <xm:f>'New Data'!J562:K562</xm:f>
              <xm:sqref>U562</xm:sqref>
            </x14:sparkline>
            <x14:sparkline>
              <xm:f>'New Data'!J563:K563</xm:f>
              <xm:sqref>U563</xm:sqref>
            </x14:sparkline>
            <x14:sparkline>
              <xm:f>'New Data'!J564:K564</xm:f>
              <xm:sqref>U564</xm:sqref>
            </x14:sparkline>
            <x14:sparkline>
              <xm:f>'New Data'!J565:K565</xm:f>
              <xm:sqref>U565</xm:sqref>
            </x14:sparkline>
            <x14:sparkline>
              <xm:f>'New Data'!J566:K566</xm:f>
              <xm:sqref>U566</xm:sqref>
            </x14:sparkline>
            <x14:sparkline>
              <xm:f>'New Data'!J567:K567</xm:f>
              <xm:sqref>U567</xm:sqref>
            </x14:sparkline>
            <x14:sparkline>
              <xm:f>'New Data'!J568:K568</xm:f>
              <xm:sqref>U568</xm:sqref>
            </x14:sparkline>
            <x14:sparkline>
              <xm:f>'New Data'!J569:K569</xm:f>
              <xm:sqref>U569</xm:sqref>
            </x14:sparkline>
            <x14:sparkline>
              <xm:f>'New Data'!J570:K570</xm:f>
              <xm:sqref>U570</xm:sqref>
            </x14:sparkline>
            <x14:sparkline>
              <xm:f>'New Data'!J571:K571</xm:f>
              <xm:sqref>U571</xm:sqref>
            </x14:sparkline>
            <x14:sparkline>
              <xm:f>'New Data'!J572:K572</xm:f>
              <xm:sqref>U572</xm:sqref>
            </x14:sparkline>
            <x14:sparkline>
              <xm:f>'New Data'!J573:K573</xm:f>
              <xm:sqref>U573</xm:sqref>
            </x14:sparkline>
            <x14:sparkline>
              <xm:f>'New Data'!J574:K574</xm:f>
              <xm:sqref>U574</xm:sqref>
            </x14:sparkline>
            <x14:sparkline>
              <xm:f>'New Data'!J575:K575</xm:f>
              <xm:sqref>U575</xm:sqref>
            </x14:sparkline>
            <x14:sparkline>
              <xm:f>'New Data'!J576:K576</xm:f>
              <xm:sqref>U576</xm:sqref>
            </x14:sparkline>
            <x14:sparkline>
              <xm:f>'New Data'!J577:K577</xm:f>
              <xm:sqref>U577</xm:sqref>
            </x14:sparkline>
            <x14:sparkline>
              <xm:f>'New Data'!J578:K578</xm:f>
              <xm:sqref>U578</xm:sqref>
            </x14:sparkline>
            <x14:sparkline>
              <xm:f>'New Data'!J579:K579</xm:f>
              <xm:sqref>U579</xm:sqref>
            </x14:sparkline>
            <x14:sparkline>
              <xm:f>'New Data'!J580:K580</xm:f>
              <xm:sqref>U580</xm:sqref>
            </x14:sparkline>
            <x14:sparkline>
              <xm:f>'New Data'!J581:K581</xm:f>
              <xm:sqref>U581</xm:sqref>
            </x14:sparkline>
            <x14:sparkline>
              <xm:f>'New Data'!J582:K582</xm:f>
              <xm:sqref>U582</xm:sqref>
            </x14:sparkline>
            <x14:sparkline>
              <xm:f>'New Data'!J583:K583</xm:f>
              <xm:sqref>U583</xm:sqref>
            </x14:sparkline>
            <x14:sparkline>
              <xm:f>'New Data'!J584:K584</xm:f>
              <xm:sqref>U584</xm:sqref>
            </x14:sparkline>
            <x14:sparkline>
              <xm:f>'New Data'!J585:K585</xm:f>
              <xm:sqref>U585</xm:sqref>
            </x14:sparkline>
            <x14:sparkline>
              <xm:f>'New Data'!J586:K586</xm:f>
              <xm:sqref>U586</xm:sqref>
            </x14:sparkline>
            <x14:sparkline>
              <xm:f>'New Data'!J587:K587</xm:f>
              <xm:sqref>U587</xm:sqref>
            </x14:sparkline>
            <x14:sparkline>
              <xm:f>'New Data'!J588:K588</xm:f>
              <xm:sqref>U588</xm:sqref>
            </x14:sparkline>
            <x14:sparkline>
              <xm:f>'New Data'!J589:K589</xm:f>
              <xm:sqref>U589</xm:sqref>
            </x14:sparkline>
            <x14:sparkline>
              <xm:f>'New Data'!J590:K590</xm:f>
              <xm:sqref>U590</xm:sqref>
            </x14:sparkline>
            <x14:sparkline>
              <xm:f>'New Data'!J591:K591</xm:f>
              <xm:sqref>U591</xm:sqref>
            </x14:sparkline>
            <x14:sparkline>
              <xm:f>'New Data'!J592:K592</xm:f>
              <xm:sqref>U592</xm:sqref>
            </x14:sparkline>
            <x14:sparkline>
              <xm:f>'New Data'!J593:K593</xm:f>
              <xm:sqref>U593</xm:sqref>
            </x14:sparkline>
            <x14:sparkline>
              <xm:f>'New Data'!J594:K594</xm:f>
              <xm:sqref>U594</xm:sqref>
            </x14:sparkline>
            <x14:sparkline>
              <xm:f>'New Data'!J595:K595</xm:f>
              <xm:sqref>U595</xm:sqref>
            </x14:sparkline>
            <x14:sparkline>
              <xm:f>'New Data'!J596:K596</xm:f>
              <xm:sqref>U596</xm:sqref>
            </x14:sparkline>
            <x14:sparkline>
              <xm:f>'New Data'!J597:K597</xm:f>
              <xm:sqref>U597</xm:sqref>
            </x14:sparkline>
            <x14:sparkline>
              <xm:f>'New Data'!J598:K598</xm:f>
              <xm:sqref>U598</xm:sqref>
            </x14:sparkline>
            <x14:sparkline>
              <xm:f>'New Data'!J599:K599</xm:f>
              <xm:sqref>U599</xm:sqref>
            </x14:sparkline>
            <x14:sparkline>
              <xm:f>'New Data'!J600:K600</xm:f>
              <xm:sqref>U600</xm:sqref>
            </x14:sparkline>
            <x14:sparkline>
              <xm:f>'New Data'!J601:K601</xm:f>
              <xm:sqref>U601</xm:sqref>
            </x14:sparkline>
            <x14:sparkline>
              <xm:f>'New Data'!J602:K602</xm:f>
              <xm:sqref>U602</xm:sqref>
            </x14:sparkline>
            <x14:sparkline>
              <xm:f>'New Data'!J603:K603</xm:f>
              <xm:sqref>U603</xm:sqref>
            </x14:sparkline>
            <x14:sparkline>
              <xm:f>'New Data'!J604:K604</xm:f>
              <xm:sqref>U604</xm:sqref>
            </x14:sparkline>
            <x14:sparkline>
              <xm:f>'New Data'!J605:K605</xm:f>
              <xm:sqref>U605</xm:sqref>
            </x14:sparkline>
            <x14:sparkline>
              <xm:f>'New Data'!J606:K606</xm:f>
              <xm:sqref>U606</xm:sqref>
            </x14:sparkline>
            <x14:sparkline>
              <xm:f>'New Data'!J607:K607</xm:f>
              <xm:sqref>U607</xm:sqref>
            </x14:sparkline>
            <x14:sparkline>
              <xm:f>'New Data'!J608:K608</xm:f>
              <xm:sqref>U608</xm:sqref>
            </x14:sparkline>
            <x14:sparkline>
              <xm:f>'New Data'!J609:K609</xm:f>
              <xm:sqref>U609</xm:sqref>
            </x14:sparkline>
            <x14:sparkline>
              <xm:f>'New Data'!J610:K610</xm:f>
              <xm:sqref>U610</xm:sqref>
            </x14:sparkline>
            <x14:sparkline>
              <xm:f>'New Data'!J611:K611</xm:f>
              <xm:sqref>U611</xm:sqref>
            </x14:sparkline>
            <x14:sparkline>
              <xm:f>'New Data'!J612:K612</xm:f>
              <xm:sqref>U612</xm:sqref>
            </x14:sparkline>
            <x14:sparkline>
              <xm:f>'New Data'!J613:K613</xm:f>
              <xm:sqref>U613</xm:sqref>
            </x14:sparkline>
            <x14:sparkline>
              <xm:f>'New Data'!J614:K614</xm:f>
              <xm:sqref>U614</xm:sqref>
            </x14:sparkline>
            <x14:sparkline>
              <xm:f>'New Data'!J615:K615</xm:f>
              <xm:sqref>U615</xm:sqref>
            </x14:sparkline>
            <x14:sparkline>
              <xm:f>'New Data'!J616:K616</xm:f>
              <xm:sqref>U616</xm:sqref>
            </x14:sparkline>
            <x14:sparkline>
              <xm:f>'New Data'!J617:K617</xm:f>
              <xm:sqref>U617</xm:sqref>
            </x14:sparkline>
            <x14:sparkline>
              <xm:f>'New Data'!J618:K618</xm:f>
              <xm:sqref>U618</xm:sqref>
            </x14:sparkline>
            <x14:sparkline>
              <xm:f>'New Data'!J619:K619</xm:f>
              <xm:sqref>U619</xm:sqref>
            </x14:sparkline>
            <x14:sparkline>
              <xm:f>'New Data'!J620:K620</xm:f>
              <xm:sqref>U620</xm:sqref>
            </x14:sparkline>
            <x14:sparkline>
              <xm:f>'New Data'!J621:K621</xm:f>
              <xm:sqref>U621</xm:sqref>
            </x14:sparkline>
            <x14:sparkline>
              <xm:f>'New Data'!J622:K622</xm:f>
              <xm:sqref>U622</xm:sqref>
            </x14:sparkline>
            <x14:sparkline>
              <xm:f>'New Data'!J623:K623</xm:f>
              <xm:sqref>U623</xm:sqref>
            </x14:sparkline>
            <x14:sparkline>
              <xm:f>'New Data'!J624:K624</xm:f>
              <xm:sqref>U624</xm:sqref>
            </x14:sparkline>
            <x14:sparkline>
              <xm:f>'New Data'!J625:K625</xm:f>
              <xm:sqref>U625</xm:sqref>
            </x14:sparkline>
            <x14:sparkline>
              <xm:f>'New Data'!J626:K626</xm:f>
              <xm:sqref>U626</xm:sqref>
            </x14:sparkline>
            <x14:sparkline>
              <xm:f>'New Data'!J627:K627</xm:f>
              <xm:sqref>U627</xm:sqref>
            </x14:sparkline>
            <x14:sparkline>
              <xm:f>'New Data'!J628:K628</xm:f>
              <xm:sqref>U628</xm:sqref>
            </x14:sparkline>
            <x14:sparkline>
              <xm:f>'New Data'!J629:K629</xm:f>
              <xm:sqref>U629</xm:sqref>
            </x14:sparkline>
            <x14:sparkline>
              <xm:f>'New Data'!J630:K630</xm:f>
              <xm:sqref>U630</xm:sqref>
            </x14:sparkline>
            <x14:sparkline>
              <xm:f>'New Data'!J631:K631</xm:f>
              <xm:sqref>U631</xm:sqref>
            </x14:sparkline>
            <x14:sparkline>
              <xm:f>'New Data'!J632:K632</xm:f>
              <xm:sqref>U632</xm:sqref>
            </x14:sparkline>
            <x14:sparkline>
              <xm:f>'New Data'!J633:K633</xm:f>
              <xm:sqref>U633</xm:sqref>
            </x14:sparkline>
            <x14:sparkline>
              <xm:f>'New Data'!J634:K634</xm:f>
              <xm:sqref>U634</xm:sqref>
            </x14:sparkline>
            <x14:sparkline>
              <xm:f>'New Data'!J635:K635</xm:f>
              <xm:sqref>U635</xm:sqref>
            </x14:sparkline>
            <x14:sparkline>
              <xm:f>'New Data'!J636:K636</xm:f>
              <xm:sqref>U636</xm:sqref>
            </x14:sparkline>
            <x14:sparkline>
              <xm:f>'New Data'!J637:K637</xm:f>
              <xm:sqref>U637</xm:sqref>
            </x14:sparkline>
            <x14:sparkline>
              <xm:f>'New Data'!J638:K638</xm:f>
              <xm:sqref>U638</xm:sqref>
            </x14:sparkline>
            <x14:sparkline>
              <xm:f>'New Data'!J639:K639</xm:f>
              <xm:sqref>U639</xm:sqref>
            </x14:sparkline>
            <x14:sparkline>
              <xm:f>'New Data'!J640:K640</xm:f>
              <xm:sqref>U640</xm:sqref>
            </x14:sparkline>
            <x14:sparkline>
              <xm:f>'New Data'!J641:K641</xm:f>
              <xm:sqref>U641</xm:sqref>
            </x14:sparkline>
            <x14:sparkline>
              <xm:f>'New Data'!J642:K642</xm:f>
              <xm:sqref>U642</xm:sqref>
            </x14:sparkline>
            <x14:sparkline>
              <xm:f>'New Data'!J643:K643</xm:f>
              <xm:sqref>U643</xm:sqref>
            </x14:sparkline>
            <x14:sparkline>
              <xm:f>'New Data'!J644:K644</xm:f>
              <xm:sqref>U644</xm:sqref>
            </x14:sparkline>
            <x14:sparkline>
              <xm:f>'New Data'!J645:K645</xm:f>
              <xm:sqref>U645</xm:sqref>
            </x14:sparkline>
            <x14:sparkline>
              <xm:f>'New Data'!J646:K646</xm:f>
              <xm:sqref>U646</xm:sqref>
            </x14:sparkline>
            <x14:sparkline>
              <xm:f>'New Data'!J647:K647</xm:f>
              <xm:sqref>U647</xm:sqref>
            </x14:sparkline>
            <x14:sparkline>
              <xm:f>'New Data'!J648:K648</xm:f>
              <xm:sqref>U648</xm:sqref>
            </x14:sparkline>
            <x14:sparkline>
              <xm:f>'New Data'!J649:K649</xm:f>
              <xm:sqref>U649</xm:sqref>
            </x14:sparkline>
            <x14:sparkline>
              <xm:f>'New Data'!J650:K650</xm:f>
              <xm:sqref>U650</xm:sqref>
            </x14:sparkline>
            <x14:sparkline>
              <xm:f>'New Data'!J651:K651</xm:f>
              <xm:sqref>U651</xm:sqref>
            </x14:sparkline>
            <x14:sparkline>
              <xm:f>'New Data'!J652:K652</xm:f>
              <xm:sqref>U652</xm:sqref>
            </x14:sparkline>
            <x14:sparkline>
              <xm:f>'New Data'!J653:K653</xm:f>
              <xm:sqref>U653</xm:sqref>
            </x14:sparkline>
            <x14:sparkline>
              <xm:f>'New Data'!J654:K654</xm:f>
              <xm:sqref>U654</xm:sqref>
            </x14:sparkline>
            <x14:sparkline>
              <xm:f>'New Data'!J655:K655</xm:f>
              <xm:sqref>U655</xm:sqref>
            </x14:sparkline>
            <x14:sparkline>
              <xm:f>'New Data'!J656:K656</xm:f>
              <xm:sqref>U656</xm:sqref>
            </x14:sparkline>
            <x14:sparkline>
              <xm:f>'New Data'!J657:K657</xm:f>
              <xm:sqref>U657</xm:sqref>
            </x14:sparkline>
            <x14:sparkline>
              <xm:f>'New Data'!J658:K658</xm:f>
              <xm:sqref>U658</xm:sqref>
            </x14:sparkline>
            <x14:sparkline>
              <xm:f>'New Data'!J659:K659</xm:f>
              <xm:sqref>U659</xm:sqref>
            </x14:sparkline>
            <x14:sparkline>
              <xm:f>'New Data'!J660:K660</xm:f>
              <xm:sqref>U660</xm:sqref>
            </x14:sparkline>
            <x14:sparkline>
              <xm:f>'New Data'!J661:K661</xm:f>
              <xm:sqref>U661</xm:sqref>
            </x14:sparkline>
            <x14:sparkline>
              <xm:f>'New Data'!J662:K662</xm:f>
              <xm:sqref>U662</xm:sqref>
            </x14:sparkline>
            <x14:sparkline>
              <xm:f>'New Data'!J663:K663</xm:f>
              <xm:sqref>U663</xm:sqref>
            </x14:sparkline>
            <x14:sparkline>
              <xm:f>'New Data'!J664:K664</xm:f>
              <xm:sqref>U664</xm:sqref>
            </x14:sparkline>
            <x14:sparkline>
              <xm:f>'New Data'!J665:K665</xm:f>
              <xm:sqref>U665</xm:sqref>
            </x14:sparkline>
            <x14:sparkline>
              <xm:f>'New Data'!J666:K666</xm:f>
              <xm:sqref>U666</xm:sqref>
            </x14:sparkline>
            <x14:sparkline>
              <xm:f>'New Data'!J667:K667</xm:f>
              <xm:sqref>U667</xm:sqref>
            </x14:sparkline>
            <x14:sparkline>
              <xm:f>'New Data'!J668:K668</xm:f>
              <xm:sqref>U668</xm:sqref>
            </x14:sparkline>
            <x14:sparkline>
              <xm:f>'New Data'!J669:K669</xm:f>
              <xm:sqref>U669</xm:sqref>
            </x14:sparkline>
            <x14:sparkline>
              <xm:f>'New Data'!J670:K670</xm:f>
              <xm:sqref>U670</xm:sqref>
            </x14:sparkline>
            <x14:sparkline>
              <xm:f>'New Data'!J671:K671</xm:f>
              <xm:sqref>U671</xm:sqref>
            </x14:sparkline>
            <x14:sparkline>
              <xm:f>'New Data'!J672:K672</xm:f>
              <xm:sqref>U672</xm:sqref>
            </x14:sparkline>
            <x14:sparkline>
              <xm:f>'New Data'!J673:K673</xm:f>
              <xm:sqref>U673</xm:sqref>
            </x14:sparkline>
            <x14:sparkline>
              <xm:f>'New Data'!J674:K674</xm:f>
              <xm:sqref>U674</xm:sqref>
            </x14:sparkline>
            <x14:sparkline>
              <xm:f>'New Data'!J675:K675</xm:f>
              <xm:sqref>U675</xm:sqref>
            </x14:sparkline>
            <x14:sparkline>
              <xm:f>'New Data'!J676:K676</xm:f>
              <xm:sqref>U676</xm:sqref>
            </x14:sparkline>
            <x14:sparkline>
              <xm:f>'New Data'!J677:K677</xm:f>
              <xm:sqref>U677</xm:sqref>
            </x14:sparkline>
            <x14:sparkline>
              <xm:f>'New Data'!J678:K678</xm:f>
              <xm:sqref>U678</xm:sqref>
            </x14:sparkline>
            <x14:sparkline>
              <xm:f>'New Data'!J679:K679</xm:f>
              <xm:sqref>U679</xm:sqref>
            </x14:sparkline>
            <x14:sparkline>
              <xm:f>'New Data'!J680:K680</xm:f>
              <xm:sqref>U680</xm:sqref>
            </x14:sparkline>
            <x14:sparkline>
              <xm:f>'New Data'!J681:K681</xm:f>
              <xm:sqref>U681</xm:sqref>
            </x14:sparkline>
            <x14:sparkline>
              <xm:f>'New Data'!J682:K682</xm:f>
              <xm:sqref>U682</xm:sqref>
            </x14:sparkline>
            <x14:sparkline>
              <xm:f>'New Data'!J683:K683</xm:f>
              <xm:sqref>U683</xm:sqref>
            </x14:sparkline>
            <x14:sparkline>
              <xm:f>'New Data'!J684:K684</xm:f>
              <xm:sqref>U684</xm:sqref>
            </x14:sparkline>
            <x14:sparkline>
              <xm:f>'New Data'!J685:K685</xm:f>
              <xm:sqref>U685</xm:sqref>
            </x14:sparkline>
            <x14:sparkline>
              <xm:f>'New Data'!J686:K686</xm:f>
              <xm:sqref>U686</xm:sqref>
            </x14:sparkline>
            <x14:sparkline>
              <xm:f>'New Data'!J687:K687</xm:f>
              <xm:sqref>U687</xm:sqref>
            </x14:sparkline>
            <x14:sparkline>
              <xm:f>'New Data'!J688:K688</xm:f>
              <xm:sqref>U688</xm:sqref>
            </x14:sparkline>
            <x14:sparkline>
              <xm:f>'New Data'!J689:K689</xm:f>
              <xm:sqref>U689</xm:sqref>
            </x14:sparkline>
            <x14:sparkline>
              <xm:f>'New Data'!J690:K690</xm:f>
              <xm:sqref>U690</xm:sqref>
            </x14:sparkline>
            <x14:sparkline>
              <xm:f>'New Data'!J691:K691</xm:f>
              <xm:sqref>U691</xm:sqref>
            </x14:sparkline>
            <x14:sparkline>
              <xm:f>'New Data'!J692:K692</xm:f>
              <xm:sqref>U692</xm:sqref>
            </x14:sparkline>
            <x14:sparkline>
              <xm:f>'New Data'!J693:K693</xm:f>
              <xm:sqref>U693</xm:sqref>
            </x14:sparkline>
            <x14:sparkline>
              <xm:f>'New Data'!J694:K694</xm:f>
              <xm:sqref>U694</xm:sqref>
            </x14:sparkline>
            <x14:sparkline>
              <xm:f>'New Data'!J695:K695</xm:f>
              <xm:sqref>U695</xm:sqref>
            </x14:sparkline>
            <x14:sparkline>
              <xm:f>'New Data'!J696:K696</xm:f>
              <xm:sqref>U696</xm:sqref>
            </x14:sparkline>
            <x14:sparkline>
              <xm:f>'New Data'!J697:K697</xm:f>
              <xm:sqref>U697</xm:sqref>
            </x14:sparkline>
            <x14:sparkline>
              <xm:f>'New Data'!J698:K698</xm:f>
              <xm:sqref>U698</xm:sqref>
            </x14:sparkline>
            <x14:sparkline>
              <xm:f>'New Data'!J699:K699</xm:f>
              <xm:sqref>U699</xm:sqref>
            </x14:sparkline>
            <x14:sparkline>
              <xm:f>'New Data'!J700:K700</xm:f>
              <xm:sqref>U700</xm:sqref>
            </x14:sparkline>
            <x14:sparkline>
              <xm:f>'New Data'!J701:K701</xm:f>
              <xm:sqref>U701</xm:sqref>
            </x14:sparkline>
            <x14:sparkline>
              <xm:f>'New Data'!J702:K702</xm:f>
              <xm:sqref>U702</xm:sqref>
            </x14:sparkline>
            <x14:sparkline>
              <xm:f>'New Data'!J703:K703</xm:f>
              <xm:sqref>U703</xm:sqref>
            </x14:sparkline>
            <x14:sparkline>
              <xm:f>'New Data'!J704:K704</xm:f>
              <xm:sqref>U704</xm:sqref>
            </x14:sparkline>
            <x14:sparkline>
              <xm:f>'New Data'!J705:K705</xm:f>
              <xm:sqref>U705</xm:sqref>
            </x14:sparkline>
            <x14:sparkline>
              <xm:f>'New Data'!J706:K706</xm:f>
              <xm:sqref>U706</xm:sqref>
            </x14:sparkline>
            <x14:sparkline>
              <xm:f>'New Data'!J707:K707</xm:f>
              <xm:sqref>U707</xm:sqref>
            </x14:sparkline>
            <x14:sparkline>
              <xm:f>'New Data'!J708:K708</xm:f>
              <xm:sqref>U708</xm:sqref>
            </x14:sparkline>
            <x14:sparkline>
              <xm:f>'New Data'!J709:K709</xm:f>
              <xm:sqref>U709</xm:sqref>
            </x14:sparkline>
            <x14:sparkline>
              <xm:f>'New Data'!J710:K710</xm:f>
              <xm:sqref>U710</xm:sqref>
            </x14:sparkline>
            <x14:sparkline>
              <xm:f>'New Data'!J711:K711</xm:f>
              <xm:sqref>U711</xm:sqref>
            </x14:sparkline>
            <x14:sparkline>
              <xm:f>'New Data'!J712:K712</xm:f>
              <xm:sqref>U712</xm:sqref>
            </x14:sparkline>
            <x14:sparkline>
              <xm:f>'New Data'!J713:K713</xm:f>
              <xm:sqref>U713</xm:sqref>
            </x14:sparkline>
            <x14:sparkline>
              <xm:f>'New Data'!J714:K714</xm:f>
              <xm:sqref>U714</xm:sqref>
            </x14:sparkline>
            <x14:sparkline>
              <xm:f>'New Data'!J715:K715</xm:f>
              <xm:sqref>U715</xm:sqref>
            </x14:sparkline>
            <x14:sparkline>
              <xm:f>'New Data'!J716:K716</xm:f>
              <xm:sqref>U716</xm:sqref>
            </x14:sparkline>
            <x14:sparkline>
              <xm:f>'New Data'!J717:K717</xm:f>
              <xm:sqref>U717</xm:sqref>
            </x14:sparkline>
            <x14:sparkline>
              <xm:f>'New Data'!J718:K718</xm:f>
              <xm:sqref>U718</xm:sqref>
            </x14:sparkline>
            <x14:sparkline>
              <xm:f>'New Data'!J719:K719</xm:f>
              <xm:sqref>U719</xm:sqref>
            </x14:sparkline>
            <x14:sparkline>
              <xm:f>'New Data'!J720:K720</xm:f>
              <xm:sqref>U720</xm:sqref>
            </x14:sparkline>
            <x14:sparkline>
              <xm:f>'New Data'!J721:K721</xm:f>
              <xm:sqref>U721</xm:sqref>
            </x14:sparkline>
            <x14:sparkline>
              <xm:f>'New Data'!J722:K722</xm:f>
              <xm:sqref>U722</xm:sqref>
            </x14:sparkline>
            <x14:sparkline>
              <xm:f>'New Data'!J723:K723</xm:f>
              <xm:sqref>U723</xm:sqref>
            </x14:sparkline>
            <x14:sparkline>
              <xm:f>'New Data'!J724:K724</xm:f>
              <xm:sqref>U724</xm:sqref>
            </x14:sparkline>
            <x14:sparkline>
              <xm:f>'New Data'!J725:K725</xm:f>
              <xm:sqref>U725</xm:sqref>
            </x14:sparkline>
            <x14:sparkline>
              <xm:f>'New Data'!J726:K726</xm:f>
              <xm:sqref>U726</xm:sqref>
            </x14:sparkline>
            <x14:sparkline>
              <xm:f>'New Data'!J727:K727</xm:f>
              <xm:sqref>U727</xm:sqref>
            </x14:sparkline>
            <x14:sparkline>
              <xm:f>'New Data'!J728:K728</xm:f>
              <xm:sqref>U728</xm:sqref>
            </x14:sparkline>
            <x14:sparkline>
              <xm:f>'New Data'!J729:K729</xm:f>
              <xm:sqref>U729</xm:sqref>
            </x14:sparkline>
            <x14:sparkline>
              <xm:f>'New Data'!J730:K730</xm:f>
              <xm:sqref>U730</xm:sqref>
            </x14:sparkline>
            <x14:sparkline>
              <xm:f>'New Data'!J731:K731</xm:f>
              <xm:sqref>U731</xm:sqref>
            </x14:sparkline>
            <x14:sparkline>
              <xm:f>'New Data'!J732:K732</xm:f>
              <xm:sqref>U732</xm:sqref>
            </x14:sparkline>
            <x14:sparkline>
              <xm:f>'New Data'!J733:K733</xm:f>
              <xm:sqref>U733</xm:sqref>
            </x14:sparkline>
            <x14:sparkline>
              <xm:f>'New Data'!J734:K734</xm:f>
              <xm:sqref>U734</xm:sqref>
            </x14:sparkline>
            <x14:sparkline>
              <xm:f>'New Data'!J735:K735</xm:f>
              <xm:sqref>U735</xm:sqref>
            </x14:sparkline>
            <x14:sparkline>
              <xm:f>'New Data'!J736:K736</xm:f>
              <xm:sqref>U736</xm:sqref>
            </x14:sparkline>
            <x14:sparkline>
              <xm:f>'New Data'!J737:K737</xm:f>
              <xm:sqref>U737</xm:sqref>
            </x14:sparkline>
            <x14:sparkline>
              <xm:f>'New Data'!J738:K738</xm:f>
              <xm:sqref>U738</xm:sqref>
            </x14:sparkline>
            <x14:sparkline>
              <xm:f>'New Data'!J739:K739</xm:f>
              <xm:sqref>U739</xm:sqref>
            </x14:sparkline>
            <x14:sparkline>
              <xm:f>'New Data'!J740:K740</xm:f>
              <xm:sqref>U740</xm:sqref>
            </x14:sparkline>
            <x14:sparkline>
              <xm:f>'New Data'!J741:K741</xm:f>
              <xm:sqref>U741</xm:sqref>
            </x14:sparkline>
            <x14:sparkline>
              <xm:f>'New Data'!J742:K742</xm:f>
              <xm:sqref>U742</xm:sqref>
            </x14:sparkline>
            <x14:sparkline>
              <xm:f>'New Data'!J743:K743</xm:f>
              <xm:sqref>U743</xm:sqref>
            </x14:sparkline>
            <x14:sparkline>
              <xm:f>'New Data'!J744:K744</xm:f>
              <xm:sqref>U744</xm:sqref>
            </x14:sparkline>
            <x14:sparkline>
              <xm:f>'New Data'!J745:K745</xm:f>
              <xm:sqref>U745</xm:sqref>
            </x14:sparkline>
            <x14:sparkline>
              <xm:f>'New Data'!J746:K746</xm:f>
              <xm:sqref>U746</xm:sqref>
            </x14:sparkline>
            <x14:sparkline>
              <xm:f>'New Data'!J747:K747</xm:f>
              <xm:sqref>U747</xm:sqref>
            </x14:sparkline>
            <x14:sparkline>
              <xm:f>'New Data'!J748:K748</xm:f>
              <xm:sqref>U748</xm:sqref>
            </x14:sparkline>
            <x14:sparkline>
              <xm:f>'New Data'!J749:K749</xm:f>
              <xm:sqref>U749</xm:sqref>
            </x14:sparkline>
            <x14:sparkline>
              <xm:f>'New Data'!J750:K750</xm:f>
              <xm:sqref>U750</xm:sqref>
            </x14:sparkline>
            <x14:sparkline>
              <xm:f>'New Data'!J751:K751</xm:f>
              <xm:sqref>U751</xm:sqref>
            </x14:sparkline>
            <x14:sparkline>
              <xm:f>'New Data'!J752:K752</xm:f>
              <xm:sqref>U752</xm:sqref>
            </x14:sparkline>
            <x14:sparkline>
              <xm:f>'New Data'!J753:K753</xm:f>
              <xm:sqref>U753</xm:sqref>
            </x14:sparkline>
            <x14:sparkline>
              <xm:f>'New Data'!J754:K754</xm:f>
              <xm:sqref>U754</xm:sqref>
            </x14:sparkline>
            <x14:sparkline>
              <xm:f>'New Data'!J755:K755</xm:f>
              <xm:sqref>U755</xm:sqref>
            </x14:sparkline>
            <x14:sparkline>
              <xm:f>'New Data'!J756:K756</xm:f>
              <xm:sqref>U756</xm:sqref>
            </x14:sparkline>
            <x14:sparkline>
              <xm:f>'New Data'!J757:K757</xm:f>
              <xm:sqref>U757</xm:sqref>
            </x14:sparkline>
            <x14:sparkline>
              <xm:f>'New Data'!J758:K758</xm:f>
              <xm:sqref>U758</xm:sqref>
            </x14:sparkline>
            <x14:sparkline>
              <xm:f>'New Data'!J759:K759</xm:f>
              <xm:sqref>U759</xm:sqref>
            </x14:sparkline>
            <x14:sparkline>
              <xm:f>'New Data'!J760:K760</xm:f>
              <xm:sqref>U760</xm:sqref>
            </x14:sparkline>
            <x14:sparkline>
              <xm:f>'New Data'!J761:K761</xm:f>
              <xm:sqref>U761</xm:sqref>
            </x14:sparkline>
            <x14:sparkline>
              <xm:f>'New Data'!J762:K762</xm:f>
              <xm:sqref>U762</xm:sqref>
            </x14:sparkline>
            <x14:sparkline>
              <xm:f>'New Data'!J763:K763</xm:f>
              <xm:sqref>U763</xm:sqref>
            </x14:sparkline>
            <x14:sparkline>
              <xm:f>'New Data'!J764:K764</xm:f>
              <xm:sqref>U764</xm:sqref>
            </x14:sparkline>
            <x14:sparkline>
              <xm:f>'New Data'!J765:K765</xm:f>
              <xm:sqref>U765</xm:sqref>
            </x14:sparkline>
            <x14:sparkline>
              <xm:f>'New Data'!J766:K766</xm:f>
              <xm:sqref>U766</xm:sqref>
            </x14:sparkline>
            <x14:sparkline>
              <xm:f>'New Data'!J767:K767</xm:f>
              <xm:sqref>U767</xm:sqref>
            </x14:sparkline>
            <x14:sparkline>
              <xm:f>'New Data'!J768:K768</xm:f>
              <xm:sqref>U768</xm:sqref>
            </x14:sparkline>
            <x14:sparkline>
              <xm:f>'New Data'!J769:K769</xm:f>
              <xm:sqref>U769</xm:sqref>
            </x14:sparkline>
            <x14:sparkline>
              <xm:f>'New Data'!J770:K770</xm:f>
              <xm:sqref>U770</xm:sqref>
            </x14:sparkline>
            <x14:sparkline>
              <xm:f>'New Data'!J771:K771</xm:f>
              <xm:sqref>U771</xm:sqref>
            </x14:sparkline>
            <x14:sparkline>
              <xm:f>'New Data'!J772:K772</xm:f>
              <xm:sqref>U772</xm:sqref>
            </x14:sparkline>
            <x14:sparkline>
              <xm:f>'New Data'!J773:K773</xm:f>
              <xm:sqref>U773</xm:sqref>
            </x14:sparkline>
            <x14:sparkline>
              <xm:f>'New Data'!J774:K774</xm:f>
              <xm:sqref>U774</xm:sqref>
            </x14:sparkline>
            <x14:sparkline>
              <xm:f>'New Data'!J775:K775</xm:f>
              <xm:sqref>U775</xm:sqref>
            </x14:sparkline>
            <x14:sparkline>
              <xm:f>'New Data'!J776:K776</xm:f>
              <xm:sqref>U776</xm:sqref>
            </x14:sparkline>
            <x14:sparkline>
              <xm:f>'New Data'!J777:K777</xm:f>
              <xm:sqref>U777</xm:sqref>
            </x14:sparkline>
            <x14:sparkline>
              <xm:f>'New Data'!J778:K778</xm:f>
              <xm:sqref>U778</xm:sqref>
            </x14:sparkline>
            <x14:sparkline>
              <xm:f>'New Data'!J779:K779</xm:f>
              <xm:sqref>U779</xm:sqref>
            </x14:sparkline>
            <x14:sparkline>
              <xm:f>'New Data'!J780:K780</xm:f>
              <xm:sqref>U780</xm:sqref>
            </x14:sparkline>
            <x14:sparkline>
              <xm:f>'New Data'!J781:K781</xm:f>
              <xm:sqref>U781</xm:sqref>
            </x14:sparkline>
            <x14:sparkline>
              <xm:f>'New Data'!J782:K782</xm:f>
              <xm:sqref>U782</xm:sqref>
            </x14:sparkline>
            <x14:sparkline>
              <xm:f>'New Data'!J783:K783</xm:f>
              <xm:sqref>U783</xm:sqref>
            </x14:sparkline>
            <x14:sparkline>
              <xm:f>'New Data'!J784:K784</xm:f>
              <xm:sqref>U784</xm:sqref>
            </x14:sparkline>
            <x14:sparkline>
              <xm:f>'New Data'!J785:K785</xm:f>
              <xm:sqref>U785</xm:sqref>
            </x14:sparkline>
            <x14:sparkline>
              <xm:f>'New Data'!J786:K786</xm:f>
              <xm:sqref>U786</xm:sqref>
            </x14:sparkline>
            <x14:sparkline>
              <xm:f>'New Data'!J787:K787</xm:f>
              <xm:sqref>U787</xm:sqref>
            </x14:sparkline>
            <x14:sparkline>
              <xm:f>'New Data'!J788:K788</xm:f>
              <xm:sqref>U788</xm:sqref>
            </x14:sparkline>
            <x14:sparkline>
              <xm:f>'New Data'!J789:K789</xm:f>
              <xm:sqref>U789</xm:sqref>
            </x14:sparkline>
            <x14:sparkline>
              <xm:f>'New Data'!J790:K790</xm:f>
              <xm:sqref>U790</xm:sqref>
            </x14:sparkline>
            <x14:sparkline>
              <xm:f>'New Data'!J791:K791</xm:f>
              <xm:sqref>U791</xm:sqref>
            </x14:sparkline>
            <x14:sparkline>
              <xm:f>'New Data'!J792:K792</xm:f>
              <xm:sqref>U792</xm:sqref>
            </x14:sparkline>
            <x14:sparkline>
              <xm:f>'New Data'!J793:K793</xm:f>
              <xm:sqref>U793</xm:sqref>
            </x14:sparkline>
            <x14:sparkline>
              <xm:f>'New Data'!J794:K794</xm:f>
              <xm:sqref>U794</xm:sqref>
            </x14:sparkline>
            <x14:sparkline>
              <xm:f>'New Data'!J795:K795</xm:f>
              <xm:sqref>U795</xm:sqref>
            </x14:sparkline>
            <x14:sparkline>
              <xm:f>'New Data'!J796:K796</xm:f>
              <xm:sqref>U796</xm:sqref>
            </x14:sparkline>
            <x14:sparkline>
              <xm:f>'New Data'!J797:K797</xm:f>
              <xm:sqref>U797</xm:sqref>
            </x14:sparkline>
            <x14:sparkline>
              <xm:f>'New Data'!J798:K798</xm:f>
              <xm:sqref>U798</xm:sqref>
            </x14:sparkline>
            <x14:sparkline>
              <xm:f>'New Data'!J799:K799</xm:f>
              <xm:sqref>U799</xm:sqref>
            </x14:sparkline>
            <x14:sparkline>
              <xm:f>'New Data'!J800:K800</xm:f>
              <xm:sqref>U800</xm:sqref>
            </x14:sparkline>
            <x14:sparkline>
              <xm:f>'New Data'!J801:K801</xm:f>
              <xm:sqref>U801</xm:sqref>
            </x14:sparkline>
            <x14:sparkline>
              <xm:f>'New Data'!J802:K802</xm:f>
              <xm:sqref>U802</xm:sqref>
            </x14:sparkline>
            <x14:sparkline>
              <xm:f>'New Data'!J803:K803</xm:f>
              <xm:sqref>U803</xm:sqref>
            </x14:sparkline>
            <x14:sparkline>
              <xm:f>'New Data'!J804:K804</xm:f>
              <xm:sqref>U804</xm:sqref>
            </x14:sparkline>
            <x14:sparkline>
              <xm:f>'New Data'!J805:K805</xm:f>
              <xm:sqref>U805</xm:sqref>
            </x14:sparkline>
            <x14:sparkline>
              <xm:f>'New Data'!J806:K806</xm:f>
              <xm:sqref>U806</xm:sqref>
            </x14:sparkline>
            <x14:sparkline>
              <xm:f>'New Data'!J807:K807</xm:f>
              <xm:sqref>U807</xm:sqref>
            </x14:sparkline>
            <x14:sparkline>
              <xm:f>'New Data'!J808:K808</xm:f>
              <xm:sqref>U808</xm:sqref>
            </x14:sparkline>
            <x14:sparkline>
              <xm:f>'New Data'!J809:K809</xm:f>
              <xm:sqref>U809</xm:sqref>
            </x14:sparkline>
            <x14:sparkline>
              <xm:f>'New Data'!J810:K810</xm:f>
              <xm:sqref>U810</xm:sqref>
            </x14:sparkline>
            <x14:sparkline>
              <xm:f>'New Data'!J811:K811</xm:f>
              <xm:sqref>U811</xm:sqref>
            </x14:sparkline>
            <x14:sparkline>
              <xm:f>'New Data'!J812:K812</xm:f>
              <xm:sqref>U812</xm:sqref>
            </x14:sparkline>
            <x14:sparkline>
              <xm:f>'New Data'!J813:K813</xm:f>
              <xm:sqref>U813</xm:sqref>
            </x14:sparkline>
            <x14:sparkline>
              <xm:f>'New Data'!J814:K814</xm:f>
              <xm:sqref>U814</xm:sqref>
            </x14:sparkline>
            <x14:sparkline>
              <xm:f>'New Data'!J815:K815</xm:f>
              <xm:sqref>U815</xm:sqref>
            </x14:sparkline>
            <x14:sparkline>
              <xm:f>'New Data'!J816:K816</xm:f>
              <xm:sqref>U816</xm:sqref>
            </x14:sparkline>
            <x14:sparkline>
              <xm:f>'New Data'!J817:K817</xm:f>
              <xm:sqref>U817</xm:sqref>
            </x14:sparkline>
            <x14:sparkline>
              <xm:f>'New Data'!J818:K818</xm:f>
              <xm:sqref>U818</xm:sqref>
            </x14:sparkline>
            <x14:sparkline>
              <xm:f>'New Data'!J819:K819</xm:f>
              <xm:sqref>U819</xm:sqref>
            </x14:sparkline>
            <x14:sparkline>
              <xm:f>'New Data'!J820:K820</xm:f>
              <xm:sqref>U820</xm:sqref>
            </x14:sparkline>
            <x14:sparkline>
              <xm:f>'New Data'!J821:K821</xm:f>
              <xm:sqref>U821</xm:sqref>
            </x14:sparkline>
            <x14:sparkline>
              <xm:f>'New Data'!J822:K822</xm:f>
              <xm:sqref>U822</xm:sqref>
            </x14:sparkline>
            <x14:sparkline>
              <xm:f>'New Data'!J823:K823</xm:f>
              <xm:sqref>U823</xm:sqref>
            </x14:sparkline>
            <x14:sparkline>
              <xm:f>'New Data'!J824:K824</xm:f>
              <xm:sqref>U824</xm:sqref>
            </x14:sparkline>
            <x14:sparkline>
              <xm:f>'New Data'!J825:K825</xm:f>
              <xm:sqref>U825</xm:sqref>
            </x14:sparkline>
            <x14:sparkline>
              <xm:f>'New Data'!J826:K826</xm:f>
              <xm:sqref>U826</xm:sqref>
            </x14:sparkline>
            <x14:sparkline>
              <xm:f>'New Data'!J827:K827</xm:f>
              <xm:sqref>U827</xm:sqref>
            </x14:sparkline>
            <x14:sparkline>
              <xm:f>'New Data'!J828:K828</xm:f>
              <xm:sqref>U828</xm:sqref>
            </x14:sparkline>
            <x14:sparkline>
              <xm:f>'New Data'!J829:K829</xm:f>
              <xm:sqref>U829</xm:sqref>
            </x14:sparkline>
            <x14:sparkline>
              <xm:f>'New Data'!J830:K830</xm:f>
              <xm:sqref>U830</xm:sqref>
            </x14:sparkline>
            <x14:sparkline>
              <xm:f>'New Data'!J831:K831</xm:f>
              <xm:sqref>U831</xm:sqref>
            </x14:sparkline>
            <x14:sparkline>
              <xm:f>'New Data'!J832:K832</xm:f>
              <xm:sqref>U832</xm:sqref>
            </x14:sparkline>
            <x14:sparkline>
              <xm:f>'New Data'!J833:K833</xm:f>
              <xm:sqref>U833</xm:sqref>
            </x14:sparkline>
            <x14:sparkline>
              <xm:f>'New Data'!J834:K834</xm:f>
              <xm:sqref>U834</xm:sqref>
            </x14:sparkline>
            <x14:sparkline>
              <xm:f>'New Data'!J835:K835</xm:f>
              <xm:sqref>U835</xm:sqref>
            </x14:sparkline>
            <x14:sparkline>
              <xm:f>'New Data'!J836:K836</xm:f>
              <xm:sqref>U836</xm:sqref>
            </x14:sparkline>
            <x14:sparkline>
              <xm:f>'New Data'!J837:K837</xm:f>
              <xm:sqref>U837</xm:sqref>
            </x14:sparkline>
            <x14:sparkline>
              <xm:f>'New Data'!J838:K838</xm:f>
              <xm:sqref>U838</xm:sqref>
            </x14:sparkline>
            <x14:sparkline>
              <xm:f>'New Data'!J839:K839</xm:f>
              <xm:sqref>U839</xm:sqref>
            </x14:sparkline>
            <x14:sparkline>
              <xm:f>'New Data'!J840:K840</xm:f>
              <xm:sqref>U840</xm:sqref>
            </x14:sparkline>
            <x14:sparkline>
              <xm:f>'New Data'!J841:K841</xm:f>
              <xm:sqref>U841</xm:sqref>
            </x14:sparkline>
            <x14:sparkline>
              <xm:f>'New Data'!J842:K842</xm:f>
              <xm:sqref>U842</xm:sqref>
            </x14:sparkline>
            <x14:sparkline>
              <xm:f>'New Data'!J843:K843</xm:f>
              <xm:sqref>U843</xm:sqref>
            </x14:sparkline>
            <x14:sparkline>
              <xm:f>'New Data'!J844:K844</xm:f>
              <xm:sqref>U844</xm:sqref>
            </x14:sparkline>
            <x14:sparkline>
              <xm:f>'New Data'!J845:K845</xm:f>
              <xm:sqref>U845</xm:sqref>
            </x14:sparkline>
            <x14:sparkline>
              <xm:f>'New Data'!J846:K846</xm:f>
              <xm:sqref>U846</xm:sqref>
            </x14:sparkline>
            <x14:sparkline>
              <xm:f>'New Data'!J847:K847</xm:f>
              <xm:sqref>U847</xm:sqref>
            </x14:sparkline>
            <x14:sparkline>
              <xm:f>'New Data'!J848:K848</xm:f>
              <xm:sqref>U848</xm:sqref>
            </x14:sparkline>
            <x14:sparkline>
              <xm:f>'New Data'!J849:K849</xm:f>
              <xm:sqref>U849</xm:sqref>
            </x14:sparkline>
            <x14:sparkline>
              <xm:f>'New Data'!J850:K850</xm:f>
              <xm:sqref>U850</xm:sqref>
            </x14:sparkline>
            <x14:sparkline>
              <xm:f>'New Data'!J851:K851</xm:f>
              <xm:sqref>U851</xm:sqref>
            </x14:sparkline>
            <x14:sparkline>
              <xm:f>'New Data'!J852:K852</xm:f>
              <xm:sqref>U852</xm:sqref>
            </x14:sparkline>
            <x14:sparkline>
              <xm:f>'New Data'!J853:K853</xm:f>
              <xm:sqref>U853</xm:sqref>
            </x14:sparkline>
            <x14:sparkline>
              <xm:f>'New Data'!J854:K854</xm:f>
              <xm:sqref>U854</xm:sqref>
            </x14:sparkline>
            <x14:sparkline>
              <xm:f>'New Data'!J855:K855</xm:f>
              <xm:sqref>U855</xm:sqref>
            </x14:sparkline>
            <x14:sparkline>
              <xm:f>'New Data'!J856:K856</xm:f>
              <xm:sqref>U856</xm:sqref>
            </x14:sparkline>
            <x14:sparkline>
              <xm:f>'New Data'!J857:K857</xm:f>
              <xm:sqref>U857</xm:sqref>
            </x14:sparkline>
            <x14:sparkline>
              <xm:f>'New Data'!J858:K858</xm:f>
              <xm:sqref>U858</xm:sqref>
            </x14:sparkline>
            <x14:sparkline>
              <xm:f>'New Data'!J859:K859</xm:f>
              <xm:sqref>U859</xm:sqref>
            </x14:sparkline>
            <x14:sparkline>
              <xm:f>'New Data'!J860:K860</xm:f>
              <xm:sqref>U860</xm:sqref>
            </x14:sparkline>
            <x14:sparkline>
              <xm:f>'New Data'!J861:K861</xm:f>
              <xm:sqref>U861</xm:sqref>
            </x14:sparkline>
            <x14:sparkline>
              <xm:f>'New Data'!J862:K862</xm:f>
              <xm:sqref>U862</xm:sqref>
            </x14:sparkline>
            <x14:sparkline>
              <xm:f>'New Data'!J863:K863</xm:f>
              <xm:sqref>U863</xm:sqref>
            </x14:sparkline>
            <x14:sparkline>
              <xm:f>'New Data'!J864:K864</xm:f>
              <xm:sqref>U864</xm:sqref>
            </x14:sparkline>
            <x14:sparkline>
              <xm:f>'New Data'!J865:K865</xm:f>
              <xm:sqref>U865</xm:sqref>
            </x14:sparkline>
            <x14:sparkline>
              <xm:f>'New Data'!J866:K866</xm:f>
              <xm:sqref>U866</xm:sqref>
            </x14:sparkline>
            <x14:sparkline>
              <xm:f>'New Data'!J867:K867</xm:f>
              <xm:sqref>U867</xm:sqref>
            </x14:sparkline>
            <x14:sparkline>
              <xm:f>'New Data'!J868:K868</xm:f>
              <xm:sqref>U868</xm:sqref>
            </x14:sparkline>
            <x14:sparkline>
              <xm:f>'New Data'!J869:K869</xm:f>
              <xm:sqref>U869</xm:sqref>
            </x14:sparkline>
            <x14:sparkline>
              <xm:f>'New Data'!J870:K870</xm:f>
              <xm:sqref>U870</xm:sqref>
            </x14:sparkline>
            <x14:sparkline>
              <xm:f>'New Data'!J871:K871</xm:f>
              <xm:sqref>U871</xm:sqref>
            </x14:sparkline>
            <x14:sparkline>
              <xm:f>'New Data'!J872:K872</xm:f>
              <xm:sqref>U872</xm:sqref>
            </x14:sparkline>
            <x14:sparkline>
              <xm:f>'New Data'!J873:K873</xm:f>
              <xm:sqref>U873</xm:sqref>
            </x14:sparkline>
            <x14:sparkline>
              <xm:f>'New Data'!J874:K874</xm:f>
              <xm:sqref>U874</xm:sqref>
            </x14:sparkline>
            <x14:sparkline>
              <xm:f>'New Data'!J875:K875</xm:f>
              <xm:sqref>U875</xm:sqref>
            </x14:sparkline>
            <x14:sparkline>
              <xm:f>'New Data'!J876:K876</xm:f>
              <xm:sqref>U876</xm:sqref>
            </x14:sparkline>
            <x14:sparkline>
              <xm:f>'New Data'!J877:K877</xm:f>
              <xm:sqref>U877</xm:sqref>
            </x14:sparkline>
            <x14:sparkline>
              <xm:f>'New Data'!J878:K878</xm:f>
              <xm:sqref>U878</xm:sqref>
            </x14:sparkline>
            <x14:sparkline>
              <xm:f>'New Data'!J879:K879</xm:f>
              <xm:sqref>U879</xm:sqref>
            </x14:sparkline>
            <x14:sparkline>
              <xm:f>'New Data'!J880:K880</xm:f>
              <xm:sqref>U880</xm:sqref>
            </x14:sparkline>
            <x14:sparkline>
              <xm:f>'New Data'!J881:K881</xm:f>
              <xm:sqref>U881</xm:sqref>
            </x14:sparkline>
            <x14:sparkline>
              <xm:f>'New Data'!J882:K882</xm:f>
              <xm:sqref>U882</xm:sqref>
            </x14:sparkline>
            <x14:sparkline>
              <xm:f>'New Data'!J883:K883</xm:f>
              <xm:sqref>U883</xm:sqref>
            </x14:sparkline>
            <x14:sparkline>
              <xm:f>'New Data'!J884:K884</xm:f>
              <xm:sqref>U884</xm:sqref>
            </x14:sparkline>
            <x14:sparkline>
              <xm:f>'New Data'!J885:K885</xm:f>
              <xm:sqref>U885</xm:sqref>
            </x14:sparkline>
            <x14:sparkline>
              <xm:f>'New Data'!J886:K886</xm:f>
              <xm:sqref>U886</xm:sqref>
            </x14:sparkline>
            <x14:sparkline>
              <xm:f>'New Data'!J887:K887</xm:f>
              <xm:sqref>U887</xm:sqref>
            </x14:sparkline>
            <x14:sparkline>
              <xm:f>'New Data'!J888:K888</xm:f>
              <xm:sqref>U888</xm:sqref>
            </x14:sparkline>
            <x14:sparkline>
              <xm:f>'New Data'!J889:K889</xm:f>
              <xm:sqref>U889</xm:sqref>
            </x14:sparkline>
            <x14:sparkline>
              <xm:f>'New Data'!J890:K890</xm:f>
              <xm:sqref>U890</xm:sqref>
            </x14:sparkline>
            <x14:sparkline>
              <xm:f>'New Data'!J891:K891</xm:f>
              <xm:sqref>U891</xm:sqref>
            </x14:sparkline>
            <x14:sparkline>
              <xm:f>'New Data'!J892:K892</xm:f>
              <xm:sqref>U892</xm:sqref>
            </x14:sparkline>
            <x14:sparkline>
              <xm:f>'New Data'!J893:K893</xm:f>
              <xm:sqref>U893</xm:sqref>
            </x14:sparkline>
            <x14:sparkline>
              <xm:f>'New Data'!J894:K894</xm:f>
              <xm:sqref>U894</xm:sqref>
            </x14:sparkline>
            <x14:sparkline>
              <xm:f>'New Data'!J895:K895</xm:f>
              <xm:sqref>U895</xm:sqref>
            </x14:sparkline>
            <x14:sparkline>
              <xm:f>'New Data'!J896:K896</xm:f>
              <xm:sqref>U896</xm:sqref>
            </x14:sparkline>
            <x14:sparkline>
              <xm:f>'New Data'!J897:K897</xm:f>
              <xm:sqref>U897</xm:sqref>
            </x14:sparkline>
            <x14:sparkline>
              <xm:f>'New Data'!J898:K898</xm:f>
              <xm:sqref>U898</xm:sqref>
            </x14:sparkline>
            <x14:sparkline>
              <xm:f>'New Data'!J899:K899</xm:f>
              <xm:sqref>U899</xm:sqref>
            </x14:sparkline>
            <x14:sparkline>
              <xm:f>'New Data'!J900:K900</xm:f>
              <xm:sqref>U900</xm:sqref>
            </x14:sparkline>
            <x14:sparkline>
              <xm:f>'New Data'!J901:K901</xm:f>
              <xm:sqref>U901</xm:sqref>
            </x14:sparkline>
            <x14:sparkline>
              <xm:f>'New Data'!J902:K902</xm:f>
              <xm:sqref>U902</xm:sqref>
            </x14:sparkline>
            <x14:sparkline>
              <xm:f>'New Data'!J903:K903</xm:f>
              <xm:sqref>U903</xm:sqref>
            </x14:sparkline>
            <x14:sparkline>
              <xm:f>'New Data'!J904:K904</xm:f>
              <xm:sqref>U904</xm:sqref>
            </x14:sparkline>
            <x14:sparkline>
              <xm:f>'New Data'!J905:K905</xm:f>
              <xm:sqref>U905</xm:sqref>
            </x14:sparkline>
            <x14:sparkline>
              <xm:f>'New Data'!J906:K906</xm:f>
              <xm:sqref>U906</xm:sqref>
            </x14:sparkline>
            <x14:sparkline>
              <xm:f>'New Data'!J907:K907</xm:f>
              <xm:sqref>U907</xm:sqref>
            </x14:sparkline>
            <x14:sparkline>
              <xm:f>'New Data'!J908:K908</xm:f>
              <xm:sqref>U908</xm:sqref>
            </x14:sparkline>
            <x14:sparkline>
              <xm:f>'New Data'!J909:K909</xm:f>
              <xm:sqref>U909</xm:sqref>
            </x14:sparkline>
            <x14:sparkline>
              <xm:f>'New Data'!J910:K910</xm:f>
              <xm:sqref>U910</xm:sqref>
            </x14:sparkline>
            <x14:sparkline>
              <xm:f>'New Data'!J911:K911</xm:f>
              <xm:sqref>U911</xm:sqref>
            </x14:sparkline>
            <x14:sparkline>
              <xm:f>'New Data'!J912:K912</xm:f>
              <xm:sqref>U912</xm:sqref>
            </x14:sparkline>
            <x14:sparkline>
              <xm:f>'New Data'!J913:K913</xm:f>
              <xm:sqref>U913</xm:sqref>
            </x14:sparkline>
            <x14:sparkline>
              <xm:f>'New Data'!J914:K914</xm:f>
              <xm:sqref>U914</xm:sqref>
            </x14:sparkline>
            <x14:sparkline>
              <xm:f>'New Data'!J915:K915</xm:f>
              <xm:sqref>U915</xm:sqref>
            </x14:sparkline>
            <x14:sparkline>
              <xm:f>'New Data'!J916:K916</xm:f>
              <xm:sqref>U916</xm:sqref>
            </x14:sparkline>
            <x14:sparkline>
              <xm:f>'New Data'!J917:K917</xm:f>
              <xm:sqref>U917</xm:sqref>
            </x14:sparkline>
            <x14:sparkline>
              <xm:f>'New Data'!J918:K918</xm:f>
              <xm:sqref>U918</xm:sqref>
            </x14:sparkline>
            <x14:sparkline>
              <xm:f>'New Data'!J919:K919</xm:f>
              <xm:sqref>U919</xm:sqref>
            </x14:sparkline>
            <x14:sparkline>
              <xm:f>'New Data'!J920:K920</xm:f>
              <xm:sqref>U920</xm:sqref>
            </x14:sparkline>
            <x14:sparkline>
              <xm:f>'New Data'!J921:K921</xm:f>
              <xm:sqref>U921</xm:sqref>
            </x14:sparkline>
            <x14:sparkline>
              <xm:f>'New Data'!J922:K922</xm:f>
              <xm:sqref>U922</xm:sqref>
            </x14:sparkline>
            <x14:sparkline>
              <xm:f>'New Data'!J923:K923</xm:f>
              <xm:sqref>U923</xm:sqref>
            </x14:sparkline>
            <x14:sparkline>
              <xm:f>'New Data'!J924:K924</xm:f>
              <xm:sqref>U924</xm:sqref>
            </x14:sparkline>
            <x14:sparkline>
              <xm:f>'New Data'!J925:K925</xm:f>
              <xm:sqref>U925</xm:sqref>
            </x14:sparkline>
            <x14:sparkline>
              <xm:f>'New Data'!J926:K926</xm:f>
              <xm:sqref>U926</xm:sqref>
            </x14:sparkline>
            <x14:sparkline>
              <xm:f>'New Data'!J927:K927</xm:f>
              <xm:sqref>U927</xm:sqref>
            </x14:sparkline>
            <x14:sparkline>
              <xm:f>'New Data'!J928:K928</xm:f>
              <xm:sqref>U928</xm:sqref>
            </x14:sparkline>
            <x14:sparkline>
              <xm:f>'New Data'!J929:K929</xm:f>
              <xm:sqref>U929</xm:sqref>
            </x14:sparkline>
            <x14:sparkline>
              <xm:f>'New Data'!J930:K930</xm:f>
              <xm:sqref>U930</xm:sqref>
            </x14:sparkline>
            <x14:sparkline>
              <xm:f>'New Data'!J931:K931</xm:f>
              <xm:sqref>U931</xm:sqref>
            </x14:sparkline>
            <x14:sparkline>
              <xm:f>'New Data'!J932:K932</xm:f>
              <xm:sqref>U932</xm:sqref>
            </x14:sparkline>
            <x14:sparkline>
              <xm:f>'New Data'!J933:K933</xm:f>
              <xm:sqref>U933</xm:sqref>
            </x14:sparkline>
            <x14:sparkline>
              <xm:f>'New Data'!J934:K934</xm:f>
              <xm:sqref>U934</xm:sqref>
            </x14:sparkline>
            <x14:sparkline>
              <xm:f>'New Data'!J935:K935</xm:f>
              <xm:sqref>U935</xm:sqref>
            </x14:sparkline>
            <x14:sparkline>
              <xm:f>'New Data'!J936:K936</xm:f>
              <xm:sqref>U936</xm:sqref>
            </x14:sparkline>
            <x14:sparkline>
              <xm:f>'New Data'!J937:K937</xm:f>
              <xm:sqref>U937</xm:sqref>
            </x14:sparkline>
            <x14:sparkline>
              <xm:f>'New Data'!J938:K938</xm:f>
              <xm:sqref>U938</xm:sqref>
            </x14:sparkline>
            <x14:sparkline>
              <xm:f>'New Data'!J939:K939</xm:f>
              <xm:sqref>U939</xm:sqref>
            </x14:sparkline>
            <x14:sparkline>
              <xm:f>'New Data'!J940:K940</xm:f>
              <xm:sqref>U940</xm:sqref>
            </x14:sparkline>
            <x14:sparkline>
              <xm:f>'New Data'!J941:K941</xm:f>
              <xm:sqref>U941</xm:sqref>
            </x14:sparkline>
            <x14:sparkline>
              <xm:f>'New Data'!J942:K942</xm:f>
              <xm:sqref>U942</xm:sqref>
            </x14:sparkline>
            <x14:sparkline>
              <xm:f>'New Data'!J943:K943</xm:f>
              <xm:sqref>U943</xm:sqref>
            </x14:sparkline>
            <x14:sparkline>
              <xm:f>'New Data'!J944:K944</xm:f>
              <xm:sqref>U944</xm:sqref>
            </x14:sparkline>
            <x14:sparkline>
              <xm:f>'New Data'!J945:K945</xm:f>
              <xm:sqref>U945</xm:sqref>
            </x14:sparkline>
            <x14:sparkline>
              <xm:f>'New Data'!J946:K946</xm:f>
              <xm:sqref>U946</xm:sqref>
            </x14:sparkline>
            <x14:sparkline>
              <xm:f>'New Data'!J947:K947</xm:f>
              <xm:sqref>U947</xm:sqref>
            </x14:sparkline>
            <x14:sparkline>
              <xm:f>'New Data'!J948:K948</xm:f>
              <xm:sqref>U948</xm:sqref>
            </x14:sparkline>
            <x14:sparkline>
              <xm:f>'New Data'!J949:K949</xm:f>
              <xm:sqref>U949</xm:sqref>
            </x14:sparkline>
            <x14:sparkline>
              <xm:f>'New Data'!J950:K950</xm:f>
              <xm:sqref>U950</xm:sqref>
            </x14:sparkline>
            <x14:sparkline>
              <xm:f>'New Data'!J951:K951</xm:f>
              <xm:sqref>U951</xm:sqref>
            </x14:sparkline>
            <x14:sparkline>
              <xm:f>'New Data'!J952:K952</xm:f>
              <xm:sqref>U952</xm:sqref>
            </x14:sparkline>
            <x14:sparkline>
              <xm:f>'New Data'!J953:K953</xm:f>
              <xm:sqref>U953</xm:sqref>
            </x14:sparkline>
            <x14:sparkline>
              <xm:f>'New Data'!J954:K954</xm:f>
              <xm:sqref>U954</xm:sqref>
            </x14:sparkline>
            <x14:sparkline>
              <xm:f>'New Data'!J955:K955</xm:f>
              <xm:sqref>U955</xm:sqref>
            </x14:sparkline>
            <x14:sparkline>
              <xm:f>'New Data'!J956:K956</xm:f>
              <xm:sqref>U956</xm:sqref>
            </x14:sparkline>
            <x14:sparkline>
              <xm:f>'New Data'!J957:K957</xm:f>
              <xm:sqref>U957</xm:sqref>
            </x14:sparkline>
            <x14:sparkline>
              <xm:f>'New Data'!J958:K958</xm:f>
              <xm:sqref>U958</xm:sqref>
            </x14:sparkline>
            <x14:sparkline>
              <xm:f>'New Data'!J959:K959</xm:f>
              <xm:sqref>U959</xm:sqref>
            </x14:sparkline>
            <x14:sparkline>
              <xm:f>'New Data'!J960:K960</xm:f>
              <xm:sqref>U960</xm:sqref>
            </x14:sparkline>
            <x14:sparkline>
              <xm:f>'New Data'!J961:K961</xm:f>
              <xm:sqref>U961</xm:sqref>
            </x14:sparkline>
            <x14:sparkline>
              <xm:f>'New Data'!J962:K962</xm:f>
              <xm:sqref>U962</xm:sqref>
            </x14:sparkline>
            <x14:sparkline>
              <xm:f>'New Data'!J963:K963</xm:f>
              <xm:sqref>U963</xm:sqref>
            </x14:sparkline>
            <x14:sparkline>
              <xm:f>'New Data'!J964:K964</xm:f>
              <xm:sqref>U964</xm:sqref>
            </x14:sparkline>
            <x14:sparkline>
              <xm:f>'New Data'!J965:K965</xm:f>
              <xm:sqref>U965</xm:sqref>
            </x14:sparkline>
            <x14:sparkline>
              <xm:f>'New Data'!J966:K966</xm:f>
              <xm:sqref>U966</xm:sqref>
            </x14:sparkline>
            <x14:sparkline>
              <xm:f>'New Data'!J967:K967</xm:f>
              <xm:sqref>U967</xm:sqref>
            </x14:sparkline>
            <x14:sparkline>
              <xm:f>'New Data'!J968:K968</xm:f>
              <xm:sqref>U968</xm:sqref>
            </x14:sparkline>
            <x14:sparkline>
              <xm:f>'New Data'!J969:K969</xm:f>
              <xm:sqref>U969</xm:sqref>
            </x14:sparkline>
            <x14:sparkline>
              <xm:f>'New Data'!J970:K970</xm:f>
              <xm:sqref>U970</xm:sqref>
            </x14:sparkline>
            <x14:sparkline>
              <xm:f>'New Data'!J971:K971</xm:f>
              <xm:sqref>U971</xm:sqref>
            </x14:sparkline>
            <x14:sparkline>
              <xm:f>'New Data'!J972:K972</xm:f>
              <xm:sqref>U972</xm:sqref>
            </x14:sparkline>
            <x14:sparkline>
              <xm:f>'New Data'!J973:K973</xm:f>
              <xm:sqref>U973</xm:sqref>
            </x14:sparkline>
            <x14:sparkline>
              <xm:f>'New Data'!J974:K974</xm:f>
              <xm:sqref>U974</xm:sqref>
            </x14:sparkline>
            <x14:sparkline>
              <xm:f>'New Data'!J975:K975</xm:f>
              <xm:sqref>U975</xm:sqref>
            </x14:sparkline>
            <x14:sparkline>
              <xm:f>'New Data'!J976:K976</xm:f>
              <xm:sqref>U976</xm:sqref>
            </x14:sparkline>
            <x14:sparkline>
              <xm:f>'New Data'!J977:K977</xm:f>
              <xm:sqref>U977</xm:sqref>
            </x14:sparkline>
            <x14:sparkline>
              <xm:f>'New Data'!J978:K978</xm:f>
              <xm:sqref>U978</xm:sqref>
            </x14:sparkline>
            <x14:sparkline>
              <xm:f>'New Data'!J979:K979</xm:f>
              <xm:sqref>U979</xm:sqref>
            </x14:sparkline>
            <x14:sparkline>
              <xm:f>'New Data'!J980:K980</xm:f>
              <xm:sqref>U980</xm:sqref>
            </x14:sparkline>
            <x14:sparkline>
              <xm:f>'New Data'!J981:K981</xm:f>
              <xm:sqref>U981</xm:sqref>
            </x14:sparkline>
            <x14:sparkline>
              <xm:f>'New Data'!J982:K982</xm:f>
              <xm:sqref>U982</xm:sqref>
            </x14:sparkline>
            <x14:sparkline>
              <xm:f>'New Data'!J983:K983</xm:f>
              <xm:sqref>U983</xm:sqref>
            </x14:sparkline>
            <x14:sparkline>
              <xm:f>'New Data'!J984:K984</xm:f>
              <xm:sqref>U984</xm:sqref>
            </x14:sparkline>
            <x14:sparkline>
              <xm:f>'New Data'!J985:K985</xm:f>
              <xm:sqref>U985</xm:sqref>
            </x14:sparkline>
            <x14:sparkline>
              <xm:f>'New Data'!J986:K986</xm:f>
              <xm:sqref>U986</xm:sqref>
            </x14:sparkline>
            <x14:sparkline>
              <xm:f>'New Data'!J987:K987</xm:f>
              <xm:sqref>U987</xm:sqref>
            </x14:sparkline>
            <x14:sparkline>
              <xm:f>'New Data'!J988:K988</xm:f>
              <xm:sqref>U988</xm:sqref>
            </x14:sparkline>
            <x14:sparkline>
              <xm:f>'New Data'!J989:K989</xm:f>
              <xm:sqref>U989</xm:sqref>
            </x14:sparkline>
            <x14:sparkline>
              <xm:f>'New Data'!J990:K990</xm:f>
              <xm:sqref>U990</xm:sqref>
            </x14:sparkline>
            <x14:sparkline>
              <xm:f>'New Data'!J991:K991</xm:f>
              <xm:sqref>U991</xm:sqref>
            </x14:sparkline>
            <x14:sparkline>
              <xm:f>'New Data'!J992:K992</xm:f>
              <xm:sqref>U992</xm:sqref>
            </x14:sparkline>
            <x14:sparkline>
              <xm:f>'New Data'!J993:K993</xm:f>
              <xm:sqref>U993</xm:sqref>
            </x14:sparkline>
            <x14:sparkline>
              <xm:f>'New Data'!J994:K994</xm:f>
              <xm:sqref>U994</xm:sqref>
            </x14:sparkline>
            <x14:sparkline>
              <xm:f>'New Data'!J995:K995</xm:f>
              <xm:sqref>U995</xm:sqref>
            </x14:sparkline>
            <x14:sparkline>
              <xm:f>'New Data'!J996:K996</xm:f>
              <xm:sqref>U996</xm:sqref>
            </x14:sparkline>
            <x14:sparkline>
              <xm:f>'New Data'!J997:K997</xm:f>
              <xm:sqref>U997</xm:sqref>
            </x14:sparkline>
            <x14:sparkline>
              <xm:f>'New Data'!J998:K998</xm:f>
              <xm:sqref>U998</xm:sqref>
            </x14:sparkline>
            <x14:sparkline>
              <xm:f>'New Data'!J999:K999</xm:f>
              <xm:sqref>U999</xm:sqref>
            </x14:sparkline>
            <x14:sparkline>
              <xm:f>'New Data'!J1000:K1000</xm:f>
              <xm:sqref>U1000</xm:sqref>
            </x14:sparkline>
            <x14:sparkline>
              <xm:f>'New Data'!J1001:K1001</xm:f>
              <xm:sqref>U1001</xm:sqref>
            </x14:sparkline>
            <x14:sparkline>
              <xm:f>'New Data'!J1002:K1002</xm:f>
              <xm:sqref>U1002</xm:sqref>
            </x14:sparkline>
            <x14:sparkline>
              <xm:f>'New Data'!J1003:K1003</xm:f>
              <xm:sqref>U1003</xm:sqref>
            </x14:sparkline>
            <x14:sparkline>
              <xm:f>'New Data'!J1004:K1004</xm:f>
              <xm:sqref>U1004</xm:sqref>
            </x14:sparkline>
            <x14:sparkline>
              <xm:f>'New Data'!J1005:K1005</xm:f>
              <xm:sqref>U1005</xm:sqref>
            </x14:sparkline>
            <x14:sparkline>
              <xm:f>'New Data'!J1006:K1006</xm:f>
              <xm:sqref>U1006</xm:sqref>
            </x14:sparkline>
            <x14:sparkline>
              <xm:f>'New Data'!J1007:K1007</xm:f>
              <xm:sqref>U1007</xm:sqref>
            </x14:sparkline>
            <x14:sparkline>
              <xm:f>'New Data'!J1008:K1008</xm:f>
              <xm:sqref>U1008</xm:sqref>
            </x14:sparkline>
            <x14:sparkline>
              <xm:f>'New Data'!J1009:K1009</xm:f>
              <xm:sqref>U1009</xm:sqref>
            </x14:sparkline>
            <x14:sparkline>
              <xm:f>'New Data'!J1010:K1010</xm:f>
              <xm:sqref>U1010</xm:sqref>
            </x14:sparkline>
            <x14:sparkline>
              <xm:f>'New Data'!J1011:K1011</xm:f>
              <xm:sqref>U1011</xm:sqref>
            </x14:sparkline>
            <x14:sparkline>
              <xm:f>'New Data'!J1012:K1012</xm:f>
              <xm:sqref>U1012</xm:sqref>
            </x14:sparkline>
            <x14:sparkline>
              <xm:f>'New Data'!J1013:K1013</xm:f>
              <xm:sqref>U1013</xm:sqref>
            </x14:sparkline>
            <x14:sparkline>
              <xm:f>'New Data'!J1014:K1014</xm:f>
              <xm:sqref>U1014</xm:sqref>
            </x14:sparkline>
            <x14:sparkline>
              <xm:f>'New Data'!J1015:K1015</xm:f>
              <xm:sqref>U1015</xm:sqref>
            </x14:sparkline>
            <x14:sparkline>
              <xm:f>'New Data'!J1016:K1016</xm:f>
              <xm:sqref>U1016</xm:sqref>
            </x14:sparkline>
            <x14:sparkline>
              <xm:f>'New Data'!J1017:K1017</xm:f>
              <xm:sqref>U1017</xm:sqref>
            </x14:sparkline>
            <x14:sparkline>
              <xm:f>'New Data'!J1018:K1018</xm:f>
              <xm:sqref>U1018</xm:sqref>
            </x14:sparkline>
            <x14:sparkline>
              <xm:f>'New Data'!J1019:K1019</xm:f>
              <xm:sqref>U1019</xm:sqref>
            </x14:sparkline>
            <x14:sparkline>
              <xm:f>'New Data'!J1020:K1020</xm:f>
              <xm:sqref>U1020</xm:sqref>
            </x14:sparkline>
            <x14:sparkline>
              <xm:f>'New Data'!J1021:K1021</xm:f>
              <xm:sqref>U1021</xm:sqref>
            </x14:sparkline>
            <x14:sparkline>
              <xm:f>'New Data'!J1022:K1022</xm:f>
              <xm:sqref>U1022</xm:sqref>
            </x14:sparkline>
            <x14:sparkline>
              <xm:f>'New Data'!J1023:K1023</xm:f>
              <xm:sqref>U1023</xm:sqref>
            </x14:sparkline>
            <x14:sparkline>
              <xm:f>'New Data'!J1024:K1024</xm:f>
              <xm:sqref>U1024</xm:sqref>
            </x14:sparkline>
            <x14:sparkline>
              <xm:f>'New Data'!J1025:K1025</xm:f>
              <xm:sqref>U1025</xm:sqref>
            </x14:sparkline>
            <x14:sparkline>
              <xm:f>'New Data'!J1026:K1026</xm:f>
              <xm:sqref>U1026</xm:sqref>
            </x14:sparkline>
            <x14:sparkline>
              <xm:f>'New Data'!J1027:K1027</xm:f>
              <xm:sqref>U1027</xm:sqref>
            </x14:sparkline>
            <x14:sparkline>
              <xm:f>'New Data'!J1028:K1028</xm:f>
              <xm:sqref>U1028</xm:sqref>
            </x14:sparkline>
            <x14:sparkline>
              <xm:f>'New Data'!J1029:K1029</xm:f>
              <xm:sqref>U1029</xm:sqref>
            </x14:sparkline>
            <x14:sparkline>
              <xm:f>'New Data'!J1030:K1030</xm:f>
              <xm:sqref>U1030</xm:sqref>
            </x14:sparkline>
            <x14:sparkline>
              <xm:f>'New Data'!J1031:K1031</xm:f>
              <xm:sqref>U1031</xm:sqref>
            </x14:sparkline>
            <x14:sparkline>
              <xm:f>'New Data'!J1032:K1032</xm:f>
              <xm:sqref>U1032</xm:sqref>
            </x14:sparkline>
            <x14:sparkline>
              <xm:f>'New Data'!J1033:K1033</xm:f>
              <xm:sqref>U1033</xm:sqref>
            </x14:sparkline>
            <x14:sparkline>
              <xm:f>'New Data'!J1034:K1034</xm:f>
              <xm:sqref>U1034</xm:sqref>
            </x14:sparkline>
            <x14:sparkline>
              <xm:f>'New Data'!J1035:K1035</xm:f>
              <xm:sqref>U1035</xm:sqref>
            </x14:sparkline>
            <x14:sparkline>
              <xm:f>'New Data'!J1036:K1036</xm:f>
              <xm:sqref>U1036</xm:sqref>
            </x14:sparkline>
            <x14:sparkline>
              <xm:f>'New Data'!J1037:K1037</xm:f>
              <xm:sqref>U1037</xm:sqref>
            </x14:sparkline>
            <x14:sparkline>
              <xm:f>'New Data'!J1038:K1038</xm:f>
              <xm:sqref>U1038</xm:sqref>
            </x14:sparkline>
            <x14:sparkline>
              <xm:f>'New Data'!J1039:K1039</xm:f>
              <xm:sqref>U1039</xm:sqref>
            </x14:sparkline>
            <x14:sparkline>
              <xm:f>'New Data'!J1040:K1040</xm:f>
              <xm:sqref>U1040</xm:sqref>
            </x14:sparkline>
            <x14:sparkline>
              <xm:f>'New Data'!J1041:K1041</xm:f>
              <xm:sqref>U1041</xm:sqref>
            </x14:sparkline>
            <x14:sparkline>
              <xm:f>'New Data'!J1042:K1042</xm:f>
              <xm:sqref>U1042</xm:sqref>
            </x14:sparkline>
            <x14:sparkline>
              <xm:f>'New Data'!J1043:K1043</xm:f>
              <xm:sqref>U1043</xm:sqref>
            </x14:sparkline>
            <x14:sparkline>
              <xm:f>'New Data'!J1044:K1044</xm:f>
              <xm:sqref>U1044</xm:sqref>
            </x14:sparkline>
            <x14:sparkline>
              <xm:f>'New Data'!J1045:K1045</xm:f>
              <xm:sqref>U1045</xm:sqref>
            </x14:sparkline>
            <x14:sparkline>
              <xm:f>'New Data'!J1046:K1046</xm:f>
              <xm:sqref>U1046</xm:sqref>
            </x14:sparkline>
            <x14:sparkline>
              <xm:f>'New Data'!J1047:K1047</xm:f>
              <xm:sqref>U1047</xm:sqref>
            </x14:sparkline>
            <x14:sparkline>
              <xm:f>'New Data'!J1048:K1048</xm:f>
              <xm:sqref>U1048</xm:sqref>
            </x14:sparkline>
            <x14:sparkline>
              <xm:f>'New Data'!J1049:K1049</xm:f>
              <xm:sqref>U1049</xm:sqref>
            </x14:sparkline>
            <x14:sparkline>
              <xm:f>'New Data'!J1050:K1050</xm:f>
              <xm:sqref>U1050</xm:sqref>
            </x14:sparkline>
            <x14:sparkline>
              <xm:f>'New Data'!J1051:K1051</xm:f>
              <xm:sqref>U1051</xm:sqref>
            </x14:sparkline>
            <x14:sparkline>
              <xm:f>'New Data'!J1052:K1052</xm:f>
              <xm:sqref>U1052</xm:sqref>
            </x14:sparkline>
            <x14:sparkline>
              <xm:f>'New Data'!J1053:K1053</xm:f>
              <xm:sqref>U1053</xm:sqref>
            </x14:sparkline>
            <x14:sparkline>
              <xm:f>'New Data'!J1054:K1054</xm:f>
              <xm:sqref>U1054</xm:sqref>
            </x14:sparkline>
            <x14:sparkline>
              <xm:f>'New Data'!J1055:K1055</xm:f>
              <xm:sqref>U1055</xm:sqref>
            </x14:sparkline>
            <x14:sparkline>
              <xm:f>'New Data'!J1056:K1056</xm:f>
              <xm:sqref>U1056</xm:sqref>
            </x14:sparkline>
            <x14:sparkline>
              <xm:f>'New Data'!J1057:K1057</xm:f>
              <xm:sqref>U1057</xm:sqref>
            </x14:sparkline>
            <x14:sparkline>
              <xm:f>'New Data'!J1058:K1058</xm:f>
              <xm:sqref>U1058</xm:sqref>
            </x14:sparkline>
            <x14:sparkline>
              <xm:f>'New Data'!J1059:K1059</xm:f>
              <xm:sqref>U1059</xm:sqref>
            </x14:sparkline>
            <x14:sparkline>
              <xm:f>'New Data'!J1060:K1060</xm:f>
              <xm:sqref>U1060</xm:sqref>
            </x14:sparkline>
            <x14:sparkline>
              <xm:f>'New Data'!J1061:K1061</xm:f>
              <xm:sqref>U1061</xm:sqref>
            </x14:sparkline>
            <x14:sparkline>
              <xm:f>'New Data'!J1062:K1062</xm:f>
              <xm:sqref>U1062</xm:sqref>
            </x14:sparkline>
            <x14:sparkline>
              <xm:f>'New Data'!J1063:K1063</xm:f>
              <xm:sqref>U1063</xm:sqref>
            </x14:sparkline>
            <x14:sparkline>
              <xm:f>'New Data'!J1064:K1064</xm:f>
              <xm:sqref>U1064</xm:sqref>
            </x14:sparkline>
            <x14:sparkline>
              <xm:f>'New Data'!J1065:K1065</xm:f>
              <xm:sqref>U1065</xm:sqref>
            </x14:sparkline>
            <x14:sparkline>
              <xm:f>'New Data'!J1066:K1066</xm:f>
              <xm:sqref>U1066</xm:sqref>
            </x14:sparkline>
            <x14:sparkline>
              <xm:f>'New Data'!J1067:K1067</xm:f>
              <xm:sqref>U1067</xm:sqref>
            </x14:sparkline>
            <x14:sparkline>
              <xm:f>'New Data'!J1068:K1068</xm:f>
              <xm:sqref>U1068</xm:sqref>
            </x14:sparkline>
            <x14:sparkline>
              <xm:f>'New Data'!J1069:K1069</xm:f>
              <xm:sqref>U1069</xm:sqref>
            </x14:sparkline>
            <x14:sparkline>
              <xm:f>'New Data'!J1070:K1070</xm:f>
              <xm:sqref>U1070</xm:sqref>
            </x14:sparkline>
            <x14:sparkline>
              <xm:f>'New Data'!J1071:K1071</xm:f>
              <xm:sqref>U1071</xm:sqref>
            </x14:sparkline>
            <x14:sparkline>
              <xm:f>'New Data'!J1072:K1072</xm:f>
              <xm:sqref>U1072</xm:sqref>
            </x14:sparkline>
            <x14:sparkline>
              <xm:f>'New Data'!J1073:K1073</xm:f>
              <xm:sqref>U1073</xm:sqref>
            </x14:sparkline>
            <x14:sparkline>
              <xm:f>'New Data'!J1074:K1074</xm:f>
              <xm:sqref>U1074</xm:sqref>
            </x14:sparkline>
            <x14:sparkline>
              <xm:f>'New Data'!J1075:K1075</xm:f>
              <xm:sqref>U1075</xm:sqref>
            </x14:sparkline>
            <x14:sparkline>
              <xm:f>'New Data'!J1076:K1076</xm:f>
              <xm:sqref>U1076</xm:sqref>
            </x14:sparkline>
            <x14:sparkline>
              <xm:f>'New Data'!J1077:K1077</xm:f>
              <xm:sqref>U1077</xm:sqref>
            </x14:sparkline>
            <x14:sparkline>
              <xm:f>'New Data'!J1078:K1078</xm:f>
              <xm:sqref>U1078</xm:sqref>
            </x14:sparkline>
            <x14:sparkline>
              <xm:f>'New Data'!J1079:K1079</xm:f>
              <xm:sqref>U1079</xm:sqref>
            </x14:sparkline>
            <x14:sparkline>
              <xm:f>'New Data'!J1080:K1080</xm:f>
              <xm:sqref>U1080</xm:sqref>
            </x14:sparkline>
            <x14:sparkline>
              <xm:f>'New Data'!J1081:K1081</xm:f>
              <xm:sqref>U1081</xm:sqref>
            </x14:sparkline>
            <x14:sparkline>
              <xm:f>'New Data'!J1082:K1082</xm:f>
              <xm:sqref>U1082</xm:sqref>
            </x14:sparkline>
            <x14:sparkline>
              <xm:f>'New Data'!J1083:K1083</xm:f>
              <xm:sqref>U1083</xm:sqref>
            </x14:sparkline>
            <x14:sparkline>
              <xm:f>'New Data'!J1084:K1084</xm:f>
              <xm:sqref>U1084</xm:sqref>
            </x14:sparkline>
            <x14:sparkline>
              <xm:f>'New Data'!J1085:K1085</xm:f>
              <xm:sqref>U1085</xm:sqref>
            </x14:sparkline>
            <x14:sparkline>
              <xm:f>'New Data'!J1086:K1086</xm:f>
              <xm:sqref>U1086</xm:sqref>
            </x14:sparkline>
            <x14:sparkline>
              <xm:f>'New Data'!J1087:K1087</xm:f>
              <xm:sqref>U1087</xm:sqref>
            </x14:sparkline>
            <x14:sparkline>
              <xm:f>'New Data'!J1088:K1088</xm:f>
              <xm:sqref>U1088</xm:sqref>
            </x14:sparkline>
            <x14:sparkline>
              <xm:f>'New Data'!J1089:K1089</xm:f>
              <xm:sqref>U1089</xm:sqref>
            </x14:sparkline>
            <x14:sparkline>
              <xm:f>'New Data'!J1090:K1090</xm:f>
              <xm:sqref>U1090</xm:sqref>
            </x14:sparkline>
            <x14:sparkline>
              <xm:f>'New Data'!J1091:K1091</xm:f>
              <xm:sqref>U1091</xm:sqref>
            </x14:sparkline>
            <x14:sparkline>
              <xm:f>'New Data'!J1092:K1092</xm:f>
              <xm:sqref>U1092</xm:sqref>
            </x14:sparkline>
            <x14:sparkline>
              <xm:f>'New Data'!J1093:K1093</xm:f>
              <xm:sqref>U1093</xm:sqref>
            </x14:sparkline>
            <x14:sparkline>
              <xm:f>'New Data'!J1094:K1094</xm:f>
              <xm:sqref>U1094</xm:sqref>
            </x14:sparkline>
            <x14:sparkline>
              <xm:f>'New Data'!J1095:K1095</xm:f>
              <xm:sqref>U1095</xm:sqref>
            </x14:sparkline>
            <x14:sparkline>
              <xm:f>'New Data'!J1096:K1096</xm:f>
              <xm:sqref>U1096</xm:sqref>
            </x14:sparkline>
            <x14:sparkline>
              <xm:f>'New Data'!J1097:K1097</xm:f>
              <xm:sqref>U1097</xm:sqref>
            </x14:sparkline>
            <x14:sparkline>
              <xm:f>'New Data'!J1098:K1098</xm:f>
              <xm:sqref>U1098</xm:sqref>
            </x14:sparkline>
            <x14:sparkline>
              <xm:f>'New Data'!J1099:K1099</xm:f>
              <xm:sqref>U1099</xm:sqref>
            </x14:sparkline>
            <x14:sparkline>
              <xm:f>'New Data'!J1100:K1100</xm:f>
              <xm:sqref>U1100</xm:sqref>
            </x14:sparkline>
            <x14:sparkline>
              <xm:f>'New Data'!J1101:K1101</xm:f>
              <xm:sqref>U1101</xm:sqref>
            </x14:sparkline>
            <x14:sparkline>
              <xm:f>'New Data'!J1102:K1102</xm:f>
              <xm:sqref>U1102</xm:sqref>
            </x14:sparkline>
            <x14:sparkline>
              <xm:f>'New Data'!J1103:K1103</xm:f>
              <xm:sqref>U1103</xm:sqref>
            </x14:sparkline>
            <x14:sparkline>
              <xm:f>'New Data'!J1104:K1104</xm:f>
              <xm:sqref>U1104</xm:sqref>
            </x14:sparkline>
            <x14:sparkline>
              <xm:f>'New Data'!J1105:K1105</xm:f>
              <xm:sqref>U1105</xm:sqref>
            </x14:sparkline>
            <x14:sparkline>
              <xm:f>'New Data'!J1106:K1106</xm:f>
              <xm:sqref>U1106</xm:sqref>
            </x14:sparkline>
            <x14:sparkline>
              <xm:f>'New Data'!J1107:K1107</xm:f>
              <xm:sqref>U1107</xm:sqref>
            </x14:sparkline>
            <x14:sparkline>
              <xm:f>'New Data'!J1108:K1108</xm:f>
              <xm:sqref>U1108</xm:sqref>
            </x14:sparkline>
            <x14:sparkline>
              <xm:f>'New Data'!J1109:K1109</xm:f>
              <xm:sqref>U1109</xm:sqref>
            </x14:sparkline>
            <x14:sparkline>
              <xm:f>'New Data'!J1110:K1110</xm:f>
              <xm:sqref>U1110</xm:sqref>
            </x14:sparkline>
            <x14:sparkline>
              <xm:f>'New Data'!J1111:K1111</xm:f>
              <xm:sqref>U1111</xm:sqref>
            </x14:sparkline>
            <x14:sparkline>
              <xm:f>'New Data'!J1112:K1112</xm:f>
              <xm:sqref>U1112</xm:sqref>
            </x14:sparkline>
            <x14:sparkline>
              <xm:f>'New Data'!J1113:K1113</xm:f>
              <xm:sqref>U1113</xm:sqref>
            </x14:sparkline>
            <x14:sparkline>
              <xm:f>'New Data'!J1114:K1114</xm:f>
              <xm:sqref>U1114</xm:sqref>
            </x14:sparkline>
            <x14:sparkline>
              <xm:f>'New Data'!J1115:K1115</xm:f>
              <xm:sqref>U1115</xm:sqref>
            </x14:sparkline>
            <x14:sparkline>
              <xm:f>'New Data'!J1116:K1116</xm:f>
              <xm:sqref>U1116</xm:sqref>
            </x14:sparkline>
            <x14:sparkline>
              <xm:f>'New Data'!J1117:K1117</xm:f>
              <xm:sqref>U1117</xm:sqref>
            </x14:sparkline>
            <x14:sparkline>
              <xm:f>'New Data'!J1118:K1118</xm:f>
              <xm:sqref>U1118</xm:sqref>
            </x14:sparkline>
            <x14:sparkline>
              <xm:f>'New Data'!J1119:K1119</xm:f>
              <xm:sqref>U1119</xm:sqref>
            </x14:sparkline>
            <x14:sparkline>
              <xm:f>'New Data'!J1120:K1120</xm:f>
              <xm:sqref>U1120</xm:sqref>
            </x14:sparkline>
            <x14:sparkline>
              <xm:f>'New Data'!J1121:K1121</xm:f>
              <xm:sqref>U1121</xm:sqref>
            </x14:sparkline>
            <x14:sparkline>
              <xm:f>'New Data'!J1122:K1122</xm:f>
              <xm:sqref>U1122</xm:sqref>
            </x14:sparkline>
            <x14:sparkline>
              <xm:f>'New Data'!J1123:K1123</xm:f>
              <xm:sqref>U1123</xm:sqref>
            </x14:sparkline>
            <x14:sparkline>
              <xm:f>'New Data'!J1124:K1124</xm:f>
              <xm:sqref>U1124</xm:sqref>
            </x14:sparkline>
            <x14:sparkline>
              <xm:f>'New Data'!J1125:K1125</xm:f>
              <xm:sqref>U1125</xm:sqref>
            </x14:sparkline>
            <x14:sparkline>
              <xm:f>'New Data'!J1126:K1126</xm:f>
              <xm:sqref>U1126</xm:sqref>
            </x14:sparkline>
            <x14:sparkline>
              <xm:f>'New Data'!J1127:K1127</xm:f>
              <xm:sqref>U1127</xm:sqref>
            </x14:sparkline>
            <x14:sparkline>
              <xm:f>'New Data'!J1128:K1128</xm:f>
              <xm:sqref>U1128</xm:sqref>
            </x14:sparkline>
            <x14:sparkline>
              <xm:f>'New Data'!J1129:K1129</xm:f>
              <xm:sqref>U1129</xm:sqref>
            </x14:sparkline>
            <x14:sparkline>
              <xm:f>'New Data'!J1130:K1130</xm:f>
              <xm:sqref>U1130</xm:sqref>
            </x14:sparkline>
            <x14:sparkline>
              <xm:f>'New Data'!J1131:K1131</xm:f>
              <xm:sqref>U1131</xm:sqref>
            </x14:sparkline>
            <x14:sparkline>
              <xm:f>'New Data'!J1132:K1132</xm:f>
              <xm:sqref>U1132</xm:sqref>
            </x14:sparkline>
            <x14:sparkline>
              <xm:f>'New Data'!J1133:K1133</xm:f>
              <xm:sqref>U1133</xm:sqref>
            </x14:sparkline>
            <x14:sparkline>
              <xm:f>'New Data'!J1134:K1134</xm:f>
              <xm:sqref>U1134</xm:sqref>
            </x14:sparkline>
            <x14:sparkline>
              <xm:f>'New Data'!J1135:K1135</xm:f>
              <xm:sqref>U1135</xm:sqref>
            </x14:sparkline>
            <x14:sparkline>
              <xm:f>'New Data'!J1136:K1136</xm:f>
              <xm:sqref>U1136</xm:sqref>
            </x14:sparkline>
            <x14:sparkline>
              <xm:f>'New Data'!J1137:K1137</xm:f>
              <xm:sqref>U1137</xm:sqref>
            </x14:sparkline>
            <x14:sparkline>
              <xm:f>'New Data'!J1138:K1138</xm:f>
              <xm:sqref>U1138</xm:sqref>
            </x14:sparkline>
            <x14:sparkline>
              <xm:f>'New Data'!J1139:K1139</xm:f>
              <xm:sqref>U1139</xm:sqref>
            </x14:sparkline>
            <x14:sparkline>
              <xm:f>'New Data'!J1140:K1140</xm:f>
              <xm:sqref>U1140</xm:sqref>
            </x14:sparkline>
            <x14:sparkline>
              <xm:f>'New Data'!J1141:K1141</xm:f>
              <xm:sqref>U1141</xm:sqref>
            </x14:sparkline>
            <x14:sparkline>
              <xm:f>'New Data'!J1142:K1142</xm:f>
              <xm:sqref>U1142</xm:sqref>
            </x14:sparkline>
            <x14:sparkline>
              <xm:f>'New Data'!J1143:K1143</xm:f>
              <xm:sqref>U1143</xm:sqref>
            </x14:sparkline>
            <x14:sparkline>
              <xm:f>'New Data'!J1144:K1144</xm:f>
              <xm:sqref>U1144</xm:sqref>
            </x14:sparkline>
            <x14:sparkline>
              <xm:f>'New Data'!J1145:K1145</xm:f>
              <xm:sqref>U1145</xm:sqref>
            </x14:sparkline>
            <x14:sparkline>
              <xm:f>'New Data'!J1146:K1146</xm:f>
              <xm:sqref>U1146</xm:sqref>
            </x14:sparkline>
            <x14:sparkline>
              <xm:f>'New Data'!J1147:K1147</xm:f>
              <xm:sqref>U1147</xm:sqref>
            </x14:sparkline>
            <x14:sparkline>
              <xm:f>'New Data'!J1148:K1148</xm:f>
              <xm:sqref>U1148</xm:sqref>
            </x14:sparkline>
            <x14:sparkline>
              <xm:f>'New Data'!J1149:K1149</xm:f>
              <xm:sqref>U1149</xm:sqref>
            </x14:sparkline>
            <x14:sparkline>
              <xm:f>'New Data'!J1150:K1150</xm:f>
              <xm:sqref>U1150</xm:sqref>
            </x14:sparkline>
            <x14:sparkline>
              <xm:f>'New Data'!J1151:K1151</xm:f>
              <xm:sqref>U1151</xm:sqref>
            </x14:sparkline>
            <x14:sparkline>
              <xm:f>'New Data'!J1152:K1152</xm:f>
              <xm:sqref>U1152</xm:sqref>
            </x14:sparkline>
            <x14:sparkline>
              <xm:f>'New Data'!J1153:K1153</xm:f>
              <xm:sqref>U1153</xm:sqref>
            </x14:sparkline>
            <x14:sparkline>
              <xm:f>'New Data'!J1154:K1154</xm:f>
              <xm:sqref>U1154</xm:sqref>
            </x14:sparkline>
            <x14:sparkline>
              <xm:f>'New Data'!J1155:K1155</xm:f>
              <xm:sqref>U1155</xm:sqref>
            </x14:sparkline>
            <x14:sparkline>
              <xm:f>'New Data'!J1156:K1156</xm:f>
              <xm:sqref>U1156</xm:sqref>
            </x14:sparkline>
            <x14:sparkline>
              <xm:f>'New Data'!J1157:K1157</xm:f>
              <xm:sqref>U1157</xm:sqref>
            </x14:sparkline>
            <x14:sparkline>
              <xm:f>'New Data'!J1158:K1158</xm:f>
              <xm:sqref>U1158</xm:sqref>
            </x14:sparkline>
            <x14:sparkline>
              <xm:f>'New Data'!J1159:K1159</xm:f>
              <xm:sqref>U1159</xm:sqref>
            </x14:sparkline>
            <x14:sparkline>
              <xm:f>'New Data'!J1160:K1160</xm:f>
              <xm:sqref>U1160</xm:sqref>
            </x14:sparkline>
            <x14:sparkline>
              <xm:f>'New Data'!J1161:K1161</xm:f>
              <xm:sqref>U1161</xm:sqref>
            </x14:sparkline>
            <x14:sparkline>
              <xm:f>'New Data'!J1162:K1162</xm:f>
              <xm:sqref>U1162</xm:sqref>
            </x14:sparkline>
            <x14:sparkline>
              <xm:f>'New Data'!J1163:K1163</xm:f>
              <xm:sqref>U1163</xm:sqref>
            </x14:sparkline>
            <x14:sparkline>
              <xm:f>'New Data'!J1164:K1164</xm:f>
              <xm:sqref>U1164</xm:sqref>
            </x14:sparkline>
            <x14:sparkline>
              <xm:f>'New Data'!J1165:K1165</xm:f>
              <xm:sqref>U1165</xm:sqref>
            </x14:sparkline>
            <x14:sparkline>
              <xm:f>'New Data'!J1166:K1166</xm:f>
              <xm:sqref>U1166</xm:sqref>
            </x14:sparkline>
            <x14:sparkline>
              <xm:f>'New Data'!J1167:K1167</xm:f>
              <xm:sqref>U1167</xm:sqref>
            </x14:sparkline>
            <x14:sparkline>
              <xm:f>'New Data'!J1168:K1168</xm:f>
              <xm:sqref>U1168</xm:sqref>
            </x14:sparkline>
            <x14:sparkline>
              <xm:f>'New Data'!J1169:K1169</xm:f>
              <xm:sqref>U1169</xm:sqref>
            </x14:sparkline>
            <x14:sparkline>
              <xm:f>'New Data'!J1170:K1170</xm:f>
              <xm:sqref>U1170</xm:sqref>
            </x14:sparkline>
            <x14:sparkline>
              <xm:f>'New Data'!J1171:K1171</xm:f>
              <xm:sqref>U1171</xm:sqref>
            </x14:sparkline>
            <x14:sparkline>
              <xm:f>'New Data'!J1172:K1172</xm:f>
              <xm:sqref>U1172</xm:sqref>
            </x14:sparkline>
            <x14:sparkline>
              <xm:f>'New Data'!J1173:K1173</xm:f>
              <xm:sqref>U1173</xm:sqref>
            </x14:sparkline>
            <x14:sparkline>
              <xm:f>'New Data'!J1174:K1174</xm:f>
              <xm:sqref>U1174</xm:sqref>
            </x14:sparkline>
            <x14:sparkline>
              <xm:f>'New Data'!J1175:K1175</xm:f>
              <xm:sqref>U1175</xm:sqref>
            </x14:sparkline>
            <x14:sparkline>
              <xm:f>'New Data'!J1176:K1176</xm:f>
              <xm:sqref>U1176</xm:sqref>
            </x14:sparkline>
            <x14:sparkline>
              <xm:f>'New Data'!J1177:K1177</xm:f>
              <xm:sqref>U1177</xm:sqref>
            </x14:sparkline>
            <x14:sparkline>
              <xm:f>'New Data'!J1178:K1178</xm:f>
              <xm:sqref>U1178</xm:sqref>
            </x14:sparkline>
            <x14:sparkline>
              <xm:f>'New Data'!J1179:K1179</xm:f>
              <xm:sqref>U1179</xm:sqref>
            </x14:sparkline>
            <x14:sparkline>
              <xm:f>'New Data'!J1180:K1180</xm:f>
              <xm:sqref>U1180</xm:sqref>
            </x14:sparkline>
            <x14:sparkline>
              <xm:f>'New Data'!J1181:K1181</xm:f>
              <xm:sqref>U1181</xm:sqref>
            </x14:sparkline>
            <x14:sparkline>
              <xm:f>'New Data'!J1182:K1182</xm:f>
              <xm:sqref>U1182</xm:sqref>
            </x14:sparkline>
            <x14:sparkline>
              <xm:f>'New Data'!J1183:K1183</xm:f>
              <xm:sqref>U1183</xm:sqref>
            </x14:sparkline>
            <x14:sparkline>
              <xm:f>'New Data'!J1184:K1184</xm:f>
              <xm:sqref>U1184</xm:sqref>
            </x14:sparkline>
            <x14:sparkline>
              <xm:f>'New Data'!J1185:K1185</xm:f>
              <xm:sqref>U1185</xm:sqref>
            </x14:sparkline>
            <x14:sparkline>
              <xm:f>'New Data'!J1186:K1186</xm:f>
              <xm:sqref>U1186</xm:sqref>
            </x14:sparkline>
            <x14:sparkline>
              <xm:f>'New Data'!J1187:K1187</xm:f>
              <xm:sqref>U1187</xm:sqref>
            </x14:sparkline>
            <x14:sparkline>
              <xm:f>'New Data'!J1188:K1188</xm:f>
              <xm:sqref>U1188</xm:sqref>
            </x14:sparkline>
            <x14:sparkline>
              <xm:f>'New Data'!J1189:K1189</xm:f>
              <xm:sqref>U1189</xm:sqref>
            </x14:sparkline>
            <x14:sparkline>
              <xm:f>'New Data'!J1190:K1190</xm:f>
              <xm:sqref>U1190</xm:sqref>
            </x14:sparkline>
            <x14:sparkline>
              <xm:f>'New Data'!J1191:K1191</xm:f>
              <xm:sqref>U1191</xm:sqref>
            </x14:sparkline>
            <x14:sparkline>
              <xm:f>'New Data'!J1192:K1192</xm:f>
              <xm:sqref>U1192</xm:sqref>
            </x14:sparkline>
            <x14:sparkline>
              <xm:f>'New Data'!J1193:K1193</xm:f>
              <xm:sqref>U1193</xm:sqref>
            </x14:sparkline>
            <x14:sparkline>
              <xm:f>'New Data'!J1194:K1194</xm:f>
              <xm:sqref>U1194</xm:sqref>
            </x14:sparkline>
            <x14:sparkline>
              <xm:f>'New Data'!J1195:K1195</xm:f>
              <xm:sqref>U1195</xm:sqref>
            </x14:sparkline>
            <x14:sparkline>
              <xm:f>'New Data'!J1196:K1196</xm:f>
              <xm:sqref>U1196</xm:sqref>
            </x14:sparkline>
            <x14:sparkline>
              <xm:f>'New Data'!J1197:K1197</xm:f>
              <xm:sqref>U1197</xm:sqref>
            </x14:sparkline>
            <x14:sparkline>
              <xm:f>'New Data'!J1198:K1198</xm:f>
              <xm:sqref>U1198</xm:sqref>
            </x14:sparkline>
            <x14:sparkline>
              <xm:f>'New Data'!J1199:K1199</xm:f>
              <xm:sqref>U1199</xm:sqref>
            </x14:sparkline>
            <x14:sparkline>
              <xm:f>'New Data'!J1200:K1200</xm:f>
              <xm:sqref>U1200</xm:sqref>
            </x14:sparkline>
            <x14:sparkline>
              <xm:f>'New Data'!J1201:K1201</xm:f>
              <xm:sqref>U1201</xm:sqref>
            </x14:sparkline>
            <x14:sparkline>
              <xm:f>'New Data'!J1202:K1202</xm:f>
              <xm:sqref>U1202</xm:sqref>
            </x14:sparkline>
            <x14:sparkline>
              <xm:f>'New Data'!J1203:K1203</xm:f>
              <xm:sqref>U1203</xm:sqref>
            </x14:sparkline>
            <x14:sparkline>
              <xm:f>'New Data'!J1204:K1204</xm:f>
              <xm:sqref>U1204</xm:sqref>
            </x14:sparkline>
            <x14:sparkline>
              <xm:f>'New Data'!J1205:K1205</xm:f>
              <xm:sqref>U1205</xm:sqref>
            </x14:sparkline>
            <x14:sparkline>
              <xm:f>'New Data'!J1206:K1206</xm:f>
              <xm:sqref>U1206</xm:sqref>
            </x14:sparkline>
            <x14:sparkline>
              <xm:f>'New Data'!J1207:K1207</xm:f>
              <xm:sqref>U1207</xm:sqref>
            </x14:sparkline>
            <x14:sparkline>
              <xm:f>'New Data'!J1208:K1208</xm:f>
              <xm:sqref>U1208</xm:sqref>
            </x14:sparkline>
            <x14:sparkline>
              <xm:f>'New Data'!J1209:K1209</xm:f>
              <xm:sqref>U1209</xm:sqref>
            </x14:sparkline>
            <x14:sparkline>
              <xm:f>'New Data'!J1210:K1210</xm:f>
              <xm:sqref>U1210</xm:sqref>
            </x14:sparkline>
            <x14:sparkline>
              <xm:f>'New Data'!J1211:K1211</xm:f>
              <xm:sqref>U1211</xm:sqref>
            </x14:sparkline>
            <x14:sparkline>
              <xm:f>'New Data'!J1212:K1212</xm:f>
              <xm:sqref>U1212</xm:sqref>
            </x14:sparkline>
            <x14:sparkline>
              <xm:f>'New Data'!J1213:K1213</xm:f>
              <xm:sqref>U1213</xm:sqref>
            </x14:sparkline>
            <x14:sparkline>
              <xm:f>'New Data'!J1214:K1214</xm:f>
              <xm:sqref>U1214</xm:sqref>
            </x14:sparkline>
            <x14:sparkline>
              <xm:f>'New Data'!J1215:K1215</xm:f>
              <xm:sqref>U1215</xm:sqref>
            </x14:sparkline>
            <x14:sparkline>
              <xm:f>'New Data'!J1216:K1216</xm:f>
              <xm:sqref>U1216</xm:sqref>
            </x14:sparkline>
            <x14:sparkline>
              <xm:f>'New Data'!J1217:K1217</xm:f>
              <xm:sqref>U1217</xm:sqref>
            </x14:sparkline>
            <x14:sparkline>
              <xm:f>'New Data'!J1218:K1218</xm:f>
              <xm:sqref>U1218</xm:sqref>
            </x14:sparkline>
            <x14:sparkline>
              <xm:f>'New Data'!J1219:K1219</xm:f>
              <xm:sqref>U1219</xm:sqref>
            </x14:sparkline>
            <x14:sparkline>
              <xm:f>'New Data'!J1220:K1220</xm:f>
              <xm:sqref>U1220</xm:sqref>
            </x14:sparkline>
            <x14:sparkline>
              <xm:f>'New Data'!J1221:K1221</xm:f>
              <xm:sqref>U1221</xm:sqref>
            </x14:sparkline>
            <x14:sparkline>
              <xm:f>'New Data'!J1222:K1222</xm:f>
              <xm:sqref>U1222</xm:sqref>
            </x14:sparkline>
            <x14:sparkline>
              <xm:f>'New Data'!J1223:K1223</xm:f>
              <xm:sqref>U1223</xm:sqref>
            </x14:sparkline>
            <x14:sparkline>
              <xm:f>'New Data'!J1224:K1224</xm:f>
              <xm:sqref>U1224</xm:sqref>
            </x14:sparkline>
            <x14:sparkline>
              <xm:f>'New Data'!J1225:K1225</xm:f>
              <xm:sqref>U1225</xm:sqref>
            </x14:sparkline>
            <x14:sparkline>
              <xm:f>'New Data'!J1226:K1226</xm:f>
              <xm:sqref>U1226</xm:sqref>
            </x14:sparkline>
            <x14:sparkline>
              <xm:f>'New Data'!J1227:K1227</xm:f>
              <xm:sqref>U1227</xm:sqref>
            </x14:sparkline>
            <x14:sparkline>
              <xm:f>'New Data'!J1228:K1228</xm:f>
              <xm:sqref>U1228</xm:sqref>
            </x14:sparkline>
            <x14:sparkline>
              <xm:f>'New Data'!J1229:K1229</xm:f>
              <xm:sqref>U1229</xm:sqref>
            </x14:sparkline>
            <x14:sparkline>
              <xm:f>'New Data'!J1230:K1230</xm:f>
              <xm:sqref>U1230</xm:sqref>
            </x14:sparkline>
            <x14:sparkline>
              <xm:f>'New Data'!J1231:K1231</xm:f>
              <xm:sqref>U1231</xm:sqref>
            </x14:sparkline>
            <x14:sparkline>
              <xm:f>'New Data'!J1232:K1232</xm:f>
              <xm:sqref>U1232</xm:sqref>
            </x14:sparkline>
            <x14:sparkline>
              <xm:f>'New Data'!J1233:K1233</xm:f>
              <xm:sqref>U1233</xm:sqref>
            </x14:sparkline>
            <x14:sparkline>
              <xm:f>'New Data'!J1234:K1234</xm:f>
              <xm:sqref>U1234</xm:sqref>
            </x14:sparkline>
            <x14:sparkline>
              <xm:f>'New Data'!J1235:K1235</xm:f>
              <xm:sqref>U1235</xm:sqref>
            </x14:sparkline>
            <x14:sparkline>
              <xm:f>'New Data'!J1236:K1236</xm:f>
              <xm:sqref>U1236</xm:sqref>
            </x14:sparkline>
            <x14:sparkline>
              <xm:f>'New Data'!J1237:K1237</xm:f>
              <xm:sqref>U1237</xm:sqref>
            </x14:sparkline>
            <x14:sparkline>
              <xm:f>'New Data'!J1238:K1238</xm:f>
              <xm:sqref>U1238</xm:sqref>
            </x14:sparkline>
            <x14:sparkline>
              <xm:f>'New Data'!J1239:K1239</xm:f>
              <xm:sqref>U1239</xm:sqref>
            </x14:sparkline>
            <x14:sparkline>
              <xm:f>'New Data'!J1240:K1240</xm:f>
              <xm:sqref>U1240</xm:sqref>
            </x14:sparkline>
            <x14:sparkline>
              <xm:f>'New Data'!J1241:K1241</xm:f>
              <xm:sqref>U1241</xm:sqref>
            </x14:sparkline>
            <x14:sparkline>
              <xm:f>'New Data'!J1242:K1242</xm:f>
              <xm:sqref>U1242</xm:sqref>
            </x14:sparkline>
            <x14:sparkline>
              <xm:f>'New Data'!J1243:K1243</xm:f>
              <xm:sqref>U1243</xm:sqref>
            </x14:sparkline>
            <x14:sparkline>
              <xm:f>'New Data'!J1244:K1244</xm:f>
              <xm:sqref>U1244</xm:sqref>
            </x14:sparkline>
            <x14:sparkline>
              <xm:f>'New Data'!J1245:K1245</xm:f>
              <xm:sqref>U1245</xm:sqref>
            </x14:sparkline>
            <x14:sparkline>
              <xm:f>'New Data'!J1246:K1246</xm:f>
              <xm:sqref>U1246</xm:sqref>
            </x14:sparkline>
            <x14:sparkline>
              <xm:f>'New Data'!J1247:K1247</xm:f>
              <xm:sqref>U1247</xm:sqref>
            </x14:sparkline>
            <x14:sparkline>
              <xm:f>'New Data'!J1248:K1248</xm:f>
              <xm:sqref>U1248</xm:sqref>
            </x14:sparkline>
            <x14:sparkline>
              <xm:f>'New Data'!J1249:K1249</xm:f>
              <xm:sqref>U1249</xm:sqref>
            </x14:sparkline>
            <x14:sparkline>
              <xm:f>'New Data'!J1250:K1250</xm:f>
              <xm:sqref>U1250</xm:sqref>
            </x14:sparkline>
            <x14:sparkline>
              <xm:f>'New Data'!J1251:K1251</xm:f>
              <xm:sqref>U1251</xm:sqref>
            </x14:sparkline>
            <x14:sparkline>
              <xm:f>'New Data'!J1252:K1252</xm:f>
              <xm:sqref>U1252</xm:sqref>
            </x14:sparkline>
            <x14:sparkline>
              <xm:f>'New Data'!J1253:K1253</xm:f>
              <xm:sqref>U1253</xm:sqref>
            </x14:sparkline>
            <x14:sparkline>
              <xm:f>'New Data'!J1254:K1254</xm:f>
              <xm:sqref>U1254</xm:sqref>
            </x14:sparkline>
            <x14:sparkline>
              <xm:f>'New Data'!J1255:K1255</xm:f>
              <xm:sqref>U1255</xm:sqref>
            </x14:sparkline>
            <x14:sparkline>
              <xm:f>'New Data'!J1256:K1256</xm:f>
              <xm:sqref>U1256</xm:sqref>
            </x14:sparkline>
            <x14:sparkline>
              <xm:f>'New Data'!J1257:K1257</xm:f>
              <xm:sqref>U1257</xm:sqref>
            </x14:sparkline>
            <x14:sparkline>
              <xm:f>'New Data'!J1258:K1258</xm:f>
              <xm:sqref>U1258</xm:sqref>
            </x14:sparkline>
            <x14:sparkline>
              <xm:f>'New Data'!J1259:K1259</xm:f>
              <xm:sqref>U1259</xm:sqref>
            </x14:sparkline>
            <x14:sparkline>
              <xm:f>'New Data'!J1260:K1260</xm:f>
              <xm:sqref>U1260</xm:sqref>
            </x14:sparkline>
            <x14:sparkline>
              <xm:f>'New Data'!J1261:K1261</xm:f>
              <xm:sqref>U1261</xm:sqref>
            </x14:sparkline>
            <x14:sparkline>
              <xm:f>'New Data'!J1262:K1262</xm:f>
              <xm:sqref>U1262</xm:sqref>
            </x14:sparkline>
            <x14:sparkline>
              <xm:f>'New Data'!J1263:K1263</xm:f>
              <xm:sqref>U1263</xm:sqref>
            </x14:sparkline>
            <x14:sparkline>
              <xm:f>'New Data'!J1264:K1264</xm:f>
              <xm:sqref>U1264</xm:sqref>
            </x14:sparkline>
            <x14:sparkline>
              <xm:f>'New Data'!J1265:K1265</xm:f>
              <xm:sqref>U1265</xm:sqref>
            </x14:sparkline>
            <x14:sparkline>
              <xm:f>'New Data'!J1266:K1266</xm:f>
              <xm:sqref>U1266</xm:sqref>
            </x14:sparkline>
            <x14:sparkline>
              <xm:f>'New Data'!J1267:K1267</xm:f>
              <xm:sqref>U1267</xm:sqref>
            </x14:sparkline>
            <x14:sparkline>
              <xm:f>'New Data'!J1268:K1268</xm:f>
              <xm:sqref>U1268</xm:sqref>
            </x14:sparkline>
            <x14:sparkline>
              <xm:f>'New Data'!J1269:K1269</xm:f>
              <xm:sqref>U1269</xm:sqref>
            </x14:sparkline>
            <x14:sparkline>
              <xm:f>'New Data'!J1270:K1270</xm:f>
              <xm:sqref>U1270</xm:sqref>
            </x14:sparkline>
            <x14:sparkline>
              <xm:f>'New Data'!J1271:K1271</xm:f>
              <xm:sqref>U1271</xm:sqref>
            </x14:sparkline>
            <x14:sparkline>
              <xm:f>'New Data'!J1272:K1272</xm:f>
              <xm:sqref>U1272</xm:sqref>
            </x14:sparkline>
            <x14:sparkline>
              <xm:f>'New Data'!J1273:K1273</xm:f>
              <xm:sqref>U1273</xm:sqref>
            </x14:sparkline>
            <x14:sparkline>
              <xm:f>'New Data'!J1274:K1274</xm:f>
              <xm:sqref>U1274</xm:sqref>
            </x14:sparkline>
            <x14:sparkline>
              <xm:f>'New Data'!J1275:K1275</xm:f>
              <xm:sqref>U1275</xm:sqref>
            </x14:sparkline>
            <x14:sparkline>
              <xm:f>'New Data'!J1276:K1276</xm:f>
              <xm:sqref>U1276</xm:sqref>
            </x14:sparkline>
            <x14:sparkline>
              <xm:f>'New Data'!J1277:K1277</xm:f>
              <xm:sqref>U1277</xm:sqref>
            </x14:sparkline>
            <x14:sparkline>
              <xm:f>'New Data'!J1278:K1278</xm:f>
              <xm:sqref>U1278</xm:sqref>
            </x14:sparkline>
            <x14:sparkline>
              <xm:f>'New Data'!J1279:K1279</xm:f>
              <xm:sqref>U1279</xm:sqref>
            </x14:sparkline>
            <x14:sparkline>
              <xm:f>'New Data'!J1280:K1280</xm:f>
              <xm:sqref>U1280</xm:sqref>
            </x14:sparkline>
            <x14:sparkline>
              <xm:f>'New Data'!J1281:K1281</xm:f>
              <xm:sqref>U1281</xm:sqref>
            </x14:sparkline>
            <x14:sparkline>
              <xm:f>'New Data'!J1282:K1282</xm:f>
              <xm:sqref>U1282</xm:sqref>
            </x14:sparkline>
            <x14:sparkline>
              <xm:f>'New Data'!J1283:K1283</xm:f>
              <xm:sqref>U1283</xm:sqref>
            </x14:sparkline>
            <x14:sparkline>
              <xm:f>'New Data'!J1284:K1284</xm:f>
              <xm:sqref>U1284</xm:sqref>
            </x14:sparkline>
            <x14:sparkline>
              <xm:f>'New Data'!J1285:K1285</xm:f>
              <xm:sqref>U1285</xm:sqref>
            </x14:sparkline>
            <x14:sparkline>
              <xm:f>'New Data'!J1286:K1286</xm:f>
              <xm:sqref>U1286</xm:sqref>
            </x14:sparkline>
            <x14:sparkline>
              <xm:f>'New Data'!J1287:K1287</xm:f>
              <xm:sqref>U1287</xm:sqref>
            </x14:sparkline>
            <x14:sparkline>
              <xm:f>'New Data'!J1288:K1288</xm:f>
              <xm:sqref>U1288</xm:sqref>
            </x14:sparkline>
            <x14:sparkline>
              <xm:f>'New Data'!J1289:K1289</xm:f>
              <xm:sqref>U1289</xm:sqref>
            </x14:sparkline>
            <x14:sparkline>
              <xm:f>'New Data'!J1290:K1290</xm:f>
              <xm:sqref>U1290</xm:sqref>
            </x14:sparkline>
            <x14:sparkline>
              <xm:f>'New Data'!J1291:K1291</xm:f>
              <xm:sqref>U1291</xm:sqref>
            </x14:sparkline>
            <x14:sparkline>
              <xm:f>'New Data'!J1292:K1292</xm:f>
              <xm:sqref>U1292</xm:sqref>
            </x14:sparkline>
            <x14:sparkline>
              <xm:f>'New Data'!J1293:K1293</xm:f>
              <xm:sqref>U1293</xm:sqref>
            </x14:sparkline>
            <x14:sparkline>
              <xm:f>'New Data'!J1294:K1294</xm:f>
              <xm:sqref>U1294</xm:sqref>
            </x14:sparkline>
            <x14:sparkline>
              <xm:f>'New Data'!J1295:K1295</xm:f>
              <xm:sqref>U1295</xm:sqref>
            </x14:sparkline>
            <x14:sparkline>
              <xm:f>'New Data'!J1296:K1296</xm:f>
              <xm:sqref>U1296</xm:sqref>
            </x14:sparkline>
            <x14:sparkline>
              <xm:f>'New Data'!J1297:K1297</xm:f>
              <xm:sqref>U1297</xm:sqref>
            </x14:sparkline>
            <x14:sparkline>
              <xm:f>'New Data'!J1298:K1298</xm:f>
              <xm:sqref>U1298</xm:sqref>
            </x14:sparkline>
            <x14:sparkline>
              <xm:f>'New Data'!J1299:K1299</xm:f>
              <xm:sqref>U1299</xm:sqref>
            </x14:sparkline>
            <x14:sparkline>
              <xm:f>'New Data'!J1300:K1300</xm:f>
              <xm:sqref>U1300</xm:sqref>
            </x14:sparkline>
            <x14:sparkline>
              <xm:f>'New Data'!J1301:K1301</xm:f>
              <xm:sqref>U1301</xm:sqref>
            </x14:sparkline>
            <x14:sparkline>
              <xm:f>'New Data'!J1302:K1302</xm:f>
              <xm:sqref>U1302</xm:sqref>
            </x14:sparkline>
            <x14:sparkline>
              <xm:f>'New Data'!J1303:K1303</xm:f>
              <xm:sqref>U1303</xm:sqref>
            </x14:sparkline>
            <x14:sparkline>
              <xm:f>'New Data'!J1304:K1304</xm:f>
              <xm:sqref>U1304</xm:sqref>
            </x14:sparkline>
            <x14:sparkline>
              <xm:f>'New Data'!J1305:K1305</xm:f>
              <xm:sqref>U1305</xm:sqref>
            </x14:sparkline>
            <x14:sparkline>
              <xm:f>'New Data'!J1306:K1306</xm:f>
              <xm:sqref>U1306</xm:sqref>
            </x14:sparkline>
            <x14:sparkline>
              <xm:f>'New Data'!J1307:K1307</xm:f>
              <xm:sqref>U1307</xm:sqref>
            </x14:sparkline>
            <x14:sparkline>
              <xm:f>'New Data'!J1308:K1308</xm:f>
              <xm:sqref>U1308</xm:sqref>
            </x14:sparkline>
            <x14:sparkline>
              <xm:f>'New Data'!J1309:K1309</xm:f>
              <xm:sqref>U1309</xm:sqref>
            </x14:sparkline>
            <x14:sparkline>
              <xm:f>'New Data'!J1310:K1310</xm:f>
              <xm:sqref>U1310</xm:sqref>
            </x14:sparkline>
            <x14:sparkline>
              <xm:f>'New Data'!J1311:K1311</xm:f>
              <xm:sqref>U1311</xm:sqref>
            </x14:sparkline>
            <x14:sparkline>
              <xm:f>'New Data'!J1312:K1312</xm:f>
              <xm:sqref>U1312</xm:sqref>
            </x14:sparkline>
            <x14:sparkline>
              <xm:f>'New Data'!J1313:K1313</xm:f>
              <xm:sqref>U1313</xm:sqref>
            </x14:sparkline>
            <x14:sparkline>
              <xm:f>'New Data'!J1314:K1314</xm:f>
              <xm:sqref>U1314</xm:sqref>
            </x14:sparkline>
            <x14:sparkline>
              <xm:f>'New Data'!J1315:K1315</xm:f>
              <xm:sqref>U1315</xm:sqref>
            </x14:sparkline>
            <x14:sparkline>
              <xm:f>'New Data'!J1316:K1316</xm:f>
              <xm:sqref>U1316</xm:sqref>
            </x14:sparkline>
            <x14:sparkline>
              <xm:f>'New Data'!J1317:K1317</xm:f>
              <xm:sqref>U1317</xm:sqref>
            </x14:sparkline>
            <x14:sparkline>
              <xm:f>'New Data'!J1318:K1318</xm:f>
              <xm:sqref>U1318</xm:sqref>
            </x14:sparkline>
            <x14:sparkline>
              <xm:f>'New Data'!J1319:K1319</xm:f>
              <xm:sqref>U1319</xm:sqref>
            </x14:sparkline>
            <x14:sparkline>
              <xm:f>'New Data'!J1320:K1320</xm:f>
              <xm:sqref>U1320</xm:sqref>
            </x14:sparkline>
            <x14:sparkline>
              <xm:f>'New Data'!J1321:K1321</xm:f>
              <xm:sqref>U1321</xm:sqref>
            </x14:sparkline>
            <x14:sparkline>
              <xm:f>'New Data'!J1322:K1322</xm:f>
              <xm:sqref>U1322</xm:sqref>
            </x14:sparkline>
            <x14:sparkline>
              <xm:f>'New Data'!J1323:K1323</xm:f>
              <xm:sqref>U1323</xm:sqref>
            </x14:sparkline>
            <x14:sparkline>
              <xm:f>'New Data'!J1324:K1324</xm:f>
              <xm:sqref>U1324</xm:sqref>
            </x14:sparkline>
            <x14:sparkline>
              <xm:f>'New Data'!J1325:K1325</xm:f>
              <xm:sqref>U1325</xm:sqref>
            </x14:sparkline>
            <x14:sparkline>
              <xm:f>'New Data'!J1326:K1326</xm:f>
              <xm:sqref>U1326</xm:sqref>
            </x14:sparkline>
            <x14:sparkline>
              <xm:f>'New Data'!J1327:K1327</xm:f>
              <xm:sqref>U1327</xm:sqref>
            </x14:sparkline>
            <x14:sparkline>
              <xm:f>'New Data'!J1328:K1328</xm:f>
              <xm:sqref>U1328</xm:sqref>
            </x14:sparkline>
            <x14:sparkline>
              <xm:f>'New Data'!J1329:K1329</xm:f>
              <xm:sqref>U1329</xm:sqref>
            </x14:sparkline>
            <x14:sparkline>
              <xm:f>'New Data'!J1330:K1330</xm:f>
              <xm:sqref>U1330</xm:sqref>
            </x14:sparkline>
            <x14:sparkline>
              <xm:f>'New Data'!J1331:K1331</xm:f>
              <xm:sqref>U1331</xm:sqref>
            </x14:sparkline>
            <x14:sparkline>
              <xm:f>'New Data'!J1332:K1332</xm:f>
              <xm:sqref>U1332</xm:sqref>
            </x14:sparkline>
            <x14:sparkline>
              <xm:f>'New Data'!J1333:K1333</xm:f>
              <xm:sqref>U1333</xm:sqref>
            </x14:sparkline>
            <x14:sparkline>
              <xm:f>'New Data'!J1334:K1334</xm:f>
              <xm:sqref>U1334</xm:sqref>
            </x14:sparkline>
            <x14:sparkline>
              <xm:f>'New Data'!J1335:K1335</xm:f>
              <xm:sqref>U1335</xm:sqref>
            </x14:sparkline>
            <x14:sparkline>
              <xm:f>'New Data'!J1336:K1336</xm:f>
              <xm:sqref>U1336</xm:sqref>
            </x14:sparkline>
            <x14:sparkline>
              <xm:f>'New Data'!J1337:K1337</xm:f>
              <xm:sqref>U1337</xm:sqref>
            </x14:sparkline>
            <x14:sparkline>
              <xm:f>'New Data'!J1338:K1338</xm:f>
              <xm:sqref>U1338</xm:sqref>
            </x14:sparkline>
            <x14:sparkline>
              <xm:f>'New Data'!J1339:K1339</xm:f>
              <xm:sqref>U1339</xm:sqref>
            </x14:sparkline>
            <x14:sparkline>
              <xm:f>'New Data'!J1340:K1340</xm:f>
              <xm:sqref>U1340</xm:sqref>
            </x14:sparkline>
            <x14:sparkline>
              <xm:f>'New Data'!J1341:K1341</xm:f>
              <xm:sqref>U1341</xm:sqref>
            </x14:sparkline>
            <x14:sparkline>
              <xm:f>'New Data'!J1342:K1342</xm:f>
              <xm:sqref>U1342</xm:sqref>
            </x14:sparkline>
            <x14:sparkline>
              <xm:f>'New Data'!J1343:K1343</xm:f>
              <xm:sqref>U1343</xm:sqref>
            </x14:sparkline>
            <x14:sparkline>
              <xm:f>'New Data'!J1344:K1344</xm:f>
              <xm:sqref>U1344</xm:sqref>
            </x14:sparkline>
            <x14:sparkline>
              <xm:f>'New Data'!J1345:K1345</xm:f>
              <xm:sqref>U1345</xm:sqref>
            </x14:sparkline>
            <x14:sparkline>
              <xm:f>'New Data'!J1346:K1346</xm:f>
              <xm:sqref>U1346</xm:sqref>
            </x14:sparkline>
            <x14:sparkline>
              <xm:f>'New Data'!J1347:K1347</xm:f>
              <xm:sqref>U1347</xm:sqref>
            </x14:sparkline>
            <x14:sparkline>
              <xm:f>'New Data'!J1348:K1348</xm:f>
              <xm:sqref>U1348</xm:sqref>
            </x14:sparkline>
            <x14:sparkline>
              <xm:f>'New Data'!J1349:K1349</xm:f>
              <xm:sqref>U1349</xm:sqref>
            </x14:sparkline>
            <x14:sparkline>
              <xm:f>'New Data'!J1350:K1350</xm:f>
              <xm:sqref>U1350</xm:sqref>
            </x14:sparkline>
            <x14:sparkline>
              <xm:f>'New Data'!J1351:K1351</xm:f>
              <xm:sqref>U1351</xm:sqref>
            </x14:sparkline>
            <x14:sparkline>
              <xm:f>'New Data'!J1352:K1352</xm:f>
              <xm:sqref>U1352</xm:sqref>
            </x14:sparkline>
            <x14:sparkline>
              <xm:f>'New Data'!J1353:K1353</xm:f>
              <xm:sqref>U1353</xm:sqref>
            </x14:sparkline>
            <x14:sparkline>
              <xm:f>'New Data'!J1354:K1354</xm:f>
              <xm:sqref>U1354</xm:sqref>
            </x14:sparkline>
            <x14:sparkline>
              <xm:f>'New Data'!J1355:K1355</xm:f>
              <xm:sqref>U1355</xm:sqref>
            </x14:sparkline>
            <x14:sparkline>
              <xm:f>'New Data'!J1356:K1356</xm:f>
              <xm:sqref>U1356</xm:sqref>
            </x14:sparkline>
            <x14:sparkline>
              <xm:f>'New Data'!J1357:K1357</xm:f>
              <xm:sqref>U1357</xm:sqref>
            </x14:sparkline>
            <x14:sparkline>
              <xm:f>'New Data'!J1358:K1358</xm:f>
              <xm:sqref>U1358</xm:sqref>
            </x14:sparkline>
            <x14:sparkline>
              <xm:f>'New Data'!J1359:K1359</xm:f>
              <xm:sqref>U1359</xm:sqref>
            </x14:sparkline>
            <x14:sparkline>
              <xm:f>'New Data'!J1360:K1360</xm:f>
              <xm:sqref>U1360</xm:sqref>
            </x14:sparkline>
            <x14:sparkline>
              <xm:f>'New Data'!J1361:K1361</xm:f>
              <xm:sqref>U1361</xm:sqref>
            </x14:sparkline>
            <x14:sparkline>
              <xm:f>'New Data'!J1362:K1362</xm:f>
              <xm:sqref>U1362</xm:sqref>
            </x14:sparkline>
            <x14:sparkline>
              <xm:f>'New Data'!J1363:K1363</xm:f>
              <xm:sqref>U1363</xm:sqref>
            </x14:sparkline>
            <x14:sparkline>
              <xm:f>'New Data'!J1364:K1364</xm:f>
              <xm:sqref>U1364</xm:sqref>
            </x14:sparkline>
            <x14:sparkline>
              <xm:f>'New Data'!J1365:K1365</xm:f>
              <xm:sqref>U1365</xm:sqref>
            </x14:sparkline>
            <x14:sparkline>
              <xm:f>'New Data'!J1366:K1366</xm:f>
              <xm:sqref>U1366</xm:sqref>
            </x14:sparkline>
            <x14:sparkline>
              <xm:f>'New Data'!J1367:K1367</xm:f>
              <xm:sqref>U1367</xm:sqref>
            </x14:sparkline>
            <x14:sparkline>
              <xm:f>'New Data'!J1368:K1368</xm:f>
              <xm:sqref>U1368</xm:sqref>
            </x14:sparkline>
            <x14:sparkline>
              <xm:f>'New Data'!J1369:K1369</xm:f>
              <xm:sqref>U1369</xm:sqref>
            </x14:sparkline>
            <x14:sparkline>
              <xm:f>'New Data'!J1370:K1370</xm:f>
              <xm:sqref>U1370</xm:sqref>
            </x14:sparkline>
            <x14:sparkline>
              <xm:f>'New Data'!J1371:K1371</xm:f>
              <xm:sqref>U1371</xm:sqref>
            </x14:sparkline>
            <x14:sparkline>
              <xm:f>'New Data'!J1372:K1372</xm:f>
              <xm:sqref>U1372</xm:sqref>
            </x14:sparkline>
            <x14:sparkline>
              <xm:f>'New Data'!J1373:K1373</xm:f>
              <xm:sqref>U1373</xm:sqref>
            </x14:sparkline>
            <x14:sparkline>
              <xm:f>'New Data'!J1374:K1374</xm:f>
              <xm:sqref>U1374</xm:sqref>
            </x14:sparkline>
            <x14:sparkline>
              <xm:f>'New Data'!J1375:K1375</xm:f>
              <xm:sqref>U1375</xm:sqref>
            </x14:sparkline>
            <x14:sparkline>
              <xm:f>'New Data'!J1376:K1376</xm:f>
              <xm:sqref>U1376</xm:sqref>
            </x14:sparkline>
            <x14:sparkline>
              <xm:f>'New Data'!J1377:K1377</xm:f>
              <xm:sqref>U1377</xm:sqref>
            </x14:sparkline>
            <x14:sparkline>
              <xm:f>'New Data'!J1378:K1378</xm:f>
              <xm:sqref>U1378</xm:sqref>
            </x14:sparkline>
            <x14:sparkline>
              <xm:f>'New Data'!J1379:K1379</xm:f>
              <xm:sqref>U1379</xm:sqref>
            </x14:sparkline>
            <x14:sparkline>
              <xm:f>'New Data'!J1380:K1380</xm:f>
              <xm:sqref>U1380</xm:sqref>
            </x14:sparkline>
            <x14:sparkline>
              <xm:f>'New Data'!J1381:K1381</xm:f>
              <xm:sqref>U1381</xm:sqref>
            </x14:sparkline>
            <x14:sparkline>
              <xm:f>'New Data'!J1382:K1382</xm:f>
              <xm:sqref>U1382</xm:sqref>
            </x14:sparkline>
            <x14:sparkline>
              <xm:f>'New Data'!J1383:K1383</xm:f>
              <xm:sqref>U1383</xm:sqref>
            </x14:sparkline>
            <x14:sparkline>
              <xm:f>'New Data'!J1384:K1384</xm:f>
              <xm:sqref>U1384</xm:sqref>
            </x14:sparkline>
            <x14:sparkline>
              <xm:f>'New Data'!J1385:K1385</xm:f>
              <xm:sqref>U1385</xm:sqref>
            </x14:sparkline>
            <x14:sparkline>
              <xm:f>'New Data'!J1386:K1386</xm:f>
              <xm:sqref>U1386</xm:sqref>
            </x14:sparkline>
            <x14:sparkline>
              <xm:f>'New Data'!J1387:K1387</xm:f>
              <xm:sqref>U1387</xm:sqref>
            </x14:sparkline>
            <x14:sparkline>
              <xm:f>'New Data'!J1388:K1388</xm:f>
              <xm:sqref>U1388</xm:sqref>
            </x14:sparkline>
            <x14:sparkline>
              <xm:f>'New Data'!J1389:K1389</xm:f>
              <xm:sqref>U1389</xm:sqref>
            </x14:sparkline>
            <x14:sparkline>
              <xm:f>'New Data'!J1390:K1390</xm:f>
              <xm:sqref>U1390</xm:sqref>
            </x14:sparkline>
            <x14:sparkline>
              <xm:f>'New Data'!J1391:K1391</xm:f>
              <xm:sqref>U1391</xm:sqref>
            </x14:sparkline>
            <x14:sparkline>
              <xm:f>'New Data'!J1392:K1392</xm:f>
              <xm:sqref>U1392</xm:sqref>
            </x14:sparkline>
            <x14:sparkline>
              <xm:f>'New Data'!J1393:K1393</xm:f>
              <xm:sqref>U1393</xm:sqref>
            </x14:sparkline>
            <x14:sparkline>
              <xm:f>'New Data'!J1394:K1394</xm:f>
              <xm:sqref>U1394</xm:sqref>
            </x14:sparkline>
            <x14:sparkline>
              <xm:f>'New Data'!J1395:K1395</xm:f>
              <xm:sqref>U1395</xm:sqref>
            </x14:sparkline>
            <x14:sparkline>
              <xm:f>'New Data'!J1396:K1396</xm:f>
              <xm:sqref>U1396</xm:sqref>
            </x14:sparkline>
            <x14:sparkline>
              <xm:f>'New Data'!J1397:K1397</xm:f>
              <xm:sqref>U1397</xm:sqref>
            </x14:sparkline>
            <x14:sparkline>
              <xm:f>'New Data'!J1398:K1398</xm:f>
              <xm:sqref>U1398</xm:sqref>
            </x14:sparkline>
            <x14:sparkline>
              <xm:f>'New Data'!J1399:K1399</xm:f>
              <xm:sqref>U1399</xm:sqref>
            </x14:sparkline>
            <x14:sparkline>
              <xm:f>'New Data'!J1400:K1400</xm:f>
              <xm:sqref>U1400</xm:sqref>
            </x14:sparkline>
            <x14:sparkline>
              <xm:f>'New Data'!J1401:K1401</xm:f>
              <xm:sqref>U1401</xm:sqref>
            </x14:sparkline>
            <x14:sparkline>
              <xm:f>'New Data'!J1402:K1402</xm:f>
              <xm:sqref>U1402</xm:sqref>
            </x14:sparkline>
            <x14:sparkline>
              <xm:f>'New Data'!J1403:K1403</xm:f>
              <xm:sqref>U1403</xm:sqref>
            </x14:sparkline>
            <x14:sparkline>
              <xm:f>'New Data'!J1404:K1404</xm:f>
              <xm:sqref>U1404</xm:sqref>
            </x14:sparkline>
            <x14:sparkline>
              <xm:f>'New Data'!J1405:K1405</xm:f>
              <xm:sqref>U1405</xm:sqref>
            </x14:sparkline>
            <x14:sparkline>
              <xm:f>'New Data'!J1406:K1406</xm:f>
              <xm:sqref>U1406</xm:sqref>
            </x14:sparkline>
            <x14:sparkline>
              <xm:f>'New Data'!J1407:K1407</xm:f>
              <xm:sqref>U1407</xm:sqref>
            </x14:sparkline>
            <x14:sparkline>
              <xm:f>'New Data'!J1408:K1408</xm:f>
              <xm:sqref>U1408</xm:sqref>
            </x14:sparkline>
            <x14:sparkline>
              <xm:f>'New Data'!J1409:K1409</xm:f>
              <xm:sqref>U1409</xm:sqref>
            </x14:sparkline>
            <x14:sparkline>
              <xm:f>'New Data'!J1410:K1410</xm:f>
              <xm:sqref>U1410</xm:sqref>
            </x14:sparkline>
            <x14:sparkline>
              <xm:f>'New Data'!J1411:K1411</xm:f>
              <xm:sqref>U1411</xm:sqref>
            </x14:sparkline>
            <x14:sparkline>
              <xm:f>'New Data'!J1412:K1412</xm:f>
              <xm:sqref>U1412</xm:sqref>
            </x14:sparkline>
            <x14:sparkline>
              <xm:f>'New Data'!J1413:K1413</xm:f>
              <xm:sqref>U1413</xm:sqref>
            </x14:sparkline>
            <x14:sparkline>
              <xm:f>'New Data'!J1414:K1414</xm:f>
              <xm:sqref>U1414</xm:sqref>
            </x14:sparkline>
            <x14:sparkline>
              <xm:f>'New Data'!J1415:K1415</xm:f>
              <xm:sqref>U1415</xm:sqref>
            </x14:sparkline>
            <x14:sparkline>
              <xm:f>'New Data'!J1416:K1416</xm:f>
              <xm:sqref>U1416</xm:sqref>
            </x14:sparkline>
            <x14:sparkline>
              <xm:f>'New Data'!J1417:K1417</xm:f>
              <xm:sqref>U1417</xm:sqref>
            </x14:sparkline>
            <x14:sparkline>
              <xm:f>'New Data'!J1418:K1418</xm:f>
              <xm:sqref>U1418</xm:sqref>
            </x14:sparkline>
            <x14:sparkline>
              <xm:f>'New Data'!J1419:K1419</xm:f>
              <xm:sqref>U1419</xm:sqref>
            </x14:sparkline>
            <x14:sparkline>
              <xm:f>'New Data'!J1420:K1420</xm:f>
              <xm:sqref>U1420</xm:sqref>
            </x14:sparkline>
            <x14:sparkline>
              <xm:f>'New Data'!J1421:K1421</xm:f>
              <xm:sqref>U1421</xm:sqref>
            </x14:sparkline>
            <x14:sparkline>
              <xm:f>'New Data'!J1422:K1422</xm:f>
              <xm:sqref>U1422</xm:sqref>
            </x14:sparkline>
            <x14:sparkline>
              <xm:f>'New Data'!J1423:K1423</xm:f>
              <xm:sqref>U1423</xm:sqref>
            </x14:sparkline>
            <x14:sparkline>
              <xm:f>'New Data'!J1424:K1424</xm:f>
              <xm:sqref>U1424</xm:sqref>
            </x14:sparkline>
            <x14:sparkline>
              <xm:f>'New Data'!J1425:K1425</xm:f>
              <xm:sqref>U1425</xm:sqref>
            </x14:sparkline>
            <x14:sparkline>
              <xm:f>'New Data'!J1426:K1426</xm:f>
              <xm:sqref>U1426</xm:sqref>
            </x14:sparkline>
            <x14:sparkline>
              <xm:f>'New Data'!J1427:K1427</xm:f>
              <xm:sqref>U1427</xm:sqref>
            </x14:sparkline>
            <x14:sparkline>
              <xm:f>'New Data'!J1428:K1428</xm:f>
              <xm:sqref>U1428</xm:sqref>
            </x14:sparkline>
            <x14:sparkline>
              <xm:f>'New Data'!J1429:K1429</xm:f>
              <xm:sqref>U1429</xm:sqref>
            </x14:sparkline>
            <x14:sparkline>
              <xm:f>'New Data'!J1430:K1430</xm:f>
              <xm:sqref>U1430</xm:sqref>
            </x14:sparkline>
            <x14:sparkline>
              <xm:f>'New Data'!J1431:K1431</xm:f>
              <xm:sqref>U1431</xm:sqref>
            </x14:sparkline>
            <x14:sparkline>
              <xm:f>'New Data'!J1432:K1432</xm:f>
              <xm:sqref>U1432</xm:sqref>
            </x14:sparkline>
            <x14:sparkline>
              <xm:f>'New Data'!J1433:K1433</xm:f>
              <xm:sqref>U1433</xm:sqref>
            </x14:sparkline>
            <x14:sparkline>
              <xm:f>'New Data'!J1434:K1434</xm:f>
              <xm:sqref>U1434</xm:sqref>
            </x14:sparkline>
            <x14:sparkline>
              <xm:f>'New Data'!J1435:K1435</xm:f>
              <xm:sqref>U1435</xm:sqref>
            </x14:sparkline>
            <x14:sparkline>
              <xm:f>'New Data'!J1436:K1436</xm:f>
              <xm:sqref>U1436</xm:sqref>
            </x14:sparkline>
            <x14:sparkline>
              <xm:f>'New Data'!J1437:K1437</xm:f>
              <xm:sqref>U1437</xm:sqref>
            </x14:sparkline>
            <x14:sparkline>
              <xm:f>'New Data'!J1438:K1438</xm:f>
              <xm:sqref>U1438</xm:sqref>
            </x14:sparkline>
            <x14:sparkline>
              <xm:f>'New Data'!J1439:K1439</xm:f>
              <xm:sqref>U1439</xm:sqref>
            </x14:sparkline>
            <x14:sparkline>
              <xm:f>'New Data'!J1440:K1440</xm:f>
              <xm:sqref>U1440</xm:sqref>
            </x14:sparkline>
            <x14:sparkline>
              <xm:f>'New Data'!J1441:K1441</xm:f>
              <xm:sqref>U1441</xm:sqref>
            </x14:sparkline>
            <x14:sparkline>
              <xm:f>'New Data'!J1442:K1442</xm:f>
              <xm:sqref>U1442</xm:sqref>
            </x14:sparkline>
            <x14:sparkline>
              <xm:f>'New Data'!J1443:K1443</xm:f>
              <xm:sqref>U1443</xm:sqref>
            </x14:sparkline>
            <x14:sparkline>
              <xm:f>'New Data'!J1444:K1444</xm:f>
              <xm:sqref>U1444</xm:sqref>
            </x14:sparkline>
            <x14:sparkline>
              <xm:f>'New Data'!J1445:K1445</xm:f>
              <xm:sqref>U1445</xm:sqref>
            </x14:sparkline>
            <x14:sparkline>
              <xm:f>'New Data'!J1446:K1446</xm:f>
              <xm:sqref>U1446</xm:sqref>
            </x14:sparkline>
            <x14:sparkline>
              <xm:f>'New Data'!J1447:K1447</xm:f>
              <xm:sqref>U1447</xm:sqref>
            </x14:sparkline>
            <x14:sparkline>
              <xm:f>'New Data'!J1448:K1448</xm:f>
              <xm:sqref>U1448</xm:sqref>
            </x14:sparkline>
            <x14:sparkline>
              <xm:f>'New Data'!J1449:K1449</xm:f>
              <xm:sqref>U1449</xm:sqref>
            </x14:sparkline>
            <x14:sparkline>
              <xm:f>'New Data'!J1450:K1450</xm:f>
              <xm:sqref>U1450</xm:sqref>
            </x14:sparkline>
            <x14:sparkline>
              <xm:f>'New Data'!J1451:K1451</xm:f>
              <xm:sqref>U1451</xm:sqref>
            </x14:sparkline>
            <x14:sparkline>
              <xm:f>'New Data'!J1452:K1452</xm:f>
              <xm:sqref>U1452</xm:sqref>
            </x14:sparkline>
            <x14:sparkline>
              <xm:f>'New Data'!J1453:K1453</xm:f>
              <xm:sqref>U1453</xm:sqref>
            </x14:sparkline>
            <x14:sparkline>
              <xm:f>'New Data'!J1454:K1454</xm:f>
              <xm:sqref>U1454</xm:sqref>
            </x14:sparkline>
            <x14:sparkline>
              <xm:f>'New Data'!J1455:K1455</xm:f>
              <xm:sqref>U1455</xm:sqref>
            </x14:sparkline>
            <x14:sparkline>
              <xm:f>'New Data'!J1456:K1456</xm:f>
              <xm:sqref>U1456</xm:sqref>
            </x14:sparkline>
            <x14:sparkline>
              <xm:f>'New Data'!J1457:K1457</xm:f>
              <xm:sqref>U1457</xm:sqref>
            </x14:sparkline>
            <x14:sparkline>
              <xm:f>'New Data'!J1458:K1458</xm:f>
              <xm:sqref>U1458</xm:sqref>
            </x14:sparkline>
            <x14:sparkline>
              <xm:f>'New Data'!J1459:K1459</xm:f>
              <xm:sqref>U1459</xm:sqref>
            </x14:sparkline>
            <x14:sparkline>
              <xm:f>'New Data'!J1460:K1460</xm:f>
              <xm:sqref>U1460</xm:sqref>
            </x14:sparkline>
            <x14:sparkline>
              <xm:f>'New Data'!J1461:K1461</xm:f>
              <xm:sqref>U1461</xm:sqref>
            </x14:sparkline>
            <x14:sparkline>
              <xm:f>'New Data'!J1462:K1462</xm:f>
              <xm:sqref>U1462</xm:sqref>
            </x14:sparkline>
            <x14:sparkline>
              <xm:f>'New Data'!J1463:K1463</xm:f>
              <xm:sqref>U1463</xm:sqref>
            </x14:sparkline>
            <x14:sparkline>
              <xm:f>'New Data'!J1464:K1464</xm:f>
              <xm:sqref>U1464</xm:sqref>
            </x14:sparkline>
            <x14:sparkline>
              <xm:f>'New Data'!J1465:K1465</xm:f>
              <xm:sqref>U1465</xm:sqref>
            </x14:sparkline>
            <x14:sparkline>
              <xm:f>'New Data'!J1466:K1466</xm:f>
              <xm:sqref>U1466</xm:sqref>
            </x14:sparkline>
            <x14:sparkline>
              <xm:f>'New Data'!J1467:K1467</xm:f>
              <xm:sqref>U1467</xm:sqref>
            </x14:sparkline>
            <x14:sparkline>
              <xm:f>'New Data'!J1468:K1468</xm:f>
              <xm:sqref>U1468</xm:sqref>
            </x14:sparkline>
            <x14:sparkline>
              <xm:f>'New Data'!J1469:K1469</xm:f>
              <xm:sqref>U1469</xm:sqref>
            </x14:sparkline>
            <x14:sparkline>
              <xm:f>'New Data'!J1470:K1470</xm:f>
              <xm:sqref>U1470</xm:sqref>
            </x14:sparkline>
            <x14:sparkline>
              <xm:f>'New Data'!J1471:K1471</xm:f>
              <xm:sqref>U1471</xm:sqref>
            </x14:sparkline>
            <x14:sparkline>
              <xm:f>'New Data'!J1472:K1472</xm:f>
              <xm:sqref>U1472</xm:sqref>
            </x14:sparkline>
            <x14:sparkline>
              <xm:f>'New Data'!J1473:K1473</xm:f>
              <xm:sqref>U1473</xm:sqref>
            </x14:sparkline>
            <x14:sparkline>
              <xm:f>'New Data'!J1474:K1474</xm:f>
              <xm:sqref>U1474</xm:sqref>
            </x14:sparkline>
            <x14:sparkline>
              <xm:f>'New Data'!J1475:K1475</xm:f>
              <xm:sqref>U1475</xm:sqref>
            </x14:sparkline>
            <x14:sparkline>
              <xm:f>'New Data'!J1476:K1476</xm:f>
              <xm:sqref>U1476</xm:sqref>
            </x14:sparkline>
            <x14:sparkline>
              <xm:f>'New Data'!J1477:K1477</xm:f>
              <xm:sqref>U1477</xm:sqref>
            </x14:sparkline>
            <x14:sparkline>
              <xm:f>'New Data'!J1478:K1478</xm:f>
              <xm:sqref>U1478</xm:sqref>
            </x14:sparkline>
            <x14:sparkline>
              <xm:f>'New Data'!J1479:K1479</xm:f>
              <xm:sqref>U1479</xm:sqref>
            </x14:sparkline>
            <x14:sparkline>
              <xm:f>'New Data'!J1480:K1480</xm:f>
              <xm:sqref>U1480</xm:sqref>
            </x14:sparkline>
            <x14:sparkline>
              <xm:f>'New Data'!J1481:K1481</xm:f>
              <xm:sqref>U1481</xm:sqref>
            </x14:sparkline>
            <x14:sparkline>
              <xm:f>'New Data'!J1482:K1482</xm:f>
              <xm:sqref>U1482</xm:sqref>
            </x14:sparkline>
            <x14:sparkline>
              <xm:f>'New Data'!J1483:K1483</xm:f>
              <xm:sqref>U1483</xm:sqref>
            </x14:sparkline>
            <x14:sparkline>
              <xm:f>'New Data'!J1484:K1484</xm:f>
              <xm:sqref>U1484</xm:sqref>
            </x14:sparkline>
            <x14:sparkline>
              <xm:f>'New Data'!J1485:K1485</xm:f>
              <xm:sqref>U1485</xm:sqref>
            </x14:sparkline>
            <x14:sparkline>
              <xm:f>'New Data'!J1486:K1486</xm:f>
              <xm:sqref>U1486</xm:sqref>
            </x14:sparkline>
            <x14:sparkline>
              <xm:f>'New Data'!J1487:K1487</xm:f>
              <xm:sqref>U1487</xm:sqref>
            </x14:sparkline>
            <x14:sparkline>
              <xm:f>'New Data'!J1488:K1488</xm:f>
              <xm:sqref>U1488</xm:sqref>
            </x14:sparkline>
            <x14:sparkline>
              <xm:f>'New Data'!J1489:K1489</xm:f>
              <xm:sqref>U1489</xm:sqref>
            </x14:sparkline>
            <x14:sparkline>
              <xm:f>'New Data'!J1490:K1490</xm:f>
              <xm:sqref>U1490</xm:sqref>
            </x14:sparkline>
            <x14:sparkline>
              <xm:f>'New Data'!J1491:K1491</xm:f>
              <xm:sqref>U1491</xm:sqref>
            </x14:sparkline>
            <x14:sparkline>
              <xm:f>'New Data'!J1492:K1492</xm:f>
              <xm:sqref>U1492</xm:sqref>
            </x14:sparkline>
            <x14:sparkline>
              <xm:f>'New Data'!J1493:K1493</xm:f>
              <xm:sqref>U1493</xm:sqref>
            </x14:sparkline>
            <x14:sparkline>
              <xm:f>'New Data'!J1494:K1494</xm:f>
              <xm:sqref>U1494</xm:sqref>
            </x14:sparkline>
            <x14:sparkline>
              <xm:f>'New Data'!J1495:K1495</xm:f>
              <xm:sqref>U1495</xm:sqref>
            </x14:sparkline>
            <x14:sparkline>
              <xm:f>'New Data'!J1496:K1496</xm:f>
              <xm:sqref>U1496</xm:sqref>
            </x14:sparkline>
            <x14:sparkline>
              <xm:f>'New Data'!J1497:K1497</xm:f>
              <xm:sqref>U1497</xm:sqref>
            </x14:sparkline>
            <x14:sparkline>
              <xm:f>'New Data'!J1498:K1498</xm:f>
              <xm:sqref>U1498</xm:sqref>
            </x14:sparkline>
            <x14:sparkline>
              <xm:f>'New Data'!J1499:K1499</xm:f>
              <xm:sqref>U1499</xm:sqref>
            </x14:sparkline>
            <x14:sparkline>
              <xm:f>'New Data'!J1500:K1500</xm:f>
              <xm:sqref>U1500</xm:sqref>
            </x14:sparkline>
            <x14:sparkline>
              <xm:f>'New Data'!J1501:K1501</xm:f>
              <xm:sqref>U1501</xm:sqref>
            </x14:sparkline>
            <x14:sparkline>
              <xm:f>'New Data'!J1502:K1502</xm:f>
              <xm:sqref>U1502</xm:sqref>
            </x14:sparkline>
            <x14:sparkline>
              <xm:f>'New Data'!J1503:K1503</xm:f>
              <xm:sqref>U1503</xm:sqref>
            </x14:sparkline>
            <x14:sparkline>
              <xm:f>'New Data'!J1504:K1504</xm:f>
              <xm:sqref>U1504</xm:sqref>
            </x14:sparkline>
            <x14:sparkline>
              <xm:f>'New Data'!J1505:K1505</xm:f>
              <xm:sqref>U1505</xm:sqref>
            </x14:sparkline>
            <x14:sparkline>
              <xm:f>'New Data'!J1506:K1506</xm:f>
              <xm:sqref>U1506</xm:sqref>
            </x14:sparkline>
            <x14:sparkline>
              <xm:f>'New Data'!J1507:K1507</xm:f>
              <xm:sqref>U1507</xm:sqref>
            </x14:sparkline>
            <x14:sparkline>
              <xm:f>'New Data'!J1508:K1508</xm:f>
              <xm:sqref>U1508</xm:sqref>
            </x14:sparkline>
            <x14:sparkline>
              <xm:f>'New Data'!J1509:K1509</xm:f>
              <xm:sqref>U1509</xm:sqref>
            </x14:sparkline>
            <x14:sparkline>
              <xm:f>'New Data'!J1510:K1510</xm:f>
              <xm:sqref>U1510</xm:sqref>
            </x14:sparkline>
            <x14:sparkline>
              <xm:f>'New Data'!J1511:K1511</xm:f>
              <xm:sqref>U1511</xm:sqref>
            </x14:sparkline>
            <x14:sparkline>
              <xm:f>'New Data'!J1512:K1512</xm:f>
              <xm:sqref>U1512</xm:sqref>
            </x14:sparkline>
            <x14:sparkline>
              <xm:f>'New Data'!J1513:K1513</xm:f>
              <xm:sqref>U1513</xm:sqref>
            </x14:sparkline>
            <x14:sparkline>
              <xm:f>'New Data'!J1514:K1514</xm:f>
              <xm:sqref>U1514</xm:sqref>
            </x14:sparkline>
            <x14:sparkline>
              <xm:f>'New Data'!J1515:K1515</xm:f>
              <xm:sqref>U1515</xm:sqref>
            </x14:sparkline>
            <x14:sparkline>
              <xm:f>'New Data'!J1516:K1516</xm:f>
              <xm:sqref>U1516</xm:sqref>
            </x14:sparkline>
            <x14:sparkline>
              <xm:f>'New Data'!J1517:K1517</xm:f>
              <xm:sqref>U1517</xm:sqref>
            </x14:sparkline>
            <x14:sparkline>
              <xm:f>'New Data'!J1518:K1518</xm:f>
              <xm:sqref>U1518</xm:sqref>
            </x14:sparkline>
            <x14:sparkline>
              <xm:f>'New Data'!J1519:K1519</xm:f>
              <xm:sqref>U1519</xm:sqref>
            </x14:sparkline>
            <x14:sparkline>
              <xm:f>'New Data'!J1520:K1520</xm:f>
              <xm:sqref>U1520</xm:sqref>
            </x14:sparkline>
            <x14:sparkline>
              <xm:f>'New Data'!J1521:K1521</xm:f>
              <xm:sqref>U1521</xm:sqref>
            </x14:sparkline>
            <x14:sparkline>
              <xm:f>'New Data'!J1522:K1522</xm:f>
              <xm:sqref>U1522</xm:sqref>
            </x14:sparkline>
            <x14:sparkline>
              <xm:f>'New Data'!J1523:K1523</xm:f>
              <xm:sqref>U1523</xm:sqref>
            </x14:sparkline>
            <x14:sparkline>
              <xm:f>'New Data'!J1524:K1524</xm:f>
              <xm:sqref>U1524</xm:sqref>
            </x14:sparkline>
            <x14:sparkline>
              <xm:f>'New Data'!J1525:K1525</xm:f>
              <xm:sqref>U1525</xm:sqref>
            </x14:sparkline>
            <x14:sparkline>
              <xm:f>'New Data'!J1526:K1526</xm:f>
              <xm:sqref>U1526</xm:sqref>
            </x14:sparkline>
            <x14:sparkline>
              <xm:f>'New Data'!J1527:K1527</xm:f>
              <xm:sqref>U1527</xm:sqref>
            </x14:sparkline>
            <x14:sparkline>
              <xm:f>'New Data'!J1528:K1528</xm:f>
              <xm:sqref>U1528</xm:sqref>
            </x14:sparkline>
            <x14:sparkline>
              <xm:f>'New Data'!J1529:K1529</xm:f>
              <xm:sqref>U1529</xm:sqref>
            </x14:sparkline>
            <x14:sparkline>
              <xm:f>'New Data'!J1530:K1530</xm:f>
              <xm:sqref>U1530</xm:sqref>
            </x14:sparkline>
            <x14:sparkline>
              <xm:f>'New Data'!J1531:K1531</xm:f>
              <xm:sqref>U1531</xm:sqref>
            </x14:sparkline>
            <x14:sparkline>
              <xm:f>'New Data'!J1532:K1532</xm:f>
              <xm:sqref>U1532</xm:sqref>
            </x14:sparkline>
            <x14:sparkline>
              <xm:f>'New Data'!J1533:K1533</xm:f>
              <xm:sqref>U1533</xm:sqref>
            </x14:sparkline>
            <x14:sparkline>
              <xm:f>'New Data'!J1534:K1534</xm:f>
              <xm:sqref>U1534</xm:sqref>
            </x14:sparkline>
            <x14:sparkline>
              <xm:f>'New Data'!J1535:K1535</xm:f>
              <xm:sqref>U1535</xm:sqref>
            </x14:sparkline>
            <x14:sparkline>
              <xm:f>'New Data'!J1536:K1536</xm:f>
              <xm:sqref>U1536</xm:sqref>
            </x14:sparkline>
            <x14:sparkline>
              <xm:f>'New Data'!J1537:K1537</xm:f>
              <xm:sqref>U1537</xm:sqref>
            </x14:sparkline>
            <x14:sparkline>
              <xm:f>'New Data'!J1538:K1538</xm:f>
              <xm:sqref>U1538</xm:sqref>
            </x14:sparkline>
            <x14:sparkline>
              <xm:f>'New Data'!J1539:K1539</xm:f>
              <xm:sqref>U1539</xm:sqref>
            </x14:sparkline>
            <x14:sparkline>
              <xm:f>'New Data'!J1540:K1540</xm:f>
              <xm:sqref>U1540</xm:sqref>
            </x14:sparkline>
            <x14:sparkline>
              <xm:f>'New Data'!J1541:K1541</xm:f>
              <xm:sqref>U1541</xm:sqref>
            </x14:sparkline>
            <x14:sparkline>
              <xm:f>'New Data'!J1542:K1542</xm:f>
              <xm:sqref>U1542</xm:sqref>
            </x14:sparkline>
            <x14:sparkline>
              <xm:f>'New Data'!J1543:K1543</xm:f>
              <xm:sqref>U1543</xm:sqref>
            </x14:sparkline>
            <x14:sparkline>
              <xm:f>'New Data'!J1544:K1544</xm:f>
              <xm:sqref>U1544</xm:sqref>
            </x14:sparkline>
            <x14:sparkline>
              <xm:f>'New Data'!J1545:K1545</xm:f>
              <xm:sqref>U1545</xm:sqref>
            </x14:sparkline>
            <x14:sparkline>
              <xm:f>'New Data'!J1546:K1546</xm:f>
              <xm:sqref>U1546</xm:sqref>
            </x14:sparkline>
            <x14:sparkline>
              <xm:f>'New Data'!J1547:K1547</xm:f>
              <xm:sqref>U1547</xm:sqref>
            </x14:sparkline>
            <x14:sparkline>
              <xm:f>'New Data'!J1548:K1548</xm:f>
              <xm:sqref>U1548</xm:sqref>
            </x14:sparkline>
            <x14:sparkline>
              <xm:f>'New Data'!J1549:K1549</xm:f>
              <xm:sqref>U1549</xm:sqref>
            </x14:sparkline>
            <x14:sparkline>
              <xm:f>'New Data'!J1550:K1550</xm:f>
              <xm:sqref>U1550</xm:sqref>
            </x14:sparkline>
            <x14:sparkline>
              <xm:f>'New Data'!J1551:K1551</xm:f>
              <xm:sqref>U1551</xm:sqref>
            </x14:sparkline>
            <x14:sparkline>
              <xm:f>'New Data'!J1552:K1552</xm:f>
              <xm:sqref>U1552</xm:sqref>
            </x14:sparkline>
            <x14:sparkline>
              <xm:f>'New Data'!J1553:K1553</xm:f>
              <xm:sqref>U1553</xm:sqref>
            </x14:sparkline>
            <x14:sparkline>
              <xm:f>'New Data'!J1554:K1554</xm:f>
              <xm:sqref>U1554</xm:sqref>
            </x14:sparkline>
            <x14:sparkline>
              <xm:f>'New Data'!J1555:K1555</xm:f>
              <xm:sqref>U1555</xm:sqref>
            </x14:sparkline>
            <x14:sparkline>
              <xm:f>'New Data'!J1556:K1556</xm:f>
              <xm:sqref>U1556</xm:sqref>
            </x14:sparkline>
            <x14:sparkline>
              <xm:f>'New Data'!J1557:K1557</xm:f>
              <xm:sqref>U1557</xm:sqref>
            </x14:sparkline>
            <x14:sparkline>
              <xm:f>'New Data'!J1558:K1558</xm:f>
              <xm:sqref>U1558</xm:sqref>
            </x14:sparkline>
            <x14:sparkline>
              <xm:f>'New Data'!J1559:K1559</xm:f>
              <xm:sqref>U1559</xm:sqref>
            </x14:sparkline>
            <x14:sparkline>
              <xm:f>'New Data'!J1560:K1560</xm:f>
              <xm:sqref>U1560</xm:sqref>
            </x14:sparkline>
            <x14:sparkline>
              <xm:f>'New Data'!J1561:K1561</xm:f>
              <xm:sqref>U1561</xm:sqref>
            </x14:sparkline>
            <x14:sparkline>
              <xm:f>'New Data'!J1562:K1562</xm:f>
              <xm:sqref>U1562</xm:sqref>
            </x14:sparkline>
            <x14:sparkline>
              <xm:f>'New Data'!J1563:K1563</xm:f>
              <xm:sqref>U1563</xm:sqref>
            </x14:sparkline>
            <x14:sparkline>
              <xm:f>'New Data'!J1564:K1564</xm:f>
              <xm:sqref>U1564</xm:sqref>
            </x14:sparkline>
            <x14:sparkline>
              <xm:f>'New Data'!J1565:K1565</xm:f>
              <xm:sqref>U1565</xm:sqref>
            </x14:sparkline>
            <x14:sparkline>
              <xm:f>'New Data'!J1566:K1566</xm:f>
              <xm:sqref>U1566</xm:sqref>
            </x14:sparkline>
            <x14:sparkline>
              <xm:f>'New Data'!J1567:K1567</xm:f>
              <xm:sqref>U1567</xm:sqref>
            </x14:sparkline>
            <x14:sparkline>
              <xm:f>'New Data'!J1568:K1568</xm:f>
              <xm:sqref>U1568</xm:sqref>
            </x14:sparkline>
            <x14:sparkline>
              <xm:f>'New Data'!J1569:K1569</xm:f>
              <xm:sqref>U1569</xm:sqref>
            </x14:sparkline>
            <x14:sparkline>
              <xm:f>'New Data'!J1570:K1570</xm:f>
              <xm:sqref>U1570</xm:sqref>
            </x14:sparkline>
            <x14:sparkline>
              <xm:f>'New Data'!J1571:K1571</xm:f>
              <xm:sqref>U1571</xm:sqref>
            </x14:sparkline>
            <x14:sparkline>
              <xm:f>'New Data'!J1572:K1572</xm:f>
              <xm:sqref>U1572</xm:sqref>
            </x14:sparkline>
            <x14:sparkline>
              <xm:f>'New Data'!J1573:K1573</xm:f>
              <xm:sqref>U1573</xm:sqref>
            </x14:sparkline>
            <x14:sparkline>
              <xm:f>'New Data'!J1574:K1574</xm:f>
              <xm:sqref>U1574</xm:sqref>
            </x14:sparkline>
            <x14:sparkline>
              <xm:f>'New Data'!J1575:K1575</xm:f>
              <xm:sqref>U1575</xm:sqref>
            </x14:sparkline>
            <x14:sparkline>
              <xm:f>'New Data'!J1576:K1576</xm:f>
              <xm:sqref>U1576</xm:sqref>
            </x14:sparkline>
            <x14:sparkline>
              <xm:f>'New Data'!J1577:K1577</xm:f>
              <xm:sqref>U1577</xm:sqref>
            </x14:sparkline>
            <x14:sparkline>
              <xm:f>'New Data'!J1578:K1578</xm:f>
              <xm:sqref>U1578</xm:sqref>
            </x14:sparkline>
            <x14:sparkline>
              <xm:f>'New Data'!J1579:K1579</xm:f>
              <xm:sqref>U1579</xm:sqref>
            </x14:sparkline>
            <x14:sparkline>
              <xm:f>'New Data'!J1580:K1580</xm:f>
              <xm:sqref>U1580</xm:sqref>
            </x14:sparkline>
            <x14:sparkline>
              <xm:f>'New Data'!J1581:K1581</xm:f>
              <xm:sqref>U1581</xm:sqref>
            </x14:sparkline>
            <x14:sparkline>
              <xm:f>'New Data'!J1582:K1582</xm:f>
              <xm:sqref>U1582</xm:sqref>
            </x14:sparkline>
            <x14:sparkline>
              <xm:f>'New Data'!J1583:K1583</xm:f>
              <xm:sqref>U1583</xm:sqref>
            </x14:sparkline>
            <x14:sparkline>
              <xm:f>'New Data'!J1584:K1584</xm:f>
              <xm:sqref>U1584</xm:sqref>
            </x14:sparkline>
            <x14:sparkline>
              <xm:f>'New Data'!J1585:K1585</xm:f>
              <xm:sqref>U1585</xm:sqref>
            </x14:sparkline>
            <x14:sparkline>
              <xm:f>'New Data'!J1586:K1586</xm:f>
              <xm:sqref>U1586</xm:sqref>
            </x14:sparkline>
            <x14:sparkline>
              <xm:f>'New Data'!J1587:K1587</xm:f>
              <xm:sqref>U1587</xm:sqref>
            </x14:sparkline>
            <x14:sparkline>
              <xm:f>'New Data'!J1588:K1588</xm:f>
              <xm:sqref>U1588</xm:sqref>
            </x14:sparkline>
            <x14:sparkline>
              <xm:f>'New Data'!J1589:K1589</xm:f>
              <xm:sqref>U1589</xm:sqref>
            </x14:sparkline>
            <x14:sparkline>
              <xm:f>'New Data'!J1590:K1590</xm:f>
              <xm:sqref>U1590</xm:sqref>
            </x14:sparkline>
            <x14:sparkline>
              <xm:f>'New Data'!J1591:K1591</xm:f>
              <xm:sqref>U1591</xm:sqref>
            </x14:sparkline>
            <x14:sparkline>
              <xm:f>'New Data'!J1592:K1592</xm:f>
              <xm:sqref>U1592</xm:sqref>
            </x14:sparkline>
            <x14:sparkline>
              <xm:f>'New Data'!J1593:K1593</xm:f>
              <xm:sqref>U1593</xm:sqref>
            </x14:sparkline>
            <x14:sparkline>
              <xm:f>'New Data'!J1594:K1594</xm:f>
              <xm:sqref>U1594</xm:sqref>
            </x14:sparkline>
            <x14:sparkline>
              <xm:f>'New Data'!J1595:K1595</xm:f>
              <xm:sqref>U1595</xm:sqref>
            </x14:sparkline>
            <x14:sparkline>
              <xm:f>'New Data'!J1596:K1596</xm:f>
              <xm:sqref>U1596</xm:sqref>
            </x14:sparkline>
            <x14:sparkline>
              <xm:f>'New Data'!J1597:K1597</xm:f>
              <xm:sqref>U1597</xm:sqref>
            </x14:sparkline>
            <x14:sparkline>
              <xm:f>'New Data'!J1598:K1598</xm:f>
              <xm:sqref>U1598</xm:sqref>
            </x14:sparkline>
            <x14:sparkline>
              <xm:f>'New Data'!J1599:K1599</xm:f>
              <xm:sqref>U1599</xm:sqref>
            </x14:sparkline>
            <x14:sparkline>
              <xm:f>'New Data'!J1600:K1600</xm:f>
              <xm:sqref>U1600</xm:sqref>
            </x14:sparkline>
            <x14:sparkline>
              <xm:f>'New Data'!J1601:K1601</xm:f>
              <xm:sqref>U1601</xm:sqref>
            </x14:sparkline>
            <x14:sparkline>
              <xm:f>'New Data'!J1602:K1602</xm:f>
              <xm:sqref>U1602</xm:sqref>
            </x14:sparkline>
            <x14:sparkline>
              <xm:f>'New Data'!J1603:K1603</xm:f>
              <xm:sqref>U1603</xm:sqref>
            </x14:sparkline>
            <x14:sparkline>
              <xm:f>'New Data'!J1604:K1604</xm:f>
              <xm:sqref>U1604</xm:sqref>
            </x14:sparkline>
            <x14:sparkline>
              <xm:f>'New Data'!J1605:K1605</xm:f>
              <xm:sqref>U1605</xm:sqref>
            </x14:sparkline>
            <x14:sparkline>
              <xm:f>'New Data'!J1606:K1606</xm:f>
              <xm:sqref>U1606</xm:sqref>
            </x14:sparkline>
            <x14:sparkline>
              <xm:f>'New Data'!J1607:K1607</xm:f>
              <xm:sqref>U1607</xm:sqref>
            </x14:sparkline>
            <x14:sparkline>
              <xm:f>'New Data'!J1608:K1608</xm:f>
              <xm:sqref>U1608</xm:sqref>
            </x14:sparkline>
            <x14:sparkline>
              <xm:f>'New Data'!J1609:K1609</xm:f>
              <xm:sqref>U1609</xm:sqref>
            </x14:sparkline>
            <x14:sparkline>
              <xm:f>'New Data'!J1610:K1610</xm:f>
              <xm:sqref>U1610</xm:sqref>
            </x14:sparkline>
            <x14:sparkline>
              <xm:f>'New Data'!J1611:K1611</xm:f>
              <xm:sqref>U1611</xm:sqref>
            </x14:sparkline>
            <x14:sparkline>
              <xm:f>'New Data'!J1612:K1612</xm:f>
              <xm:sqref>U1612</xm:sqref>
            </x14:sparkline>
            <x14:sparkline>
              <xm:f>'New Data'!J1613:K1613</xm:f>
              <xm:sqref>U1613</xm:sqref>
            </x14:sparkline>
            <x14:sparkline>
              <xm:f>'New Data'!J1614:K1614</xm:f>
              <xm:sqref>U1614</xm:sqref>
            </x14:sparkline>
            <x14:sparkline>
              <xm:f>'New Data'!J1615:K1615</xm:f>
              <xm:sqref>U1615</xm:sqref>
            </x14:sparkline>
            <x14:sparkline>
              <xm:f>'New Data'!J1616:K1616</xm:f>
              <xm:sqref>U1616</xm:sqref>
            </x14:sparkline>
            <x14:sparkline>
              <xm:f>'New Data'!J1617:K1617</xm:f>
              <xm:sqref>U1617</xm:sqref>
            </x14:sparkline>
            <x14:sparkline>
              <xm:f>'New Data'!J1618:K1618</xm:f>
              <xm:sqref>U1618</xm:sqref>
            </x14:sparkline>
            <x14:sparkline>
              <xm:f>'New Data'!J1619:K1619</xm:f>
              <xm:sqref>U1619</xm:sqref>
            </x14:sparkline>
            <x14:sparkline>
              <xm:f>'New Data'!J1620:K1620</xm:f>
              <xm:sqref>U1620</xm:sqref>
            </x14:sparkline>
            <x14:sparkline>
              <xm:f>'New Data'!J1621:K1621</xm:f>
              <xm:sqref>U1621</xm:sqref>
            </x14:sparkline>
            <x14:sparkline>
              <xm:f>'New Data'!J1622:K1622</xm:f>
              <xm:sqref>U1622</xm:sqref>
            </x14:sparkline>
            <x14:sparkline>
              <xm:f>'New Data'!J1623:K1623</xm:f>
              <xm:sqref>U1623</xm:sqref>
            </x14:sparkline>
            <x14:sparkline>
              <xm:f>'New Data'!J1624:K1624</xm:f>
              <xm:sqref>U1624</xm:sqref>
            </x14:sparkline>
            <x14:sparkline>
              <xm:f>'New Data'!J1625:K1625</xm:f>
              <xm:sqref>U1625</xm:sqref>
            </x14:sparkline>
            <x14:sparkline>
              <xm:f>'New Data'!J1626:K1626</xm:f>
              <xm:sqref>U1626</xm:sqref>
            </x14:sparkline>
            <x14:sparkline>
              <xm:f>'New Data'!J1627:K1627</xm:f>
              <xm:sqref>U1627</xm:sqref>
            </x14:sparkline>
            <x14:sparkline>
              <xm:f>'New Data'!J1628:K1628</xm:f>
              <xm:sqref>U1628</xm:sqref>
            </x14:sparkline>
            <x14:sparkline>
              <xm:f>'New Data'!J1629:K1629</xm:f>
              <xm:sqref>U1629</xm:sqref>
            </x14:sparkline>
            <x14:sparkline>
              <xm:f>'New Data'!J1630:K1630</xm:f>
              <xm:sqref>U1630</xm:sqref>
            </x14:sparkline>
            <x14:sparkline>
              <xm:f>'New Data'!J1631:K1631</xm:f>
              <xm:sqref>U1631</xm:sqref>
            </x14:sparkline>
            <x14:sparkline>
              <xm:f>'New Data'!J1632:K1632</xm:f>
              <xm:sqref>U1632</xm:sqref>
            </x14:sparkline>
            <x14:sparkline>
              <xm:f>'New Data'!J1633:K1633</xm:f>
              <xm:sqref>U1633</xm:sqref>
            </x14:sparkline>
            <x14:sparkline>
              <xm:f>'New Data'!J1634:K1634</xm:f>
              <xm:sqref>U1634</xm:sqref>
            </x14:sparkline>
            <x14:sparkline>
              <xm:f>'New Data'!J1635:K1635</xm:f>
              <xm:sqref>U1635</xm:sqref>
            </x14:sparkline>
            <x14:sparkline>
              <xm:f>'New Data'!J1636:K1636</xm:f>
              <xm:sqref>U1636</xm:sqref>
            </x14:sparkline>
            <x14:sparkline>
              <xm:f>'New Data'!J1637:K1637</xm:f>
              <xm:sqref>U1637</xm:sqref>
            </x14:sparkline>
            <x14:sparkline>
              <xm:f>'New Data'!J1638:K1638</xm:f>
              <xm:sqref>U1638</xm:sqref>
            </x14:sparkline>
            <x14:sparkline>
              <xm:f>'New Data'!J1639:K1639</xm:f>
              <xm:sqref>U1639</xm:sqref>
            </x14:sparkline>
            <x14:sparkline>
              <xm:f>'New Data'!J1640:K1640</xm:f>
              <xm:sqref>U1640</xm:sqref>
            </x14:sparkline>
            <x14:sparkline>
              <xm:f>'New Data'!J1641:K1641</xm:f>
              <xm:sqref>U1641</xm:sqref>
            </x14:sparkline>
            <x14:sparkline>
              <xm:f>'New Data'!J1642:K1642</xm:f>
              <xm:sqref>U1642</xm:sqref>
            </x14:sparkline>
            <x14:sparkline>
              <xm:f>'New Data'!J1643:K1643</xm:f>
              <xm:sqref>U1643</xm:sqref>
            </x14:sparkline>
            <x14:sparkline>
              <xm:f>'New Data'!J1644:K1644</xm:f>
              <xm:sqref>U1644</xm:sqref>
            </x14:sparkline>
            <x14:sparkline>
              <xm:f>'New Data'!J1645:K1645</xm:f>
              <xm:sqref>U1645</xm:sqref>
            </x14:sparkline>
            <x14:sparkline>
              <xm:f>'New Data'!J1646:K1646</xm:f>
              <xm:sqref>U1646</xm:sqref>
            </x14:sparkline>
            <x14:sparkline>
              <xm:f>'New Data'!J1647:K1647</xm:f>
              <xm:sqref>U1647</xm:sqref>
            </x14:sparkline>
            <x14:sparkline>
              <xm:f>'New Data'!J1648:K1648</xm:f>
              <xm:sqref>U1648</xm:sqref>
            </x14:sparkline>
            <x14:sparkline>
              <xm:f>'New Data'!J1649:K1649</xm:f>
              <xm:sqref>U1649</xm:sqref>
            </x14:sparkline>
            <x14:sparkline>
              <xm:f>'New Data'!J1650:K1650</xm:f>
              <xm:sqref>U1650</xm:sqref>
            </x14:sparkline>
            <x14:sparkline>
              <xm:f>'New Data'!J1651:K1651</xm:f>
              <xm:sqref>U1651</xm:sqref>
            </x14:sparkline>
            <x14:sparkline>
              <xm:f>'New Data'!J1652:K1652</xm:f>
              <xm:sqref>U1652</xm:sqref>
            </x14:sparkline>
            <x14:sparkline>
              <xm:f>'New Data'!J1653:K1653</xm:f>
              <xm:sqref>U1653</xm:sqref>
            </x14:sparkline>
            <x14:sparkline>
              <xm:f>'New Data'!J1654:K1654</xm:f>
              <xm:sqref>U1654</xm:sqref>
            </x14:sparkline>
            <x14:sparkline>
              <xm:f>'New Data'!J1655:K1655</xm:f>
              <xm:sqref>U1655</xm:sqref>
            </x14:sparkline>
            <x14:sparkline>
              <xm:f>'New Data'!J1656:K1656</xm:f>
              <xm:sqref>U1656</xm:sqref>
            </x14:sparkline>
            <x14:sparkline>
              <xm:f>'New Data'!J1657:K1657</xm:f>
              <xm:sqref>U1657</xm:sqref>
            </x14:sparkline>
            <x14:sparkline>
              <xm:f>'New Data'!J1658:K1658</xm:f>
              <xm:sqref>U1658</xm:sqref>
            </x14:sparkline>
            <x14:sparkline>
              <xm:f>'New Data'!J1659:K1659</xm:f>
              <xm:sqref>U1659</xm:sqref>
            </x14:sparkline>
            <x14:sparkline>
              <xm:f>'New Data'!J1660:K1660</xm:f>
              <xm:sqref>U1660</xm:sqref>
            </x14:sparkline>
            <x14:sparkline>
              <xm:f>'New Data'!J1661:K1661</xm:f>
              <xm:sqref>U1661</xm:sqref>
            </x14:sparkline>
            <x14:sparkline>
              <xm:f>'New Data'!J1662:K1662</xm:f>
              <xm:sqref>U1662</xm:sqref>
            </x14:sparkline>
            <x14:sparkline>
              <xm:f>'New Data'!J1663:K1663</xm:f>
              <xm:sqref>U1663</xm:sqref>
            </x14:sparkline>
            <x14:sparkline>
              <xm:f>'New Data'!J1664:K1664</xm:f>
              <xm:sqref>U1664</xm:sqref>
            </x14:sparkline>
            <x14:sparkline>
              <xm:f>'New Data'!J1665:K1665</xm:f>
              <xm:sqref>U1665</xm:sqref>
            </x14:sparkline>
            <x14:sparkline>
              <xm:f>'New Data'!J1666:K1666</xm:f>
              <xm:sqref>U1666</xm:sqref>
            </x14:sparkline>
            <x14:sparkline>
              <xm:f>'New Data'!J1667:K1667</xm:f>
              <xm:sqref>U1667</xm:sqref>
            </x14:sparkline>
            <x14:sparkline>
              <xm:f>'New Data'!J1668:K1668</xm:f>
              <xm:sqref>U1668</xm:sqref>
            </x14:sparkline>
            <x14:sparkline>
              <xm:f>'New Data'!J1669:K1669</xm:f>
              <xm:sqref>U1669</xm:sqref>
            </x14:sparkline>
            <x14:sparkline>
              <xm:f>'New Data'!J1670:K1670</xm:f>
              <xm:sqref>U1670</xm:sqref>
            </x14:sparkline>
            <x14:sparkline>
              <xm:f>'New Data'!J1671:K1671</xm:f>
              <xm:sqref>U1671</xm:sqref>
            </x14:sparkline>
            <x14:sparkline>
              <xm:f>'New Data'!J1672:K1672</xm:f>
              <xm:sqref>U1672</xm:sqref>
            </x14:sparkline>
            <x14:sparkline>
              <xm:f>'New Data'!J1673:K1673</xm:f>
              <xm:sqref>U1673</xm:sqref>
            </x14:sparkline>
            <x14:sparkline>
              <xm:f>'New Data'!J1674:K1674</xm:f>
              <xm:sqref>U1674</xm:sqref>
            </x14:sparkline>
            <x14:sparkline>
              <xm:f>'New Data'!J1675:K1675</xm:f>
              <xm:sqref>U1675</xm:sqref>
            </x14:sparkline>
            <x14:sparkline>
              <xm:f>'New Data'!J1676:K1676</xm:f>
              <xm:sqref>U1676</xm:sqref>
            </x14:sparkline>
            <x14:sparkline>
              <xm:f>'New Data'!J1677:K1677</xm:f>
              <xm:sqref>U1677</xm:sqref>
            </x14:sparkline>
            <x14:sparkline>
              <xm:f>'New Data'!J1678:K1678</xm:f>
              <xm:sqref>U1678</xm:sqref>
            </x14:sparkline>
            <x14:sparkline>
              <xm:f>'New Data'!J1679:K1679</xm:f>
              <xm:sqref>U1679</xm:sqref>
            </x14:sparkline>
            <x14:sparkline>
              <xm:f>'New Data'!J1680:K1680</xm:f>
              <xm:sqref>U1680</xm:sqref>
            </x14:sparkline>
            <x14:sparkline>
              <xm:f>'New Data'!J1681:K1681</xm:f>
              <xm:sqref>U1681</xm:sqref>
            </x14:sparkline>
            <x14:sparkline>
              <xm:f>'New Data'!J1682:K1682</xm:f>
              <xm:sqref>U1682</xm:sqref>
            </x14:sparkline>
            <x14:sparkline>
              <xm:f>'New Data'!J1683:K1683</xm:f>
              <xm:sqref>U1683</xm:sqref>
            </x14:sparkline>
            <x14:sparkline>
              <xm:f>'New Data'!J1684:K1684</xm:f>
              <xm:sqref>U1684</xm:sqref>
            </x14:sparkline>
            <x14:sparkline>
              <xm:f>'New Data'!J1685:K1685</xm:f>
              <xm:sqref>U1685</xm:sqref>
            </x14:sparkline>
            <x14:sparkline>
              <xm:f>'New Data'!J1686:K1686</xm:f>
              <xm:sqref>U1686</xm:sqref>
            </x14:sparkline>
            <x14:sparkline>
              <xm:f>'New Data'!J1687:K1687</xm:f>
              <xm:sqref>U1687</xm:sqref>
            </x14:sparkline>
            <x14:sparkline>
              <xm:f>'New Data'!J1688:K1688</xm:f>
              <xm:sqref>U1688</xm:sqref>
            </x14:sparkline>
            <x14:sparkline>
              <xm:f>'New Data'!J1689:K1689</xm:f>
              <xm:sqref>U1689</xm:sqref>
            </x14:sparkline>
            <x14:sparkline>
              <xm:f>'New Data'!J1690:K1690</xm:f>
              <xm:sqref>U1690</xm:sqref>
            </x14:sparkline>
            <x14:sparkline>
              <xm:f>'New Data'!J1691:K1691</xm:f>
              <xm:sqref>U1691</xm:sqref>
            </x14:sparkline>
            <x14:sparkline>
              <xm:f>'New Data'!J1692:K1692</xm:f>
              <xm:sqref>U1692</xm:sqref>
            </x14:sparkline>
            <x14:sparkline>
              <xm:f>'New Data'!J1693:K1693</xm:f>
              <xm:sqref>U1693</xm:sqref>
            </x14:sparkline>
            <x14:sparkline>
              <xm:f>'New Data'!J1694:K1694</xm:f>
              <xm:sqref>U1694</xm:sqref>
            </x14:sparkline>
            <x14:sparkline>
              <xm:f>'New Data'!J1695:K1695</xm:f>
              <xm:sqref>U1695</xm:sqref>
            </x14:sparkline>
            <x14:sparkline>
              <xm:f>'New Data'!J1696:K1696</xm:f>
              <xm:sqref>U1696</xm:sqref>
            </x14:sparkline>
            <x14:sparkline>
              <xm:f>'New Data'!J1697:K1697</xm:f>
              <xm:sqref>U1697</xm:sqref>
            </x14:sparkline>
            <x14:sparkline>
              <xm:f>'New Data'!J1698:K1698</xm:f>
              <xm:sqref>U1698</xm:sqref>
            </x14:sparkline>
            <x14:sparkline>
              <xm:f>'New Data'!J1699:K1699</xm:f>
              <xm:sqref>U1699</xm:sqref>
            </x14:sparkline>
            <x14:sparkline>
              <xm:f>'New Data'!J1700:K1700</xm:f>
              <xm:sqref>U1700</xm:sqref>
            </x14:sparkline>
            <x14:sparkline>
              <xm:f>'New Data'!J1701:K1701</xm:f>
              <xm:sqref>U1701</xm:sqref>
            </x14:sparkline>
            <x14:sparkline>
              <xm:f>'New Data'!J1702:K1702</xm:f>
              <xm:sqref>U1702</xm:sqref>
            </x14:sparkline>
            <x14:sparkline>
              <xm:f>'New Data'!J1703:K1703</xm:f>
              <xm:sqref>U1703</xm:sqref>
            </x14:sparkline>
            <x14:sparkline>
              <xm:f>'New Data'!J1704:K1704</xm:f>
              <xm:sqref>U1704</xm:sqref>
            </x14:sparkline>
            <x14:sparkline>
              <xm:f>'New Data'!J1705:K1705</xm:f>
              <xm:sqref>U1705</xm:sqref>
            </x14:sparkline>
            <x14:sparkline>
              <xm:f>'New Data'!J1706:K1706</xm:f>
              <xm:sqref>U1706</xm:sqref>
            </x14:sparkline>
            <x14:sparkline>
              <xm:f>'New Data'!J1707:K1707</xm:f>
              <xm:sqref>U1707</xm:sqref>
            </x14:sparkline>
            <x14:sparkline>
              <xm:f>'New Data'!J1708:K1708</xm:f>
              <xm:sqref>U1708</xm:sqref>
            </x14:sparkline>
            <x14:sparkline>
              <xm:f>'New Data'!J1709:K1709</xm:f>
              <xm:sqref>U1709</xm:sqref>
            </x14:sparkline>
            <x14:sparkline>
              <xm:f>'New Data'!J1710:K1710</xm:f>
              <xm:sqref>U1710</xm:sqref>
            </x14:sparkline>
            <x14:sparkline>
              <xm:f>'New Data'!J1711:K1711</xm:f>
              <xm:sqref>U1711</xm:sqref>
            </x14:sparkline>
            <x14:sparkline>
              <xm:f>'New Data'!J1712:K1712</xm:f>
              <xm:sqref>U1712</xm:sqref>
            </x14:sparkline>
            <x14:sparkline>
              <xm:f>'New Data'!J1713:K1713</xm:f>
              <xm:sqref>U1713</xm:sqref>
            </x14:sparkline>
            <x14:sparkline>
              <xm:f>'New Data'!J1714:K1714</xm:f>
              <xm:sqref>U1714</xm:sqref>
            </x14:sparkline>
            <x14:sparkline>
              <xm:f>'New Data'!J1715:K1715</xm:f>
              <xm:sqref>U1715</xm:sqref>
            </x14:sparkline>
            <x14:sparkline>
              <xm:f>'New Data'!J1716:K1716</xm:f>
              <xm:sqref>U1716</xm:sqref>
            </x14:sparkline>
            <x14:sparkline>
              <xm:f>'New Data'!J1717:K1717</xm:f>
              <xm:sqref>U1717</xm:sqref>
            </x14:sparkline>
            <x14:sparkline>
              <xm:f>'New Data'!J1718:K1718</xm:f>
              <xm:sqref>U1718</xm:sqref>
            </x14:sparkline>
            <x14:sparkline>
              <xm:f>'New Data'!J1719:K1719</xm:f>
              <xm:sqref>U1719</xm:sqref>
            </x14:sparkline>
            <x14:sparkline>
              <xm:f>'New Data'!J1720:K1720</xm:f>
              <xm:sqref>U1720</xm:sqref>
            </x14:sparkline>
            <x14:sparkline>
              <xm:f>'New Data'!J1721:K1721</xm:f>
              <xm:sqref>U1721</xm:sqref>
            </x14:sparkline>
            <x14:sparkline>
              <xm:f>'New Data'!J1722:K1722</xm:f>
              <xm:sqref>U1722</xm:sqref>
            </x14:sparkline>
            <x14:sparkline>
              <xm:f>'New Data'!J1723:K1723</xm:f>
              <xm:sqref>U1723</xm:sqref>
            </x14:sparkline>
            <x14:sparkline>
              <xm:f>'New Data'!J1724:K1724</xm:f>
              <xm:sqref>U1724</xm:sqref>
            </x14:sparkline>
            <x14:sparkline>
              <xm:f>'New Data'!J1725:K1725</xm:f>
              <xm:sqref>U1725</xm:sqref>
            </x14:sparkline>
            <x14:sparkline>
              <xm:f>'New Data'!J1726:K1726</xm:f>
              <xm:sqref>U1726</xm:sqref>
            </x14:sparkline>
            <x14:sparkline>
              <xm:f>'New Data'!J1727:K1727</xm:f>
              <xm:sqref>U1727</xm:sqref>
            </x14:sparkline>
            <x14:sparkline>
              <xm:f>'New Data'!J1728:K1728</xm:f>
              <xm:sqref>U1728</xm:sqref>
            </x14:sparkline>
            <x14:sparkline>
              <xm:f>'New Data'!J1729:K1729</xm:f>
              <xm:sqref>U1729</xm:sqref>
            </x14:sparkline>
            <x14:sparkline>
              <xm:f>'New Data'!J1730:K1730</xm:f>
              <xm:sqref>U1730</xm:sqref>
            </x14:sparkline>
            <x14:sparkline>
              <xm:f>'New Data'!J1731:K1731</xm:f>
              <xm:sqref>U1731</xm:sqref>
            </x14:sparkline>
            <x14:sparkline>
              <xm:f>'New Data'!J1732:K1732</xm:f>
              <xm:sqref>U1732</xm:sqref>
            </x14:sparkline>
            <x14:sparkline>
              <xm:f>'New Data'!J1733:K1733</xm:f>
              <xm:sqref>U1733</xm:sqref>
            </x14:sparkline>
            <x14:sparkline>
              <xm:f>'New Data'!J1734:K1734</xm:f>
              <xm:sqref>U1734</xm:sqref>
            </x14:sparkline>
            <x14:sparkline>
              <xm:f>'New Data'!J1735:K1735</xm:f>
              <xm:sqref>U1735</xm:sqref>
            </x14:sparkline>
            <x14:sparkline>
              <xm:f>'New Data'!J1736:K1736</xm:f>
              <xm:sqref>U1736</xm:sqref>
            </x14:sparkline>
            <x14:sparkline>
              <xm:f>'New Data'!J1737:K1737</xm:f>
              <xm:sqref>U1737</xm:sqref>
            </x14:sparkline>
            <x14:sparkline>
              <xm:f>'New Data'!J1738:K1738</xm:f>
              <xm:sqref>U1738</xm:sqref>
            </x14:sparkline>
            <x14:sparkline>
              <xm:f>'New Data'!J1739:K1739</xm:f>
              <xm:sqref>U1739</xm:sqref>
            </x14:sparkline>
            <x14:sparkline>
              <xm:f>'New Data'!J1740:K1740</xm:f>
              <xm:sqref>U1740</xm:sqref>
            </x14:sparkline>
            <x14:sparkline>
              <xm:f>'New Data'!J1741:K1741</xm:f>
              <xm:sqref>U1741</xm:sqref>
            </x14:sparkline>
            <x14:sparkline>
              <xm:f>'New Data'!J1742:K1742</xm:f>
              <xm:sqref>U1742</xm:sqref>
            </x14:sparkline>
            <x14:sparkline>
              <xm:f>'New Data'!J1743:K1743</xm:f>
              <xm:sqref>U1743</xm:sqref>
            </x14:sparkline>
            <x14:sparkline>
              <xm:f>'New Data'!J1744:K1744</xm:f>
              <xm:sqref>U1744</xm:sqref>
            </x14:sparkline>
            <x14:sparkline>
              <xm:f>'New Data'!J1745:K1745</xm:f>
              <xm:sqref>U1745</xm:sqref>
            </x14:sparkline>
            <x14:sparkline>
              <xm:f>'New Data'!J1746:K1746</xm:f>
              <xm:sqref>U1746</xm:sqref>
            </x14:sparkline>
            <x14:sparkline>
              <xm:f>'New Data'!J1747:K1747</xm:f>
              <xm:sqref>U1747</xm:sqref>
            </x14:sparkline>
            <x14:sparkline>
              <xm:f>'New Data'!J1748:K1748</xm:f>
              <xm:sqref>U1748</xm:sqref>
            </x14:sparkline>
            <x14:sparkline>
              <xm:f>'New Data'!J1749:K1749</xm:f>
              <xm:sqref>U1749</xm:sqref>
            </x14:sparkline>
            <x14:sparkline>
              <xm:f>'New Data'!J1750:K1750</xm:f>
              <xm:sqref>U1750</xm:sqref>
            </x14:sparkline>
            <x14:sparkline>
              <xm:f>'New Data'!J1751:K1751</xm:f>
              <xm:sqref>U1751</xm:sqref>
            </x14:sparkline>
            <x14:sparkline>
              <xm:f>'New Data'!J1752:K1752</xm:f>
              <xm:sqref>U1752</xm:sqref>
            </x14:sparkline>
            <x14:sparkline>
              <xm:f>'New Data'!J1753:K1753</xm:f>
              <xm:sqref>U1753</xm:sqref>
            </x14:sparkline>
            <x14:sparkline>
              <xm:f>'New Data'!J1754:K1754</xm:f>
              <xm:sqref>U1754</xm:sqref>
            </x14:sparkline>
            <x14:sparkline>
              <xm:f>'New Data'!J1755:K1755</xm:f>
              <xm:sqref>U1755</xm:sqref>
            </x14:sparkline>
            <x14:sparkline>
              <xm:f>'New Data'!J1756:K1756</xm:f>
              <xm:sqref>U1756</xm:sqref>
            </x14:sparkline>
            <x14:sparkline>
              <xm:f>'New Data'!J1757:K1757</xm:f>
              <xm:sqref>U1757</xm:sqref>
            </x14:sparkline>
            <x14:sparkline>
              <xm:f>'New Data'!J1758:K1758</xm:f>
              <xm:sqref>U1758</xm:sqref>
            </x14:sparkline>
            <x14:sparkline>
              <xm:f>'New Data'!J1759:K1759</xm:f>
              <xm:sqref>U1759</xm:sqref>
            </x14:sparkline>
            <x14:sparkline>
              <xm:f>'New Data'!J1760:K1760</xm:f>
              <xm:sqref>U1760</xm:sqref>
            </x14:sparkline>
            <x14:sparkline>
              <xm:f>'New Data'!J1761:K1761</xm:f>
              <xm:sqref>U1761</xm:sqref>
            </x14:sparkline>
            <x14:sparkline>
              <xm:f>'New Data'!J1762:K1762</xm:f>
              <xm:sqref>U1762</xm:sqref>
            </x14:sparkline>
            <x14:sparkline>
              <xm:f>'New Data'!J1763:K1763</xm:f>
              <xm:sqref>U1763</xm:sqref>
            </x14:sparkline>
            <x14:sparkline>
              <xm:f>'New Data'!J1764:K1764</xm:f>
              <xm:sqref>U1764</xm:sqref>
            </x14:sparkline>
            <x14:sparkline>
              <xm:f>'New Data'!J1765:K1765</xm:f>
              <xm:sqref>U1765</xm:sqref>
            </x14:sparkline>
            <x14:sparkline>
              <xm:f>'New Data'!J1766:K1766</xm:f>
              <xm:sqref>U1766</xm:sqref>
            </x14:sparkline>
            <x14:sparkline>
              <xm:f>'New Data'!J1767:K1767</xm:f>
              <xm:sqref>U1767</xm:sqref>
            </x14:sparkline>
            <x14:sparkline>
              <xm:f>'New Data'!J1768:K1768</xm:f>
              <xm:sqref>U1768</xm:sqref>
            </x14:sparkline>
            <x14:sparkline>
              <xm:f>'New Data'!J1769:K1769</xm:f>
              <xm:sqref>U1769</xm:sqref>
            </x14:sparkline>
            <x14:sparkline>
              <xm:f>'New Data'!J1770:K1770</xm:f>
              <xm:sqref>U1770</xm:sqref>
            </x14:sparkline>
            <x14:sparkline>
              <xm:f>'New Data'!J1771:K1771</xm:f>
              <xm:sqref>U1771</xm:sqref>
            </x14:sparkline>
            <x14:sparkline>
              <xm:f>'New Data'!J1772:K1772</xm:f>
              <xm:sqref>U1772</xm:sqref>
            </x14:sparkline>
            <x14:sparkline>
              <xm:f>'New Data'!J1773:K1773</xm:f>
              <xm:sqref>U1773</xm:sqref>
            </x14:sparkline>
            <x14:sparkline>
              <xm:f>'New Data'!J1774:K1774</xm:f>
              <xm:sqref>U1774</xm:sqref>
            </x14:sparkline>
            <x14:sparkline>
              <xm:f>'New Data'!J1775:K1775</xm:f>
              <xm:sqref>U1775</xm:sqref>
            </x14:sparkline>
            <x14:sparkline>
              <xm:f>'New Data'!J1776:K1776</xm:f>
              <xm:sqref>U1776</xm:sqref>
            </x14:sparkline>
            <x14:sparkline>
              <xm:f>'New Data'!J1777:K1777</xm:f>
              <xm:sqref>U1777</xm:sqref>
            </x14:sparkline>
            <x14:sparkline>
              <xm:f>'New Data'!J1778:K1778</xm:f>
              <xm:sqref>U1778</xm:sqref>
            </x14:sparkline>
            <x14:sparkline>
              <xm:f>'New Data'!J1779:K1779</xm:f>
              <xm:sqref>U1779</xm:sqref>
            </x14:sparkline>
            <x14:sparkline>
              <xm:f>'New Data'!J1780:K1780</xm:f>
              <xm:sqref>U1780</xm:sqref>
            </x14:sparkline>
            <x14:sparkline>
              <xm:f>'New Data'!J1781:K1781</xm:f>
              <xm:sqref>U1781</xm:sqref>
            </x14:sparkline>
            <x14:sparkline>
              <xm:f>'New Data'!J1782:K1782</xm:f>
              <xm:sqref>U1782</xm:sqref>
            </x14:sparkline>
            <x14:sparkline>
              <xm:f>'New Data'!J1783:K1783</xm:f>
              <xm:sqref>U1783</xm:sqref>
            </x14:sparkline>
            <x14:sparkline>
              <xm:f>'New Data'!J1784:K1784</xm:f>
              <xm:sqref>U1784</xm:sqref>
            </x14:sparkline>
            <x14:sparkline>
              <xm:f>'New Data'!J1785:K1785</xm:f>
              <xm:sqref>U1785</xm:sqref>
            </x14:sparkline>
            <x14:sparkline>
              <xm:f>'New Data'!J1786:K1786</xm:f>
              <xm:sqref>U1786</xm:sqref>
            </x14:sparkline>
            <x14:sparkline>
              <xm:f>'New Data'!J1787:K1787</xm:f>
              <xm:sqref>U1787</xm:sqref>
            </x14:sparkline>
            <x14:sparkline>
              <xm:f>'New Data'!J1788:K1788</xm:f>
              <xm:sqref>U1788</xm:sqref>
            </x14:sparkline>
            <x14:sparkline>
              <xm:f>'New Data'!J1789:K1789</xm:f>
              <xm:sqref>U1789</xm:sqref>
            </x14:sparkline>
            <x14:sparkline>
              <xm:f>'New Data'!J1790:K1790</xm:f>
              <xm:sqref>U1790</xm:sqref>
            </x14:sparkline>
            <x14:sparkline>
              <xm:f>'New Data'!J1791:K1791</xm:f>
              <xm:sqref>U1791</xm:sqref>
            </x14:sparkline>
            <x14:sparkline>
              <xm:f>'New Data'!J1792:K1792</xm:f>
              <xm:sqref>U1792</xm:sqref>
            </x14:sparkline>
            <x14:sparkline>
              <xm:f>'New Data'!J1793:K1793</xm:f>
              <xm:sqref>U1793</xm:sqref>
            </x14:sparkline>
            <x14:sparkline>
              <xm:f>'New Data'!J1794:K1794</xm:f>
              <xm:sqref>U1794</xm:sqref>
            </x14:sparkline>
            <x14:sparkline>
              <xm:f>'New Data'!J1795:K1795</xm:f>
              <xm:sqref>U1795</xm:sqref>
            </x14:sparkline>
            <x14:sparkline>
              <xm:f>'New Data'!J1796:K1796</xm:f>
              <xm:sqref>U1796</xm:sqref>
            </x14:sparkline>
            <x14:sparkline>
              <xm:f>'New Data'!J1797:K1797</xm:f>
              <xm:sqref>U1797</xm:sqref>
            </x14:sparkline>
            <x14:sparkline>
              <xm:f>'New Data'!J1798:K1798</xm:f>
              <xm:sqref>U1798</xm:sqref>
            </x14:sparkline>
            <x14:sparkline>
              <xm:f>'New Data'!J1799:K1799</xm:f>
              <xm:sqref>U1799</xm:sqref>
            </x14:sparkline>
            <x14:sparkline>
              <xm:f>'New Data'!J1800:K1800</xm:f>
              <xm:sqref>U1800</xm:sqref>
            </x14:sparkline>
            <x14:sparkline>
              <xm:f>'New Data'!J1801:K1801</xm:f>
              <xm:sqref>U1801</xm:sqref>
            </x14:sparkline>
            <x14:sparkline>
              <xm:f>'New Data'!J1802:K1802</xm:f>
              <xm:sqref>U1802</xm:sqref>
            </x14:sparkline>
            <x14:sparkline>
              <xm:f>'New Data'!J1803:K1803</xm:f>
              <xm:sqref>U1803</xm:sqref>
            </x14:sparkline>
            <x14:sparkline>
              <xm:f>'New Data'!J1804:K1804</xm:f>
              <xm:sqref>U1804</xm:sqref>
            </x14:sparkline>
            <x14:sparkline>
              <xm:f>'New Data'!J1805:K1805</xm:f>
              <xm:sqref>U1805</xm:sqref>
            </x14:sparkline>
            <x14:sparkline>
              <xm:f>'New Data'!J1806:K1806</xm:f>
              <xm:sqref>U1806</xm:sqref>
            </x14:sparkline>
            <x14:sparkline>
              <xm:f>'New Data'!J1807:K1807</xm:f>
              <xm:sqref>U1807</xm:sqref>
            </x14:sparkline>
            <x14:sparkline>
              <xm:f>'New Data'!J1808:K1808</xm:f>
              <xm:sqref>U1808</xm:sqref>
            </x14:sparkline>
            <x14:sparkline>
              <xm:f>'New Data'!J1809:K1809</xm:f>
              <xm:sqref>U1809</xm:sqref>
            </x14:sparkline>
            <x14:sparkline>
              <xm:f>'New Data'!J1810:K1810</xm:f>
              <xm:sqref>U1810</xm:sqref>
            </x14:sparkline>
            <x14:sparkline>
              <xm:f>'New Data'!J1811:K1811</xm:f>
              <xm:sqref>U1811</xm:sqref>
            </x14:sparkline>
            <x14:sparkline>
              <xm:f>'New Data'!J1812:K1812</xm:f>
              <xm:sqref>U1812</xm:sqref>
            </x14:sparkline>
            <x14:sparkline>
              <xm:f>'New Data'!J1813:K1813</xm:f>
              <xm:sqref>U1813</xm:sqref>
            </x14:sparkline>
            <x14:sparkline>
              <xm:f>'New Data'!J1814:K1814</xm:f>
              <xm:sqref>U1814</xm:sqref>
            </x14:sparkline>
            <x14:sparkline>
              <xm:f>'New Data'!J1815:K1815</xm:f>
              <xm:sqref>U1815</xm:sqref>
            </x14:sparkline>
            <x14:sparkline>
              <xm:f>'New Data'!J1816:K1816</xm:f>
              <xm:sqref>U1816</xm:sqref>
            </x14:sparkline>
            <x14:sparkline>
              <xm:f>'New Data'!J1817:K1817</xm:f>
              <xm:sqref>U1817</xm:sqref>
            </x14:sparkline>
            <x14:sparkline>
              <xm:f>'New Data'!J1818:K1818</xm:f>
              <xm:sqref>U1818</xm:sqref>
            </x14:sparkline>
            <x14:sparkline>
              <xm:f>'New Data'!J1819:K1819</xm:f>
              <xm:sqref>U1819</xm:sqref>
            </x14:sparkline>
            <x14:sparkline>
              <xm:f>'New Data'!J1820:K1820</xm:f>
              <xm:sqref>U1820</xm:sqref>
            </x14:sparkline>
            <x14:sparkline>
              <xm:f>'New Data'!J1821:K1821</xm:f>
              <xm:sqref>U1821</xm:sqref>
            </x14:sparkline>
            <x14:sparkline>
              <xm:f>'New Data'!J1822:K1822</xm:f>
              <xm:sqref>U1822</xm:sqref>
            </x14:sparkline>
            <x14:sparkline>
              <xm:f>'New Data'!J1823:K1823</xm:f>
              <xm:sqref>U1823</xm:sqref>
            </x14:sparkline>
            <x14:sparkline>
              <xm:f>'New Data'!J1824:K1824</xm:f>
              <xm:sqref>U1824</xm:sqref>
            </x14:sparkline>
            <x14:sparkline>
              <xm:f>'New Data'!J1825:K1825</xm:f>
              <xm:sqref>U1825</xm:sqref>
            </x14:sparkline>
            <x14:sparkline>
              <xm:f>'New Data'!J1826:K1826</xm:f>
              <xm:sqref>U1826</xm:sqref>
            </x14:sparkline>
            <x14:sparkline>
              <xm:f>'New Data'!J1827:K1827</xm:f>
              <xm:sqref>U1827</xm:sqref>
            </x14:sparkline>
            <x14:sparkline>
              <xm:f>'New Data'!J1828:K1828</xm:f>
              <xm:sqref>U1828</xm:sqref>
            </x14:sparkline>
            <x14:sparkline>
              <xm:f>'New Data'!J1829:K1829</xm:f>
              <xm:sqref>U1829</xm:sqref>
            </x14:sparkline>
            <x14:sparkline>
              <xm:f>'New Data'!J1830:K1830</xm:f>
              <xm:sqref>U1830</xm:sqref>
            </x14:sparkline>
            <x14:sparkline>
              <xm:f>'New Data'!J1831:K1831</xm:f>
              <xm:sqref>U1831</xm:sqref>
            </x14:sparkline>
            <x14:sparkline>
              <xm:f>'New Data'!J1832:K1832</xm:f>
              <xm:sqref>U1832</xm:sqref>
            </x14:sparkline>
            <x14:sparkline>
              <xm:f>'New Data'!J1833:K1833</xm:f>
              <xm:sqref>U1833</xm:sqref>
            </x14:sparkline>
            <x14:sparkline>
              <xm:f>'New Data'!J1834:K1834</xm:f>
              <xm:sqref>U1834</xm:sqref>
            </x14:sparkline>
            <x14:sparkline>
              <xm:f>'New Data'!J1835:K1835</xm:f>
              <xm:sqref>U1835</xm:sqref>
            </x14:sparkline>
            <x14:sparkline>
              <xm:f>'New Data'!J1836:K1836</xm:f>
              <xm:sqref>U1836</xm:sqref>
            </x14:sparkline>
            <x14:sparkline>
              <xm:f>'New Data'!J1837:K1837</xm:f>
              <xm:sqref>U1837</xm:sqref>
            </x14:sparkline>
            <x14:sparkline>
              <xm:f>'New Data'!J1838:K1838</xm:f>
              <xm:sqref>U1838</xm:sqref>
            </x14:sparkline>
            <x14:sparkline>
              <xm:f>'New Data'!J1839:K1839</xm:f>
              <xm:sqref>U1839</xm:sqref>
            </x14:sparkline>
            <x14:sparkline>
              <xm:f>'New Data'!J1840:K1840</xm:f>
              <xm:sqref>U1840</xm:sqref>
            </x14:sparkline>
            <x14:sparkline>
              <xm:f>'New Data'!J1841:K1841</xm:f>
              <xm:sqref>U1841</xm:sqref>
            </x14:sparkline>
            <x14:sparkline>
              <xm:f>'New Data'!J1842:K1842</xm:f>
              <xm:sqref>U1842</xm:sqref>
            </x14:sparkline>
            <x14:sparkline>
              <xm:f>'New Data'!J1843:K1843</xm:f>
              <xm:sqref>U1843</xm:sqref>
            </x14:sparkline>
            <x14:sparkline>
              <xm:f>'New Data'!J1844:K1844</xm:f>
              <xm:sqref>U1844</xm:sqref>
            </x14:sparkline>
            <x14:sparkline>
              <xm:f>'New Data'!J1845:K1845</xm:f>
              <xm:sqref>U1845</xm:sqref>
            </x14:sparkline>
            <x14:sparkline>
              <xm:f>'New Data'!J1846:K1846</xm:f>
              <xm:sqref>U1846</xm:sqref>
            </x14:sparkline>
            <x14:sparkline>
              <xm:f>'New Data'!J1847:K1847</xm:f>
              <xm:sqref>U1847</xm:sqref>
            </x14:sparkline>
            <x14:sparkline>
              <xm:f>'New Data'!J1848:K1848</xm:f>
              <xm:sqref>U1848</xm:sqref>
            </x14:sparkline>
            <x14:sparkline>
              <xm:f>'New Data'!J1849:K1849</xm:f>
              <xm:sqref>U1849</xm:sqref>
            </x14:sparkline>
            <x14:sparkline>
              <xm:f>'New Data'!J1850:K1850</xm:f>
              <xm:sqref>U1850</xm:sqref>
            </x14:sparkline>
            <x14:sparkline>
              <xm:f>'New Data'!J1851:K1851</xm:f>
              <xm:sqref>U1851</xm:sqref>
            </x14:sparkline>
            <x14:sparkline>
              <xm:f>'New Data'!J1852:K1852</xm:f>
              <xm:sqref>U1852</xm:sqref>
            </x14:sparkline>
            <x14:sparkline>
              <xm:f>'New Data'!J1853:K1853</xm:f>
              <xm:sqref>U1853</xm:sqref>
            </x14:sparkline>
            <x14:sparkline>
              <xm:f>'New Data'!J1854:K1854</xm:f>
              <xm:sqref>U1854</xm:sqref>
            </x14:sparkline>
            <x14:sparkline>
              <xm:f>'New Data'!J1855:K1855</xm:f>
              <xm:sqref>U1855</xm:sqref>
            </x14:sparkline>
            <x14:sparkline>
              <xm:f>'New Data'!J1856:K1856</xm:f>
              <xm:sqref>U1856</xm:sqref>
            </x14:sparkline>
            <x14:sparkline>
              <xm:f>'New Data'!J1857:K1857</xm:f>
              <xm:sqref>U1857</xm:sqref>
            </x14:sparkline>
            <x14:sparkline>
              <xm:f>'New Data'!J1858:K1858</xm:f>
              <xm:sqref>U1858</xm:sqref>
            </x14:sparkline>
            <x14:sparkline>
              <xm:f>'New Data'!J1859:K1859</xm:f>
              <xm:sqref>U1859</xm:sqref>
            </x14:sparkline>
            <x14:sparkline>
              <xm:f>'New Data'!J1860:K1860</xm:f>
              <xm:sqref>U1860</xm:sqref>
            </x14:sparkline>
            <x14:sparkline>
              <xm:f>'New Data'!J1861:K1861</xm:f>
              <xm:sqref>U1861</xm:sqref>
            </x14:sparkline>
            <x14:sparkline>
              <xm:f>'New Data'!J1862:K1862</xm:f>
              <xm:sqref>U1862</xm:sqref>
            </x14:sparkline>
            <x14:sparkline>
              <xm:f>'New Data'!J1863:K1863</xm:f>
              <xm:sqref>U1863</xm:sqref>
            </x14:sparkline>
            <x14:sparkline>
              <xm:f>'New Data'!J1864:K1864</xm:f>
              <xm:sqref>U1864</xm:sqref>
            </x14:sparkline>
            <x14:sparkline>
              <xm:f>'New Data'!J1865:K1865</xm:f>
              <xm:sqref>U1865</xm:sqref>
            </x14:sparkline>
            <x14:sparkline>
              <xm:f>'New Data'!J1866:K1866</xm:f>
              <xm:sqref>U1866</xm:sqref>
            </x14:sparkline>
            <x14:sparkline>
              <xm:f>'New Data'!J1867:K1867</xm:f>
              <xm:sqref>U1867</xm:sqref>
            </x14:sparkline>
            <x14:sparkline>
              <xm:f>'New Data'!J1868:K1868</xm:f>
              <xm:sqref>U1868</xm:sqref>
            </x14:sparkline>
            <x14:sparkline>
              <xm:f>'New Data'!J1869:K1869</xm:f>
              <xm:sqref>U1869</xm:sqref>
            </x14:sparkline>
            <x14:sparkline>
              <xm:f>'New Data'!J1870:K1870</xm:f>
              <xm:sqref>U1870</xm:sqref>
            </x14:sparkline>
            <x14:sparkline>
              <xm:f>'New Data'!J1871:K1871</xm:f>
              <xm:sqref>U1871</xm:sqref>
            </x14:sparkline>
            <x14:sparkline>
              <xm:f>'New Data'!J1872:K1872</xm:f>
              <xm:sqref>U1872</xm:sqref>
            </x14:sparkline>
            <x14:sparkline>
              <xm:f>'New Data'!J1873:K1873</xm:f>
              <xm:sqref>U1873</xm:sqref>
            </x14:sparkline>
            <x14:sparkline>
              <xm:f>'New Data'!J1874:K1874</xm:f>
              <xm:sqref>U1874</xm:sqref>
            </x14:sparkline>
            <x14:sparkline>
              <xm:f>'New Data'!J1875:K1875</xm:f>
              <xm:sqref>U1875</xm:sqref>
            </x14:sparkline>
            <x14:sparkline>
              <xm:f>'New Data'!J1876:K1876</xm:f>
              <xm:sqref>U1876</xm:sqref>
            </x14:sparkline>
            <x14:sparkline>
              <xm:f>'New Data'!J1877:K1877</xm:f>
              <xm:sqref>U1877</xm:sqref>
            </x14:sparkline>
            <x14:sparkline>
              <xm:f>'New Data'!J1878:K1878</xm:f>
              <xm:sqref>U1878</xm:sqref>
            </x14:sparkline>
            <x14:sparkline>
              <xm:f>'New Data'!J1879:K1879</xm:f>
              <xm:sqref>U1879</xm:sqref>
            </x14:sparkline>
            <x14:sparkline>
              <xm:f>'New Data'!J1880:K1880</xm:f>
              <xm:sqref>U1880</xm:sqref>
            </x14:sparkline>
            <x14:sparkline>
              <xm:f>'New Data'!J1881:K1881</xm:f>
              <xm:sqref>U1881</xm:sqref>
            </x14:sparkline>
            <x14:sparkline>
              <xm:f>'New Data'!J1882:K1882</xm:f>
              <xm:sqref>U1882</xm:sqref>
            </x14:sparkline>
            <x14:sparkline>
              <xm:f>'New Data'!J1883:K1883</xm:f>
              <xm:sqref>U1883</xm:sqref>
            </x14:sparkline>
            <x14:sparkline>
              <xm:f>'New Data'!J1884:K1884</xm:f>
              <xm:sqref>U1884</xm:sqref>
            </x14:sparkline>
            <x14:sparkline>
              <xm:f>'New Data'!J1885:K1885</xm:f>
              <xm:sqref>U1885</xm:sqref>
            </x14:sparkline>
            <x14:sparkline>
              <xm:f>'New Data'!J1886:K1886</xm:f>
              <xm:sqref>U1886</xm:sqref>
            </x14:sparkline>
            <x14:sparkline>
              <xm:f>'New Data'!J1887:K1887</xm:f>
              <xm:sqref>U1887</xm:sqref>
            </x14:sparkline>
            <x14:sparkline>
              <xm:f>'New Data'!J1888:K1888</xm:f>
              <xm:sqref>U1888</xm:sqref>
            </x14:sparkline>
            <x14:sparkline>
              <xm:f>'New Data'!J1889:K1889</xm:f>
              <xm:sqref>U1889</xm:sqref>
            </x14:sparkline>
            <x14:sparkline>
              <xm:f>'New Data'!J1890:K1890</xm:f>
              <xm:sqref>U1890</xm:sqref>
            </x14:sparkline>
            <x14:sparkline>
              <xm:f>'New Data'!J1891:K1891</xm:f>
              <xm:sqref>U1891</xm:sqref>
            </x14:sparkline>
            <x14:sparkline>
              <xm:f>'New Data'!J1892:K1892</xm:f>
              <xm:sqref>U1892</xm:sqref>
            </x14:sparkline>
            <x14:sparkline>
              <xm:f>'New Data'!J1893:K1893</xm:f>
              <xm:sqref>U1893</xm:sqref>
            </x14:sparkline>
            <x14:sparkline>
              <xm:f>'New Data'!J1894:K1894</xm:f>
              <xm:sqref>U1894</xm:sqref>
            </x14:sparkline>
            <x14:sparkline>
              <xm:f>'New Data'!J1895:K1895</xm:f>
              <xm:sqref>U1895</xm:sqref>
            </x14:sparkline>
            <x14:sparkline>
              <xm:f>'New Data'!J1896:K1896</xm:f>
              <xm:sqref>U1896</xm:sqref>
            </x14:sparkline>
            <x14:sparkline>
              <xm:f>'New Data'!J1897:K1897</xm:f>
              <xm:sqref>U1897</xm:sqref>
            </x14:sparkline>
            <x14:sparkline>
              <xm:f>'New Data'!J1898:K1898</xm:f>
              <xm:sqref>U1898</xm:sqref>
            </x14:sparkline>
            <x14:sparkline>
              <xm:f>'New Data'!J1899:K1899</xm:f>
              <xm:sqref>U1899</xm:sqref>
            </x14:sparkline>
            <x14:sparkline>
              <xm:f>'New Data'!J1900:K1900</xm:f>
              <xm:sqref>U1900</xm:sqref>
            </x14:sparkline>
            <x14:sparkline>
              <xm:f>'New Data'!J1901:K1901</xm:f>
              <xm:sqref>U1901</xm:sqref>
            </x14:sparkline>
            <x14:sparkline>
              <xm:f>'New Data'!J1902:K1902</xm:f>
              <xm:sqref>U1902</xm:sqref>
            </x14:sparkline>
            <x14:sparkline>
              <xm:f>'New Data'!J1903:K1903</xm:f>
              <xm:sqref>U1903</xm:sqref>
            </x14:sparkline>
            <x14:sparkline>
              <xm:f>'New Data'!J1904:K1904</xm:f>
              <xm:sqref>U1904</xm:sqref>
            </x14:sparkline>
            <x14:sparkline>
              <xm:f>'New Data'!J1905:K1905</xm:f>
              <xm:sqref>U1905</xm:sqref>
            </x14:sparkline>
            <x14:sparkline>
              <xm:f>'New Data'!J1906:K1906</xm:f>
              <xm:sqref>U1906</xm:sqref>
            </x14:sparkline>
            <x14:sparkline>
              <xm:f>'New Data'!J1907:K1907</xm:f>
              <xm:sqref>U1907</xm:sqref>
            </x14:sparkline>
            <x14:sparkline>
              <xm:f>'New Data'!J1908:K1908</xm:f>
              <xm:sqref>U1908</xm:sqref>
            </x14:sparkline>
            <x14:sparkline>
              <xm:f>'New Data'!J1909:K1909</xm:f>
              <xm:sqref>U1909</xm:sqref>
            </x14:sparkline>
            <x14:sparkline>
              <xm:f>'New Data'!J1910:K1910</xm:f>
              <xm:sqref>U1910</xm:sqref>
            </x14:sparkline>
            <x14:sparkline>
              <xm:f>'New Data'!J1911:K1911</xm:f>
              <xm:sqref>U1911</xm:sqref>
            </x14:sparkline>
            <x14:sparkline>
              <xm:f>'New Data'!J1912:K1912</xm:f>
              <xm:sqref>U1912</xm:sqref>
            </x14:sparkline>
            <x14:sparkline>
              <xm:f>'New Data'!J1913:K1913</xm:f>
              <xm:sqref>U1913</xm:sqref>
            </x14:sparkline>
            <x14:sparkline>
              <xm:f>'New Data'!J1914:K1914</xm:f>
              <xm:sqref>U1914</xm:sqref>
            </x14:sparkline>
            <x14:sparkline>
              <xm:f>'New Data'!J1915:K1915</xm:f>
              <xm:sqref>U1915</xm:sqref>
            </x14:sparkline>
            <x14:sparkline>
              <xm:f>'New Data'!J1916:K1916</xm:f>
              <xm:sqref>U1916</xm:sqref>
            </x14:sparkline>
            <x14:sparkline>
              <xm:f>'New Data'!J1917:K1917</xm:f>
              <xm:sqref>U1917</xm:sqref>
            </x14:sparkline>
            <x14:sparkline>
              <xm:f>'New Data'!J1918:K1918</xm:f>
              <xm:sqref>U1918</xm:sqref>
            </x14:sparkline>
            <x14:sparkline>
              <xm:f>'New Data'!J1919:K1919</xm:f>
              <xm:sqref>U1919</xm:sqref>
            </x14:sparkline>
            <x14:sparkline>
              <xm:f>'New Data'!J1920:K1920</xm:f>
              <xm:sqref>U1920</xm:sqref>
            </x14:sparkline>
            <x14:sparkline>
              <xm:f>'New Data'!J1921:K1921</xm:f>
              <xm:sqref>U1921</xm:sqref>
            </x14:sparkline>
            <x14:sparkline>
              <xm:f>'New Data'!J1922:K1922</xm:f>
              <xm:sqref>U1922</xm:sqref>
            </x14:sparkline>
            <x14:sparkline>
              <xm:f>'New Data'!J1923:K1923</xm:f>
              <xm:sqref>U1923</xm:sqref>
            </x14:sparkline>
            <x14:sparkline>
              <xm:f>'New Data'!J1924:K1924</xm:f>
              <xm:sqref>U1924</xm:sqref>
            </x14:sparkline>
            <x14:sparkline>
              <xm:f>'New Data'!J1925:K1925</xm:f>
              <xm:sqref>U1925</xm:sqref>
            </x14:sparkline>
            <x14:sparkline>
              <xm:f>'New Data'!J1926:K1926</xm:f>
              <xm:sqref>U1926</xm:sqref>
            </x14:sparkline>
            <x14:sparkline>
              <xm:f>'New Data'!J1927:K1927</xm:f>
              <xm:sqref>U1927</xm:sqref>
            </x14:sparkline>
            <x14:sparkline>
              <xm:f>'New Data'!J1928:K1928</xm:f>
              <xm:sqref>U1928</xm:sqref>
            </x14:sparkline>
            <x14:sparkline>
              <xm:f>'New Data'!J1929:K1929</xm:f>
              <xm:sqref>U1929</xm:sqref>
            </x14:sparkline>
            <x14:sparkline>
              <xm:f>'New Data'!J1930:K1930</xm:f>
              <xm:sqref>U1930</xm:sqref>
            </x14:sparkline>
            <x14:sparkline>
              <xm:f>'New Data'!J1931:K1931</xm:f>
              <xm:sqref>U1931</xm:sqref>
            </x14:sparkline>
            <x14:sparkline>
              <xm:f>'New Data'!J1932:K1932</xm:f>
              <xm:sqref>U1932</xm:sqref>
            </x14:sparkline>
            <x14:sparkline>
              <xm:f>'New Data'!J1933:K1933</xm:f>
              <xm:sqref>U1933</xm:sqref>
            </x14:sparkline>
            <x14:sparkline>
              <xm:f>'New Data'!J1934:K1934</xm:f>
              <xm:sqref>U1934</xm:sqref>
            </x14:sparkline>
            <x14:sparkline>
              <xm:f>'New Data'!J1935:K1935</xm:f>
              <xm:sqref>U1935</xm:sqref>
            </x14:sparkline>
            <x14:sparkline>
              <xm:f>'New Data'!J1936:K1936</xm:f>
              <xm:sqref>U1936</xm:sqref>
            </x14:sparkline>
            <x14:sparkline>
              <xm:f>'New Data'!J1937:K1937</xm:f>
              <xm:sqref>U1937</xm:sqref>
            </x14:sparkline>
            <x14:sparkline>
              <xm:f>'New Data'!J1938:K1938</xm:f>
              <xm:sqref>U1938</xm:sqref>
            </x14:sparkline>
            <x14:sparkline>
              <xm:f>'New Data'!J1939:K1939</xm:f>
              <xm:sqref>U1939</xm:sqref>
            </x14:sparkline>
            <x14:sparkline>
              <xm:f>'New Data'!J1940:K1940</xm:f>
              <xm:sqref>U1940</xm:sqref>
            </x14:sparkline>
            <x14:sparkline>
              <xm:f>'New Data'!J1941:K1941</xm:f>
              <xm:sqref>U1941</xm:sqref>
            </x14:sparkline>
            <x14:sparkline>
              <xm:f>'New Data'!J1942:K1942</xm:f>
              <xm:sqref>U1942</xm:sqref>
            </x14:sparkline>
            <x14:sparkline>
              <xm:f>'New Data'!J1943:K1943</xm:f>
              <xm:sqref>U1943</xm:sqref>
            </x14:sparkline>
            <x14:sparkline>
              <xm:f>'New Data'!J1944:K1944</xm:f>
              <xm:sqref>U1944</xm:sqref>
            </x14:sparkline>
            <x14:sparkline>
              <xm:f>'New Data'!J1945:K1945</xm:f>
              <xm:sqref>U1945</xm:sqref>
            </x14:sparkline>
            <x14:sparkline>
              <xm:f>'New Data'!J1946:K1946</xm:f>
              <xm:sqref>U1946</xm:sqref>
            </x14:sparkline>
            <x14:sparkline>
              <xm:f>'New Data'!J1947:K1947</xm:f>
              <xm:sqref>U1947</xm:sqref>
            </x14:sparkline>
            <x14:sparkline>
              <xm:f>'New Data'!J1948:K1948</xm:f>
              <xm:sqref>U1948</xm:sqref>
            </x14:sparkline>
            <x14:sparkline>
              <xm:f>'New Data'!J1949:K1949</xm:f>
              <xm:sqref>U1949</xm:sqref>
            </x14:sparkline>
            <x14:sparkline>
              <xm:f>'New Data'!J1950:K1950</xm:f>
              <xm:sqref>U1950</xm:sqref>
            </x14:sparkline>
            <x14:sparkline>
              <xm:f>'New Data'!J1951:K1951</xm:f>
              <xm:sqref>U1951</xm:sqref>
            </x14:sparkline>
            <x14:sparkline>
              <xm:f>'New Data'!J1952:K1952</xm:f>
              <xm:sqref>U1952</xm:sqref>
            </x14:sparkline>
            <x14:sparkline>
              <xm:f>'New Data'!J1953:K1953</xm:f>
              <xm:sqref>U1953</xm:sqref>
            </x14:sparkline>
            <x14:sparkline>
              <xm:f>'New Data'!J1954:K1954</xm:f>
              <xm:sqref>U1954</xm:sqref>
            </x14:sparkline>
            <x14:sparkline>
              <xm:f>'New Data'!J1955:K1955</xm:f>
              <xm:sqref>U1955</xm:sqref>
            </x14:sparkline>
            <x14:sparkline>
              <xm:f>'New Data'!J1956:K1956</xm:f>
              <xm:sqref>U1956</xm:sqref>
            </x14:sparkline>
            <x14:sparkline>
              <xm:f>'New Data'!J1957:K1957</xm:f>
              <xm:sqref>U1957</xm:sqref>
            </x14:sparkline>
            <x14:sparkline>
              <xm:f>'New Data'!J1958:K1958</xm:f>
              <xm:sqref>U1958</xm:sqref>
            </x14:sparkline>
            <x14:sparkline>
              <xm:f>'New Data'!J1959:K1959</xm:f>
              <xm:sqref>U1959</xm:sqref>
            </x14:sparkline>
            <x14:sparkline>
              <xm:f>'New Data'!J1960:K1960</xm:f>
              <xm:sqref>U1960</xm:sqref>
            </x14:sparkline>
            <x14:sparkline>
              <xm:f>'New Data'!J1961:K1961</xm:f>
              <xm:sqref>U1961</xm:sqref>
            </x14:sparkline>
            <x14:sparkline>
              <xm:f>'New Data'!J1962:K1962</xm:f>
              <xm:sqref>U1962</xm:sqref>
            </x14:sparkline>
            <x14:sparkline>
              <xm:f>'New Data'!J1963:K1963</xm:f>
              <xm:sqref>U1963</xm:sqref>
            </x14:sparkline>
            <x14:sparkline>
              <xm:f>'New Data'!J1964:K1964</xm:f>
              <xm:sqref>U1964</xm:sqref>
            </x14:sparkline>
            <x14:sparkline>
              <xm:f>'New Data'!J1965:K1965</xm:f>
              <xm:sqref>U1965</xm:sqref>
            </x14:sparkline>
            <x14:sparkline>
              <xm:f>'New Data'!J1966:K1966</xm:f>
              <xm:sqref>U1966</xm:sqref>
            </x14:sparkline>
            <x14:sparkline>
              <xm:f>'New Data'!J1967:K1967</xm:f>
              <xm:sqref>U1967</xm:sqref>
            </x14:sparkline>
            <x14:sparkline>
              <xm:f>'New Data'!J1968:K1968</xm:f>
              <xm:sqref>U1968</xm:sqref>
            </x14:sparkline>
            <x14:sparkline>
              <xm:f>'New Data'!J1969:K1969</xm:f>
              <xm:sqref>U1969</xm:sqref>
            </x14:sparkline>
            <x14:sparkline>
              <xm:f>'New Data'!J1970:K1970</xm:f>
              <xm:sqref>U1970</xm:sqref>
            </x14:sparkline>
            <x14:sparkline>
              <xm:f>'New Data'!J1971:K1971</xm:f>
              <xm:sqref>U1971</xm:sqref>
            </x14:sparkline>
            <x14:sparkline>
              <xm:f>'New Data'!J1972:K1972</xm:f>
              <xm:sqref>U1972</xm:sqref>
            </x14:sparkline>
            <x14:sparkline>
              <xm:f>'New Data'!J1973:K1973</xm:f>
              <xm:sqref>U1973</xm:sqref>
            </x14:sparkline>
            <x14:sparkline>
              <xm:f>'New Data'!J1974:K1974</xm:f>
              <xm:sqref>U1974</xm:sqref>
            </x14:sparkline>
            <x14:sparkline>
              <xm:f>'New Data'!J1975:K1975</xm:f>
              <xm:sqref>U1975</xm:sqref>
            </x14:sparkline>
            <x14:sparkline>
              <xm:f>'New Data'!J1976:K1976</xm:f>
              <xm:sqref>U1976</xm:sqref>
            </x14:sparkline>
            <x14:sparkline>
              <xm:f>'New Data'!J1977:K1977</xm:f>
              <xm:sqref>U1977</xm:sqref>
            </x14:sparkline>
            <x14:sparkline>
              <xm:f>'New Data'!J1978:K1978</xm:f>
              <xm:sqref>U1978</xm:sqref>
            </x14:sparkline>
            <x14:sparkline>
              <xm:f>'New Data'!J1979:K1979</xm:f>
              <xm:sqref>U1979</xm:sqref>
            </x14:sparkline>
            <x14:sparkline>
              <xm:f>'New Data'!J1980:K1980</xm:f>
              <xm:sqref>U1980</xm:sqref>
            </x14:sparkline>
            <x14:sparkline>
              <xm:f>'New Data'!J1981:K1981</xm:f>
              <xm:sqref>U1981</xm:sqref>
            </x14:sparkline>
            <x14:sparkline>
              <xm:f>'New Data'!J1982:K1982</xm:f>
              <xm:sqref>U1982</xm:sqref>
            </x14:sparkline>
            <x14:sparkline>
              <xm:f>'New Data'!J1983:K1983</xm:f>
              <xm:sqref>U1983</xm:sqref>
            </x14:sparkline>
            <x14:sparkline>
              <xm:f>'New Data'!J1984:K1984</xm:f>
              <xm:sqref>U1984</xm:sqref>
            </x14:sparkline>
            <x14:sparkline>
              <xm:f>'New Data'!J1985:K1985</xm:f>
              <xm:sqref>U1985</xm:sqref>
            </x14:sparkline>
            <x14:sparkline>
              <xm:f>'New Data'!J1986:K1986</xm:f>
              <xm:sqref>U1986</xm:sqref>
            </x14:sparkline>
            <x14:sparkline>
              <xm:f>'New Data'!J1987:K1987</xm:f>
              <xm:sqref>U1987</xm:sqref>
            </x14:sparkline>
            <x14:sparkline>
              <xm:f>'New Data'!J1988:K1988</xm:f>
              <xm:sqref>U1988</xm:sqref>
            </x14:sparkline>
            <x14:sparkline>
              <xm:f>'New Data'!J1989:K1989</xm:f>
              <xm:sqref>U1989</xm:sqref>
            </x14:sparkline>
            <x14:sparkline>
              <xm:f>'New Data'!J1990:K1990</xm:f>
              <xm:sqref>U1990</xm:sqref>
            </x14:sparkline>
            <x14:sparkline>
              <xm:f>'New Data'!J1991:K1991</xm:f>
              <xm:sqref>U1991</xm:sqref>
            </x14:sparkline>
            <x14:sparkline>
              <xm:f>'New Data'!J1992:K1992</xm:f>
              <xm:sqref>U1992</xm:sqref>
            </x14:sparkline>
            <x14:sparkline>
              <xm:f>'New Data'!J1993:K1993</xm:f>
              <xm:sqref>U1993</xm:sqref>
            </x14:sparkline>
            <x14:sparkline>
              <xm:f>'New Data'!J1994:K1994</xm:f>
              <xm:sqref>U1994</xm:sqref>
            </x14:sparkline>
            <x14:sparkline>
              <xm:f>'New Data'!J1995:K1995</xm:f>
              <xm:sqref>U1995</xm:sqref>
            </x14:sparkline>
            <x14:sparkline>
              <xm:f>'New Data'!J1996:K1996</xm:f>
              <xm:sqref>U1996</xm:sqref>
            </x14:sparkline>
            <x14:sparkline>
              <xm:f>'New Data'!J1997:K1997</xm:f>
              <xm:sqref>U1997</xm:sqref>
            </x14:sparkline>
            <x14:sparkline>
              <xm:f>'New Data'!J1998:K1998</xm:f>
              <xm:sqref>U1998</xm:sqref>
            </x14:sparkline>
            <x14:sparkline>
              <xm:f>'New Data'!J1999:K1999</xm:f>
              <xm:sqref>U1999</xm:sqref>
            </x14:sparkline>
            <x14:sparkline>
              <xm:f>'New Data'!J2000:K2000</xm:f>
              <xm:sqref>U2000</xm:sqref>
            </x14:sparkline>
            <x14:sparkline>
              <xm:f>'New Data'!J2001:K2001</xm:f>
              <xm:sqref>U2001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F1E16-E2B0-4AC4-B01A-D2289130911E}">
  <sheetPr>
    <tabColor theme="5" tint="-0.249977111117893"/>
  </sheetPr>
  <dimension ref="C2:D5"/>
  <sheetViews>
    <sheetView workbookViewId="0">
      <selection activeCell="E14" sqref="E14"/>
    </sheetView>
  </sheetViews>
  <sheetFormatPr defaultRowHeight="15"/>
  <cols>
    <col min="3" max="3" width="17.140625" customWidth="1"/>
    <col min="4" max="4" width="19.28515625" customWidth="1"/>
  </cols>
  <sheetData>
    <row r="2" spans="3:4">
      <c r="C2" s="15" t="s">
        <v>47</v>
      </c>
      <c r="D2" s="16" t="s">
        <v>1596</v>
      </c>
    </row>
    <row r="3" spans="3:4">
      <c r="C3" s="17" t="s">
        <v>57</v>
      </c>
      <c r="D3" s="18" t="s">
        <v>1638</v>
      </c>
    </row>
    <row r="4" spans="3:4">
      <c r="C4" s="17" t="s">
        <v>66</v>
      </c>
      <c r="D4" s="18" t="s">
        <v>1639</v>
      </c>
    </row>
    <row r="5" spans="3:4">
      <c r="C5" s="19" t="s">
        <v>80</v>
      </c>
      <c r="D5" s="20" t="s">
        <v>1640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625B-8B97-4237-8A5C-8C28479D0DDF}">
  <dimension ref="A1:P3001"/>
  <sheetViews>
    <sheetView zoomScale="145" zoomScaleNormal="145" workbookViewId="0">
      <selection activeCell="B3" sqref="B3"/>
    </sheetView>
  </sheetViews>
  <sheetFormatPr defaultRowHeight="15"/>
  <cols>
    <col min="1" max="1" width="9.28515625" bestFit="1" customWidth="1"/>
    <col min="2" max="2" width="15" bestFit="1" customWidth="1"/>
    <col min="3" max="3" width="6.5703125" bestFit="1" customWidth="1"/>
    <col min="4" max="4" width="7.28515625" bestFit="1" customWidth="1"/>
    <col min="5" max="5" width="15.42578125" bestFit="1" customWidth="1"/>
    <col min="6" max="6" width="11.7109375" bestFit="1" customWidth="1"/>
    <col min="7" max="7" width="31.85546875" bestFit="1" customWidth="1"/>
    <col min="8" max="8" width="12.7109375" bestFit="1" customWidth="1"/>
    <col min="9" max="9" width="11" bestFit="1" customWidth="1"/>
    <col min="10" max="10" width="11.42578125" bestFit="1" customWidth="1"/>
    <col min="11" max="11" width="12" bestFit="1" customWidth="1"/>
    <col min="12" max="12" width="8.28515625" bestFit="1" customWidth="1"/>
    <col min="13" max="13" width="7.85546875" bestFit="1" customWidth="1"/>
    <col min="14" max="14" width="8.28515625" bestFit="1" customWidth="1"/>
    <col min="15" max="15" width="21.5703125" bestFit="1" customWidth="1"/>
    <col min="16" max="16" width="22.140625" bestFit="1" customWidth="1"/>
    <col min="17" max="18" width="17.28515625" bestFit="1" customWidth="1"/>
    <col min="19" max="20" width="15.7109375" customWidth="1"/>
  </cols>
  <sheetData>
    <row r="1" spans="1:16">
      <c r="A1" t="s">
        <v>1627</v>
      </c>
      <c r="B1" t="s">
        <v>1641</v>
      </c>
      <c r="C1" t="s">
        <v>1626</v>
      </c>
      <c r="D1" t="s">
        <v>1628</v>
      </c>
      <c r="E1" t="s">
        <v>43</v>
      </c>
      <c r="F1" t="s">
        <v>46</v>
      </c>
      <c r="G1" t="s">
        <v>0</v>
      </c>
      <c r="H1" t="s">
        <v>47</v>
      </c>
      <c r="I1" t="s">
        <v>1</v>
      </c>
      <c r="J1" t="s">
        <v>3</v>
      </c>
      <c r="K1" t="s">
        <v>4</v>
      </c>
      <c r="L1" t="s">
        <v>5</v>
      </c>
      <c r="M1" t="s">
        <v>6</v>
      </c>
      <c r="N1" t="s">
        <v>51</v>
      </c>
      <c r="O1" t="s">
        <v>1630</v>
      </c>
      <c r="P1" t="s">
        <v>1631</v>
      </c>
    </row>
    <row r="2" spans="1:16">
      <c r="A2">
        <v>1</v>
      </c>
      <c r="B2" t="str">
        <f>TEXT(DATE(2024,Sales[[#This Row],[Month]],1),"MMM")</f>
        <v>Jan</v>
      </c>
      <c r="C2">
        <v>1</v>
      </c>
      <c r="D2">
        <v>2012</v>
      </c>
      <c r="E2" t="s">
        <v>7</v>
      </c>
      <c r="F2" t="s">
        <v>8</v>
      </c>
      <c r="G2" s="4" t="s">
        <v>9</v>
      </c>
      <c r="H2" t="s">
        <v>10</v>
      </c>
      <c r="I2" s="4">
        <v>8</v>
      </c>
      <c r="J2" s="4">
        <v>2034</v>
      </c>
      <c r="K2" s="4">
        <v>2160</v>
      </c>
      <c r="L2" s="4">
        <v>16272</v>
      </c>
      <c r="M2" s="4">
        <v>40053</v>
      </c>
      <c r="N2" s="4">
        <v>1008</v>
      </c>
      <c r="O2">
        <v>16416</v>
      </c>
      <c r="P2">
        <v>144</v>
      </c>
    </row>
    <row r="3" spans="1:16">
      <c r="A3">
        <v>1</v>
      </c>
      <c r="B3" t="str">
        <f>TEXT(DATE(2024,Sales[[#This Row],[Month]],1),"MMM")</f>
        <v>Jan</v>
      </c>
      <c r="C3">
        <v>1</v>
      </c>
      <c r="D3">
        <v>2012</v>
      </c>
      <c r="E3" t="s">
        <v>11</v>
      </c>
      <c r="F3" t="s">
        <v>8</v>
      </c>
      <c r="G3" s="4" t="s">
        <v>12</v>
      </c>
      <c r="H3" t="s">
        <v>13</v>
      </c>
      <c r="I3" s="4">
        <v>21</v>
      </c>
      <c r="J3" s="4">
        <v>3582</v>
      </c>
      <c r="K3" s="4">
        <v>3870</v>
      </c>
      <c r="L3" s="4">
        <v>75222</v>
      </c>
      <c r="M3" s="4">
        <v>81270</v>
      </c>
      <c r="N3" s="4">
        <v>6048</v>
      </c>
      <c r="O3">
        <v>77206.5</v>
      </c>
      <c r="P3">
        <v>1984.5</v>
      </c>
    </row>
    <row r="4" spans="1:16">
      <c r="A4">
        <v>1</v>
      </c>
      <c r="B4" t="str">
        <f>TEXT(DATE(2024,Sales[[#This Row],[Month]],1),"MMM")</f>
        <v>Jan</v>
      </c>
      <c r="C4">
        <v>1</v>
      </c>
      <c r="D4">
        <v>2012</v>
      </c>
      <c r="E4" t="s">
        <v>14</v>
      </c>
      <c r="F4" t="s">
        <v>15</v>
      </c>
      <c r="G4" s="4" t="s">
        <v>16</v>
      </c>
      <c r="H4" t="s">
        <v>10</v>
      </c>
      <c r="I4" s="4">
        <v>16</v>
      </c>
      <c r="J4" s="4">
        <v>3978</v>
      </c>
      <c r="K4" s="4">
        <v>4230</v>
      </c>
      <c r="L4" s="4">
        <v>63648</v>
      </c>
      <c r="M4" s="4">
        <v>67680</v>
      </c>
      <c r="N4" s="4">
        <v>4032</v>
      </c>
      <c r="O4">
        <v>64296</v>
      </c>
      <c r="P4">
        <v>648</v>
      </c>
    </row>
    <row r="5" spans="1:16">
      <c r="A5">
        <v>1</v>
      </c>
      <c r="B5" t="str">
        <f>TEXT(DATE(2024,Sales[[#This Row],[Month]],1),"MMM")</f>
        <v>Jan</v>
      </c>
      <c r="C5">
        <v>1</v>
      </c>
      <c r="D5">
        <v>2012</v>
      </c>
      <c r="E5" t="s">
        <v>17</v>
      </c>
      <c r="F5" t="s">
        <v>15</v>
      </c>
      <c r="G5" s="4" t="s">
        <v>18</v>
      </c>
      <c r="H5" t="s">
        <v>10</v>
      </c>
      <c r="I5" s="4">
        <v>23</v>
      </c>
      <c r="J5" s="4">
        <v>2196</v>
      </c>
      <c r="K5" s="4">
        <v>2340</v>
      </c>
      <c r="L5" s="4">
        <v>50508</v>
      </c>
      <c r="M5" s="4">
        <v>53820</v>
      </c>
      <c r="N5" s="4">
        <v>3312</v>
      </c>
      <c r="O5">
        <v>51129</v>
      </c>
      <c r="P5">
        <v>621</v>
      </c>
    </row>
    <row r="6" spans="1:16">
      <c r="A6">
        <v>1</v>
      </c>
      <c r="B6" t="str">
        <f>TEXT(DATE(2024,Sales[[#This Row],[Month]],1),"MMM")</f>
        <v>Jan</v>
      </c>
      <c r="C6">
        <v>2</v>
      </c>
      <c r="D6">
        <v>2012</v>
      </c>
      <c r="E6" t="s">
        <v>19</v>
      </c>
      <c r="F6" t="s">
        <v>20</v>
      </c>
      <c r="G6" s="4" t="s">
        <v>16</v>
      </c>
      <c r="H6" t="s">
        <v>10</v>
      </c>
      <c r="I6" s="4">
        <v>22</v>
      </c>
      <c r="J6" s="4">
        <v>3978</v>
      </c>
      <c r="K6" s="4">
        <v>4230</v>
      </c>
      <c r="L6" s="4">
        <v>87516</v>
      </c>
      <c r="M6" s="4">
        <v>93060</v>
      </c>
      <c r="N6" s="4">
        <v>5544</v>
      </c>
      <c r="O6">
        <v>88407</v>
      </c>
      <c r="P6">
        <v>891</v>
      </c>
    </row>
    <row r="7" spans="1:16">
      <c r="A7">
        <v>1</v>
      </c>
      <c r="B7" t="str">
        <f>TEXT(DATE(2024,Sales[[#This Row],[Month]],1),"MMM")</f>
        <v>Jan</v>
      </c>
      <c r="C7">
        <v>2</v>
      </c>
      <c r="D7">
        <v>2012</v>
      </c>
      <c r="E7" t="s">
        <v>21</v>
      </c>
      <c r="F7" t="s">
        <v>22</v>
      </c>
      <c r="G7" s="4" t="s">
        <v>16</v>
      </c>
      <c r="H7" t="s">
        <v>10</v>
      </c>
      <c r="I7" s="4">
        <v>13</v>
      </c>
      <c r="J7" s="4">
        <v>3978</v>
      </c>
      <c r="K7" s="4">
        <v>4230</v>
      </c>
      <c r="L7" s="4">
        <v>51714</v>
      </c>
      <c r="M7" s="4">
        <v>54990</v>
      </c>
      <c r="N7" s="4">
        <v>3276</v>
      </c>
      <c r="O7">
        <v>52240.5</v>
      </c>
      <c r="P7">
        <v>526.5</v>
      </c>
    </row>
    <row r="8" spans="1:16">
      <c r="A8">
        <v>1</v>
      </c>
      <c r="B8" t="str">
        <f>TEXT(DATE(2024,Sales[[#This Row],[Month]],1),"MMM")</f>
        <v>Jan</v>
      </c>
      <c r="C8">
        <v>2</v>
      </c>
      <c r="D8">
        <v>2012</v>
      </c>
      <c r="E8" t="s">
        <v>11</v>
      </c>
      <c r="F8" t="s">
        <v>8</v>
      </c>
      <c r="G8" s="4" t="s">
        <v>23</v>
      </c>
      <c r="H8" t="s">
        <v>10</v>
      </c>
      <c r="I8" s="4">
        <v>27</v>
      </c>
      <c r="J8" s="4">
        <v>3042</v>
      </c>
      <c r="K8" s="4">
        <v>3240</v>
      </c>
      <c r="L8" s="4">
        <v>82134</v>
      </c>
      <c r="M8" s="4">
        <v>87480</v>
      </c>
      <c r="N8" s="4">
        <v>5346</v>
      </c>
      <c r="O8">
        <v>83106</v>
      </c>
      <c r="P8">
        <v>972</v>
      </c>
    </row>
    <row r="9" spans="1:16">
      <c r="A9">
        <v>1</v>
      </c>
      <c r="B9" t="str">
        <f>TEXT(DATE(2024,Sales[[#This Row],[Month]],1),"MMM")</f>
        <v>Jan</v>
      </c>
      <c r="C9">
        <v>2</v>
      </c>
      <c r="D9">
        <v>2012</v>
      </c>
      <c r="E9" t="s">
        <v>24</v>
      </c>
      <c r="F9" t="s">
        <v>20</v>
      </c>
      <c r="G9" s="4" t="s">
        <v>16</v>
      </c>
      <c r="H9" t="s">
        <v>10</v>
      </c>
      <c r="I9" s="4">
        <v>27</v>
      </c>
      <c r="J9" s="4">
        <v>3978</v>
      </c>
      <c r="K9" s="4">
        <v>4230</v>
      </c>
      <c r="L9" s="4">
        <v>107406</v>
      </c>
      <c r="M9" s="4">
        <v>114210</v>
      </c>
      <c r="N9" s="4">
        <v>6804</v>
      </c>
      <c r="O9">
        <v>108499.5</v>
      </c>
      <c r="P9">
        <v>1093.5</v>
      </c>
    </row>
    <row r="10" spans="1:16">
      <c r="A10">
        <v>1</v>
      </c>
      <c r="B10" t="str">
        <f>TEXT(DATE(2024,Sales[[#This Row],[Month]],1),"MMM")</f>
        <v>Jan</v>
      </c>
      <c r="C10">
        <v>4</v>
      </c>
      <c r="D10">
        <v>2012</v>
      </c>
      <c r="E10" t="s">
        <v>7</v>
      </c>
      <c r="F10" t="s">
        <v>8</v>
      </c>
      <c r="G10" s="4" t="s">
        <v>16</v>
      </c>
      <c r="H10" t="s">
        <v>10</v>
      </c>
      <c r="I10" s="4">
        <v>27</v>
      </c>
      <c r="J10" s="4">
        <v>3978</v>
      </c>
      <c r="K10" s="4">
        <v>4230</v>
      </c>
      <c r="L10" s="4">
        <v>107406</v>
      </c>
      <c r="M10" s="4">
        <v>114210</v>
      </c>
      <c r="N10" s="4">
        <v>6804</v>
      </c>
      <c r="O10">
        <v>108499.5</v>
      </c>
      <c r="P10">
        <v>1093.5</v>
      </c>
    </row>
    <row r="11" spans="1:16">
      <c r="A11">
        <v>1</v>
      </c>
      <c r="B11" t="str">
        <f>TEXT(DATE(2024,Sales[[#This Row],[Month]],1),"MMM")</f>
        <v>Jan</v>
      </c>
      <c r="C11">
        <v>5</v>
      </c>
      <c r="D11">
        <v>2012</v>
      </c>
      <c r="E11" t="s">
        <v>21</v>
      </c>
      <c r="F11" t="s">
        <v>22</v>
      </c>
      <c r="G11" s="4" t="s">
        <v>25</v>
      </c>
      <c r="H11" t="s">
        <v>10</v>
      </c>
      <c r="I11" s="4">
        <v>27</v>
      </c>
      <c r="J11" s="4">
        <v>5832</v>
      </c>
      <c r="K11" s="4">
        <v>6210</v>
      </c>
      <c r="L11" s="4">
        <v>157464</v>
      </c>
      <c r="M11" s="4">
        <v>167670</v>
      </c>
      <c r="N11" s="4">
        <v>10206</v>
      </c>
      <c r="O11">
        <v>159286.5</v>
      </c>
      <c r="P11">
        <v>1822.5</v>
      </c>
    </row>
    <row r="12" spans="1:16">
      <c r="A12">
        <v>1</v>
      </c>
      <c r="B12" t="str">
        <f>TEXT(DATE(2024,Sales[[#This Row],[Month]],1),"MMM")</f>
        <v>Jan</v>
      </c>
      <c r="C12">
        <v>5</v>
      </c>
      <c r="D12">
        <v>2012</v>
      </c>
      <c r="E12" t="s">
        <v>26</v>
      </c>
      <c r="F12" t="s">
        <v>27</v>
      </c>
      <c r="G12" s="4" t="s">
        <v>18</v>
      </c>
      <c r="H12" t="s">
        <v>10</v>
      </c>
      <c r="I12" s="4">
        <v>27</v>
      </c>
      <c r="J12" s="4">
        <v>2196</v>
      </c>
      <c r="K12" s="4">
        <v>2340</v>
      </c>
      <c r="L12" s="4">
        <v>59292</v>
      </c>
      <c r="M12" s="4">
        <v>63180</v>
      </c>
      <c r="N12" s="4">
        <v>3888</v>
      </c>
      <c r="O12">
        <v>60021</v>
      </c>
      <c r="P12">
        <v>729</v>
      </c>
    </row>
    <row r="13" spans="1:16">
      <c r="A13">
        <v>1</v>
      </c>
      <c r="B13" t="str">
        <f>TEXT(DATE(2024,Sales[[#This Row],[Month]],1),"MMM")</f>
        <v>Jan</v>
      </c>
      <c r="C13">
        <v>5</v>
      </c>
      <c r="D13">
        <v>2012</v>
      </c>
      <c r="E13" t="s">
        <v>28</v>
      </c>
      <c r="F13" t="s">
        <v>27</v>
      </c>
      <c r="G13" s="4" t="s">
        <v>29</v>
      </c>
      <c r="H13" t="s">
        <v>10</v>
      </c>
      <c r="I13" s="4">
        <v>27</v>
      </c>
      <c r="J13" s="4">
        <v>3546</v>
      </c>
      <c r="K13" s="4">
        <v>3780</v>
      </c>
      <c r="L13" s="4">
        <v>95742</v>
      </c>
      <c r="M13" s="4">
        <v>102060</v>
      </c>
      <c r="N13" s="4">
        <v>6318</v>
      </c>
      <c r="O13">
        <v>96957</v>
      </c>
      <c r="P13">
        <v>1215</v>
      </c>
    </row>
    <row r="14" spans="1:16">
      <c r="A14">
        <v>1</v>
      </c>
      <c r="B14" t="str">
        <f>TEXT(DATE(2024,Sales[[#This Row],[Month]],1),"MMM")</f>
        <v>Jan</v>
      </c>
      <c r="C14">
        <v>6</v>
      </c>
      <c r="D14">
        <v>2012</v>
      </c>
      <c r="E14" t="s">
        <v>24</v>
      </c>
      <c r="F14" t="s">
        <v>20</v>
      </c>
      <c r="G14" s="4" t="s">
        <v>12</v>
      </c>
      <c r="H14" t="s">
        <v>13</v>
      </c>
      <c r="I14" s="4">
        <v>12</v>
      </c>
      <c r="J14" s="4">
        <v>3582</v>
      </c>
      <c r="K14" s="4">
        <v>3870</v>
      </c>
      <c r="L14" s="4">
        <v>42984</v>
      </c>
      <c r="M14" s="4">
        <v>46440</v>
      </c>
      <c r="N14" s="4">
        <v>3456</v>
      </c>
      <c r="O14">
        <v>44118</v>
      </c>
      <c r="P14">
        <v>1134</v>
      </c>
    </row>
    <row r="15" spans="1:16">
      <c r="A15">
        <v>1</v>
      </c>
      <c r="B15" t="str">
        <f>TEXT(DATE(2024,Sales[[#This Row],[Month]],1),"MMM")</f>
        <v>Jan</v>
      </c>
      <c r="C15">
        <v>7</v>
      </c>
      <c r="D15">
        <v>2012</v>
      </c>
      <c r="E15" t="s">
        <v>24</v>
      </c>
      <c r="F15" t="s">
        <v>20</v>
      </c>
      <c r="G15" s="4" t="s">
        <v>30</v>
      </c>
      <c r="H15" t="s">
        <v>10</v>
      </c>
      <c r="I15" s="4">
        <v>18</v>
      </c>
      <c r="J15" s="4">
        <v>3978</v>
      </c>
      <c r="K15" s="4">
        <v>4230</v>
      </c>
      <c r="L15" s="4">
        <v>71604</v>
      </c>
      <c r="M15" s="4">
        <v>76140</v>
      </c>
      <c r="N15" s="4">
        <v>4536</v>
      </c>
      <c r="O15">
        <v>72333</v>
      </c>
      <c r="P15">
        <v>729</v>
      </c>
    </row>
    <row r="16" spans="1:16">
      <c r="A16">
        <v>1</v>
      </c>
      <c r="B16" t="str">
        <f>TEXT(DATE(2024,Sales[[#This Row],[Month]],1),"MMM")</f>
        <v>Jan</v>
      </c>
      <c r="C16">
        <v>8</v>
      </c>
      <c r="D16">
        <v>2012</v>
      </c>
      <c r="E16" t="s">
        <v>28</v>
      </c>
      <c r="F16" t="s">
        <v>27</v>
      </c>
      <c r="G16" s="4" t="s">
        <v>30</v>
      </c>
      <c r="H16" t="s">
        <v>10</v>
      </c>
      <c r="I16" s="4">
        <v>8</v>
      </c>
      <c r="J16" s="4">
        <v>3978</v>
      </c>
      <c r="K16" s="4">
        <v>4230</v>
      </c>
      <c r="L16" s="4">
        <v>31824</v>
      </c>
      <c r="M16" s="4">
        <v>33840</v>
      </c>
      <c r="N16" s="4">
        <v>2016</v>
      </c>
      <c r="O16">
        <v>32148</v>
      </c>
      <c r="P16">
        <v>324</v>
      </c>
    </row>
    <row r="17" spans="1:16">
      <c r="A17">
        <v>1</v>
      </c>
      <c r="B17" t="str">
        <f>TEXT(DATE(2024,Sales[[#This Row],[Month]],1),"MMM")</f>
        <v>Jan</v>
      </c>
      <c r="C17">
        <v>8</v>
      </c>
      <c r="D17">
        <v>2012</v>
      </c>
      <c r="E17" t="s">
        <v>31</v>
      </c>
      <c r="F17" t="s">
        <v>22</v>
      </c>
      <c r="G17" s="4" t="s">
        <v>9</v>
      </c>
      <c r="H17" t="s">
        <v>10</v>
      </c>
      <c r="I17" s="4">
        <v>21</v>
      </c>
      <c r="J17" s="4">
        <v>2034</v>
      </c>
      <c r="K17" s="4">
        <v>2160</v>
      </c>
      <c r="L17" s="4">
        <v>42714</v>
      </c>
      <c r="M17" s="4">
        <v>45360</v>
      </c>
      <c r="N17" s="4">
        <v>2646</v>
      </c>
      <c r="O17">
        <v>43092</v>
      </c>
      <c r="P17">
        <v>378</v>
      </c>
    </row>
    <row r="18" spans="1:16">
      <c r="A18">
        <v>1</v>
      </c>
      <c r="B18" t="str">
        <f>TEXT(DATE(2024,Sales[[#This Row],[Month]],1),"MMM")</f>
        <v>Jan</v>
      </c>
      <c r="C18">
        <v>8</v>
      </c>
      <c r="D18">
        <v>2012</v>
      </c>
      <c r="E18" t="s">
        <v>7</v>
      </c>
      <c r="F18" t="s">
        <v>8</v>
      </c>
      <c r="G18" s="4" t="s">
        <v>23</v>
      </c>
      <c r="H18" t="s">
        <v>10</v>
      </c>
      <c r="I18" s="4">
        <v>25</v>
      </c>
      <c r="J18" s="4">
        <v>3042</v>
      </c>
      <c r="K18" s="4">
        <v>3240</v>
      </c>
      <c r="L18" s="4">
        <v>76050</v>
      </c>
      <c r="M18" s="4">
        <v>81000</v>
      </c>
      <c r="N18" s="4">
        <v>4950</v>
      </c>
      <c r="O18">
        <v>76950</v>
      </c>
      <c r="P18">
        <v>900</v>
      </c>
    </row>
    <row r="19" spans="1:16">
      <c r="A19">
        <v>1</v>
      </c>
      <c r="B19" t="str">
        <f>TEXT(DATE(2024,Sales[[#This Row],[Month]],1),"MMM")</f>
        <v>Jan</v>
      </c>
      <c r="C19">
        <v>8</v>
      </c>
      <c r="D19">
        <v>2012</v>
      </c>
      <c r="E19" t="s">
        <v>7</v>
      </c>
      <c r="F19" t="s">
        <v>8</v>
      </c>
      <c r="G19" s="4" t="s">
        <v>32</v>
      </c>
      <c r="H19" t="s">
        <v>10</v>
      </c>
      <c r="I19" s="4">
        <v>12</v>
      </c>
      <c r="J19" s="4">
        <v>5148</v>
      </c>
      <c r="K19" s="4">
        <v>5490</v>
      </c>
      <c r="L19" s="4">
        <v>61776</v>
      </c>
      <c r="M19" s="4">
        <v>65880</v>
      </c>
      <c r="N19" s="4">
        <v>4104</v>
      </c>
      <c r="O19">
        <v>62586</v>
      </c>
      <c r="P19">
        <v>810</v>
      </c>
    </row>
    <row r="20" spans="1:16">
      <c r="A20">
        <v>1</v>
      </c>
      <c r="B20" t="str">
        <f>TEXT(DATE(2024,Sales[[#This Row],[Month]],1),"MMM")</f>
        <v>Jan</v>
      </c>
      <c r="C20">
        <v>8</v>
      </c>
      <c r="D20">
        <v>2012</v>
      </c>
      <c r="E20" t="s">
        <v>28</v>
      </c>
      <c r="F20" t="s">
        <v>27</v>
      </c>
      <c r="G20" s="4" t="s">
        <v>33</v>
      </c>
      <c r="H20" t="s">
        <v>10</v>
      </c>
      <c r="I20" s="4">
        <v>9</v>
      </c>
      <c r="J20" s="4">
        <v>2106</v>
      </c>
      <c r="K20" s="4">
        <v>2250</v>
      </c>
      <c r="L20" s="4">
        <v>18954</v>
      </c>
      <c r="M20" s="4">
        <v>20250</v>
      </c>
      <c r="N20" s="4">
        <v>1296</v>
      </c>
      <c r="O20">
        <v>19237.5</v>
      </c>
      <c r="P20">
        <v>283.5</v>
      </c>
    </row>
    <row r="21" spans="1:16">
      <c r="A21">
        <v>1</v>
      </c>
      <c r="B21" t="str">
        <f>TEXT(DATE(2024,Sales[[#This Row],[Month]],1),"MMM")</f>
        <v>Jan</v>
      </c>
      <c r="C21">
        <v>9</v>
      </c>
      <c r="D21">
        <v>2012</v>
      </c>
      <c r="E21" t="s">
        <v>14</v>
      </c>
      <c r="F21" t="s">
        <v>15</v>
      </c>
      <c r="G21" s="4" t="s">
        <v>34</v>
      </c>
      <c r="H21" t="s">
        <v>10</v>
      </c>
      <c r="I21" s="4">
        <v>23</v>
      </c>
      <c r="J21" s="4">
        <v>4482</v>
      </c>
      <c r="K21" s="4">
        <v>4770</v>
      </c>
      <c r="L21" s="4">
        <v>103086</v>
      </c>
      <c r="M21" s="4">
        <v>109710</v>
      </c>
      <c r="N21" s="4">
        <v>6624</v>
      </c>
      <c r="O21">
        <v>104224.5</v>
      </c>
      <c r="P21">
        <v>1138.5</v>
      </c>
    </row>
    <row r="22" spans="1:16">
      <c r="A22">
        <v>1</v>
      </c>
      <c r="B22" t="str">
        <f>TEXT(DATE(2024,Sales[[#This Row],[Month]],1),"MMM")</f>
        <v>Jan</v>
      </c>
      <c r="C22">
        <v>10</v>
      </c>
      <c r="D22">
        <v>2012</v>
      </c>
      <c r="E22" t="s">
        <v>28</v>
      </c>
      <c r="F22" t="s">
        <v>27</v>
      </c>
      <c r="G22" s="4" t="s">
        <v>35</v>
      </c>
      <c r="H22" t="s">
        <v>10</v>
      </c>
      <c r="I22" s="4">
        <v>23</v>
      </c>
      <c r="J22" s="4">
        <v>3546</v>
      </c>
      <c r="K22" s="4">
        <v>3780</v>
      </c>
      <c r="L22" s="4">
        <v>81558</v>
      </c>
      <c r="M22" s="4">
        <v>86940</v>
      </c>
      <c r="N22" s="4">
        <v>5382</v>
      </c>
      <c r="O22">
        <v>82593</v>
      </c>
      <c r="P22">
        <v>1035</v>
      </c>
    </row>
    <row r="23" spans="1:16">
      <c r="A23">
        <v>1</v>
      </c>
      <c r="B23" t="str">
        <f>TEXT(DATE(2024,Sales[[#This Row],[Month]],1),"MMM")</f>
        <v>Jan</v>
      </c>
      <c r="C23">
        <v>10</v>
      </c>
      <c r="D23">
        <v>2012</v>
      </c>
      <c r="E23" t="s">
        <v>14</v>
      </c>
      <c r="F23" t="s">
        <v>15</v>
      </c>
      <c r="G23" s="4" t="s">
        <v>34</v>
      </c>
      <c r="H23" t="s">
        <v>10</v>
      </c>
      <c r="I23" s="4">
        <v>20</v>
      </c>
      <c r="J23" s="4">
        <v>4482</v>
      </c>
      <c r="K23" s="4">
        <v>4770</v>
      </c>
      <c r="L23" s="4">
        <v>89640</v>
      </c>
      <c r="M23" s="4">
        <v>95400</v>
      </c>
      <c r="N23" s="4">
        <v>5760</v>
      </c>
      <c r="O23">
        <v>90630</v>
      </c>
      <c r="P23">
        <v>990</v>
      </c>
    </row>
    <row r="24" spans="1:16">
      <c r="A24">
        <v>1</v>
      </c>
      <c r="B24" t="str">
        <f>TEXT(DATE(2024,Sales[[#This Row],[Month]],1),"MMM")</f>
        <v>Jan</v>
      </c>
      <c r="C24">
        <v>11</v>
      </c>
      <c r="D24">
        <v>2012</v>
      </c>
      <c r="E24" t="s">
        <v>7</v>
      </c>
      <c r="F24" t="s">
        <v>8</v>
      </c>
      <c r="G24" s="4" t="s">
        <v>34</v>
      </c>
      <c r="H24" t="s">
        <v>10</v>
      </c>
      <c r="I24" s="4">
        <v>25</v>
      </c>
      <c r="J24" s="4">
        <v>4482</v>
      </c>
      <c r="K24" s="4">
        <v>4770</v>
      </c>
      <c r="L24" s="4">
        <v>112050</v>
      </c>
      <c r="M24" s="4">
        <v>119250</v>
      </c>
      <c r="N24" s="4">
        <v>7200</v>
      </c>
      <c r="O24">
        <v>113287.5</v>
      </c>
      <c r="P24">
        <v>1237.5</v>
      </c>
    </row>
    <row r="25" spans="1:16">
      <c r="A25">
        <v>1</v>
      </c>
      <c r="B25" t="str">
        <f>TEXT(DATE(2024,Sales[[#This Row],[Month]],1),"MMM")</f>
        <v>Jan</v>
      </c>
      <c r="C25">
        <v>11</v>
      </c>
      <c r="D25">
        <v>2012</v>
      </c>
      <c r="E25" t="s">
        <v>11</v>
      </c>
      <c r="F25" t="s">
        <v>8</v>
      </c>
      <c r="G25" s="4" t="s">
        <v>9</v>
      </c>
      <c r="H25" t="s">
        <v>10</v>
      </c>
      <c r="I25" s="4">
        <v>4</v>
      </c>
      <c r="J25" s="4">
        <v>2034</v>
      </c>
      <c r="K25" s="4">
        <v>2160</v>
      </c>
      <c r="L25" s="4">
        <v>8136</v>
      </c>
      <c r="M25" s="4">
        <v>8640</v>
      </c>
      <c r="N25" s="4">
        <v>504</v>
      </c>
      <c r="O25">
        <v>8208</v>
      </c>
      <c r="P25">
        <v>72</v>
      </c>
    </row>
    <row r="26" spans="1:16">
      <c r="A26">
        <v>1</v>
      </c>
      <c r="B26" t="str">
        <f>TEXT(DATE(2024,Sales[[#This Row],[Month]],1),"MMM")</f>
        <v>Jan</v>
      </c>
      <c r="C26">
        <v>11</v>
      </c>
      <c r="D26">
        <v>2012</v>
      </c>
      <c r="E26" t="s">
        <v>28</v>
      </c>
      <c r="F26" t="s">
        <v>27</v>
      </c>
      <c r="G26" s="4" t="s">
        <v>30</v>
      </c>
      <c r="H26" t="s">
        <v>10</v>
      </c>
      <c r="I26" s="4">
        <v>24</v>
      </c>
      <c r="J26" s="4">
        <v>3978</v>
      </c>
      <c r="K26" s="4">
        <v>4230</v>
      </c>
      <c r="L26" s="4">
        <v>95472</v>
      </c>
      <c r="M26" s="4">
        <v>101520</v>
      </c>
      <c r="N26" s="4">
        <v>6048</v>
      </c>
      <c r="O26">
        <v>96444</v>
      </c>
      <c r="P26">
        <v>972</v>
      </c>
    </row>
    <row r="27" spans="1:16">
      <c r="A27">
        <v>1</v>
      </c>
      <c r="B27" t="str">
        <f>TEXT(DATE(2024,Sales[[#This Row],[Month]],1),"MMM")</f>
        <v>Jan</v>
      </c>
      <c r="C27">
        <v>11</v>
      </c>
      <c r="D27">
        <v>2012</v>
      </c>
      <c r="E27" t="s">
        <v>7</v>
      </c>
      <c r="F27" t="s">
        <v>8</v>
      </c>
      <c r="G27" s="4" t="s">
        <v>25</v>
      </c>
      <c r="H27" t="s">
        <v>10</v>
      </c>
      <c r="I27" s="4">
        <v>24</v>
      </c>
      <c r="J27" s="4">
        <v>5832</v>
      </c>
      <c r="K27" s="4">
        <v>6210</v>
      </c>
      <c r="L27" s="4">
        <v>139968</v>
      </c>
      <c r="M27" s="4">
        <v>149040</v>
      </c>
      <c r="N27" s="4">
        <v>9072</v>
      </c>
      <c r="O27">
        <v>141588</v>
      </c>
      <c r="P27">
        <v>1620</v>
      </c>
    </row>
    <row r="28" spans="1:16">
      <c r="A28">
        <v>1</v>
      </c>
      <c r="B28" t="str">
        <f>TEXT(DATE(2024,Sales[[#This Row],[Month]],1),"MMM")</f>
        <v>Jan</v>
      </c>
      <c r="C28">
        <v>11</v>
      </c>
      <c r="D28">
        <v>2012</v>
      </c>
      <c r="E28" t="s">
        <v>31</v>
      </c>
      <c r="F28" t="s">
        <v>22</v>
      </c>
      <c r="G28" s="4" t="s">
        <v>30</v>
      </c>
      <c r="H28" t="s">
        <v>10</v>
      </c>
      <c r="I28" s="4">
        <v>16</v>
      </c>
      <c r="J28" s="4">
        <v>3978</v>
      </c>
      <c r="K28" s="4">
        <v>4230</v>
      </c>
      <c r="L28" s="4">
        <v>63648</v>
      </c>
      <c r="M28" s="4">
        <v>67680</v>
      </c>
      <c r="N28" s="4">
        <v>4032</v>
      </c>
      <c r="O28">
        <v>64296</v>
      </c>
      <c r="P28">
        <v>648</v>
      </c>
    </row>
    <row r="29" spans="1:16">
      <c r="A29">
        <v>1</v>
      </c>
      <c r="B29" t="str">
        <f>TEXT(DATE(2024,Sales[[#This Row],[Month]],1),"MMM")</f>
        <v>Jan</v>
      </c>
      <c r="C29">
        <v>11</v>
      </c>
      <c r="D29">
        <v>2012</v>
      </c>
      <c r="E29" t="s">
        <v>11</v>
      </c>
      <c r="F29" t="s">
        <v>8</v>
      </c>
      <c r="G29" s="4" t="s">
        <v>30</v>
      </c>
      <c r="H29" t="s">
        <v>10</v>
      </c>
      <c r="I29" s="4">
        <v>6</v>
      </c>
      <c r="J29" s="4">
        <v>3978</v>
      </c>
      <c r="K29" s="4">
        <v>4230</v>
      </c>
      <c r="L29" s="4">
        <v>23868</v>
      </c>
      <c r="M29" s="4">
        <v>25380</v>
      </c>
      <c r="N29" s="4">
        <v>1512</v>
      </c>
      <c r="O29">
        <v>24111</v>
      </c>
      <c r="P29">
        <v>243</v>
      </c>
    </row>
    <row r="30" spans="1:16">
      <c r="A30">
        <v>1</v>
      </c>
      <c r="B30" t="str">
        <f>TEXT(DATE(2024,Sales[[#This Row],[Month]],1),"MMM")</f>
        <v>Jan</v>
      </c>
      <c r="C30">
        <v>11</v>
      </c>
      <c r="D30">
        <v>2012</v>
      </c>
      <c r="E30" t="s">
        <v>11</v>
      </c>
      <c r="F30" t="s">
        <v>8</v>
      </c>
      <c r="G30" s="4" t="s">
        <v>32</v>
      </c>
      <c r="H30" t="s">
        <v>10</v>
      </c>
      <c r="I30" s="4">
        <v>4</v>
      </c>
      <c r="J30" s="4">
        <v>5148</v>
      </c>
      <c r="K30" s="4">
        <v>5490</v>
      </c>
      <c r="L30" s="4">
        <v>20592</v>
      </c>
      <c r="M30" s="4">
        <v>21960</v>
      </c>
      <c r="N30" s="4">
        <v>1368</v>
      </c>
      <c r="O30">
        <v>20862</v>
      </c>
      <c r="P30">
        <v>270</v>
      </c>
    </row>
    <row r="31" spans="1:16">
      <c r="A31">
        <v>1</v>
      </c>
      <c r="B31" t="str">
        <f>TEXT(DATE(2024,Sales[[#This Row],[Month]],1),"MMM")</f>
        <v>Jan</v>
      </c>
      <c r="C31">
        <v>12</v>
      </c>
      <c r="D31">
        <v>2012</v>
      </c>
      <c r="E31" t="s">
        <v>17</v>
      </c>
      <c r="F31" t="s">
        <v>15</v>
      </c>
      <c r="G31" s="4" t="s">
        <v>25</v>
      </c>
      <c r="H31" t="s">
        <v>10</v>
      </c>
      <c r="I31" s="4">
        <v>24</v>
      </c>
      <c r="J31" s="4">
        <v>5832</v>
      </c>
      <c r="K31" s="4">
        <v>6210</v>
      </c>
      <c r="L31" s="4">
        <v>139968</v>
      </c>
      <c r="M31" s="4">
        <v>149040</v>
      </c>
      <c r="N31" s="4">
        <v>9072</v>
      </c>
      <c r="O31">
        <v>141588</v>
      </c>
      <c r="P31">
        <v>1620</v>
      </c>
    </row>
    <row r="32" spans="1:16">
      <c r="A32">
        <v>1</v>
      </c>
      <c r="B32" t="str">
        <f>TEXT(DATE(2024,Sales[[#This Row],[Month]],1),"MMM")</f>
        <v>Jan</v>
      </c>
      <c r="C32">
        <v>12</v>
      </c>
      <c r="D32">
        <v>2012</v>
      </c>
      <c r="E32" t="s">
        <v>17</v>
      </c>
      <c r="F32" t="s">
        <v>15</v>
      </c>
      <c r="G32" s="4" t="s">
        <v>9</v>
      </c>
      <c r="H32" t="s">
        <v>10</v>
      </c>
      <c r="I32" s="4">
        <v>21</v>
      </c>
      <c r="J32" s="4">
        <v>2034</v>
      </c>
      <c r="K32" s="4">
        <v>2160</v>
      </c>
      <c r="L32" s="4">
        <v>42714</v>
      </c>
      <c r="M32" s="4">
        <v>45360</v>
      </c>
      <c r="N32" s="4">
        <v>2646</v>
      </c>
      <c r="O32">
        <v>43092</v>
      </c>
      <c r="P32">
        <v>378</v>
      </c>
    </row>
    <row r="33" spans="1:16">
      <c r="A33">
        <v>1</v>
      </c>
      <c r="B33" t="str">
        <f>TEXT(DATE(2024,Sales[[#This Row],[Month]],1),"MMM")</f>
        <v>Jan</v>
      </c>
      <c r="C33">
        <v>12</v>
      </c>
      <c r="D33">
        <v>2012</v>
      </c>
      <c r="E33" t="s">
        <v>19</v>
      </c>
      <c r="F33" t="s">
        <v>20</v>
      </c>
      <c r="G33" s="4" t="s">
        <v>25</v>
      </c>
      <c r="H33" t="s">
        <v>10</v>
      </c>
      <c r="I33" s="4">
        <v>13</v>
      </c>
      <c r="J33" s="4">
        <v>5832</v>
      </c>
      <c r="K33" s="4">
        <v>6210</v>
      </c>
      <c r="L33" s="4">
        <v>75816</v>
      </c>
      <c r="M33" s="4">
        <v>80730</v>
      </c>
      <c r="N33" s="4">
        <v>4914</v>
      </c>
      <c r="O33">
        <v>76693.5</v>
      </c>
      <c r="P33">
        <v>877.5</v>
      </c>
    </row>
    <row r="34" spans="1:16">
      <c r="A34">
        <v>1</v>
      </c>
      <c r="B34" t="str">
        <f>TEXT(DATE(2024,Sales[[#This Row],[Month]],1),"MMM")</f>
        <v>Jan</v>
      </c>
      <c r="C34">
        <v>13</v>
      </c>
      <c r="D34">
        <v>2012</v>
      </c>
      <c r="E34" t="s">
        <v>21</v>
      </c>
      <c r="F34" t="s">
        <v>22</v>
      </c>
      <c r="G34" s="4" t="s">
        <v>35</v>
      </c>
      <c r="H34" t="s">
        <v>10</v>
      </c>
      <c r="I34" s="4">
        <v>2</v>
      </c>
      <c r="J34" s="4">
        <v>3546</v>
      </c>
      <c r="K34" s="4">
        <v>3780</v>
      </c>
      <c r="L34" s="4">
        <v>7092</v>
      </c>
      <c r="M34" s="4">
        <v>7560</v>
      </c>
      <c r="N34" s="4">
        <v>468</v>
      </c>
      <c r="O34">
        <v>7182</v>
      </c>
      <c r="P34">
        <v>90</v>
      </c>
    </row>
    <row r="35" spans="1:16">
      <c r="A35">
        <v>1</v>
      </c>
      <c r="B35" t="str">
        <f>TEXT(DATE(2024,Sales[[#This Row],[Month]],1),"MMM")</f>
        <v>Jan</v>
      </c>
      <c r="C35">
        <v>13</v>
      </c>
      <c r="D35">
        <v>2012</v>
      </c>
      <c r="E35" t="s">
        <v>11</v>
      </c>
      <c r="F35" t="s">
        <v>8</v>
      </c>
      <c r="G35" s="4" t="s">
        <v>36</v>
      </c>
      <c r="H35" t="s">
        <v>10</v>
      </c>
      <c r="I35" s="4">
        <v>20</v>
      </c>
      <c r="J35" s="4">
        <v>3726</v>
      </c>
      <c r="K35" s="4">
        <v>3960</v>
      </c>
      <c r="L35" s="4">
        <v>74520</v>
      </c>
      <c r="M35" s="4">
        <v>79200</v>
      </c>
      <c r="N35" s="4">
        <v>4680</v>
      </c>
      <c r="O35">
        <v>75240</v>
      </c>
      <c r="P35">
        <v>720</v>
      </c>
    </row>
    <row r="36" spans="1:16">
      <c r="A36">
        <v>1</v>
      </c>
      <c r="B36" t="str">
        <f>TEXT(DATE(2024,Sales[[#This Row],[Month]],1),"MMM")</f>
        <v>Jan</v>
      </c>
      <c r="C36">
        <v>14</v>
      </c>
      <c r="D36">
        <v>2012</v>
      </c>
      <c r="E36" t="s">
        <v>28</v>
      </c>
      <c r="F36" t="s">
        <v>27</v>
      </c>
      <c r="G36" s="4" t="s">
        <v>30</v>
      </c>
      <c r="H36" t="s">
        <v>10</v>
      </c>
      <c r="I36" s="4">
        <v>21</v>
      </c>
      <c r="J36" s="4">
        <v>3978</v>
      </c>
      <c r="K36" s="4">
        <v>4230</v>
      </c>
      <c r="L36" s="4">
        <v>83538</v>
      </c>
      <c r="M36" s="4">
        <v>88830</v>
      </c>
      <c r="N36" s="4">
        <v>5292</v>
      </c>
      <c r="O36">
        <v>84388.5</v>
      </c>
      <c r="P36">
        <v>850.5</v>
      </c>
    </row>
    <row r="37" spans="1:16">
      <c r="A37">
        <v>1</v>
      </c>
      <c r="B37" t="str">
        <f>TEXT(DATE(2024,Sales[[#This Row],[Month]],1),"MMM")</f>
        <v>Jan</v>
      </c>
      <c r="C37">
        <v>14</v>
      </c>
      <c r="D37">
        <v>2012</v>
      </c>
      <c r="E37" t="s">
        <v>24</v>
      </c>
      <c r="F37" t="s">
        <v>20</v>
      </c>
      <c r="G37" s="4" t="s">
        <v>23</v>
      </c>
      <c r="H37" t="s">
        <v>10</v>
      </c>
      <c r="I37" s="4">
        <v>12</v>
      </c>
      <c r="J37" s="4">
        <v>3042</v>
      </c>
      <c r="K37" s="4">
        <v>3240</v>
      </c>
      <c r="L37" s="4">
        <v>36504</v>
      </c>
      <c r="M37" s="4">
        <v>38880</v>
      </c>
      <c r="N37" s="4">
        <v>2376</v>
      </c>
      <c r="O37">
        <v>36936</v>
      </c>
      <c r="P37">
        <v>432</v>
      </c>
    </row>
    <row r="38" spans="1:16">
      <c r="A38">
        <v>1</v>
      </c>
      <c r="B38" t="str">
        <f>TEXT(DATE(2024,Sales[[#This Row],[Month]],1),"MMM")</f>
        <v>Jan</v>
      </c>
      <c r="C38">
        <v>14</v>
      </c>
      <c r="D38">
        <v>2012</v>
      </c>
      <c r="E38" t="s">
        <v>11</v>
      </c>
      <c r="F38" t="s">
        <v>8</v>
      </c>
      <c r="G38" s="4" t="s">
        <v>35</v>
      </c>
      <c r="H38" t="s">
        <v>10</v>
      </c>
      <c r="I38" s="4">
        <v>23</v>
      </c>
      <c r="J38" s="4">
        <v>3546</v>
      </c>
      <c r="K38" s="4">
        <v>3780</v>
      </c>
      <c r="L38" s="4">
        <v>81558</v>
      </c>
      <c r="M38" s="4">
        <v>86940</v>
      </c>
      <c r="N38" s="4">
        <v>5382</v>
      </c>
      <c r="O38">
        <v>82593</v>
      </c>
      <c r="P38">
        <v>1035</v>
      </c>
    </row>
    <row r="39" spans="1:16">
      <c r="A39">
        <v>1</v>
      </c>
      <c r="B39" t="str">
        <f>TEXT(DATE(2024,Sales[[#This Row],[Month]],1),"MMM")</f>
        <v>Jan</v>
      </c>
      <c r="C39">
        <v>15</v>
      </c>
      <c r="D39">
        <v>2012</v>
      </c>
      <c r="E39" t="s">
        <v>17</v>
      </c>
      <c r="F39" t="s">
        <v>15</v>
      </c>
      <c r="G39" s="4" t="s">
        <v>34</v>
      </c>
      <c r="H39" t="s">
        <v>10</v>
      </c>
      <c r="I39" s="4">
        <v>23</v>
      </c>
      <c r="J39" s="4">
        <v>4482</v>
      </c>
      <c r="K39" s="4">
        <v>4770</v>
      </c>
      <c r="L39" s="4">
        <v>103086</v>
      </c>
      <c r="M39" s="4">
        <v>109710</v>
      </c>
      <c r="N39" s="4">
        <v>6624</v>
      </c>
      <c r="O39">
        <v>104224.5</v>
      </c>
      <c r="P39">
        <v>1138.5</v>
      </c>
    </row>
    <row r="40" spans="1:16">
      <c r="A40">
        <v>1</v>
      </c>
      <c r="B40" t="str">
        <f>TEXT(DATE(2024,Sales[[#This Row],[Month]],1),"MMM")</f>
        <v>Jan</v>
      </c>
      <c r="C40">
        <v>16</v>
      </c>
      <c r="D40">
        <v>2012</v>
      </c>
      <c r="E40" t="s">
        <v>17</v>
      </c>
      <c r="F40" t="s">
        <v>15</v>
      </c>
      <c r="G40" s="4" t="s">
        <v>37</v>
      </c>
      <c r="H40" t="s">
        <v>13</v>
      </c>
      <c r="I40" s="4">
        <v>24</v>
      </c>
      <c r="J40" s="4">
        <v>3924</v>
      </c>
      <c r="K40" s="4">
        <v>4230</v>
      </c>
      <c r="L40" s="4">
        <v>94176</v>
      </c>
      <c r="M40" s="4">
        <v>101520</v>
      </c>
      <c r="N40" s="4">
        <v>7344</v>
      </c>
      <c r="O40">
        <v>96444</v>
      </c>
      <c r="P40">
        <v>2268</v>
      </c>
    </row>
    <row r="41" spans="1:16">
      <c r="A41">
        <v>1</v>
      </c>
      <c r="B41" t="str">
        <f>TEXT(DATE(2024,Sales[[#This Row],[Month]],1),"MMM")</f>
        <v>Jan</v>
      </c>
      <c r="C41">
        <v>17</v>
      </c>
      <c r="D41">
        <v>2012</v>
      </c>
      <c r="E41" t="s">
        <v>17</v>
      </c>
      <c r="F41" t="s">
        <v>15</v>
      </c>
      <c r="G41" s="4" t="s">
        <v>38</v>
      </c>
      <c r="H41" t="s">
        <v>10</v>
      </c>
      <c r="I41" s="4">
        <v>25</v>
      </c>
      <c r="J41" s="4">
        <v>2952</v>
      </c>
      <c r="K41" s="4">
        <v>3150</v>
      </c>
      <c r="L41" s="4">
        <v>73800</v>
      </c>
      <c r="M41" s="4">
        <v>78750</v>
      </c>
      <c r="N41" s="4">
        <v>4950</v>
      </c>
      <c r="O41">
        <v>74812.5</v>
      </c>
      <c r="P41">
        <v>1012.5</v>
      </c>
    </row>
    <row r="42" spans="1:16">
      <c r="A42">
        <v>1</v>
      </c>
      <c r="B42" t="str">
        <f>TEXT(DATE(2024,Sales[[#This Row],[Month]],1),"MMM")</f>
        <v>Jan</v>
      </c>
      <c r="C42">
        <v>18</v>
      </c>
      <c r="D42">
        <v>2012</v>
      </c>
      <c r="E42" t="s">
        <v>19</v>
      </c>
      <c r="F42" t="s">
        <v>20</v>
      </c>
      <c r="G42" s="4" t="s">
        <v>36</v>
      </c>
      <c r="H42" t="s">
        <v>10</v>
      </c>
      <c r="I42" s="4">
        <v>17</v>
      </c>
      <c r="J42" s="4">
        <v>3726</v>
      </c>
      <c r="K42" s="4">
        <v>3960</v>
      </c>
      <c r="L42" s="4">
        <v>63342</v>
      </c>
      <c r="M42" s="4">
        <v>67320</v>
      </c>
      <c r="N42" s="4">
        <v>3978</v>
      </c>
      <c r="O42">
        <v>63954</v>
      </c>
      <c r="P42">
        <v>612</v>
      </c>
    </row>
    <row r="43" spans="1:16">
      <c r="A43">
        <v>1</v>
      </c>
      <c r="B43" t="str">
        <f>TEXT(DATE(2024,Sales[[#This Row],[Month]],1),"MMM")</f>
        <v>Jan</v>
      </c>
      <c r="C43">
        <v>18</v>
      </c>
      <c r="D43">
        <v>2012</v>
      </c>
      <c r="E43" t="s">
        <v>21</v>
      </c>
      <c r="F43" t="s">
        <v>22</v>
      </c>
      <c r="G43" s="4" t="s">
        <v>30</v>
      </c>
      <c r="H43" t="s">
        <v>10</v>
      </c>
      <c r="I43" s="4">
        <v>21</v>
      </c>
      <c r="J43" s="4">
        <v>3978</v>
      </c>
      <c r="K43" s="4">
        <v>4230</v>
      </c>
      <c r="L43" s="4">
        <v>83538</v>
      </c>
      <c r="M43" s="4">
        <v>88830</v>
      </c>
      <c r="N43" s="4">
        <v>5292</v>
      </c>
      <c r="O43">
        <v>84388.5</v>
      </c>
      <c r="P43">
        <v>850.5</v>
      </c>
    </row>
    <row r="44" spans="1:16">
      <c r="A44">
        <v>1</v>
      </c>
      <c r="B44" t="str">
        <f>TEXT(DATE(2024,Sales[[#This Row],[Month]],1),"MMM")</f>
        <v>Jan</v>
      </c>
      <c r="C44">
        <v>18</v>
      </c>
      <c r="D44">
        <v>2012</v>
      </c>
      <c r="E44" t="s">
        <v>11</v>
      </c>
      <c r="F44" t="s">
        <v>8</v>
      </c>
      <c r="G44" s="4" t="s">
        <v>36</v>
      </c>
      <c r="H44" t="s">
        <v>10</v>
      </c>
      <c r="I44" s="4">
        <v>9</v>
      </c>
      <c r="J44" s="4">
        <v>3726</v>
      </c>
      <c r="K44" s="4">
        <v>3960</v>
      </c>
      <c r="L44" s="4">
        <v>33534</v>
      </c>
      <c r="M44" s="4">
        <v>35640</v>
      </c>
      <c r="N44" s="4">
        <v>2106</v>
      </c>
      <c r="O44">
        <v>33858</v>
      </c>
      <c r="P44">
        <v>324</v>
      </c>
    </row>
    <row r="45" spans="1:16">
      <c r="A45">
        <v>1</v>
      </c>
      <c r="B45" t="str">
        <f>TEXT(DATE(2024,Sales[[#This Row],[Month]],1),"MMM")</f>
        <v>Jan</v>
      </c>
      <c r="C45">
        <v>18</v>
      </c>
      <c r="D45">
        <v>2012</v>
      </c>
      <c r="E45" t="s">
        <v>17</v>
      </c>
      <c r="F45" t="s">
        <v>15</v>
      </c>
      <c r="G45" s="4" t="s">
        <v>34</v>
      </c>
      <c r="H45" t="s">
        <v>10</v>
      </c>
      <c r="I45" s="4">
        <v>11</v>
      </c>
      <c r="J45" s="4">
        <v>4482</v>
      </c>
      <c r="K45" s="4">
        <v>4770</v>
      </c>
      <c r="L45" s="4">
        <v>49302</v>
      </c>
      <c r="M45" s="4">
        <v>52470</v>
      </c>
      <c r="N45" s="4">
        <v>3168</v>
      </c>
      <c r="O45">
        <v>49846.5</v>
      </c>
      <c r="P45">
        <v>544.5</v>
      </c>
    </row>
    <row r="46" spans="1:16">
      <c r="A46">
        <v>1</v>
      </c>
      <c r="B46" t="str">
        <f>TEXT(DATE(2024,Sales[[#This Row],[Month]],1),"MMM")</f>
        <v>Jan</v>
      </c>
      <c r="C46">
        <v>18</v>
      </c>
      <c r="D46">
        <v>2012</v>
      </c>
      <c r="E46" t="s">
        <v>21</v>
      </c>
      <c r="F46" t="s">
        <v>22</v>
      </c>
      <c r="G46" s="4" t="s">
        <v>12</v>
      </c>
      <c r="H46" t="s">
        <v>13</v>
      </c>
      <c r="I46" s="4">
        <v>4</v>
      </c>
      <c r="J46" s="4">
        <v>3582</v>
      </c>
      <c r="K46" s="4">
        <v>3870</v>
      </c>
      <c r="L46" s="4">
        <v>14328</v>
      </c>
      <c r="M46" s="4">
        <v>15480</v>
      </c>
      <c r="N46" s="4">
        <v>1152</v>
      </c>
      <c r="O46">
        <v>14706</v>
      </c>
      <c r="P46">
        <v>378</v>
      </c>
    </row>
    <row r="47" spans="1:16">
      <c r="A47">
        <v>1</v>
      </c>
      <c r="B47" t="str">
        <f>TEXT(DATE(2024,Sales[[#This Row],[Month]],1),"MMM")</f>
        <v>Jan</v>
      </c>
      <c r="C47">
        <v>18</v>
      </c>
      <c r="D47">
        <v>2012</v>
      </c>
      <c r="E47" t="s">
        <v>7</v>
      </c>
      <c r="F47" t="s">
        <v>8</v>
      </c>
      <c r="G47" s="4" t="s">
        <v>34</v>
      </c>
      <c r="H47" t="s">
        <v>10</v>
      </c>
      <c r="I47" s="4">
        <v>22</v>
      </c>
      <c r="J47" s="4">
        <v>4482</v>
      </c>
      <c r="K47" s="4">
        <v>4770</v>
      </c>
      <c r="L47" s="4">
        <v>98604</v>
      </c>
      <c r="M47" s="4">
        <v>104940</v>
      </c>
      <c r="N47" s="4">
        <v>6336</v>
      </c>
      <c r="O47">
        <v>99693</v>
      </c>
      <c r="P47">
        <v>1089</v>
      </c>
    </row>
    <row r="48" spans="1:16">
      <c r="A48">
        <v>1</v>
      </c>
      <c r="B48" t="str">
        <f>TEXT(DATE(2024,Sales[[#This Row],[Month]],1),"MMM")</f>
        <v>Jan</v>
      </c>
      <c r="C48">
        <v>18</v>
      </c>
      <c r="D48">
        <v>2012</v>
      </c>
      <c r="E48" t="s">
        <v>14</v>
      </c>
      <c r="F48" t="s">
        <v>15</v>
      </c>
      <c r="G48" s="4" t="s">
        <v>37</v>
      </c>
      <c r="H48" t="s">
        <v>13</v>
      </c>
      <c r="I48" s="4">
        <v>15</v>
      </c>
      <c r="J48" s="4">
        <v>3924</v>
      </c>
      <c r="K48" s="4">
        <v>4230</v>
      </c>
      <c r="L48" s="4">
        <v>58860</v>
      </c>
      <c r="M48" s="4">
        <v>63450</v>
      </c>
      <c r="N48" s="4">
        <v>4590</v>
      </c>
      <c r="O48">
        <v>60277.5</v>
      </c>
      <c r="P48">
        <v>1417.5</v>
      </c>
    </row>
    <row r="49" spans="1:16">
      <c r="A49">
        <v>1</v>
      </c>
      <c r="B49" t="str">
        <f>TEXT(DATE(2024,Sales[[#This Row],[Month]],1),"MMM")</f>
        <v>Jan</v>
      </c>
      <c r="C49">
        <v>18</v>
      </c>
      <c r="D49">
        <v>2012</v>
      </c>
      <c r="E49" t="s">
        <v>31</v>
      </c>
      <c r="F49" t="s">
        <v>22</v>
      </c>
      <c r="G49" s="4" t="s">
        <v>39</v>
      </c>
      <c r="H49" t="s">
        <v>13</v>
      </c>
      <c r="I49" s="4">
        <v>23</v>
      </c>
      <c r="J49" s="4">
        <v>7506</v>
      </c>
      <c r="K49" s="4">
        <v>8100</v>
      </c>
      <c r="L49" s="4">
        <v>172638</v>
      </c>
      <c r="M49" s="4">
        <v>186300</v>
      </c>
      <c r="N49" s="4">
        <v>13662</v>
      </c>
      <c r="O49">
        <v>176985</v>
      </c>
      <c r="P49">
        <v>4347</v>
      </c>
    </row>
    <row r="50" spans="1:16">
      <c r="A50">
        <v>1</v>
      </c>
      <c r="B50" t="str">
        <f>TEXT(DATE(2024,Sales[[#This Row],[Month]],1),"MMM")</f>
        <v>Jan</v>
      </c>
      <c r="C50">
        <v>18</v>
      </c>
      <c r="D50">
        <v>2012</v>
      </c>
      <c r="E50" t="s">
        <v>11</v>
      </c>
      <c r="F50" t="s">
        <v>8</v>
      </c>
      <c r="G50" s="4" t="s">
        <v>29</v>
      </c>
      <c r="H50" t="s">
        <v>10</v>
      </c>
      <c r="I50" s="4">
        <v>9</v>
      </c>
      <c r="J50" s="4">
        <v>3546</v>
      </c>
      <c r="K50" s="4">
        <v>3780</v>
      </c>
      <c r="L50" s="4">
        <v>31914</v>
      </c>
      <c r="M50" s="4">
        <v>34020</v>
      </c>
      <c r="N50" s="4">
        <v>2106</v>
      </c>
      <c r="O50">
        <v>32319</v>
      </c>
      <c r="P50">
        <v>405</v>
      </c>
    </row>
    <row r="51" spans="1:16">
      <c r="A51">
        <v>1</v>
      </c>
      <c r="B51" t="str">
        <f>TEXT(DATE(2024,Sales[[#This Row],[Month]],1),"MMM")</f>
        <v>Jan</v>
      </c>
      <c r="C51">
        <v>18</v>
      </c>
      <c r="D51">
        <v>2012</v>
      </c>
      <c r="E51" t="s">
        <v>14</v>
      </c>
      <c r="F51" t="s">
        <v>15</v>
      </c>
      <c r="G51" s="4" t="s">
        <v>23</v>
      </c>
      <c r="H51" t="s">
        <v>10</v>
      </c>
      <c r="I51" s="4">
        <v>7</v>
      </c>
      <c r="J51" s="4">
        <v>3042</v>
      </c>
      <c r="K51" s="4">
        <v>3240</v>
      </c>
      <c r="L51" s="4">
        <v>21294</v>
      </c>
      <c r="M51" s="4">
        <v>22680</v>
      </c>
      <c r="N51" s="4">
        <v>1386</v>
      </c>
      <c r="O51">
        <v>21546</v>
      </c>
      <c r="P51">
        <v>252</v>
      </c>
    </row>
    <row r="52" spans="1:16">
      <c r="A52">
        <v>1</v>
      </c>
      <c r="B52" t="str">
        <f>TEXT(DATE(2024,Sales[[#This Row],[Month]],1),"MMM")</f>
        <v>Jan</v>
      </c>
      <c r="C52">
        <v>19</v>
      </c>
      <c r="D52">
        <v>2012</v>
      </c>
      <c r="E52" t="s">
        <v>24</v>
      </c>
      <c r="F52" t="s">
        <v>20</v>
      </c>
      <c r="G52" s="4" t="s">
        <v>23</v>
      </c>
      <c r="H52" t="s">
        <v>10</v>
      </c>
      <c r="I52" s="4">
        <v>25</v>
      </c>
      <c r="J52" s="4">
        <v>3042</v>
      </c>
      <c r="K52" s="4">
        <v>3240</v>
      </c>
      <c r="L52" s="4">
        <v>76050</v>
      </c>
      <c r="M52" s="4">
        <v>81000</v>
      </c>
      <c r="N52" s="4">
        <v>4950</v>
      </c>
      <c r="O52">
        <v>76950</v>
      </c>
      <c r="P52">
        <v>900</v>
      </c>
    </row>
    <row r="53" spans="1:16">
      <c r="A53">
        <v>1</v>
      </c>
      <c r="B53" t="str">
        <f>TEXT(DATE(2024,Sales[[#This Row],[Month]],1),"MMM")</f>
        <v>Jan</v>
      </c>
      <c r="C53">
        <v>19</v>
      </c>
      <c r="D53">
        <v>2012</v>
      </c>
      <c r="E53" t="s">
        <v>14</v>
      </c>
      <c r="F53" t="s">
        <v>15</v>
      </c>
      <c r="G53" s="4" t="s">
        <v>16</v>
      </c>
      <c r="H53" t="s">
        <v>10</v>
      </c>
      <c r="I53" s="4">
        <v>10</v>
      </c>
      <c r="J53" s="4">
        <v>3978</v>
      </c>
      <c r="K53" s="4">
        <v>4230</v>
      </c>
      <c r="L53" s="4">
        <v>39780</v>
      </c>
      <c r="M53" s="4">
        <v>42300</v>
      </c>
      <c r="N53" s="4">
        <v>2520</v>
      </c>
      <c r="O53">
        <v>40185</v>
      </c>
      <c r="P53">
        <v>405</v>
      </c>
    </row>
    <row r="54" spans="1:16">
      <c r="A54">
        <v>1</v>
      </c>
      <c r="B54" t="str">
        <f>TEXT(DATE(2024,Sales[[#This Row],[Month]],1),"MMM")</f>
        <v>Jan</v>
      </c>
      <c r="C54">
        <v>19</v>
      </c>
      <c r="D54">
        <v>2012</v>
      </c>
      <c r="E54" t="s">
        <v>31</v>
      </c>
      <c r="F54" t="s">
        <v>22</v>
      </c>
      <c r="G54" s="4" t="s">
        <v>32</v>
      </c>
      <c r="H54" t="s">
        <v>10</v>
      </c>
      <c r="I54" s="4">
        <v>8</v>
      </c>
      <c r="J54" s="4">
        <v>5148</v>
      </c>
      <c r="K54" s="4">
        <v>5490</v>
      </c>
      <c r="L54" s="4">
        <v>41184</v>
      </c>
      <c r="M54" s="4">
        <v>43920</v>
      </c>
      <c r="N54" s="4">
        <v>2736</v>
      </c>
      <c r="O54">
        <v>41724</v>
      </c>
      <c r="P54">
        <v>540</v>
      </c>
    </row>
    <row r="55" spans="1:16">
      <c r="A55">
        <v>1</v>
      </c>
      <c r="B55" t="str">
        <f>TEXT(DATE(2024,Sales[[#This Row],[Month]],1),"MMM")</f>
        <v>Jan</v>
      </c>
      <c r="C55">
        <v>20</v>
      </c>
      <c r="D55">
        <v>2012</v>
      </c>
      <c r="E55" t="s">
        <v>21</v>
      </c>
      <c r="F55" t="s">
        <v>22</v>
      </c>
      <c r="G55" s="4" t="s">
        <v>23</v>
      </c>
      <c r="H55" t="s">
        <v>10</v>
      </c>
      <c r="I55" s="4">
        <v>18</v>
      </c>
      <c r="J55" s="4">
        <v>3042</v>
      </c>
      <c r="K55" s="4">
        <v>3240</v>
      </c>
      <c r="L55" s="4">
        <v>54756</v>
      </c>
      <c r="M55" s="4">
        <v>58320</v>
      </c>
      <c r="N55" s="4">
        <v>3564</v>
      </c>
      <c r="O55">
        <v>55404</v>
      </c>
      <c r="P55">
        <v>648</v>
      </c>
    </row>
    <row r="56" spans="1:16">
      <c r="A56">
        <v>1</v>
      </c>
      <c r="B56" t="str">
        <f>TEXT(DATE(2024,Sales[[#This Row],[Month]],1),"MMM")</f>
        <v>Jan</v>
      </c>
      <c r="C56">
        <v>20</v>
      </c>
      <c r="D56">
        <v>2012</v>
      </c>
      <c r="E56" t="s">
        <v>28</v>
      </c>
      <c r="F56" t="s">
        <v>27</v>
      </c>
      <c r="G56" s="4" t="s">
        <v>32</v>
      </c>
      <c r="H56" t="s">
        <v>10</v>
      </c>
      <c r="I56" s="4">
        <v>8</v>
      </c>
      <c r="J56" s="4">
        <v>5148</v>
      </c>
      <c r="K56" s="4">
        <v>5490</v>
      </c>
      <c r="L56" s="4">
        <v>41184</v>
      </c>
      <c r="M56" s="4">
        <v>43920</v>
      </c>
      <c r="N56" s="4">
        <v>2736</v>
      </c>
      <c r="O56">
        <v>41724</v>
      </c>
      <c r="P56">
        <v>540</v>
      </c>
    </row>
    <row r="57" spans="1:16">
      <c r="A57">
        <v>1</v>
      </c>
      <c r="B57" t="str">
        <f>TEXT(DATE(2024,Sales[[#This Row],[Month]],1),"MMM")</f>
        <v>Jan</v>
      </c>
      <c r="C57">
        <v>21</v>
      </c>
      <c r="D57">
        <v>2012</v>
      </c>
      <c r="E57" t="s">
        <v>28</v>
      </c>
      <c r="F57" t="s">
        <v>27</v>
      </c>
      <c r="G57" s="4" t="s">
        <v>39</v>
      </c>
      <c r="H57" t="s">
        <v>13</v>
      </c>
      <c r="I57" s="4">
        <v>25</v>
      </c>
      <c r="J57" s="4">
        <v>7506</v>
      </c>
      <c r="K57" s="4">
        <v>8100</v>
      </c>
      <c r="L57" s="4">
        <v>187650</v>
      </c>
      <c r="M57" s="4">
        <v>202500</v>
      </c>
      <c r="N57" s="4">
        <v>14850</v>
      </c>
      <c r="O57">
        <v>192375</v>
      </c>
      <c r="P57">
        <v>4725</v>
      </c>
    </row>
    <row r="58" spans="1:16">
      <c r="A58">
        <v>1</v>
      </c>
      <c r="B58" t="str">
        <f>TEXT(DATE(2024,Sales[[#This Row],[Month]],1),"MMM")</f>
        <v>Jan</v>
      </c>
      <c r="C58">
        <v>21</v>
      </c>
      <c r="D58">
        <v>2012</v>
      </c>
      <c r="E58" t="s">
        <v>26</v>
      </c>
      <c r="F58" t="s">
        <v>27</v>
      </c>
      <c r="G58" s="4" t="s">
        <v>23</v>
      </c>
      <c r="H58" t="s">
        <v>10</v>
      </c>
      <c r="I58" s="4">
        <v>7</v>
      </c>
      <c r="J58" s="4">
        <v>3042</v>
      </c>
      <c r="K58" s="4">
        <v>3240</v>
      </c>
      <c r="L58" s="4">
        <v>21294</v>
      </c>
      <c r="M58" s="4">
        <v>22680</v>
      </c>
      <c r="N58" s="4">
        <v>1386</v>
      </c>
      <c r="O58">
        <v>21546</v>
      </c>
      <c r="P58">
        <v>252</v>
      </c>
    </row>
    <row r="59" spans="1:16">
      <c r="A59">
        <v>1</v>
      </c>
      <c r="B59" t="str">
        <f>TEXT(DATE(2024,Sales[[#This Row],[Month]],1),"MMM")</f>
        <v>Jan</v>
      </c>
      <c r="C59">
        <v>22</v>
      </c>
      <c r="D59">
        <v>2012</v>
      </c>
      <c r="E59" t="s">
        <v>19</v>
      </c>
      <c r="F59" t="s">
        <v>20</v>
      </c>
      <c r="G59" s="4" t="s">
        <v>16</v>
      </c>
      <c r="H59" t="s">
        <v>10</v>
      </c>
      <c r="I59" s="4">
        <v>17</v>
      </c>
      <c r="J59" s="4">
        <v>3978</v>
      </c>
      <c r="K59" s="4">
        <v>4230</v>
      </c>
      <c r="L59" s="4">
        <v>67626</v>
      </c>
      <c r="M59" s="4">
        <v>71910</v>
      </c>
      <c r="N59" s="4">
        <v>4284</v>
      </c>
      <c r="O59">
        <v>68314.5</v>
      </c>
      <c r="P59">
        <v>688.5</v>
      </c>
    </row>
    <row r="60" spans="1:16">
      <c r="A60">
        <v>1</v>
      </c>
      <c r="B60" t="str">
        <f>TEXT(DATE(2024,Sales[[#This Row],[Month]],1),"MMM")</f>
        <v>Jan</v>
      </c>
      <c r="C60">
        <v>23</v>
      </c>
      <c r="D60">
        <v>2012</v>
      </c>
      <c r="E60" t="s">
        <v>31</v>
      </c>
      <c r="F60" t="s">
        <v>22</v>
      </c>
      <c r="G60" s="4" t="s">
        <v>38</v>
      </c>
      <c r="H60" t="s">
        <v>10</v>
      </c>
      <c r="I60" s="4">
        <v>3</v>
      </c>
      <c r="J60" s="4">
        <v>2952</v>
      </c>
      <c r="K60" s="4">
        <v>3150</v>
      </c>
      <c r="L60" s="4">
        <v>8856</v>
      </c>
      <c r="M60" s="4">
        <v>9450</v>
      </c>
      <c r="N60" s="4">
        <v>594</v>
      </c>
      <c r="O60">
        <v>8977.5</v>
      </c>
      <c r="P60">
        <v>121.5</v>
      </c>
    </row>
    <row r="61" spans="1:16">
      <c r="A61">
        <v>1</v>
      </c>
      <c r="B61" t="str">
        <f>TEXT(DATE(2024,Sales[[#This Row],[Month]],1),"MMM")</f>
        <v>Jan</v>
      </c>
      <c r="C61">
        <v>23</v>
      </c>
      <c r="D61">
        <v>2012</v>
      </c>
      <c r="E61" t="s">
        <v>7</v>
      </c>
      <c r="F61" t="s">
        <v>8</v>
      </c>
      <c r="G61" s="4" t="s">
        <v>9</v>
      </c>
      <c r="H61" t="s">
        <v>10</v>
      </c>
      <c r="I61" s="4">
        <v>13</v>
      </c>
      <c r="J61" s="4">
        <v>2034</v>
      </c>
      <c r="K61" s="4">
        <v>2160</v>
      </c>
      <c r="L61" s="4">
        <v>26442</v>
      </c>
      <c r="M61" s="4">
        <v>28080</v>
      </c>
      <c r="N61" s="4">
        <v>1638</v>
      </c>
      <c r="O61">
        <v>26676</v>
      </c>
      <c r="P61">
        <v>234</v>
      </c>
    </row>
    <row r="62" spans="1:16">
      <c r="A62">
        <v>1</v>
      </c>
      <c r="B62" t="str">
        <f>TEXT(DATE(2024,Sales[[#This Row],[Month]],1),"MMM")</f>
        <v>Jan</v>
      </c>
      <c r="C62">
        <v>24</v>
      </c>
      <c r="D62">
        <v>2012</v>
      </c>
      <c r="E62" t="s">
        <v>17</v>
      </c>
      <c r="F62" t="s">
        <v>15</v>
      </c>
      <c r="G62" s="4" t="s">
        <v>12</v>
      </c>
      <c r="H62" t="s">
        <v>13</v>
      </c>
      <c r="I62" s="4">
        <v>17</v>
      </c>
      <c r="J62" s="4">
        <v>3582</v>
      </c>
      <c r="K62" s="4">
        <v>3870</v>
      </c>
      <c r="L62" s="4">
        <v>60894</v>
      </c>
      <c r="M62" s="4">
        <v>65790</v>
      </c>
      <c r="N62" s="4">
        <v>4896</v>
      </c>
      <c r="O62">
        <v>62500.5</v>
      </c>
      <c r="P62">
        <v>1606.5</v>
      </c>
    </row>
    <row r="63" spans="1:16">
      <c r="A63">
        <v>1</v>
      </c>
      <c r="B63" t="str">
        <f>TEXT(DATE(2024,Sales[[#This Row],[Month]],1),"MMM")</f>
        <v>Jan</v>
      </c>
      <c r="C63">
        <v>24</v>
      </c>
      <c r="D63">
        <v>2012</v>
      </c>
      <c r="E63" t="s">
        <v>17</v>
      </c>
      <c r="F63" t="s">
        <v>15</v>
      </c>
      <c r="G63" s="4" t="s">
        <v>16</v>
      </c>
      <c r="H63" t="s">
        <v>10</v>
      </c>
      <c r="I63" s="4">
        <v>22</v>
      </c>
      <c r="J63" s="4">
        <v>3978</v>
      </c>
      <c r="K63" s="4">
        <v>4230</v>
      </c>
      <c r="L63" s="4">
        <v>87516</v>
      </c>
      <c r="M63" s="4">
        <v>93060</v>
      </c>
      <c r="N63" s="4">
        <v>5544</v>
      </c>
      <c r="O63">
        <v>88407</v>
      </c>
      <c r="P63">
        <v>891</v>
      </c>
    </row>
    <row r="64" spans="1:16">
      <c r="A64">
        <v>1</v>
      </c>
      <c r="B64" t="str">
        <f>TEXT(DATE(2024,Sales[[#This Row],[Month]],1),"MMM")</f>
        <v>Jan</v>
      </c>
      <c r="C64">
        <v>24</v>
      </c>
      <c r="D64">
        <v>2012</v>
      </c>
      <c r="E64" t="s">
        <v>14</v>
      </c>
      <c r="F64" t="s">
        <v>15</v>
      </c>
      <c r="G64" s="4" t="s">
        <v>18</v>
      </c>
      <c r="H64" t="s">
        <v>10</v>
      </c>
      <c r="I64" s="4">
        <v>23</v>
      </c>
      <c r="J64" s="4">
        <v>2196</v>
      </c>
      <c r="K64" s="4">
        <v>2340</v>
      </c>
      <c r="L64" s="4">
        <v>50508</v>
      </c>
      <c r="M64" s="4">
        <v>53820</v>
      </c>
      <c r="N64" s="4">
        <v>3312</v>
      </c>
      <c r="O64">
        <v>51129</v>
      </c>
      <c r="P64">
        <v>621</v>
      </c>
    </row>
    <row r="65" spans="1:16">
      <c r="A65">
        <v>1</v>
      </c>
      <c r="B65" t="str">
        <f>TEXT(DATE(2024,Sales[[#This Row],[Month]],1),"MMM")</f>
        <v>Jan</v>
      </c>
      <c r="C65">
        <v>25</v>
      </c>
      <c r="D65">
        <v>2012</v>
      </c>
      <c r="E65" t="s">
        <v>14</v>
      </c>
      <c r="F65" t="s">
        <v>15</v>
      </c>
      <c r="G65" s="4" t="s">
        <v>9</v>
      </c>
      <c r="H65" t="s">
        <v>10</v>
      </c>
      <c r="I65" s="4">
        <v>1</v>
      </c>
      <c r="J65" s="4">
        <v>2034</v>
      </c>
      <c r="K65" s="4">
        <v>2160</v>
      </c>
      <c r="L65" s="4">
        <v>2034</v>
      </c>
      <c r="M65" s="4">
        <v>2160</v>
      </c>
      <c r="N65" s="4">
        <v>126</v>
      </c>
      <c r="O65">
        <v>2052</v>
      </c>
      <c r="P65">
        <v>18</v>
      </c>
    </row>
    <row r="66" spans="1:16">
      <c r="A66">
        <v>1</v>
      </c>
      <c r="B66" t="str">
        <f>TEXT(DATE(2024,Sales[[#This Row],[Month]],1),"MMM")</f>
        <v>Jan</v>
      </c>
      <c r="C66">
        <v>26</v>
      </c>
      <c r="D66">
        <v>2012</v>
      </c>
      <c r="E66" t="s">
        <v>17</v>
      </c>
      <c r="F66" t="s">
        <v>15</v>
      </c>
      <c r="G66" s="4" t="s">
        <v>32</v>
      </c>
      <c r="H66" t="s">
        <v>10</v>
      </c>
      <c r="I66" s="4">
        <v>25</v>
      </c>
      <c r="J66" s="4">
        <v>5148</v>
      </c>
      <c r="K66" s="4">
        <v>5490</v>
      </c>
      <c r="L66" s="4">
        <v>128700</v>
      </c>
      <c r="M66" s="4">
        <v>137250</v>
      </c>
      <c r="N66" s="4">
        <v>8550</v>
      </c>
      <c r="O66">
        <v>130387.5</v>
      </c>
      <c r="P66">
        <v>1687.5</v>
      </c>
    </row>
    <row r="67" spans="1:16">
      <c r="A67">
        <v>1</v>
      </c>
      <c r="B67" t="str">
        <f>TEXT(DATE(2024,Sales[[#This Row],[Month]],1),"MMM")</f>
        <v>Jan</v>
      </c>
      <c r="C67">
        <v>27</v>
      </c>
      <c r="D67">
        <v>2012</v>
      </c>
      <c r="E67" t="s">
        <v>21</v>
      </c>
      <c r="F67" t="s">
        <v>22</v>
      </c>
      <c r="G67" s="4" t="s">
        <v>40</v>
      </c>
      <c r="H67" t="s">
        <v>10</v>
      </c>
      <c r="I67" s="4">
        <v>22</v>
      </c>
      <c r="J67" s="4">
        <v>3384</v>
      </c>
      <c r="K67" s="4">
        <v>3600</v>
      </c>
      <c r="L67" s="4">
        <v>74448</v>
      </c>
      <c r="M67" s="4">
        <v>79200</v>
      </c>
      <c r="N67" s="4">
        <v>4752</v>
      </c>
      <c r="O67">
        <v>75240</v>
      </c>
      <c r="P67">
        <v>792</v>
      </c>
    </row>
    <row r="68" spans="1:16">
      <c r="A68">
        <v>1</v>
      </c>
      <c r="B68" t="str">
        <f>TEXT(DATE(2024,Sales[[#This Row],[Month]],1),"MMM")</f>
        <v>Jan</v>
      </c>
      <c r="C68">
        <v>27</v>
      </c>
      <c r="D68">
        <v>2012</v>
      </c>
      <c r="E68" t="s">
        <v>19</v>
      </c>
      <c r="F68" t="s">
        <v>20</v>
      </c>
      <c r="G68" s="4" t="s">
        <v>16</v>
      </c>
      <c r="H68" t="s">
        <v>10</v>
      </c>
      <c r="I68" s="4">
        <v>2</v>
      </c>
      <c r="J68" s="4">
        <v>3978</v>
      </c>
      <c r="K68" s="4">
        <v>4230</v>
      </c>
      <c r="L68" s="4">
        <v>7956</v>
      </c>
      <c r="M68" s="4">
        <v>8460</v>
      </c>
      <c r="N68" s="4">
        <v>504</v>
      </c>
      <c r="O68">
        <v>8037</v>
      </c>
      <c r="P68">
        <v>81</v>
      </c>
    </row>
    <row r="69" spans="1:16">
      <c r="A69">
        <v>1</v>
      </c>
      <c r="B69" t="str">
        <f>TEXT(DATE(2024,Sales[[#This Row],[Month]],1),"MMM")</f>
        <v>Jan</v>
      </c>
      <c r="C69">
        <v>27</v>
      </c>
      <c r="D69">
        <v>2012</v>
      </c>
      <c r="E69" t="s">
        <v>19</v>
      </c>
      <c r="F69" t="s">
        <v>20</v>
      </c>
      <c r="G69" s="4" t="s">
        <v>12</v>
      </c>
      <c r="H69" t="s">
        <v>13</v>
      </c>
      <c r="I69" s="4">
        <v>11</v>
      </c>
      <c r="J69" s="4">
        <v>3582</v>
      </c>
      <c r="K69" s="4">
        <v>3870</v>
      </c>
      <c r="L69" s="4">
        <v>39402</v>
      </c>
      <c r="M69" s="4">
        <v>42570</v>
      </c>
      <c r="N69" s="4">
        <v>3168</v>
      </c>
      <c r="O69">
        <v>40441.5</v>
      </c>
      <c r="P69">
        <v>1039.5</v>
      </c>
    </row>
    <row r="70" spans="1:16">
      <c r="A70">
        <v>1</v>
      </c>
      <c r="B70" t="str">
        <f>TEXT(DATE(2024,Sales[[#This Row],[Month]],1),"MMM")</f>
        <v>Jan</v>
      </c>
      <c r="C70">
        <v>28</v>
      </c>
      <c r="D70">
        <v>2012</v>
      </c>
      <c r="E70" t="s">
        <v>31</v>
      </c>
      <c r="F70" t="s">
        <v>22</v>
      </c>
      <c r="G70" s="4" t="s">
        <v>29</v>
      </c>
      <c r="H70" t="s">
        <v>10</v>
      </c>
      <c r="I70" s="4">
        <v>11</v>
      </c>
      <c r="J70" s="4">
        <v>3546</v>
      </c>
      <c r="K70" s="4">
        <v>3780</v>
      </c>
      <c r="L70" s="4">
        <v>39006</v>
      </c>
      <c r="M70" s="4">
        <v>41580</v>
      </c>
      <c r="N70" s="4">
        <v>2574</v>
      </c>
      <c r="O70">
        <v>39501</v>
      </c>
      <c r="P70">
        <v>495</v>
      </c>
    </row>
    <row r="71" spans="1:16">
      <c r="A71">
        <v>1</v>
      </c>
      <c r="B71" t="str">
        <f>TEXT(DATE(2024,Sales[[#This Row],[Month]],1),"MMM")</f>
        <v>Jan</v>
      </c>
      <c r="C71">
        <v>28</v>
      </c>
      <c r="D71">
        <v>2012</v>
      </c>
      <c r="E71" t="s">
        <v>11</v>
      </c>
      <c r="F71" t="s">
        <v>8</v>
      </c>
      <c r="G71" s="4" t="s">
        <v>39</v>
      </c>
      <c r="H71" t="s">
        <v>13</v>
      </c>
      <c r="I71" s="4">
        <v>1</v>
      </c>
      <c r="J71" s="4">
        <v>7506</v>
      </c>
      <c r="K71" s="4">
        <v>8100</v>
      </c>
      <c r="L71" s="4">
        <v>7506</v>
      </c>
      <c r="M71" s="4">
        <v>8100</v>
      </c>
      <c r="N71" s="4">
        <v>594</v>
      </c>
      <c r="O71">
        <v>7695</v>
      </c>
      <c r="P71">
        <v>189</v>
      </c>
    </row>
    <row r="72" spans="1:16">
      <c r="A72">
        <v>1</v>
      </c>
      <c r="B72" t="str">
        <f>TEXT(DATE(2024,Sales[[#This Row],[Month]],1),"MMM")</f>
        <v>Jan</v>
      </c>
      <c r="C72">
        <v>29</v>
      </c>
      <c r="D72">
        <v>2012</v>
      </c>
      <c r="E72" t="s">
        <v>19</v>
      </c>
      <c r="F72" t="s">
        <v>20</v>
      </c>
      <c r="G72" s="4" t="s">
        <v>30</v>
      </c>
      <c r="H72" t="s">
        <v>10</v>
      </c>
      <c r="I72" s="4">
        <v>14</v>
      </c>
      <c r="J72" s="4">
        <v>3978</v>
      </c>
      <c r="K72" s="4">
        <v>4230</v>
      </c>
      <c r="L72" s="4">
        <v>55692</v>
      </c>
      <c r="M72" s="4">
        <v>59220</v>
      </c>
      <c r="N72" s="4">
        <v>3528</v>
      </c>
      <c r="O72">
        <v>56259</v>
      </c>
      <c r="P72">
        <v>567</v>
      </c>
    </row>
    <row r="73" spans="1:16">
      <c r="A73">
        <v>1</v>
      </c>
      <c r="B73" t="str">
        <f>TEXT(DATE(2024,Sales[[#This Row],[Month]],1),"MMM")</f>
        <v>Jan</v>
      </c>
      <c r="C73">
        <v>29</v>
      </c>
      <c r="D73">
        <v>2012</v>
      </c>
      <c r="E73" t="s">
        <v>7</v>
      </c>
      <c r="F73" t="s">
        <v>8</v>
      </c>
      <c r="G73" s="4" t="s">
        <v>9</v>
      </c>
      <c r="H73" t="s">
        <v>10</v>
      </c>
      <c r="I73" s="4">
        <v>11</v>
      </c>
      <c r="J73" s="4">
        <v>2034</v>
      </c>
      <c r="K73" s="4">
        <v>2160</v>
      </c>
      <c r="L73" s="4">
        <v>22374</v>
      </c>
      <c r="M73" s="4">
        <v>23760</v>
      </c>
      <c r="N73" s="4">
        <v>1386</v>
      </c>
      <c r="O73">
        <v>22572</v>
      </c>
      <c r="P73">
        <v>198</v>
      </c>
    </row>
    <row r="74" spans="1:16">
      <c r="A74">
        <v>1</v>
      </c>
      <c r="B74" t="str">
        <f>TEXT(DATE(2024,Sales[[#This Row],[Month]],1),"MMM")</f>
        <v>Jan</v>
      </c>
      <c r="C74">
        <v>30</v>
      </c>
      <c r="D74">
        <v>2012</v>
      </c>
      <c r="E74" t="s">
        <v>31</v>
      </c>
      <c r="F74" t="s">
        <v>22</v>
      </c>
      <c r="G74" s="4" t="s">
        <v>38</v>
      </c>
      <c r="H74" t="s">
        <v>10</v>
      </c>
      <c r="I74" s="4">
        <v>8</v>
      </c>
      <c r="J74" s="4">
        <v>2952</v>
      </c>
      <c r="K74" s="4">
        <v>3150</v>
      </c>
      <c r="L74" s="4">
        <v>23616</v>
      </c>
      <c r="M74" s="4">
        <v>25200</v>
      </c>
      <c r="N74" s="4">
        <v>1584</v>
      </c>
      <c r="O74">
        <v>23940</v>
      </c>
      <c r="P74">
        <v>324</v>
      </c>
    </row>
    <row r="75" spans="1:16">
      <c r="A75">
        <v>1</v>
      </c>
      <c r="B75" t="str">
        <f>TEXT(DATE(2024,Sales[[#This Row],[Month]],1),"MMM")</f>
        <v>Jan</v>
      </c>
      <c r="C75">
        <v>30</v>
      </c>
      <c r="D75">
        <v>2012</v>
      </c>
      <c r="E75" t="s">
        <v>31</v>
      </c>
      <c r="F75" t="s">
        <v>22</v>
      </c>
      <c r="G75" s="4" t="s">
        <v>35</v>
      </c>
      <c r="H75" t="s">
        <v>10</v>
      </c>
      <c r="I75" s="4">
        <v>1</v>
      </c>
      <c r="J75" s="4">
        <v>3546</v>
      </c>
      <c r="K75" s="4">
        <v>3780</v>
      </c>
      <c r="L75" s="4">
        <v>3546</v>
      </c>
      <c r="M75" s="4">
        <v>3780</v>
      </c>
      <c r="N75" s="4">
        <v>234</v>
      </c>
      <c r="O75">
        <v>3591</v>
      </c>
      <c r="P75">
        <v>45</v>
      </c>
    </row>
    <row r="76" spans="1:16">
      <c r="A76">
        <v>1</v>
      </c>
      <c r="B76" t="str">
        <f>TEXT(DATE(2024,Sales[[#This Row],[Month]],1),"MMM")</f>
        <v>Jan</v>
      </c>
      <c r="C76">
        <v>30</v>
      </c>
      <c r="D76">
        <v>2012</v>
      </c>
      <c r="E76" t="s">
        <v>17</v>
      </c>
      <c r="F76" t="s">
        <v>15</v>
      </c>
      <c r="G76" s="4" t="s">
        <v>29</v>
      </c>
      <c r="H76" t="s">
        <v>10</v>
      </c>
      <c r="I76" s="4">
        <v>24</v>
      </c>
      <c r="J76" s="4">
        <v>3546</v>
      </c>
      <c r="K76" s="4">
        <v>3780</v>
      </c>
      <c r="L76" s="4">
        <v>85104</v>
      </c>
      <c r="M76" s="4">
        <v>90720</v>
      </c>
      <c r="N76" s="4">
        <v>5616</v>
      </c>
      <c r="O76">
        <v>86184</v>
      </c>
      <c r="P76">
        <v>1080</v>
      </c>
    </row>
    <row r="77" spans="1:16">
      <c r="A77">
        <v>1</v>
      </c>
      <c r="B77" t="str">
        <f>TEXT(DATE(2024,Sales[[#This Row],[Month]],1),"MMM")</f>
        <v>Jan</v>
      </c>
      <c r="C77">
        <v>31</v>
      </c>
      <c r="D77">
        <v>2012</v>
      </c>
      <c r="E77" t="s">
        <v>28</v>
      </c>
      <c r="F77" t="s">
        <v>27</v>
      </c>
      <c r="G77" s="4" t="s">
        <v>30</v>
      </c>
      <c r="H77" t="s">
        <v>10</v>
      </c>
      <c r="I77" s="4">
        <v>15</v>
      </c>
      <c r="J77" s="4">
        <v>3978</v>
      </c>
      <c r="K77" s="4">
        <v>4230</v>
      </c>
      <c r="L77" s="4">
        <v>59670</v>
      </c>
      <c r="M77" s="4">
        <v>63450</v>
      </c>
      <c r="N77" s="4">
        <v>3780</v>
      </c>
      <c r="O77">
        <v>60277.5</v>
      </c>
      <c r="P77">
        <v>607.5</v>
      </c>
    </row>
    <row r="78" spans="1:16">
      <c r="A78">
        <v>2</v>
      </c>
      <c r="B78" t="str">
        <f>TEXT(DATE(2024,Sales[[#This Row],[Month]],1),"MMM")</f>
        <v>Feb</v>
      </c>
      <c r="C78">
        <v>1</v>
      </c>
      <c r="D78">
        <v>2012</v>
      </c>
      <c r="E78" t="s">
        <v>14</v>
      </c>
      <c r="F78" t="s">
        <v>15</v>
      </c>
      <c r="G78" s="4" t="s">
        <v>35</v>
      </c>
      <c r="H78" t="s">
        <v>10</v>
      </c>
      <c r="I78" s="4">
        <v>20</v>
      </c>
      <c r="J78" s="4">
        <v>3546</v>
      </c>
      <c r="K78" s="4">
        <v>3780</v>
      </c>
      <c r="L78" s="4">
        <v>70920</v>
      </c>
      <c r="M78" s="4">
        <v>75600</v>
      </c>
      <c r="N78" s="4">
        <v>4680</v>
      </c>
      <c r="O78">
        <v>71820</v>
      </c>
      <c r="P78">
        <v>900</v>
      </c>
    </row>
    <row r="79" spans="1:16">
      <c r="A79">
        <v>2</v>
      </c>
      <c r="B79" t="str">
        <f>TEXT(DATE(2024,Sales[[#This Row],[Month]],1),"MMM")</f>
        <v>Feb</v>
      </c>
      <c r="C79">
        <v>1</v>
      </c>
      <c r="D79">
        <v>2012</v>
      </c>
      <c r="E79" t="s">
        <v>24</v>
      </c>
      <c r="F79" t="s">
        <v>20</v>
      </c>
      <c r="G79" s="4" t="s">
        <v>32</v>
      </c>
      <c r="H79" t="s">
        <v>10</v>
      </c>
      <c r="I79" s="4">
        <v>1</v>
      </c>
      <c r="J79" s="4">
        <v>5148</v>
      </c>
      <c r="K79" s="4">
        <v>5490</v>
      </c>
      <c r="L79" s="4">
        <v>5148</v>
      </c>
      <c r="M79" s="4">
        <v>5490</v>
      </c>
      <c r="N79" s="4">
        <v>342</v>
      </c>
      <c r="O79">
        <v>5215.5</v>
      </c>
      <c r="P79">
        <v>67.5</v>
      </c>
    </row>
    <row r="80" spans="1:16">
      <c r="A80">
        <v>2</v>
      </c>
      <c r="B80" t="str">
        <f>TEXT(DATE(2024,Sales[[#This Row],[Month]],1),"MMM")</f>
        <v>Feb</v>
      </c>
      <c r="C80">
        <v>2</v>
      </c>
      <c r="D80">
        <v>2012</v>
      </c>
      <c r="E80" t="s">
        <v>31</v>
      </c>
      <c r="F80" t="s">
        <v>22</v>
      </c>
      <c r="G80" s="4" t="s">
        <v>18</v>
      </c>
      <c r="H80" t="s">
        <v>10</v>
      </c>
      <c r="I80" s="4">
        <v>5</v>
      </c>
      <c r="J80" s="4">
        <v>2196</v>
      </c>
      <c r="K80" s="4">
        <v>2340</v>
      </c>
      <c r="L80" s="4">
        <v>10980</v>
      </c>
      <c r="M80" s="4">
        <v>11700</v>
      </c>
      <c r="N80" s="4">
        <v>720</v>
      </c>
      <c r="O80">
        <v>11115</v>
      </c>
      <c r="P80">
        <v>135</v>
      </c>
    </row>
    <row r="81" spans="1:16">
      <c r="A81">
        <v>2</v>
      </c>
      <c r="B81" t="str">
        <f>TEXT(DATE(2024,Sales[[#This Row],[Month]],1),"MMM")</f>
        <v>Feb</v>
      </c>
      <c r="C81">
        <v>3</v>
      </c>
      <c r="D81">
        <v>2012</v>
      </c>
      <c r="E81" t="s">
        <v>17</v>
      </c>
      <c r="F81" t="s">
        <v>15</v>
      </c>
      <c r="G81" s="4" t="s">
        <v>37</v>
      </c>
      <c r="H81" t="s">
        <v>13</v>
      </c>
      <c r="I81" s="4">
        <v>2</v>
      </c>
      <c r="J81" s="4">
        <v>3924</v>
      </c>
      <c r="K81" s="4">
        <v>4230</v>
      </c>
      <c r="L81" s="4">
        <v>7848</v>
      </c>
      <c r="M81" s="4">
        <v>8460</v>
      </c>
      <c r="N81" s="4">
        <v>612</v>
      </c>
      <c r="O81">
        <v>8037</v>
      </c>
      <c r="P81">
        <v>189</v>
      </c>
    </row>
    <row r="82" spans="1:16">
      <c r="A82">
        <v>2</v>
      </c>
      <c r="B82" t="str">
        <f>TEXT(DATE(2024,Sales[[#This Row],[Month]],1),"MMM")</f>
        <v>Feb</v>
      </c>
      <c r="C82">
        <v>3</v>
      </c>
      <c r="D82">
        <v>2012</v>
      </c>
      <c r="E82" t="s">
        <v>28</v>
      </c>
      <c r="F82" t="s">
        <v>27</v>
      </c>
      <c r="G82" s="4" t="s">
        <v>30</v>
      </c>
      <c r="H82" t="s">
        <v>10</v>
      </c>
      <c r="I82" s="4">
        <v>15</v>
      </c>
      <c r="J82" s="4">
        <v>3978</v>
      </c>
      <c r="K82" s="4">
        <v>4230</v>
      </c>
      <c r="L82" s="4">
        <v>59670</v>
      </c>
      <c r="M82" s="4">
        <v>63450</v>
      </c>
      <c r="N82" s="4">
        <v>3780</v>
      </c>
      <c r="O82">
        <v>60277.5</v>
      </c>
      <c r="P82">
        <v>607.5</v>
      </c>
    </row>
    <row r="83" spans="1:16">
      <c r="A83">
        <v>2</v>
      </c>
      <c r="B83" t="str">
        <f>TEXT(DATE(2024,Sales[[#This Row],[Month]],1),"MMM")</f>
        <v>Feb</v>
      </c>
      <c r="C83">
        <v>3</v>
      </c>
      <c r="D83">
        <v>2012</v>
      </c>
      <c r="E83" t="s">
        <v>7</v>
      </c>
      <c r="F83" t="s">
        <v>8</v>
      </c>
      <c r="G83" s="4" t="s">
        <v>33</v>
      </c>
      <c r="H83" t="s">
        <v>10</v>
      </c>
      <c r="I83" s="4">
        <v>24</v>
      </c>
      <c r="J83" s="4">
        <v>2106</v>
      </c>
      <c r="K83" s="4">
        <v>2250</v>
      </c>
      <c r="L83" s="4">
        <v>50544</v>
      </c>
      <c r="M83" s="4">
        <v>54000</v>
      </c>
      <c r="N83" s="4">
        <v>3456</v>
      </c>
      <c r="O83">
        <v>51300</v>
      </c>
      <c r="P83">
        <v>756</v>
      </c>
    </row>
    <row r="84" spans="1:16">
      <c r="A84">
        <v>2</v>
      </c>
      <c r="B84" t="str">
        <f>TEXT(DATE(2024,Sales[[#This Row],[Month]],1),"MMM")</f>
        <v>Feb</v>
      </c>
      <c r="C84">
        <v>4</v>
      </c>
      <c r="D84">
        <v>2012</v>
      </c>
      <c r="E84" t="s">
        <v>24</v>
      </c>
      <c r="F84" t="s">
        <v>20</v>
      </c>
      <c r="G84" s="4" t="s">
        <v>32</v>
      </c>
      <c r="H84" t="s">
        <v>10</v>
      </c>
      <c r="I84" s="4">
        <v>23</v>
      </c>
      <c r="J84" s="4">
        <v>5148</v>
      </c>
      <c r="K84" s="4">
        <v>5490</v>
      </c>
      <c r="L84" s="4">
        <v>118404</v>
      </c>
      <c r="M84" s="4">
        <v>126270</v>
      </c>
      <c r="N84" s="4">
        <v>7866</v>
      </c>
      <c r="O84">
        <v>119956.5</v>
      </c>
      <c r="P84">
        <v>1552.5</v>
      </c>
    </row>
    <row r="85" spans="1:16">
      <c r="A85">
        <v>2</v>
      </c>
      <c r="B85" t="str">
        <f>TEXT(DATE(2024,Sales[[#This Row],[Month]],1),"MMM")</f>
        <v>Feb</v>
      </c>
      <c r="C85">
        <v>5</v>
      </c>
      <c r="D85">
        <v>2012</v>
      </c>
      <c r="E85" t="s">
        <v>24</v>
      </c>
      <c r="F85" t="s">
        <v>20</v>
      </c>
      <c r="G85" s="4" t="s">
        <v>29</v>
      </c>
      <c r="H85" t="s">
        <v>10</v>
      </c>
      <c r="I85" s="4">
        <v>20</v>
      </c>
      <c r="J85" s="4">
        <v>3546</v>
      </c>
      <c r="K85" s="4">
        <v>3780</v>
      </c>
      <c r="L85" s="4">
        <v>70920</v>
      </c>
      <c r="M85" s="4">
        <v>75600</v>
      </c>
      <c r="N85" s="4">
        <v>4680</v>
      </c>
      <c r="O85">
        <v>71820</v>
      </c>
      <c r="P85">
        <v>900</v>
      </c>
    </row>
    <row r="86" spans="1:16">
      <c r="A86">
        <v>2</v>
      </c>
      <c r="B86" t="str">
        <f>TEXT(DATE(2024,Sales[[#This Row],[Month]],1),"MMM")</f>
        <v>Feb</v>
      </c>
      <c r="C86">
        <v>6</v>
      </c>
      <c r="D86">
        <v>2012</v>
      </c>
      <c r="E86" t="s">
        <v>21</v>
      </c>
      <c r="F86" t="s">
        <v>22</v>
      </c>
      <c r="G86" s="4" t="s">
        <v>35</v>
      </c>
      <c r="H86" t="s">
        <v>10</v>
      </c>
      <c r="I86" s="4">
        <v>23</v>
      </c>
      <c r="J86" s="4">
        <v>3546</v>
      </c>
      <c r="K86" s="4">
        <v>3780</v>
      </c>
      <c r="L86" s="4">
        <v>81558</v>
      </c>
      <c r="M86" s="4">
        <v>86940</v>
      </c>
      <c r="N86" s="4">
        <v>5382</v>
      </c>
      <c r="O86">
        <v>82593</v>
      </c>
      <c r="P86">
        <v>1035</v>
      </c>
    </row>
    <row r="87" spans="1:16">
      <c r="A87">
        <v>2</v>
      </c>
      <c r="B87" t="str">
        <f>TEXT(DATE(2024,Sales[[#This Row],[Month]],1),"MMM")</f>
        <v>Feb</v>
      </c>
      <c r="C87">
        <v>6</v>
      </c>
      <c r="D87">
        <v>2012</v>
      </c>
      <c r="E87" t="s">
        <v>28</v>
      </c>
      <c r="F87" t="s">
        <v>27</v>
      </c>
      <c r="G87" s="4" t="s">
        <v>32</v>
      </c>
      <c r="H87" t="s">
        <v>10</v>
      </c>
      <c r="I87" s="4">
        <v>22</v>
      </c>
      <c r="J87" s="4">
        <v>5148</v>
      </c>
      <c r="K87" s="4">
        <v>5490</v>
      </c>
      <c r="L87" s="4">
        <v>113256</v>
      </c>
      <c r="M87" s="4">
        <v>120780</v>
      </c>
      <c r="N87" s="4">
        <v>7524</v>
      </c>
      <c r="O87">
        <v>114741</v>
      </c>
      <c r="P87">
        <v>1485</v>
      </c>
    </row>
    <row r="88" spans="1:16">
      <c r="A88">
        <v>2</v>
      </c>
      <c r="B88" t="str">
        <f>TEXT(DATE(2024,Sales[[#This Row],[Month]],1),"MMM")</f>
        <v>Feb</v>
      </c>
      <c r="C88">
        <v>6</v>
      </c>
      <c r="D88">
        <v>2012</v>
      </c>
      <c r="E88" t="s">
        <v>17</v>
      </c>
      <c r="F88" t="s">
        <v>15</v>
      </c>
      <c r="G88" s="4" t="s">
        <v>40</v>
      </c>
      <c r="H88" t="s">
        <v>10</v>
      </c>
      <c r="I88" s="4">
        <v>10</v>
      </c>
      <c r="J88" s="4">
        <v>3384</v>
      </c>
      <c r="K88" s="4">
        <v>3600</v>
      </c>
      <c r="L88" s="4">
        <v>33840</v>
      </c>
      <c r="M88" s="4">
        <v>36000</v>
      </c>
      <c r="N88" s="4">
        <v>2160</v>
      </c>
      <c r="O88">
        <v>34200</v>
      </c>
      <c r="P88">
        <v>360</v>
      </c>
    </row>
    <row r="89" spans="1:16">
      <c r="A89">
        <v>2</v>
      </c>
      <c r="B89" t="str">
        <f>TEXT(DATE(2024,Sales[[#This Row],[Month]],1),"MMM")</f>
        <v>Feb</v>
      </c>
      <c r="C89">
        <v>7</v>
      </c>
      <c r="D89">
        <v>2012</v>
      </c>
      <c r="E89" t="s">
        <v>17</v>
      </c>
      <c r="F89" t="s">
        <v>15</v>
      </c>
      <c r="G89" s="4" t="s">
        <v>23</v>
      </c>
      <c r="H89" t="s">
        <v>10</v>
      </c>
      <c r="I89" s="4">
        <v>5</v>
      </c>
      <c r="J89" s="4">
        <v>3042</v>
      </c>
      <c r="K89" s="4">
        <v>3240</v>
      </c>
      <c r="L89" s="4">
        <v>15210</v>
      </c>
      <c r="M89" s="4">
        <v>16200</v>
      </c>
      <c r="N89" s="4">
        <v>990</v>
      </c>
      <c r="O89">
        <v>15390</v>
      </c>
      <c r="P89">
        <v>180</v>
      </c>
    </row>
    <row r="90" spans="1:16">
      <c r="A90">
        <v>2</v>
      </c>
      <c r="B90" t="str">
        <f>TEXT(DATE(2024,Sales[[#This Row],[Month]],1),"MMM")</f>
        <v>Feb</v>
      </c>
      <c r="C90">
        <v>7</v>
      </c>
      <c r="D90">
        <v>2012</v>
      </c>
      <c r="E90" t="s">
        <v>11</v>
      </c>
      <c r="F90" t="s">
        <v>8</v>
      </c>
      <c r="G90" s="4" t="s">
        <v>16</v>
      </c>
      <c r="H90" t="s">
        <v>10</v>
      </c>
      <c r="I90" s="4">
        <v>12</v>
      </c>
      <c r="J90" s="4">
        <v>3978</v>
      </c>
      <c r="K90" s="4">
        <v>4230</v>
      </c>
      <c r="L90" s="4">
        <v>47736</v>
      </c>
      <c r="M90" s="4">
        <v>50760</v>
      </c>
      <c r="N90" s="4">
        <v>3024</v>
      </c>
      <c r="O90">
        <v>48222</v>
      </c>
      <c r="P90">
        <v>486</v>
      </c>
    </row>
    <row r="91" spans="1:16">
      <c r="A91">
        <v>2</v>
      </c>
      <c r="B91" t="str">
        <f>TEXT(DATE(2024,Sales[[#This Row],[Month]],1),"MMM")</f>
        <v>Feb</v>
      </c>
      <c r="C91">
        <v>7</v>
      </c>
      <c r="D91">
        <v>2012</v>
      </c>
      <c r="E91" t="s">
        <v>7</v>
      </c>
      <c r="F91" t="s">
        <v>8</v>
      </c>
      <c r="G91" s="4" t="s">
        <v>30</v>
      </c>
      <c r="H91" t="s">
        <v>10</v>
      </c>
      <c r="I91" s="4">
        <v>19</v>
      </c>
      <c r="J91" s="4">
        <v>3978</v>
      </c>
      <c r="K91" s="4">
        <v>4230</v>
      </c>
      <c r="L91" s="4">
        <v>75582</v>
      </c>
      <c r="M91" s="4">
        <v>80370</v>
      </c>
      <c r="N91" s="4">
        <v>4788</v>
      </c>
      <c r="O91">
        <v>76351.5</v>
      </c>
      <c r="P91">
        <v>769.5</v>
      </c>
    </row>
    <row r="92" spans="1:16">
      <c r="A92">
        <v>2</v>
      </c>
      <c r="B92" t="str">
        <f>TEXT(DATE(2024,Sales[[#This Row],[Month]],1),"MMM")</f>
        <v>Feb</v>
      </c>
      <c r="C92">
        <v>7</v>
      </c>
      <c r="D92">
        <v>2012</v>
      </c>
      <c r="E92" t="s">
        <v>19</v>
      </c>
      <c r="F92" t="s">
        <v>20</v>
      </c>
      <c r="G92" s="4" t="s">
        <v>37</v>
      </c>
      <c r="H92" t="s">
        <v>13</v>
      </c>
      <c r="I92" s="4">
        <v>18</v>
      </c>
      <c r="J92" s="4">
        <v>3924</v>
      </c>
      <c r="K92" s="4">
        <v>4230</v>
      </c>
      <c r="L92" s="4">
        <v>70632</v>
      </c>
      <c r="M92" s="4">
        <v>76140</v>
      </c>
      <c r="N92" s="4">
        <v>5508</v>
      </c>
      <c r="O92">
        <v>72333</v>
      </c>
      <c r="P92">
        <v>1701</v>
      </c>
    </row>
    <row r="93" spans="1:16">
      <c r="A93">
        <v>2</v>
      </c>
      <c r="B93" t="str">
        <f>TEXT(DATE(2024,Sales[[#This Row],[Month]],1),"MMM")</f>
        <v>Feb</v>
      </c>
      <c r="C93">
        <v>7</v>
      </c>
      <c r="D93">
        <v>2012</v>
      </c>
      <c r="E93" t="s">
        <v>21</v>
      </c>
      <c r="F93" t="s">
        <v>22</v>
      </c>
      <c r="G93" s="4" t="s">
        <v>38</v>
      </c>
      <c r="H93" t="s">
        <v>10</v>
      </c>
      <c r="I93" s="4">
        <v>1</v>
      </c>
      <c r="J93" s="4">
        <v>2952</v>
      </c>
      <c r="K93" s="4">
        <v>3150</v>
      </c>
      <c r="L93" s="4">
        <v>2952</v>
      </c>
      <c r="M93" s="4">
        <v>3150</v>
      </c>
      <c r="N93" s="4">
        <v>198</v>
      </c>
      <c r="O93">
        <v>2992.5</v>
      </c>
      <c r="P93">
        <v>40.5</v>
      </c>
    </row>
    <row r="94" spans="1:16">
      <c r="A94">
        <v>2</v>
      </c>
      <c r="B94" t="str">
        <f>TEXT(DATE(2024,Sales[[#This Row],[Month]],1),"MMM")</f>
        <v>Feb</v>
      </c>
      <c r="C94">
        <v>7</v>
      </c>
      <c r="D94">
        <v>2012</v>
      </c>
      <c r="E94" t="s">
        <v>7</v>
      </c>
      <c r="F94" t="s">
        <v>8</v>
      </c>
      <c r="G94" s="4" t="s">
        <v>23</v>
      </c>
      <c r="H94" t="s">
        <v>10</v>
      </c>
      <c r="I94" s="4">
        <v>15</v>
      </c>
      <c r="J94" s="4">
        <v>3042</v>
      </c>
      <c r="K94" s="4">
        <v>3240</v>
      </c>
      <c r="L94" s="4">
        <v>45630</v>
      </c>
      <c r="M94" s="4">
        <v>48600</v>
      </c>
      <c r="N94" s="4">
        <v>2970</v>
      </c>
      <c r="O94">
        <v>46170</v>
      </c>
      <c r="P94">
        <v>540</v>
      </c>
    </row>
    <row r="95" spans="1:16">
      <c r="A95">
        <v>2</v>
      </c>
      <c r="B95" t="str">
        <f>TEXT(DATE(2024,Sales[[#This Row],[Month]],1),"MMM")</f>
        <v>Feb</v>
      </c>
      <c r="C95">
        <v>7</v>
      </c>
      <c r="D95">
        <v>2012</v>
      </c>
      <c r="E95" t="s">
        <v>28</v>
      </c>
      <c r="F95" t="s">
        <v>27</v>
      </c>
      <c r="G95" s="4" t="s">
        <v>16</v>
      </c>
      <c r="H95" t="s">
        <v>10</v>
      </c>
      <c r="I95" s="4">
        <v>4</v>
      </c>
      <c r="J95" s="4">
        <v>3978</v>
      </c>
      <c r="K95" s="4">
        <v>4230</v>
      </c>
      <c r="L95" s="4">
        <v>15912</v>
      </c>
      <c r="M95" s="4">
        <v>16920</v>
      </c>
      <c r="N95" s="4">
        <v>1008</v>
      </c>
      <c r="O95">
        <v>16074</v>
      </c>
      <c r="P95">
        <v>162</v>
      </c>
    </row>
    <row r="96" spans="1:16">
      <c r="A96">
        <v>2</v>
      </c>
      <c r="B96" t="str">
        <f>TEXT(DATE(2024,Sales[[#This Row],[Month]],1),"MMM")</f>
        <v>Feb</v>
      </c>
      <c r="C96">
        <v>8</v>
      </c>
      <c r="D96">
        <v>2012</v>
      </c>
      <c r="E96" t="s">
        <v>11</v>
      </c>
      <c r="F96" t="s">
        <v>8</v>
      </c>
      <c r="G96" s="4" t="s">
        <v>33</v>
      </c>
      <c r="H96" t="s">
        <v>10</v>
      </c>
      <c r="I96" s="4">
        <v>16</v>
      </c>
      <c r="J96" s="4">
        <v>2106</v>
      </c>
      <c r="K96" s="4">
        <v>2250</v>
      </c>
      <c r="L96" s="4">
        <v>33696</v>
      </c>
      <c r="M96" s="4">
        <v>36000</v>
      </c>
      <c r="N96" s="4">
        <v>2304</v>
      </c>
      <c r="O96">
        <v>34200</v>
      </c>
      <c r="P96">
        <v>504</v>
      </c>
    </row>
    <row r="97" spans="1:16">
      <c r="A97">
        <v>2</v>
      </c>
      <c r="B97" t="str">
        <f>TEXT(DATE(2024,Sales[[#This Row],[Month]],1),"MMM")</f>
        <v>Feb</v>
      </c>
      <c r="C97">
        <v>8</v>
      </c>
      <c r="D97">
        <v>2012</v>
      </c>
      <c r="E97" t="s">
        <v>11</v>
      </c>
      <c r="F97" t="s">
        <v>8</v>
      </c>
      <c r="G97" s="4" t="s">
        <v>9</v>
      </c>
      <c r="H97" t="s">
        <v>10</v>
      </c>
      <c r="I97" s="4">
        <v>10</v>
      </c>
      <c r="J97" s="4">
        <v>2034</v>
      </c>
      <c r="K97" s="4">
        <v>2160</v>
      </c>
      <c r="L97" s="4">
        <v>20340</v>
      </c>
      <c r="M97" s="4">
        <v>21600</v>
      </c>
      <c r="N97" s="4">
        <v>1260</v>
      </c>
      <c r="O97">
        <v>20520</v>
      </c>
      <c r="P97">
        <v>180</v>
      </c>
    </row>
    <row r="98" spans="1:16">
      <c r="A98">
        <v>2</v>
      </c>
      <c r="B98" t="str">
        <f>TEXT(DATE(2024,Sales[[#This Row],[Month]],1),"MMM")</f>
        <v>Feb</v>
      </c>
      <c r="C98">
        <v>8</v>
      </c>
      <c r="D98">
        <v>2012</v>
      </c>
      <c r="E98" t="s">
        <v>26</v>
      </c>
      <c r="F98" t="s">
        <v>27</v>
      </c>
      <c r="G98" s="4" t="s">
        <v>34</v>
      </c>
      <c r="H98" t="s">
        <v>10</v>
      </c>
      <c r="I98" s="4">
        <v>21</v>
      </c>
      <c r="J98" s="4">
        <v>4482</v>
      </c>
      <c r="K98" s="4">
        <v>4770</v>
      </c>
      <c r="L98" s="4">
        <v>94122</v>
      </c>
      <c r="M98" s="4">
        <v>100170</v>
      </c>
      <c r="N98" s="4">
        <v>6048</v>
      </c>
      <c r="O98">
        <v>95161.5</v>
      </c>
      <c r="P98">
        <v>1039.5</v>
      </c>
    </row>
    <row r="99" spans="1:16">
      <c r="A99">
        <v>2</v>
      </c>
      <c r="B99" t="str">
        <f>TEXT(DATE(2024,Sales[[#This Row],[Month]],1),"MMM")</f>
        <v>Feb</v>
      </c>
      <c r="C99">
        <v>9</v>
      </c>
      <c r="D99">
        <v>2012</v>
      </c>
      <c r="E99" t="s">
        <v>26</v>
      </c>
      <c r="F99" t="s">
        <v>27</v>
      </c>
      <c r="G99" s="4" t="s">
        <v>36</v>
      </c>
      <c r="H99" t="s">
        <v>10</v>
      </c>
      <c r="I99" s="4">
        <v>7</v>
      </c>
      <c r="J99" s="4">
        <v>3726</v>
      </c>
      <c r="K99" s="4">
        <v>3960</v>
      </c>
      <c r="L99" s="4">
        <v>26082</v>
      </c>
      <c r="M99" s="4">
        <v>27720</v>
      </c>
      <c r="N99" s="4">
        <v>1638</v>
      </c>
      <c r="O99">
        <v>26334</v>
      </c>
      <c r="P99">
        <v>252</v>
      </c>
    </row>
    <row r="100" spans="1:16">
      <c r="A100">
        <v>2</v>
      </c>
      <c r="B100" t="str">
        <f>TEXT(DATE(2024,Sales[[#This Row],[Month]],1),"MMM")</f>
        <v>Feb</v>
      </c>
      <c r="C100">
        <v>9</v>
      </c>
      <c r="D100">
        <v>2012</v>
      </c>
      <c r="E100" t="s">
        <v>14</v>
      </c>
      <c r="F100" t="s">
        <v>15</v>
      </c>
      <c r="G100" s="4" t="s">
        <v>38</v>
      </c>
      <c r="H100" t="s">
        <v>10</v>
      </c>
      <c r="I100" s="4">
        <v>22</v>
      </c>
      <c r="J100" s="4">
        <v>2952</v>
      </c>
      <c r="K100" s="4">
        <v>3150</v>
      </c>
      <c r="L100" s="4">
        <v>64944</v>
      </c>
      <c r="M100" s="4">
        <v>69300</v>
      </c>
      <c r="N100" s="4">
        <v>4356</v>
      </c>
      <c r="O100">
        <v>65835</v>
      </c>
      <c r="P100">
        <v>891</v>
      </c>
    </row>
    <row r="101" spans="1:16">
      <c r="A101">
        <v>2</v>
      </c>
      <c r="B101" t="str">
        <f>TEXT(DATE(2024,Sales[[#This Row],[Month]],1),"MMM")</f>
        <v>Feb</v>
      </c>
      <c r="C101">
        <v>9</v>
      </c>
      <c r="D101">
        <v>2012</v>
      </c>
      <c r="E101" t="s">
        <v>28</v>
      </c>
      <c r="F101" t="s">
        <v>27</v>
      </c>
      <c r="G101" s="4" t="s">
        <v>40</v>
      </c>
      <c r="H101" t="s">
        <v>10</v>
      </c>
      <c r="I101" s="4">
        <v>15</v>
      </c>
      <c r="J101" s="4">
        <v>3384</v>
      </c>
      <c r="K101" s="4">
        <v>3600</v>
      </c>
      <c r="L101" s="4">
        <v>50760</v>
      </c>
      <c r="M101" s="4">
        <v>54000</v>
      </c>
      <c r="N101" s="4">
        <v>3240</v>
      </c>
      <c r="O101">
        <v>51300</v>
      </c>
      <c r="P101">
        <v>540</v>
      </c>
    </row>
    <row r="102" spans="1:16">
      <c r="A102">
        <v>2</v>
      </c>
      <c r="B102" t="str">
        <f>TEXT(DATE(2024,Sales[[#This Row],[Month]],1),"MMM")</f>
        <v>Feb</v>
      </c>
      <c r="C102">
        <v>9</v>
      </c>
      <c r="D102">
        <v>2012</v>
      </c>
      <c r="E102" t="s">
        <v>7</v>
      </c>
      <c r="F102" t="s">
        <v>8</v>
      </c>
      <c r="G102" s="4" t="s">
        <v>29</v>
      </c>
      <c r="H102" t="s">
        <v>10</v>
      </c>
      <c r="I102" s="4">
        <v>7</v>
      </c>
      <c r="J102" s="4">
        <v>3546</v>
      </c>
      <c r="K102" s="4">
        <v>3780</v>
      </c>
      <c r="L102" s="4">
        <v>24822</v>
      </c>
      <c r="M102" s="4">
        <v>26460</v>
      </c>
      <c r="N102" s="4">
        <v>1638</v>
      </c>
      <c r="O102">
        <v>25137</v>
      </c>
      <c r="P102">
        <v>315</v>
      </c>
    </row>
    <row r="103" spans="1:16">
      <c r="A103">
        <v>2</v>
      </c>
      <c r="B103" t="str">
        <f>TEXT(DATE(2024,Sales[[#This Row],[Month]],1),"MMM")</f>
        <v>Feb</v>
      </c>
      <c r="C103">
        <v>10</v>
      </c>
      <c r="D103">
        <v>2012</v>
      </c>
      <c r="E103" t="s">
        <v>19</v>
      </c>
      <c r="F103" t="s">
        <v>20</v>
      </c>
      <c r="G103" s="4" t="s">
        <v>32</v>
      </c>
      <c r="H103" t="s">
        <v>10</v>
      </c>
      <c r="I103" s="4">
        <v>17</v>
      </c>
      <c r="J103" s="4">
        <v>5148</v>
      </c>
      <c r="K103" s="4">
        <v>5490</v>
      </c>
      <c r="L103" s="4">
        <v>87516</v>
      </c>
      <c r="M103" s="4">
        <v>93330</v>
      </c>
      <c r="N103" s="4">
        <v>5814</v>
      </c>
      <c r="O103">
        <v>88663.5</v>
      </c>
      <c r="P103">
        <v>1147.5</v>
      </c>
    </row>
    <row r="104" spans="1:16">
      <c r="A104">
        <v>2</v>
      </c>
      <c r="B104" t="str">
        <f>TEXT(DATE(2024,Sales[[#This Row],[Month]],1),"MMM")</f>
        <v>Feb</v>
      </c>
      <c r="C104">
        <v>11</v>
      </c>
      <c r="D104">
        <v>2012</v>
      </c>
      <c r="E104" t="s">
        <v>14</v>
      </c>
      <c r="F104" t="s">
        <v>15</v>
      </c>
      <c r="G104" s="4" t="s">
        <v>9</v>
      </c>
      <c r="H104" t="s">
        <v>10</v>
      </c>
      <c r="I104" s="4">
        <v>20</v>
      </c>
      <c r="J104" s="4">
        <v>2034</v>
      </c>
      <c r="K104" s="4">
        <v>2160</v>
      </c>
      <c r="L104" s="4">
        <v>40680</v>
      </c>
      <c r="M104" s="4">
        <v>43200</v>
      </c>
      <c r="N104" s="4">
        <v>2520</v>
      </c>
      <c r="O104">
        <v>41040</v>
      </c>
      <c r="P104">
        <v>360</v>
      </c>
    </row>
    <row r="105" spans="1:16">
      <c r="A105">
        <v>2</v>
      </c>
      <c r="B105" t="str">
        <f>TEXT(DATE(2024,Sales[[#This Row],[Month]],1),"MMM")</f>
        <v>Feb</v>
      </c>
      <c r="C105">
        <v>11</v>
      </c>
      <c r="D105">
        <v>2012</v>
      </c>
      <c r="E105" t="s">
        <v>21</v>
      </c>
      <c r="F105" t="s">
        <v>22</v>
      </c>
      <c r="G105" s="4" t="s">
        <v>18</v>
      </c>
      <c r="H105" t="s">
        <v>10</v>
      </c>
      <c r="I105" s="4">
        <v>5</v>
      </c>
      <c r="J105" s="4">
        <v>2196</v>
      </c>
      <c r="K105" s="4">
        <v>2340</v>
      </c>
      <c r="L105" s="4">
        <v>10980</v>
      </c>
      <c r="M105" s="4">
        <v>11700</v>
      </c>
      <c r="N105" s="4">
        <v>720</v>
      </c>
      <c r="O105">
        <v>11115</v>
      </c>
      <c r="P105">
        <v>135</v>
      </c>
    </row>
    <row r="106" spans="1:16">
      <c r="A106">
        <v>2</v>
      </c>
      <c r="B106" t="str">
        <f>TEXT(DATE(2024,Sales[[#This Row],[Month]],1),"MMM")</f>
        <v>Feb</v>
      </c>
      <c r="C106">
        <v>11</v>
      </c>
      <c r="D106">
        <v>2012</v>
      </c>
      <c r="E106" t="s">
        <v>14</v>
      </c>
      <c r="F106" t="s">
        <v>15</v>
      </c>
      <c r="G106" s="4" t="s">
        <v>29</v>
      </c>
      <c r="H106" t="s">
        <v>10</v>
      </c>
      <c r="I106" s="4">
        <v>14</v>
      </c>
      <c r="J106" s="4">
        <v>3546</v>
      </c>
      <c r="K106" s="4">
        <v>3780</v>
      </c>
      <c r="L106" s="4">
        <v>49644</v>
      </c>
      <c r="M106" s="4">
        <v>52920</v>
      </c>
      <c r="N106" s="4">
        <v>3276</v>
      </c>
      <c r="O106">
        <v>50274</v>
      </c>
      <c r="P106">
        <v>630</v>
      </c>
    </row>
    <row r="107" spans="1:16">
      <c r="A107">
        <v>2</v>
      </c>
      <c r="B107" t="str">
        <f>TEXT(DATE(2024,Sales[[#This Row],[Month]],1),"MMM")</f>
        <v>Feb</v>
      </c>
      <c r="C107">
        <v>11</v>
      </c>
      <c r="D107">
        <v>2012</v>
      </c>
      <c r="E107" t="s">
        <v>19</v>
      </c>
      <c r="F107" t="s">
        <v>20</v>
      </c>
      <c r="G107" s="4" t="s">
        <v>35</v>
      </c>
      <c r="H107" t="s">
        <v>10</v>
      </c>
      <c r="I107" s="4">
        <v>6</v>
      </c>
      <c r="J107" s="4">
        <v>3546</v>
      </c>
      <c r="K107" s="4">
        <v>3780</v>
      </c>
      <c r="L107" s="4">
        <v>21276</v>
      </c>
      <c r="M107" s="4">
        <v>22680</v>
      </c>
      <c r="N107" s="4">
        <v>1404</v>
      </c>
      <c r="O107">
        <v>21546</v>
      </c>
      <c r="P107">
        <v>270</v>
      </c>
    </row>
    <row r="108" spans="1:16">
      <c r="A108">
        <v>2</v>
      </c>
      <c r="B108" t="str">
        <f>TEXT(DATE(2024,Sales[[#This Row],[Month]],1),"MMM")</f>
        <v>Feb</v>
      </c>
      <c r="C108">
        <v>12</v>
      </c>
      <c r="D108">
        <v>2012</v>
      </c>
      <c r="E108" t="s">
        <v>7</v>
      </c>
      <c r="F108" t="s">
        <v>8</v>
      </c>
      <c r="G108" s="4" t="s">
        <v>39</v>
      </c>
      <c r="H108" t="s">
        <v>13</v>
      </c>
      <c r="I108" s="4">
        <v>22</v>
      </c>
      <c r="J108" s="4">
        <v>7506</v>
      </c>
      <c r="K108" s="4">
        <v>8100</v>
      </c>
      <c r="L108" s="4">
        <v>165132</v>
      </c>
      <c r="M108" s="4">
        <v>178200</v>
      </c>
      <c r="N108" s="4">
        <v>13068</v>
      </c>
      <c r="O108">
        <v>169290</v>
      </c>
      <c r="P108">
        <v>4158</v>
      </c>
    </row>
    <row r="109" spans="1:16">
      <c r="A109">
        <v>2</v>
      </c>
      <c r="B109" t="str">
        <f>TEXT(DATE(2024,Sales[[#This Row],[Month]],1),"MMM")</f>
        <v>Feb</v>
      </c>
      <c r="C109">
        <v>12</v>
      </c>
      <c r="D109">
        <v>2012</v>
      </c>
      <c r="E109" t="s">
        <v>31</v>
      </c>
      <c r="F109" t="s">
        <v>22</v>
      </c>
      <c r="G109" s="4" t="s">
        <v>37</v>
      </c>
      <c r="H109" t="s">
        <v>13</v>
      </c>
      <c r="I109" s="4">
        <v>6</v>
      </c>
      <c r="J109" s="4">
        <v>3924</v>
      </c>
      <c r="K109" s="4">
        <v>4230</v>
      </c>
      <c r="L109" s="4">
        <v>23544</v>
      </c>
      <c r="M109" s="4">
        <v>25380</v>
      </c>
      <c r="N109" s="4">
        <v>1836</v>
      </c>
      <c r="O109">
        <v>24111</v>
      </c>
      <c r="P109">
        <v>567</v>
      </c>
    </row>
    <row r="110" spans="1:16">
      <c r="A110">
        <v>2</v>
      </c>
      <c r="B110" t="str">
        <f>TEXT(DATE(2024,Sales[[#This Row],[Month]],1),"MMM")</f>
        <v>Feb</v>
      </c>
      <c r="C110">
        <v>12</v>
      </c>
      <c r="D110">
        <v>2012</v>
      </c>
      <c r="E110" t="s">
        <v>7</v>
      </c>
      <c r="F110" t="s">
        <v>8</v>
      </c>
      <c r="G110" s="4" t="s">
        <v>34</v>
      </c>
      <c r="H110" t="s">
        <v>10</v>
      </c>
      <c r="I110" s="4">
        <v>6</v>
      </c>
      <c r="J110" s="4">
        <v>4482</v>
      </c>
      <c r="K110" s="4">
        <v>4770</v>
      </c>
      <c r="L110" s="4">
        <v>26892</v>
      </c>
      <c r="M110" s="4">
        <v>28620</v>
      </c>
      <c r="N110" s="4">
        <v>1728</v>
      </c>
      <c r="O110">
        <v>27189</v>
      </c>
      <c r="P110">
        <v>297</v>
      </c>
    </row>
    <row r="111" spans="1:16">
      <c r="A111">
        <v>2</v>
      </c>
      <c r="B111" t="str">
        <f>TEXT(DATE(2024,Sales[[#This Row],[Month]],1),"MMM")</f>
        <v>Feb</v>
      </c>
      <c r="C111">
        <v>13</v>
      </c>
      <c r="D111">
        <v>2012</v>
      </c>
      <c r="E111" t="s">
        <v>19</v>
      </c>
      <c r="F111" t="s">
        <v>20</v>
      </c>
      <c r="G111" s="4" t="s">
        <v>29</v>
      </c>
      <c r="H111" t="s">
        <v>10</v>
      </c>
      <c r="I111" s="4">
        <v>2</v>
      </c>
      <c r="J111" s="4">
        <v>3546</v>
      </c>
      <c r="K111" s="4">
        <v>3780</v>
      </c>
      <c r="L111" s="4">
        <v>7092</v>
      </c>
      <c r="M111" s="4">
        <v>7560</v>
      </c>
      <c r="N111" s="4">
        <v>468</v>
      </c>
      <c r="O111">
        <v>7182</v>
      </c>
      <c r="P111">
        <v>90</v>
      </c>
    </row>
    <row r="112" spans="1:16">
      <c r="A112">
        <v>2</v>
      </c>
      <c r="B112" t="str">
        <f>TEXT(DATE(2024,Sales[[#This Row],[Month]],1),"MMM")</f>
        <v>Feb</v>
      </c>
      <c r="C112">
        <v>13</v>
      </c>
      <c r="D112">
        <v>2012</v>
      </c>
      <c r="E112" t="s">
        <v>19</v>
      </c>
      <c r="F112" t="s">
        <v>20</v>
      </c>
      <c r="G112" s="4" t="s">
        <v>36</v>
      </c>
      <c r="H112" t="s">
        <v>10</v>
      </c>
      <c r="I112" s="4">
        <v>24</v>
      </c>
      <c r="J112" s="4">
        <v>3726</v>
      </c>
      <c r="K112" s="4">
        <v>3960</v>
      </c>
      <c r="L112" s="4">
        <v>89424</v>
      </c>
      <c r="M112" s="4">
        <v>95040</v>
      </c>
      <c r="N112" s="4">
        <v>5616</v>
      </c>
      <c r="O112">
        <v>90288</v>
      </c>
      <c r="P112">
        <v>864</v>
      </c>
    </row>
    <row r="113" spans="1:16">
      <c r="A113">
        <v>2</v>
      </c>
      <c r="B113" t="str">
        <f>TEXT(DATE(2024,Sales[[#This Row],[Month]],1),"MMM")</f>
        <v>Feb</v>
      </c>
      <c r="C113">
        <v>13</v>
      </c>
      <c r="D113">
        <v>2012</v>
      </c>
      <c r="E113" t="s">
        <v>17</v>
      </c>
      <c r="F113" t="s">
        <v>15</v>
      </c>
      <c r="G113" s="4" t="s">
        <v>33</v>
      </c>
      <c r="H113" t="s">
        <v>10</v>
      </c>
      <c r="I113" s="4">
        <v>11</v>
      </c>
      <c r="J113" s="4">
        <v>2106</v>
      </c>
      <c r="K113" s="4">
        <v>2250</v>
      </c>
      <c r="L113" s="4">
        <v>23166</v>
      </c>
      <c r="M113" s="4">
        <v>24750</v>
      </c>
      <c r="N113" s="4">
        <v>1584</v>
      </c>
      <c r="O113">
        <v>23512.5</v>
      </c>
      <c r="P113">
        <v>346.5</v>
      </c>
    </row>
    <row r="114" spans="1:16">
      <c r="A114">
        <v>2</v>
      </c>
      <c r="B114" t="str">
        <f>TEXT(DATE(2024,Sales[[#This Row],[Month]],1),"MMM")</f>
        <v>Feb</v>
      </c>
      <c r="C114">
        <v>13</v>
      </c>
      <c r="D114">
        <v>2012</v>
      </c>
      <c r="E114" t="s">
        <v>7</v>
      </c>
      <c r="F114" t="s">
        <v>8</v>
      </c>
      <c r="G114" s="4" t="s">
        <v>29</v>
      </c>
      <c r="H114" t="s">
        <v>10</v>
      </c>
      <c r="I114" s="4">
        <v>10</v>
      </c>
      <c r="J114" s="4">
        <v>3546</v>
      </c>
      <c r="K114" s="4">
        <v>3780</v>
      </c>
      <c r="L114" s="4">
        <v>35460</v>
      </c>
      <c r="M114" s="4">
        <v>37800</v>
      </c>
      <c r="N114" s="4">
        <v>2340</v>
      </c>
      <c r="O114">
        <v>35910</v>
      </c>
      <c r="P114">
        <v>450</v>
      </c>
    </row>
    <row r="115" spans="1:16">
      <c r="A115">
        <v>2</v>
      </c>
      <c r="B115" t="str">
        <f>TEXT(DATE(2024,Sales[[#This Row],[Month]],1),"MMM")</f>
        <v>Feb</v>
      </c>
      <c r="C115">
        <v>15</v>
      </c>
      <c r="D115">
        <v>2012</v>
      </c>
      <c r="E115" t="s">
        <v>7</v>
      </c>
      <c r="F115" t="s">
        <v>8</v>
      </c>
      <c r="G115" s="4" t="s">
        <v>40</v>
      </c>
      <c r="H115" t="s">
        <v>10</v>
      </c>
      <c r="I115" s="4">
        <v>7</v>
      </c>
      <c r="J115" s="4">
        <v>3384</v>
      </c>
      <c r="K115" s="4">
        <v>3600</v>
      </c>
      <c r="L115" s="4">
        <v>23688</v>
      </c>
      <c r="M115" s="4">
        <v>25200</v>
      </c>
      <c r="N115" s="4">
        <v>1512</v>
      </c>
      <c r="O115">
        <v>23940</v>
      </c>
      <c r="P115">
        <v>252</v>
      </c>
    </row>
    <row r="116" spans="1:16">
      <c r="A116">
        <v>2</v>
      </c>
      <c r="B116" t="str">
        <f>TEXT(DATE(2024,Sales[[#This Row],[Month]],1),"MMM")</f>
        <v>Feb</v>
      </c>
      <c r="C116">
        <v>15</v>
      </c>
      <c r="D116">
        <v>2012</v>
      </c>
      <c r="E116" t="s">
        <v>21</v>
      </c>
      <c r="F116" t="s">
        <v>22</v>
      </c>
      <c r="G116" s="4" t="s">
        <v>33</v>
      </c>
      <c r="H116" t="s">
        <v>10</v>
      </c>
      <c r="I116" s="4">
        <v>22</v>
      </c>
      <c r="J116" s="4">
        <v>2106</v>
      </c>
      <c r="K116" s="4">
        <v>2250</v>
      </c>
      <c r="L116" s="4">
        <v>46332</v>
      </c>
      <c r="M116" s="4">
        <v>49500</v>
      </c>
      <c r="N116" s="4">
        <v>3168</v>
      </c>
      <c r="O116">
        <v>47025</v>
      </c>
      <c r="P116">
        <v>693</v>
      </c>
    </row>
    <row r="117" spans="1:16">
      <c r="A117">
        <v>2</v>
      </c>
      <c r="B117" t="str">
        <f>TEXT(DATE(2024,Sales[[#This Row],[Month]],1),"MMM")</f>
        <v>Feb</v>
      </c>
      <c r="C117">
        <v>15</v>
      </c>
      <c r="D117">
        <v>2012</v>
      </c>
      <c r="E117" t="s">
        <v>14</v>
      </c>
      <c r="F117" t="s">
        <v>15</v>
      </c>
      <c r="G117" s="4" t="s">
        <v>37</v>
      </c>
      <c r="H117" t="s">
        <v>13</v>
      </c>
      <c r="I117" s="4">
        <v>7</v>
      </c>
      <c r="J117" s="4">
        <v>3924</v>
      </c>
      <c r="K117" s="4">
        <v>4230</v>
      </c>
      <c r="L117" s="4">
        <v>27468</v>
      </c>
      <c r="M117" s="4">
        <v>29610</v>
      </c>
      <c r="N117" s="4">
        <v>2142</v>
      </c>
      <c r="O117">
        <v>28129.5</v>
      </c>
      <c r="P117">
        <v>661.5</v>
      </c>
    </row>
    <row r="118" spans="1:16">
      <c r="A118">
        <v>2</v>
      </c>
      <c r="B118" t="str">
        <f>TEXT(DATE(2024,Sales[[#This Row],[Month]],1),"MMM")</f>
        <v>Feb</v>
      </c>
      <c r="C118">
        <v>16</v>
      </c>
      <c r="D118">
        <v>2012</v>
      </c>
      <c r="E118" t="s">
        <v>19</v>
      </c>
      <c r="F118" t="s">
        <v>20</v>
      </c>
      <c r="G118" s="4" t="s">
        <v>12</v>
      </c>
      <c r="H118" t="s">
        <v>13</v>
      </c>
      <c r="I118" s="4">
        <v>18</v>
      </c>
      <c r="J118" s="4">
        <v>3582</v>
      </c>
      <c r="K118" s="4">
        <v>3870</v>
      </c>
      <c r="L118" s="4">
        <v>64476</v>
      </c>
      <c r="M118" s="4">
        <v>69660</v>
      </c>
      <c r="N118" s="4">
        <v>5184</v>
      </c>
      <c r="O118">
        <v>66177</v>
      </c>
      <c r="P118">
        <v>1701</v>
      </c>
    </row>
    <row r="119" spans="1:16">
      <c r="A119">
        <v>2</v>
      </c>
      <c r="B119" t="str">
        <f>TEXT(DATE(2024,Sales[[#This Row],[Month]],1),"MMM")</f>
        <v>Feb</v>
      </c>
      <c r="C119">
        <v>16</v>
      </c>
      <c r="D119">
        <v>2012</v>
      </c>
      <c r="E119" t="s">
        <v>17</v>
      </c>
      <c r="F119" t="s">
        <v>15</v>
      </c>
      <c r="G119" s="4" t="s">
        <v>12</v>
      </c>
      <c r="H119" t="s">
        <v>13</v>
      </c>
      <c r="I119" s="4">
        <v>12</v>
      </c>
      <c r="J119" s="4">
        <v>3582</v>
      </c>
      <c r="K119" s="4">
        <v>3870</v>
      </c>
      <c r="L119" s="4">
        <v>42984</v>
      </c>
      <c r="M119" s="4">
        <v>46440</v>
      </c>
      <c r="N119" s="4">
        <v>3456</v>
      </c>
      <c r="O119">
        <v>44118</v>
      </c>
      <c r="P119">
        <v>1134</v>
      </c>
    </row>
    <row r="120" spans="1:16">
      <c r="A120">
        <v>2</v>
      </c>
      <c r="B120" t="str">
        <f>TEXT(DATE(2024,Sales[[#This Row],[Month]],1),"MMM")</f>
        <v>Feb</v>
      </c>
      <c r="C120">
        <v>17</v>
      </c>
      <c r="D120">
        <v>2012</v>
      </c>
      <c r="E120" t="s">
        <v>19</v>
      </c>
      <c r="F120" t="s">
        <v>20</v>
      </c>
      <c r="G120" s="4" t="s">
        <v>36</v>
      </c>
      <c r="H120" t="s">
        <v>10</v>
      </c>
      <c r="I120" s="4">
        <v>19</v>
      </c>
      <c r="J120" s="4">
        <v>3726</v>
      </c>
      <c r="K120" s="4">
        <v>3960</v>
      </c>
      <c r="L120" s="4">
        <v>70794</v>
      </c>
      <c r="M120" s="4">
        <v>75240</v>
      </c>
      <c r="N120" s="4">
        <v>4446</v>
      </c>
      <c r="O120">
        <v>71478</v>
      </c>
      <c r="P120">
        <v>684</v>
      </c>
    </row>
    <row r="121" spans="1:16">
      <c r="A121">
        <v>2</v>
      </c>
      <c r="B121" t="str">
        <f>TEXT(DATE(2024,Sales[[#This Row],[Month]],1),"MMM")</f>
        <v>Feb</v>
      </c>
      <c r="C121">
        <v>17</v>
      </c>
      <c r="D121">
        <v>2012</v>
      </c>
      <c r="E121" t="s">
        <v>28</v>
      </c>
      <c r="F121" t="s">
        <v>27</v>
      </c>
      <c r="G121" s="4" t="s">
        <v>12</v>
      </c>
      <c r="H121" t="s">
        <v>13</v>
      </c>
      <c r="I121" s="4">
        <v>23</v>
      </c>
      <c r="J121" s="4">
        <v>3582</v>
      </c>
      <c r="K121" s="4">
        <v>3870</v>
      </c>
      <c r="L121" s="4">
        <v>82386</v>
      </c>
      <c r="M121" s="4">
        <v>89010</v>
      </c>
      <c r="N121" s="4">
        <v>6624</v>
      </c>
      <c r="O121">
        <v>84559.5</v>
      </c>
      <c r="P121">
        <v>2173.5</v>
      </c>
    </row>
    <row r="122" spans="1:16">
      <c r="A122">
        <v>2</v>
      </c>
      <c r="B122" t="str">
        <f>TEXT(DATE(2024,Sales[[#This Row],[Month]],1),"MMM")</f>
        <v>Feb</v>
      </c>
      <c r="C122">
        <v>18</v>
      </c>
      <c r="D122">
        <v>2012</v>
      </c>
      <c r="E122" t="s">
        <v>26</v>
      </c>
      <c r="F122" t="s">
        <v>27</v>
      </c>
      <c r="G122" s="4" t="s">
        <v>38</v>
      </c>
      <c r="H122" t="s">
        <v>10</v>
      </c>
      <c r="I122" s="4">
        <v>3</v>
      </c>
      <c r="J122" s="4">
        <v>2952</v>
      </c>
      <c r="K122" s="4">
        <v>3150</v>
      </c>
      <c r="L122" s="4">
        <v>8856</v>
      </c>
      <c r="M122" s="4">
        <v>9450</v>
      </c>
      <c r="N122" s="4">
        <v>594</v>
      </c>
      <c r="O122">
        <v>8977.5</v>
      </c>
      <c r="P122">
        <v>121.5</v>
      </c>
    </row>
    <row r="123" spans="1:16">
      <c r="A123">
        <v>2</v>
      </c>
      <c r="B123" t="str">
        <f>TEXT(DATE(2024,Sales[[#This Row],[Month]],1),"MMM")</f>
        <v>Feb</v>
      </c>
      <c r="C123">
        <v>18</v>
      </c>
      <c r="D123">
        <v>2012</v>
      </c>
      <c r="E123" t="s">
        <v>21</v>
      </c>
      <c r="F123" t="s">
        <v>22</v>
      </c>
      <c r="G123" s="4" t="s">
        <v>16</v>
      </c>
      <c r="H123" t="s">
        <v>10</v>
      </c>
      <c r="I123" s="4">
        <v>24</v>
      </c>
      <c r="J123" s="4">
        <v>3978</v>
      </c>
      <c r="K123" s="4">
        <v>4230</v>
      </c>
      <c r="L123" s="4">
        <v>95472</v>
      </c>
      <c r="M123" s="4">
        <v>101520</v>
      </c>
      <c r="N123" s="4">
        <v>6048</v>
      </c>
      <c r="O123">
        <v>96444</v>
      </c>
      <c r="P123">
        <v>972</v>
      </c>
    </row>
    <row r="124" spans="1:16">
      <c r="A124">
        <v>2</v>
      </c>
      <c r="B124" t="str">
        <f>TEXT(DATE(2024,Sales[[#This Row],[Month]],1),"MMM")</f>
        <v>Feb</v>
      </c>
      <c r="C124">
        <v>18</v>
      </c>
      <c r="D124">
        <v>2012</v>
      </c>
      <c r="E124" t="s">
        <v>26</v>
      </c>
      <c r="F124" t="s">
        <v>27</v>
      </c>
      <c r="G124" s="4" t="s">
        <v>9</v>
      </c>
      <c r="H124" t="s">
        <v>10</v>
      </c>
      <c r="I124" s="4">
        <v>25</v>
      </c>
      <c r="J124" s="4">
        <v>2034</v>
      </c>
      <c r="K124" s="4">
        <v>2160</v>
      </c>
      <c r="L124" s="4">
        <v>50850</v>
      </c>
      <c r="M124" s="4">
        <v>54000</v>
      </c>
      <c r="N124" s="4">
        <v>3150</v>
      </c>
      <c r="O124">
        <v>51300</v>
      </c>
      <c r="P124">
        <v>450</v>
      </c>
    </row>
    <row r="125" spans="1:16">
      <c r="A125">
        <v>2</v>
      </c>
      <c r="B125" t="str">
        <f>TEXT(DATE(2024,Sales[[#This Row],[Month]],1),"MMM")</f>
        <v>Feb</v>
      </c>
      <c r="C125">
        <v>19</v>
      </c>
      <c r="D125">
        <v>2012</v>
      </c>
      <c r="E125" t="s">
        <v>31</v>
      </c>
      <c r="F125" t="s">
        <v>22</v>
      </c>
      <c r="G125" s="4" t="s">
        <v>37</v>
      </c>
      <c r="H125" t="s">
        <v>13</v>
      </c>
      <c r="I125" s="4">
        <v>5</v>
      </c>
      <c r="J125" s="4">
        <v>3924</v>
      </c>
      <c r="K125" s="4">
        <v>4230</v>
      </c>
      <c r="L125" s="4">
        <v>19620</v>
      </c>
      <c r="M125" s="4">
        <v>21150</v>
      </c>
      <c r="N125" s="4">
        <v>1530</v>
      </c>
      <c r="O125">
        <v>20092.5</v>
      </c>
      <c r="P125">
        <v>472.5</v>
      </c>
    </row>
    <row r="126" spans="1:16">
      <c r="A126">
        <v>2</v>
      </c>
      <c r="B126" t="str">
        <f>TEXT(DATE(2024,Sales[[#This Row],[Month]],1),"MMM")</f>
        <v>Feb</v>
      </c>
      <c r="C126">
        <v>19</v>
      </c>
      <c r="D126">
        <v>2012</v>
      </c>
      <c r="E126" t="s">
        <v>14</v>
      </c>
      <c r="F126" t="s">
        <v>15</v>
      </c>
      <c r="G126" s="4" t="s">
        <v>25</v>
      </c>
      <c r="H126" t="s">
        <v>10</v>
      </c>
      <c r="I126" s="4">
        <v>2</v>
      </c>
      <c r="J126" s="4">
        <v>5832</v>
      </c>
      <c r="K126" s="4">
        <v>6210</v>
      </c>
      <c r="L126" s="4">
        <v>11664</v>
      </c>
      <c r="M126" s="4">
        <v>12420</v>
      </c>
      <c r="N126" s="4">
        <v>756</v>
      </c>
      <c r="O126">
        <v>11799</v>
      </c>
      <c r="P126">
        <v>135</v>
      </c>
    </row>
    <row r="127" spans="1:16">
      <c r="A127">
        <v>2</v>
      </c>
      <c r="B127" t="str">
        <f>TEXT(DATE(2024,Sales[[#This Row],[Month]],1),"MMM")</f>
        <v>Feb</v>
      </c>
      <c r="C127">
        <v>20</v>
      </c>
      <c r="D127">
        <v>2012</v>
      </c>
      <c r="E127" t="s">
        <v>21</v>
      </c>
      <c r="F127" t="s">
        <v>22</v>
      </c>
      <c r="G127" s="4" t="s">
        <v>35</v>
      </c>
      <c r="H127" t="s">
        <v>10</v>
      </c>
      <c r="I127" s="4">
        <v>14</v>
      </c>
      <c r="J127" s="4">
        <v>3546</v>
      </c>
      <c r="K127" s="4">
        <v>3780</v>
      </c>
      <c r="L127" s="4">
        <v>49644</v>
      </c>
      <c r="M127" s="4">
        <v>52920</v>
      </c>
      <c r="N127" s="4">
        <v>3276</v>
      </c>
      <c r="O127">
        <v>50274</v>
      </c>
      <c r="P127">
        <v>630</v>
      </c>
    </row>
    <row r="128" spans="1:16">
      <c r="A128">
        <v>2</v>
      </c>
      <c r="B128" t="str">
        <f>TEXT(DATE(2024,Sales[[#This Row],[Month]],1),"MMM")</f>
        <v>Feb</v>
      </c>
      <c r="C128">
        <v>20</v>
      </c>
      <c r="D128">
        <v>2012</v>
      </c>
      <c r="E128" t="s">
        <v>11</v>
      </c>
      <c r="F128" t="s">
        <v>8</v>
      </c>
      <c r="G128" s="4" t="s">
        <v>9</v>
      </c>
      <c r="H128" t="s">
        <v>10</v>
      </c>
      <c r="I128" s="4">
        <v>6</v>
      </c>
      <c r="J128" s="4">
        <v>2034</v>
      </c>
      <c r="K128" s="4">
        <v>2160</v>
      </c>
      <c r="L128" s="4">
        <v>12204</v>
      </c>
      <c r="M128" s="4">
        <v>12960</v>
      </c>
      <c r="N128" s="4">
        <v>756</v>
      </c>
      <c r="O128">
        <v>12312</v>
      </c>
      <c r="P128">
        <v>108</v>
      </c>
    </row>
    <row r="129" spans="1:16">
      <c r="A129">
        <v>2</v>
      </c>
      <c r="B129" t="str">
        <f>TEXT(DATE(2024,Sales[[#This Row],[Month]],1),"MMM")</f>
        <v>Feb</v>
      </c>
      <c r="C129">
        <v>21</v>
      </c>
      <c r="D129">
        <v>2012</v>
      </c>
      <c r="E129" t="s">
        <v>19</v>
      </c>
      <c r="F129" t="s">
        <v>20</v>
      </c>
      <c r="G129" s="4" t="s">
        <v>9</v>
      </c>
      <c r="H129" t="s">
        <v>10</v>
      </c>
      <c r="I129" s="4">
        <v>13</v>
      </c>
      <c r="J129" s="4">
        <v>2034</v>
      </c>
      <c r="K129" s="4">
        <v>2160</v>
      </c>
      <c r="L129" s="4">
        <v>26442</v>
      </c>
      <c r="M129" s="4">
        <v>28080</v>
      </c>
      <c r="N129" s="4">
        <v>1638</v>
      </c>
      <c r="O129">
        <v>26676</v>
      </c>
      <c r="P129">
        <v>234</v>
      </c>
    </row>
    <row r="130" spans="1:16">
      <c r="A130">
        <v>2</v>
      </c>
      <c r="B130" t="str">
        <f>TEXT(DATE(2024,Sales[[#This Row],[Month]],1),"MMM")</f>
        <v>Feb</v>
      </c>
      <c r="C130">
        <v>22</v>
      </c>
      <c r="D130">
        <v>2012</v>
      </c>
      <c r="E130" t="s">
        <v>24</v>
      </c>
      <c r="F130" t="s">
        <v>20</v>
      </c>
      <c r="G130" s="4" t="s">
        <v>23</v>
      </c>
      <c r="H130" t="s">
        <v>10</v>
      </c>
      <c r="I130" s="4">
        <v>4</v>
      </c>
      <c r="J130" s="4">
        <v>3042</v>
      </c>
      <c r="K130" s="4">
        <v>3240</v>
      </c>
      <c r="L130" s="4">
        <v>12168</v>
      </c>
      <c r="M130" s="4">
        <v>12960</v>
      </c>
      <c r="N130" s="4">
        <v>792</v>
      </c>
      <c r="O130">
        <v>12312</v>
      </c>
      <c r="P130">
        <v>144</v>
      </c>
    </row>
    <row r="131" spans="1:16">
      <c r="A131">
        <v>2</v>
      </c>
      <c r="B131" t="str">
        <f>TEXT(DATE(2024,Sales[[#This Row],[Month]],1),"MMM")</f>
        <v>Feb</v>
      </c>
      <c r="C131">
        <v>22</v>
      </c>
      <c r="D131">
        <v>2012</v>
      </c>
      <c r="E131" t="s">
        <v>31</v>
      </c>
      <c r="F131" t="s">
        <v>22</v>
      </c>
      <c r="G131" s="4" t="s">
        <v>23</v>
      </c>
      <c r="H131" t="s">
        <v>10</v>
      </c>
      <c r="I131" s="4">
        <v>21</v>
      </c>
      <c r="J131" s="4">
        <v>3042</v>
      </c>
      <c r="K131" s="4">
        <v>3240</v>
      </c>
      <c r="L131" s="4">
        <v>63882</v>
      </c>
      <c r="M131" s="4">
        <v>68040</v>
      </c>
      <c r="N131" s="4">
        <v>4158</v>
      </c>
      <c r="O131">
        <v>64638</v>
      </c>
      <c r="P131">
        <v>756</v>
      </c>
    </row>
    <row r="132" spans="1:16">
      <c r="A132">
        <v>2</v>
      </c>
      <c r="B132" t="str">
        <f>TEXT(DATE(2024,Sales[[#This Row],[Month]],1),"MMM")</f>
        <v>Feb</v>
      </c>
      <c r="C132">
        <v>22</v>
      </c>
      <c r="D132">
        <v>2012</v>
      </c>
      <c r="E132" t="s">
        <v>24</v>
      </c>
      <c r="F132" t="s">
        <v>20</v>
      </c>
      <c r="G132" s="4" t="s">
        <v>36</v>
      </c>
      <c r="H132" t="s">
        <v>10</v>
      </c>
      <c r="I132" s="4">
        <v>16</v>
      </c>
      <c r="J132" s="4">
        <v>3726</v>
      </c>
      <c r="K132" s="4">
        <v>3960</v>
      </c>
      <c r="L132" s="4">
        <v>59616</v>
      </c>
      <c r="M132" s="4">
        <v>63360</v>
      </c>
      <c r="N132" s="4">
        <v>3744</v>
      </c>
      <c r="O132">
        <v>60192</v>
      </c>
      <c r="P132">
        <v>576</v>
      </c>
    </row>
    <row r="133" spans="1:16">
      <c r="A133">
        <v>2</v>
      </c>
      <c r="B133" t="str">
        <f>TEXT(DATE(2024,Sales[[#This Row],[Month]],1),"MMM")</f>
        <v>Feb</v>
      </c>
      <c r="C133">
        <v>22</v>
      </c>
      <c r="D133">
        <v>2012</v>
      </c>
      <c r="E133" t="s">
        <v>14</v>
      </c>
      <c r="F133" t="s">
        <v>15</v>
      </c>
      <c r="G133" s="4" t="s">
        <v>18</v>
      </c>
      <c r="H133" t="s">
        <v>10</v>
      </c>
      <c r="I133" s="4">
        <v>10</v>
      </c>
      <c r="J133" s="4">
        <v>2196</v>
      </c>
      <c r="K133" s="4">
        <v>2340</v>
      </c>
      <c r="L133" s="4">
        <v>21960</v>
      </c>
      <c r="M133" s="4">
        <v>23400</v>
      </c>
      <c r="N133" s="4">
        <v>1440</v>
      </c>
      <c r="O133">
        <v>22230</v>
      </c>
      <c r="P133">
        <v>270</v>
      </c>
    </row>
    <row r="134" spans="1:16">
      <c r="A134">
        <v>2</v>
      </c>
      <c r="B134" t="str">
        <f>TEXT(DATE(2024,Sales[[#This Row],[Month]],1),"MMM")</f>
        <v>Feb</v>
      </c>
      <c r="C134">
        <v>24</v>
      </c>
      <c r="D134">
        <v>2012</v>
      </c>
      <c r="E134" t="s">
        <v>14</v>
      </c>
      <c r="F134" t="s">
        <v>15</v>
      </c>
      <c r="G134" s="4" t="s">
        <v>34</v>
      </c>
      <c r="H134" t="s">
        <v>10</v>
      </c>
      <c r="I134" s="4">
        <v>3</v>
      </c>
      <c r="J134" s="4">
        <v>4482</v>
      </c>
      <c r="K134" s="4">
        <v>4770</v>
      </c>
      <c r="L134" s="4">
        <v>13446</v>
      </c>
      <c r="M134" s="4">
        <v>14310</v>
      </c>
      <c r="N134" s="4">
        <v>864</v>
      </c>
      <c r="O134">
        <v>13594.5</v>
      </c>
      <c r="P134">
        <v>148.5</v>
      </c>
    </row>
    <row r="135" spans="1:16">
      <c r="A135">
        <v>2</v>
      </c>
      <c r="B135" t="str">
        <f>TEXT(DATE(2024,Sales[[#This Row],[Month]],1),"MMM")</f>
        <v>Feb</v>
      </c>
      <c r="C135">
        <v>24</v>
      </c>
      <c r="D135">
        <v>2012</v>
      </c>
      <c r="E135" t="s">
        <v>28</v>
      </c>
      <c r="F135" t="s">
        <v>27</v>
      </c>
      <c r="G135" s="4" t="s">
        <v>32</v>
      </c>
      <c r="H135" t="s">
        <v>10</v>
      </c>
      <c r="I135" s="4">
        <v>1</v>
      </c>
      <c r="J135" s="4">
        <v>5148</v>
      </c>
      <c r="K135" s="4">
        <v>5490</v>
      </c>
      <c r="L135" s="4">
        <v>5148</v>
      </c>
      <c r="M135" s="4">
        <v>5490</v>
      </c>
      <c r="N135" s="4">
        <v>342</v>
      </c>
      <c r="O135">
        <v>5215.5</v>
      </c>
      <c r="P135">
        <v>67.5</v>
      </c>
    </row>
    <row r="136" spans="1:16">
      <c r="A136">
        <v>2</v>
      </c>
      <c r="B136" t="str">
        <f>TEXT(DATE(2024,Sales[[#This Row],[Month]],1),"MMM")</f>
        <v>Feb</v>
      </c>
      <c r="C136">
        <v>25</v>
      </c>
      <c r="D136">
        <v>2012</v>
      </c>
      <c r="E136" t="s">
        <v>28</v>
      </c>
      <c r="F136" t="s">
        <v>27</v>
      </c>
      <c r="G136" s="4" t="s">
        <v>16</v>
      </c>
      <c r="H136" t="s">
        <v>10</v>
      </c>
      <c r="I136" s="4">
        <v>13</v>
      </c>
      <c r="J136" s="4">
        <v>3978</v>
      </c>
      <c r="K136" s="4">
        <v>4230</v>
      </c>
      <c r="L136" s="4">
        <v>51714</v>
      </c>
      <c r="M136" s="4">
        <v>54990</v>
      </c>
      <c r="N136" s="4">
        <v>3276</v>
      </c>
      <c r="O136">
        <v>52240.5</v>
      </c>
      <c r="P136">
        <v>526.5</v>
      </c>
    </row>
    <row r="137" spans="1:16">
      <c r="A137">
        <v>2</v>
      </c>
      <c r="B137" t="str">
        <f>TEXT(DATE(2024,Sales[[#This Row],[Month]],1),"MMM")</f>
        <v>Feb</v>
      </c>
      <c r="C137">
        <v>25</v>
      </c>
      <c r="D137">
        <v>2012</v>
      </c>
      <c r="E137" t="s">
        <v>19</v>
      </c>
      <c r="F137" t="s">
        <v>20</v>
      </c>
      <c r="G137" s="4" t="s">
        <v>33</v>
      </c>
      <c r="H137" t="s">
        <v>10</v>
      </c>
      <c r="I137" s="4">
        <v>15</v>
      </c>
      <c r="J137" s="4">
        <v>2106</v>
      </c>
      <c r="K137" s="4">
        <v>2250</v>
      </c>
      <c r="L137" s="4">
        <v>31590</v>
      </c>
      <c r="M137" s="4">
        <v>33750</v>
      </c>
      <c r="N137" s="4">
        <v>2160</v>
      </c>
      <c r="O137">
        <v>32062.5</v>
      </c>
      <c r="P137">
        <v>472.5</v>
      </c>
    </row>
    <row r="138" spans="1:16">
      <c r="A138">
        <v>2</v>
      </c>
      <c r="B138" t="str">
        <f>TEXT(DATE(2024,Sales[[#This Row],[Month]],1),"MMM")</f>
        <v>Feb</v>
      </c>
      <c r="C138">
        <v>25</v>
      </c>
      <c r="D138">
        <v>2012</v>
      </c>
      <c r="E138" t="s">
        <v>28</v>
      </c>
      <c r="F138" t="s">
        <v>27</v>
      </c>
      <c r="G138" s="4" t="s">
        <v>16</v>
      </c>
      <c r="H138" t="s">
        <v>10</v>
      </c>
      <c r="I138" s="4">
        <v>5</v>
      </c>
      <c r="J138" s="4">
        <v>3978</v>
      </c>
      <c r="K138" s="4">
        <v>4230</v>
      </c>
      <c r="L138" s="4">
        <v>19890</v>
      </c>
      <c r="M138" s="4">
        <v>21150</v>
      </c>
      <c r="N138" s="4">
        <v>1260</v>
      </c>
      <c r="O138">
        <v>20092.5</v>
      </c>
      <c r="P138">
        <v>202.5</v>
      </c>
    </row>
    <row r="139" spans="1:16">
      <c r="A139">
        <v>2</v>
      </c>
      <c r="B139" t="str">
        <f>TEXT(DATE(2024,Sales[[#This Row],[Month]],1),"MMM")</f>
        <v>Feb</v>
      </c>
      <c r="C139">
        <v>26</v>
      </c>
      <c r="D139">
        <v>2012</v>
      </c>
      <c r="E139" t="s">
        <v>26</v>
      </c>
      <c r="F139" t="s">
        <v>27</v>
      </c>
      <c r="G139" s="4" t="s">
        <v>9</v>
      </c>
      <c r="H139" t="s">
        <v>10</v>
      </c>
      <c r="I139" s="4">
        <v>25</v>
      </c>
      <c r="J139" s="4">
        <v>2034</v>
      </c>
      <c r="K139" s="4">
        <v>2160</v>
      </c>
      <c r="L139" s="4">
        <v>50850</v>
      </c>
      <c r="M139" s="4">
        <v>54000</v>
      </c>
      <c r="N139" s="4">
        <v>3150</v>
      </c>
      <c r="O139">
        <v>51300</v>
      </c>
      <c r="P139">
        <v>450</v>
      </c>
    </row>
    <row r="140" spans="1:16">
      <c r="A140">
        <v>2</v>
      </c>
      <c r="B140" t="str">
        <f>TEXT(DATE(2024,Sales[[#This Row],[Month]],1),"MMM")</f>
        <v>Feb</v>
      </c>
      <c r="C140">
        <v>26</v>
      </c>
      <c r="D140">
        <v>2012</v>
      </c>
      <c r="E140" t="s">
        <v>7</v>
      </c>
      <c r="F140" t="s">
        <v>8</v>
      </c>
      <c r="G140" s="4" t="s">
        <v>30</v>
      </c>
      <c r="H140" t="s">
        <v>10</v>
      </c>
      <c r="I140" s="4">
        <v>8</v>
      </c>
      <c r="J140" s="4">
        <v>2034</v>
      </c>
      <c r="K140" s="4">
        <v>2160</v>
      </c>
      <c r="L140" s="4">
        <v>19890</v>
      </c>
      <c r="M140" s="4">
        <v>21150</v>
      </c>
      <c r="N140" s="4">
        <v>1008</v>
      </c>
      <c r="O140">
        <v>16416</v>
      </c>
      <c r="P140">
        <v>-3474</v>
      </c>
    </row>
    <row r="141" spans="1:16">
      <c r="A141">
        <v>2</v>
      </c>
      <c r="B141" t="str">
        <f>TEXT(DATE(2024,Sales[[#This Row],[Month]],1),"MMM")</f>
        <v>Feb</v>
      </c>
      <c r="C141">
        <v>26</v>
      </c>
      <c r="D141">
        <v>2012</v>
      </c>
      <c r="E141" t="s">
        <v>7</v>
      </c>
      <c r="F141" t="s">
        <v>8</v>
      </c>
      <c r="G141" s="4" t="s">
        <v>35</v>
      </c>
      <c r="H141" t="s">
        <v>10</v>
      </c>
      <c r="I141" s="4">
        <v>21</v>
      </c>
      <c r="J141" s="4">
        <v>3582</v>
      </c>
      <c r="K141" s="4">
        <v>3870</v>
      </c>
      <c r="L141" s="4">
        <v>21276</v>
      </c>
      <c r="M141" s="4">
        <v>22680</v>
      </c>
      <c r="N141" s="4">
        <v>6048</v>
      </c>
      <c r="O141">
        <v>77206.5</v>
      </c>
      <c r="P141">
        <v>55930.5</v>
      </c>
    </row>
    <row r="142" spans="1:16">
      <c r="A142">
        <v>2</v>
      </c>
      <c r="B142" t="str">
        <f>TEXT(DATE(2024,Sales[[#This Row],[Month]],1),"MMM")</f>
        <v>Feb</v>
      </c>
      <c r="C142">
        <v>26</v>
      </c>
      <c r="D142">
        <v>2012</v>
      </c>
      <c r="E142" t="s">
        <v>7</v>
      </c>
      <c r="F142" t="s">
        <v>8</v>
      </c>
      <c r="G142" s="4" t="s">
        <v>33</v>
      </c>
      <c r="H142" t="s">
        <v>10</v>
      </c>
      <c r="I142" s="4">
        <v>16</v>
      </c>
      <c r="J142" s="4">
        <v>3978</v>
      </c>
      <c r="K142" s="4">
        <v>4230</v>
      </c>
      <c r="L142" s="4">
        <v>23166</v>
      </c>
      <c r="M142" s="4">
        <v>24750</v>
      </c>
      <c r="N142" s="4">
        <v>4032</v>
      </c>
      <c r="O142">
        <v>64296</v>
      </c>
      <c r="P142">
        <v>41130</v>
      </c>
    </row>
    <row r="143" spans="1:16">
      <c r="A143">
        <v>2</v>
      </c>
      <c r="B143" t="str">
        <f>TEXT(DATE(2024,Sales[[#This Row],[Month]],1),"MMM")</f>
        <v>Feb</v>
      </c>
      <c r="C143">
        <v>27</v>
      </c>
      <c r="D143">
        <v>2012</v>
      </c>
      <c r="E143" t="s">
        <v>21</v>
      </c>
      <c r="F143" t="s">
        <v>22</v>
      </c>
      <c r="G143" s="4" t="s">
        <v>35</v>
      </c>
      <c r="H143" t="s">
        <v>10</v>
      </c>
      <c r="I143" s="4">
        <v>23</v>
      </c>
      <c r="J143" s="4">
        <v>2196</v>
      </c>
      <c r="K143" s="4">
        <v>2340</v>
      </c>
      <c r="L143" s="4">
        <v>31914</v>
      </c>
      <c r="M143" s="4">
        <v>34020</v>
      </c>
      <c r="N143" s="4">
        <v>3312</v>
      </c>
      <c r="O143">
        <v>51129</v>
      </c>
      <c r="P143">
        <v>19215</v>
      </c>
    </row>
    <row r="144" spans="1:16">
      <c r="A144">
        <v>2</v>
      </c>
      <c r="B144" t="str">
        <f>TEXT(DATE(2024,Sales[[#This Row],[Month]],1),"MMM")</f>
        <v>Feb</v>
      </c>
      <c r="C144">
        <v>27</v>
      </c>
      <c r="D144">
        <v>2012</v>
      </c>
      <c r="E144" t="s">
        <v>7</v>
      </c>
      <c r="F144" t="s">
        <v>8</v>
      </c>
      <c r="G144" s="4" t="s">
        <v>16</v>
      </c>
      <c r="H144" t="s">
        <v>10</v>
      </c>
      <c r="I144" s="4">
        <v>22</v>
      </c>
      <c r="J144" s="4">
        <v>3978</v>
      </c>
      <c r="K144" s="4">
        <v>4230</v>
      </c>
      <c r="L144" s="4">
        <v>87516</v>
      </c>
      <c r="M144" s="4">
        <v>93060</v>
      </c>
      <c r="N144" s="4">
        <v>5544</v>
      </c>
      <c r="O144">
        <v>88407</v>
      </c>
      <c r="P144">
        <v>891</v>
      </c>
    </row>
    <row r="145" spans="1:16">
      <c r="A145">
        <v>2</v>
      </c>
      <c r="B145" t="str">
        <f>TEXT(DATE(2024,Sales[[#This Row],[Month]],1),"MMM")</f>
        <v>Feb</v>
      </c>
      <c r="C145">
        <v>28</v>
      </c>
      <c r="D145">
        <v>2012</v>
      </c>
      <c r="E145" t="s">
        <v>24</v>
      </c>
      <c r="F145" t="s">
        <v>20</v>
      </c>
      <c r="G145" s="4" t="s">
        <v>16</v>
      </c>
      <c r="H145" t="s">
        <v>10</v>
      </c>
      <c r="I145" s="4">
        <v>13</v>
      </c>
      <c r="J145" s="4">
        <v>3978</v>
      </c>
      <c r="K145" s="4">
        <v>4230</v>
      </c>
      <c r="L145" s="4">
        <v>43758</v>
      </c>
      <c r="M145" s="4">
        <v>46530</v>
      </c>
      <c r="N145" s="4">
        <v>3276</v>
      </c>
      <c r="O145">
        <v>52240.5</v>
      </c>
      <c r="P145">
        <v>8482.5</v>
      </c>
    </row>
    <row r="146" spans="1:16">
      <c r="A146">
        <v>2</v>
      </c>
      <c r="B146" t="str">
        <f>TEXT(DATE(2024,Sales[[#This Row],[Month]],1),"MMM")</f>
        <v>Feb</v>
      </c>
      <c r="C146">
        <v>28</v>
      </c>
      <c r="D146">
        <v>2012</v>
      </c>
      <c r="E146" t="s">
        <v>17</v>
      </c>
      <c r="F146" t="s">
        <v>15</v>
      </c>
      <c r="G146" s="4" t="s">
        <v>37</v>
      </c>
      <c r="H146" t="s">
        <v>13</v>
      </c>
      <c r="I146" s="4">
        <v>27</v>
      </c>
      <c r="J146" s="4">
        <v>3042</v>
      </c>
      <c r="K146" s="4">
        <v>3240</v>
      </c>
      <c r="L146" s="4">
        <v>58860</v>
      </c>
      <c r="M146" s="4">
        <v>63450</v>
      </c>
      <c r="N146" s="4">
        <v>5346</v>
      </c>
      <c r="O146">
        <v>83106</v>
      </c>
      <c r="P146">
        <v>24246</v>
      </c>
    </row>
    <row r="147" spans="1:16">
      <c r="A147">
        <v>2</v>
      </c>
      <c r="B147" t="str">
        <f>TEXT(DATE(2024,Sales[[#This Row],[Month]],1),"MMM")</f>
        <v>Feb</v>
      </c>
      <c r="C147">
        <v>29</v>
      </c>
      <c r="D147">
        <v>2012</v>
      </c>
      <c r="E147" t="s">
        <v>7</v>
      </c>
      <c r="F147" t="s">
        <v>8</v>
      </c>
      <c r="G147" s="4" t="s">
        <v>33</v>
      </c>
      <c r="H147" t="s">
        <v>10</v>
      </c>
      <c r="I147" s="4">
        <v>27</v>
      </c>
      <c r="J147" s="4">
        <v>3978</v>
      </c>
      <c r="K147" s="4">
        <v>4230</v>
      </c>
      <c r="L147" s="4">
        <v>52650</v>
      </c>
      <c r="M147" s="4">
        <v>56250</v>
      </c>
      <c r="N147" s="4">
        <v>6804</v>
      </c>
      <c r="O147">
        <v>108499.5</v>
      </c>
      <c r="P147">
        <v>55849.5</v>
      </c>
    </row>
    <row r="148" spans="1:16">
      <c r="A148">
        <v>2</v>
      </c>
      <c r="B148" t="str">
        <f>TEXT(DATE(2024,Sales[[#This Row],[Month]],1),"MMM")</f>
        <v>Feb</v>
      </c>
      <c r="C148">
        <v>29</v>
      </c>
      <c r="D148">
        <v>2012</v>
      </c>
      <c r="E148" t="s">
        <v>31</v>
      </c>
      <c r="F148" t="s">
        <v>22</v>
      </c>
      <c r="G148" s="4" t="s">
        <v>40</v>
      </c>
      <c r="H148" t="s">
        <v>10</v>
      </c>
      <c r="I148" s="4">
        <v>27</v>
      </c>
      <c r="J148" s="4">
        <v>3978</v>
      </c>
      <c r="K148" s="4">
        <v>4230</v>
      </c>
      <c r="L148" s="4">
        <v>20304</v>
      </c>
      <c r="M148" s="4">
        <v>21600</v>
      </c>
      <c r="N148" s="4">
        <v>6804</v>
      </c>
      <c r="O148">
        <v>108499.5</v>
      </c>
      <c r="P148">
        <v>88195.5</v>
      </c>
    </row>
    <row r="149" spans="1:16">
      <c r="A149">
        <v>3</v>
      </c>
      <c r="B149" t="str">
        <f>TEXT(DATE(2024,Sales[[#This Row],[Month]],1),"MMM")</f>
        <v>Mar</v>
      </c>
      <c r="C149">
        <v>1</v>
      </c>
      <c r="D149">
        <v>2012</v>
      </c>
      <c r="E149" t="s">
        <v>11</v>
      </c>
      <c r="F149" t="s">
        <v>8</v>
      </c>
      <c r="G149" s="4" t="s">
        <v>32</v>
      </c>
      <c r="H149" t="s">
        <v>10</v>
      </c>
      <c r="I149" s="4">
        <v>27</v>
      </c>
      <c r="J149" s="4">
        <v>5832</v>
      </c>
      <c r="K149" s="4">
        <v>6210</v>
      </c>
      <c r="L149" s="4">
        <v>61776</v>
      </c>
      <c r="M149" s="4">
        <v>65880</v>
      </c>
      <c r="N149" s="4">
        <v>10206</v>
      </c>
      <c r="O149">
        <v>159286.5</v>
      </c>
      <c r="P149">
        <v>97510.5</v>
      </c>
    </row>
    <row r="150" spans="1:16">
      <c r="A150">
        <v>3</v>
      </c>
      <c r="B150" t="str">
        <f>TEXT(DATE(2024,Sales[[#This Row],[Month]],1),"MMM")</f>
        <v>Mar</v>
      </c>
      <c r="C150">
        <v>1</v>
      </c>
      <c r="D150">
        <v>2012</v>
      </c>
      <c r="E150" t="s">
        <v>11</v>
      </c>
      <c r="F150" t="s">
        <v>8</v>
      </c>
      <c r="G150" s="4" t="s">
        <v>39</v>
      </c>
      <c r="H150" t="s">
        <v>13</v>
      </c>
      <c r="I150" s="4">
        <v>27</v>
      </c>
      <c r="J150" s="4">
        <v>2196</v>
      </c>
      <c r="K150" s="4">
        <v>2340</v>
      </c>
      <c r="L150" s="4">
        <v>82566</v>
      </c>
      <c r="M150" s="4">
        <v>89100</v>
      </c>
      <c r="N150" s="4">
        <v>3888</v>
      </c>
      <c r="O150">
        <v>60021</v>
      </c>
      <c r="P150">
        <v>-22545</v>
      </c>
    </row>
    <row r="151" spans="1:16">
      <c r="A151">
        <v>3</v>
      </c>
      <c r="B151" t="str">
        <f>TEXT(DATE(2024,Sales[[#This Row],[Month]],1),"MMM")</f>
        <v>Mar</v>
      </c>
      <c r="C151">
        <v>2</v>
      </c>
      <c r="D151">
        <v>2012</v>
      </c>
      <c r="E151" t="s">
        <v>17</v>
      </c>
      <c r="F151" t="s">
        <v>15</v>
      </c>
      <c r="G151" s="4" t="s">
        <v>23</v>
      </c>
      <c r="H151" t="s">
        <v>10</v>
      </c>
      <c r="I151" s="4">
        <v>27</v>
      </c>
      <c r="J151" s="4">
        <v>3546</v>
      </c>
      <c r="K151" s="4">
        <v>3780</v>
      </c>
      <c r="L151" s="4">
        <v>24336</v>
      </c>
      <c r="M151" s="4">
        <v>25920</v>
      </c>
      <c r="N151" s="4">
        <v>6318</v>
      </c>
      <c r="O151">
        <v>96957</v>
      </c>
      <c r="P151">
        <v>72621</v>
      </c>
    </row>
    <row r="152" spans="1:16">
      <c r="A152">
        <v>3</v>
      </c>
      <c r="B152" t="str">
        <f>TEXT(DATE(2024,Sales[[#This Row],[Month]],1),"MMM")</f>
        <v>Mar</v>
      </c>
      <c r="C152">
        <v>3</v>
      </c>
      <c r="D152">
        <v>2012</v>
      </c>
      <c r="E152" t="s">
        <v>31</v>
      </c>
      <c r="F152" t="s">
        <v>22</v>
      </c>
      <c r="G152" s="4" t="s">
        <v>35</v>
      </c>
      <c r="H152" t="s">
        <v>10</v>
      </c>
      <c r="I152" s="4">
        <v>12</v>
      </c>
      <c r="J152" s="4">
        <v>3582</v>
      </c>
      <c r="K152" s="4">
        <v>3870</v>
      </c>
      <c r="L152" s="4">
        <v>3546</v>
      </c>
      <c r="M152" s="4">
        <v>3780</v>
      </c>
      <c r="N152" s="4">
        <v>3456</v>
      </c>
      <c r="O152">
        <v>44118</v>
      </c>
      <c r="P152">
        <v>40572</v>
      </c>
    </row>
    <row r="153" spans="1:16">
      <c r="A153">
        <v>3</v>
      </c>
      <c r="B153" t="str">
        <f>TEXT(DATE(2024,Sales[[#This Row],[Month]],1),"MMM")</f>
        <v>Mar</v>
      </c>
      <c r="C153">
        <v>3</v>
      </c>
      <c r="D153">
        <v>2012</v>
      </c>
      <c r="E153" t="s">
        <v>14</v>
      </c>
      <c r="F153" t="s">
        <v>15</v>
      </c>
      <c r="G153" s="4" t="s">
        <v>37</v>
      </c>
      <c r="H153" t="s">
        <v>13</v>
      </c>
      <c r="I153" s="4">
        <v>18</v>
      </c>
      <c r="J153" s="4">
        <v>3978</v>
      </c>
      <c r="K153" s="4">
        <v>4230</v>
      </c>
      <c r="L153" s="4">
        <v>19620</v>
      </c>
      <c r="M153" s="4">
        <v>21150</v>
      </c>
      <c r="N153" s="4">
        <v>4536</v>
      </c>
      <c r="O153">
        <v>72333</v>
      </c>
      <c r="P153">
        <v>52713</v>
      </c>
    </row>
    <row r="154" spans="1:16">
      <c r="A154">
        <v>3</v>
      </c>
      <c r="B154" t="str">
        <f>TEXT(DATE(2024,Sales[[#This Row],[Month]],1),"MMM")</f>
        <v>Mar</v>
      </c>
      <c r="C154">
        <v>3</v>
      </c>
      <c r="D154">
        <v>2012</v>
      </c>
      <c r="E154" t="s">
        <v>11</v>
      </c>
      <c r="F154" t="s">
        <v>8</v>
      </c>
      <c r="G154" s="4" t="s">
        <v>18</v>
      </c>
      <c r="H154" t="s">
        <v>10</v>
      </c>
      <c r="I154" s="4">
        <v>8</v>
      </c>
      <c r="J154" s="4">
        <v>3978</v>
      </c>
      <c r="K154" s="4">
        <v>4230</v>
      </c>
      <c r="L154" s="4">
        <v>24156</v>
      </c>
      <c r="M154" s="4">
        <v>25740</v>
      </c>
      <c r="N154" s="4">
        <v>2016</v>
      </c>
      <c r="O154">
        <v>32148</v>
      </c>
      <c r="P154">
        <v>7992</v>
      </c>
    </row>
    <row r="155" spans="1:16">
      <c r="A155">
        <v>3</v>
      </c>
      <c r="B155" t="str">
        <f>TEXT(DATE(2024,Sales[[#This Row],[Month]],1),"MMM")</f>
        <v>Mar</v>
      </c>
      <c r="C155">
        <v>3</v>
      </c>
      <c r="D155">
        <v>2012</v>
      </c>
      <c r="E155" t="s">
        <v>17</v>
      </c>
      <c r="F155" t="s">
        <v>15</v>
      </c>
      <c r="G155" s="4" t="s">
        <v>23</v>
      </c>
      <c r="H155" t="s">
        <v>10</v>
      </c>
      <c r="I155" s="4">
        <v>21</v>
      </c>
      <c r="J155" s="4">
        <v>2034</v>
      </c>
      <c r="K155" s="4">
        <v>2160</v>
      </c>
      <c r="L155" s="4">
        <v>30420</v>
      </c>
      <c r="M155" s="4">
        <v>32400</v>
      </c>
      <c r="N155" s="4">
        <v>2646</v>
      </c>
      <c r="O155">
        <v>43092</v>
      </c>
      <c r="P155">
        <v>12672</v>
      </c>
    </row>
    <row r="156" spans="1:16">
      <c r="A156">
        <v>3</v>
      </c>
      <c r="B156" t="str">
        <f>TEXT(DATE(2024,Sales[[#This Row],[Month]],1),"MMM")</f>
        <v>Mar</v>
      </c>
      <c r="C156">
        <v>3</v>
      </c>
      <c r="D156">
        <v>2012</v>
      </c>
      <c r="E156" t="s">
        <v>28</v>
      </c>
      <c r="F156" t="s">
        <v>27</v>
      </c>
      <c r="G156" s="4" t="s">
        <v>38</v>
      </c>
      <c r="H156" t="s">
        <v>10</v>
      </c>
      <c r="I156" s="4">
        <v>25</v>
      </c>
      <c r="J156" s="4">
        <v>3042</v>
      </c>
      <c r="K156" s="4">
        <v>3240</v>
      </c>
      <c r="L156" s="4">
        <v>5904</v>
      </c>
      <c r="M156" s="4">
        <v>6300</v>
      </c>
      <c r="N156" s="4">
        <v>4950</v>
      </c>
      <c r="O156">
        <v>76950</v>
      </c>
      <c r="P156">
        <v>71046</v>
      </c>
    </row>
    <row r="157" spans="1:16">
      <c r="A157">
        <v>3</v>
      </c>
      <c r="B157" t="str">
        <f>TEXT(DATE(2024,Sales[[#This Row],[Month]],1),"MMM")</f>
        <v>Mar</v>
      </c>
      <c r="C157">
        <v>4</v>
      </c>
      <c r="D157">
        <v>2012</v>
      </c>
      <c r="E157" t="s">
        <v>17</v>
      </c>
      <c r="F157" t="s">
        <v>15</v>
      </c>
      <c r="G157" s="4" t="s">
        <v>25</v>
      </c>
      <c r="H157" t="s">
        <v>10</v>
      </c>
      <c r="I157" s="4">
        <v>12</v>
      </c>
      <c r="J157" s="4">
        <v>5148</v>
      </c>
      <c r="K157" s="4">
        <v>5490</v>
      </c>
      <c r="L157" s="4">
        <v>64152</v>
      </c>
      <c r="M157" s="4">
        <v>68310</v>
      </c>
      <c r="N157" s="4">
        <v>4104</v>
      </c>
      <c r="O157">
        <v>62586</v>
      </c>
      <c r="P157">
        <v>-1566</v>
      </c>
    </row>
    <row r="158" spans="1:16">
      <c r="A158">
        <v>3</v>
      </c>
      <c r="B158" t="str">
        <f>TEXT(DATE(2024,Sales[[#This Row],[Month]],1),"MMM")</f>
        <v>Mar</v>
      </c>
      <c r="C158">
        <v>4</v>
      </c>
      <c r="D158">
        <v>2012</v>
      </c>
      <c r="E158" t="s">
        <v>26</v>
      </c>
      <c r="F158" t="s">
        <v>27</v>
      </c>
      <c r="G158" s="4" t="s">
        <v>40</v>
      </c>
      <c r="H158" t="s">
        <v>10</v>
      </c>
      <c r="I158" s="4">
        <v>9</v>
      </c>
      <c r="J158" s="4">
        <v>2106</v>
      </c>
      <c r="K158" s="4">
        <v>2250</v>
      </c>
      <c r="L158" s="4">
        <v>77832</v>
      </c>
      <c r="M158" s="4">
        <v>82800</v>
      </c>
      <c r="N158" s="4">
        <v>1296</v>
      </c>
      <c r="O158">
        <v>19237.5</v>
      </c>
      <c r="P158">
        <v>-58594.5</v>
      </c>
    </row>
    <row r="159" spans="1:16">
      <c r="A159">
        <v>3</v>
      </c>
      <c r="B159" t="str">
        <f>TEXT(DATE(2024,Sales[[#This Row],[Month]],1),"MMM")</f>
        <v>Mar</v>
      </c>
      <c r="C159">
        <v>4</v>
      </c>
      <c r="D159">
        <v>2012</v>
      </c>
      <c r="E159" t="s">
        <v>7</v>
      </c>
      <c r="F159" t="s">
        <v>8</v>
      </c>
      <c r="G159" s="4" t="s">
        <v>9</v>
      </c>
      <c r="H159" t="s">
        <v>10</v>
      </c>
      <c r="I159" s="4">
        <v>23</v>
      </c>
      <c r="J159" s="4">
        <v>4482</v>
      </c>
      <c r="K159" s="4">
        <v>4770</v>
      </c>
      <c r="L159" s="4">
        <v>28476</v>
      </c>
      <c r="M159" s="4">
        <v>30240</v>
      </c>
      <c r="N159" s="4">
        <v>6624</v>
      </c>
      <c r="O159">
        <v>104224.5</v>
      </c>
      <c r="P159">
        <v>75748.5</v>
      </c>
    </row>
    <row r="160" spans="1:16">
      <c r="A160">
        <v>3</v>
      </c>
      <c r="B160" t="str">
        <f>TEXT(DATE(2024,Sales[[#This Row],[Month]],1),"MMM")</f>
        <v>Mar</v>
      </c>
      <c r="C160">
        <v>5</v>
      </c>
      <c r="D160">
        <v>2012</v>
      </c>
      <c r="E160" t="s">
        <v>31</v>
      </c>
      <c r="F160" t="s">
        <v>22</v>
      </c>
      <c r="G160" s="4" t="s">
        <v>40</v>
      </c>
      <c r="H160" t="s">
        <v>10</v>
      </c>
      <c r="I160" s="4">
        <v>23</v>
      </c>
      <c r="J160" s="4">
        <v>3546</v>
      </c>
      <c r="K160" s="4">
        <v>3780</v>
      </c>
      <c r="L160" s="4">
        <v>57528</v>
      </c>
      <c r="M160" s="4">
        <v>61200</v>
      </c>
      <c r="N160" s="4">
        <v>5382</v>
      </c>
      <c r="O160">
        <v>82593</v>
      </c>
      <c r="P160">
        <v>25065</v>
      </c>
    </row>
    <row r="161" spans="1:16">
      <c r="A161">
        <v>3</v>
      </c>
      <c r="B161" t="str">
        <f>TEXT(DATE(2024,Sales[[#This Row],[Month]],1),"MMM")</f>
        <v>Mar</v>
      </c>
      <c r="C161">
        <v>5</v>
      </c>
      <c r="D161">
        <v>2012</v>
      </c>
      <c r="E161" t="s">
        <v>17</v>
      </c>
      <c r="F161" t="s">
        <v>15</v>
      </c>
      <c r="G161" s="4" t="s">
        <v>34</v>
      </c>
      <c r="H161" t="s">
        <v>10</v>
      </c>
      <c r="I161" s="4">
        <v>20</v>
      </c>
      <c r="J161" s="4">
        <v>4482</v>
      </c>
      <c r="K161" s="4">
        <v>4770</v>
      </c>
      <c r="L161" s="4">
        <v>31374</v>
      </c>
      <c r="M161" s="4">
        <v>33390</v>
      </c>
      <c r="N161" s="4">
        <v>5760</v>
      </c>
      <c r="O161">
        <v>90630</v>
      </c>
      <c r="P161">
        <v>59256</v>
      </c>
    </row>
    <row r="162" spans="1:16">
      <c r="A162">
        <v>3</v>
      </c>
      <c r="B162" t="str">
        <f>TEXT(DATE(2024,Sales[[#This Row],[Month]],1),"MMM")</f>
        <v>Mar</v>
      </c>
      <c r="C162">
        <v>5</v>
      </c>
      <c r="D162">
        <v>2012</v>
      </c>
      <c r="E162" t="s">
        <v>17</v>
      </c>
      <c r="F162" t="s">
        <v>15</v>
      </c>
      <c r="G162" s="4" t="s">
        <v>29</v>
      </c>
      <c r="H162" t="s">
        <v>10</v>
      </c>
      <c r="I162" s="4">
        <v>25</v>
      </c>
      <c r="J162" s="4">
        <v>4482</v>
      </c>
      <c r="K162" s="4">
        <v>4770</v>
      </c>
      <c r="L162" s="4">
        <v>70920</v>
      </c>
      <c r="M162" s="4">
        <v>75600</v>
      </c>
      <c r="N162" s="4">
        <v>7200</v>
      </c>
      <c r="O162">
        <v>113287.5</v>
      </c>
      <c r="P162">
        <v>42367.5</v>
      </c>
    </row>
    <row r="163" spans="1:16">
      <c r="A163">
        <v>3</v>
      </c>
      <c r="B163" t="str">
        <f>TEXT(DATE(2024,Sales[[#This Row],[Month]],1),"MMM")</f>
        <v>Mar</v>
      </c>
      <c r="C163">
        <v>5</v>
      </c>
      <c r="D163">
        <v>2012</v>
      </c>
      <c r="E163" t="s">
        <v>7</v>
      </c>
      <c r="F163" t="s">
        <v>8</v>
      </c>
      <c r="G163" s="4" t="s">
        <v>35</v>
      </c>
      <c r="H163" t="s">
        <v>10</v>
      </c>
      <c r="I163" s="4">
        <v>4</v>
      </c>
      <c r="J163" s="4">
        <v>2034</v>
      </c>
      <c r="K163" s="4">
        <v>2160</v>
      </c>
      <c r="L163" s="4">
        <v>53190</v>
      </c>
      <c r="M163" s="4">
        <v>56700</v>
      </c>
      <c r="N163" s="4">
        <v>504</v>
      </c>
      <c r="O163">
        <v>8208</v>
      </c>
      <c r="P163">
        <v>-44982</v>
      </c>
    </row>
    <row r="164" spans="1:16">
      <c r="A164">
        <v>3</v>
      </c>
      <c r="B164" t="str">
        <f>TEXT(DATE(2024,Sales[[#This Row],[Month]],1),"MMM")</f>
        <v>Mar</v>
      </c>
      <c r="C164">
        <v>5</v>
      </c>
      <c r="D164">
        <v>2012</v>
      </c>
      <c r="E164" t="s">
        <v>14</v>
      </c>
      <c r="F164" t="s">
        <v>15</v>
      </c>
      <c r="G164" s="4" t="s">
        <v>35</v>
      </c>
      <c r="H164" t="s">
        <v>10</v>
      </c>
      <c r="I164" s="4">
        <v>24</v>
      </c>
      <c r="J164" s="4">
        <v>3978</v>
      </c>
      <c r="K164" s="4">
        <v>4230</v>
      </c>
      <c r="L164" s="4">
        <v>85104</v>
      </c>
      <c r="M164" s="4">
        <v>90720</v>
      </c>
      <c r="N164" s="4">
        <v>6048</v>
      </c>
      <c r="O164">
        <v>96444</v>
      </c>
      <c r="P164">
        <v>11340</v>
      </c>
    </row>
    <row r="165" spans="1:16">
      <c r="A165">
        <v>3</v>
      </c>
      <c r="B165" t="str">
        <f>TEXT(DATE(2024,Sales[[#This Row],[Month]],1),"MMM")</f>
        <v>Mar</v>
      </c>
      <c r="C165">
        <v>6</v>
      </c>
      <c r="D165">
        <v>2012</v>
      </c>
      <c r="E165" t="s">
        <v>17</v>
      </c>
      <c r="F165" t="s">
        <v>15</v>
      </c>
      <c r="G165" s="4" t="s">
        <v>29</v>
      </c>
      <c r="H165" t="s">
        <v>10</v>
      </c>
      <c r="I165" s="4">
        <v>24</v>
      </c>
      <c r="J165" s="4">
        <v>5832</v>
      </c>
      <c r="K165" s="4">
        <v>6210</v>
      </c>
      <c r="L165" s="4">
        <v>74466</v>
      </c>
      <c r="M165" s="4">
        <v>79380</v>
      </c>
      <c r="N165" s="4">
        <v>9072</v>
      </c>
      <c r="O165">
        <v>141588</v>
      </c>
      <c r="P165">
        <v>67122</v>
      </c>
    </row>
    <row r="166" spans="1:16">
      <c r="A166">
        <v>3</v>
      </c>
      <c r="B166" t="str">
        <f>TEXT(DATE(2024,Sales[[#This Row],[Month]],1),"MMM")</f>
        <v>Mar</v>
      </c>
      <c r="C166">
        <v>6</v>
      </c>
      <c r="D166">
        <v>2012</v>
      </c>
      <c r="E166" t="s">
        <v>28</v>
      </c>
      <c r="F166" t="s">
        <v>27</v>
      </c>
      <c r="G166" s="4" t="s">
        <v>32</v>
      </c>
      <c r="H166" t="s">
        <v>10</v>
      </c>
      <c r="I166" s="4">
        <v>16</v>
      </c>
      <c r="J166" s="4">
        <v>3978</v>
      </c>
      <c r="K166" s="4">
        <v>4230</v>
      </c>
      <c r="L166" s="4">
        <v>66924</v>
      </c>
      <c r="M166" s="4">
        <v>71370</v>
      </c>
      <c r="N166" s="4">
        <v>4032</v>
      </c>
      <c r="O166">
        <v>64296</v>
      </c>
      <c r="P166">
        <v>-2628</v>
      </c>
    </row>
    <row r="167" spans="1:16">
      <c r="A167">
        <v>3</v>
      </c>
      <c r="B167" t="str">
        <f>TEXT(DATE(2024,Sales[[#This Row],[Month]],1),"MMM")</f>
        <v>Mar</v>
      </c>
      <c r="C167">
        <v>7</v>
      </c>
      <c r="D167">
        <v>2012</v>
      </c>
      <c r="E167" t="s">
        <v>19</v>
      </c>
      <c r="F167" t="s">
        <v>20</v>
      </c>
      <c r="G167" s="4" t="s">
        <v>30</v>
      </c>
      <c r="H167" t="s">
        <v>10</v>
      </c>
      <c r="I167" s="4">
        <v>6</v>
      </c>
      <c r="J167" s="4">
        <v>3978</v>
      </c>
      <c r="K167" s="4">
        <v>4230</v>
      </c>
      <c r="L167" s="4">
        <v>67626</v>
      </c>
      <c r="M167" s="4">
        <v>71910</v>
      </c>
      <c r="N167" s="4">
        <v>1512</v>
      </c>
      <c r="O167">
        <v>24111</v>
      </c>
      <c r="P167">
        <v>-43515</v>
      </c>
    </row>
    <row r="168" spans="1:16">
      <c r="A168">
        <v>3</v>
      </c>
      <c r="B168" t="str">
        <f>TEXT(DATE(2024,Sales[[#This Row],[Month]],1),"MMM")</f>
        <v>Mar</v>
      </c>
      <c r="C168">
        <v>7</v>
      </c>
      <c r="D168">
        <v>2012</v>
      </c>
      <c r="E168" t="s">
        <v>21</v>
      </c>
      <c r="F168" t="s">
        <v>22</v>
      </c>
      <c r="G168" s="4" t="s">
        <v>35</v>
      </c>
      <c r="H168" t="s">
        <v>10</v>
      </c>
      <c r="I168" s="4">
        <v>4</v>
      </c>
      <c r="J168" s="4">
        <v>5148</v>
      </c>
      <c r="K168" s="4">
        <v>5490</v>
      </c>
      <c r="L168" s="4">
        <v>88650</v>
      </c>
      <c r="M168" s="4">
        <v>94500</v>
      </c>
      <c r="N168" s="4">
        <v>1368</v>
      </c>
      <c r="O168">
        <v>20862</v>
      </c>
      <c r="P168">
        <v>-67788</v>
      </c>
    </row>
    <row r="169" spans="1:16">
      <c r="A169">
        <v>3</v>
      </c>
      <c r="B169" t="str">
        <f>TEXT(DATE(2024,Sales[[#This Row],[Month]],1),"MMM")</f>
        <v>Mar</v>
      </c>
      <c r="C169">
        <v>7</v>
      </c>
      <c r="D169">
        <v>2012</v>
      </c>
      <c r="E169" t="s">
        <v>14</v>
      </c>
      <c r="F169" t="s">
        <v>15</v>
      </c>
      <c r="G169" s="4" t="s">
        <v>9</v>
      </c>
      <c r="H169" t="s">
        <v>10</v>
      </c>
      <c r="I169" s="4">
        <v>24</v>
      </c>
      <c r="J169" s="4">
        <v>5832</v>
      </c>
      <c r="K169" s="4">
        <v>6210</v>
      </c>
      <c r="L169" s="4">
        <v>50850</v>
      </c>
      <c r="M169" s="4">
        <v>54000</v>
      </c>
      <c r="N169" s="4">
        <v>9072</v>
      </c>
      <c r="O169">
        <v>141588</v>
      </c>
      <c r="P169">
        <v>90738</v>
      </c>
    </row>
    <row r="170" spans="1:16">
      <c r="A170">
        <v>3</v>
      </c>
      <c r="B170" t="str">
        <f>TEXT(DATE(2024,Sales[[#This Row],[Month]],1),"MMM")</f>
        <v>Mar</v>
      </c>
      <c r="C170">
        <v>7</v>
      </c>
      <c r="D170">
        <v>2012</v>
      </c>
      <c r="E170" t="s">
        <v>24</v>
      </c>
      <c r="F170" t="s">
        <v>20</v>
      </c>
      <c r="G170" s="4" t="s">
        <v>37</v>
      </c>
      <c r="H170" t="s">
        <v>13</v>
      </c>
      <c r="I170" s="4">
        <v>21</v>
      </c>
      <c r="J170" s="4">
        <v>2034</v>
      </c>
      <c r="K170" s="4">
        <v>2160</v>
      </c>
      <c r="L170" s="4">
        <v>35316</v>
      </c>
      <c r="M170" s="4">
        <v>38070</v>
      </c>
      <c r="N170" s="4">
        <v>2646</v>
      </c>
      <c r="O170">
        <v>43092</v>
      </c>
      <c r="P170">
        <v>7776</v>
      </c>
    </row>
    <row r="171" spans="1:16">
      <c r="A171">
        <v>3</v>
      </c>
      <c r="B171" t="str">
        <f>TEXT(DATE(2024,Sales[[#This Row],[Month]],1),"MMM")</f>
        <v>Mar</v>
      </c>
      <c r="C171">
        <v>7</v>
      </c>
      <c r="D171">
        <v>2012</v>
      </c>
      <c r="E171" t="s">
        <v>11</v>
      </c>
      <c r="F171" t="s">
        <v>8</v>
      </c>
      <c r="G171" s="4" t="s">
        <v>38</v>
      </c>
      <c r="H171" t="s">
        <v>10</v>
      </c>
      <c r="I171" s="4">
        <v>13</v>
      </c>
      <c r="J171" s="4">
        <v>5832</v>
      </c>
      <c r="K171" s="4">
        <v>6210</v>
      </c>
      <c r="L171" s="4">
        <v>56088</v>
      </c>
      <c r="M171" s="4">
        <v>59850</v>
      </c>
      <c r="N171" s="4">
        <v>4914</v>
      </c>
      <c r="O171">
        <v>76693.5</v>
      </c>
      <c r="P171">
        <v>20605.5</v>
      </c>
    </row>
    <row r="172" spans="1:16">
      <c r="A172">
        <v>3</v>
      </c>
      <c r="B172" t="str">
        <f>TEXT(DATE(2024,Sales[[#This Row],[Month]],1),"MMM")</f>
        <v>Mar</v>
      </c>
      <c r="C172">
        <v>7</v>
      </c>
      <c r="D172">
        <v>2012</v>
      </c>
      <c r="E172" t="s">
        <v>11</v>
      </c>
      <c r="F172" t="s">
        <v>8</v>
      </c>
      <c r="G172" s="4" t="s">
        <v>33</v>
      </c>
      <c r="H172" t="s">
        <v>10</v>
      </c>
      <c r="I172" s="4">
        <v>2</v>
      </c>
      <c r="J172" s="4">
        <v>3546</v>
      </c>
      <c r="K172" s="4">
        <v>3780</v>
      </c>
      <c r="L172" s="4">
        <v>4212</v>
      </c>
      <c r="M172" s="4">
        <v>4500</v>
      </c>
      <c r="N172" s="4">
        <v>468</v>
      </c>
      <c r="O172">
        <v>7182</v>
      </c>
      <c r="P172">
        <v>2970</v>
      </c>
    </row>
    <row r="173" spans="1:16">
      <c r="A173">
        <v>3</v>
      </c>
      <c r="B173" t="str">
        <f>TEXT(DATE(2024,Sales[[#This Row],[Month]],1),"MMM")</f>
        <v>Mar</v>
      </c>
      <c r="C173">
        <v>8</v>
      </c>
      <c r="D173">
        <v>2012</v>
      </c>
      <c r="E173" t="s">
        <v>17</v>
      </c>
      <c r="F173" t="s">
        <v>15</v>
      </c>
      <c r="G173" s="4" t="s">
        <v>39</v>
      </c>
      <c r="H173" t="s">
        <v>13</v>
      </c>
      <c r="I173" s="4">
        <v>20</v>
      </c>
      <c r="J173" s="4">
        <v>3726</v>
      </c>
      <c r="K173" s="4">
        <v>3960</v>
      </c>
      <c r="L173" s="4">
        <v>187650</v>
      </c>
      <c r="M173" s="4">
        <v>202500</v>
      </c>
      <c r="N173" s="4">
        <v>4680</v>
      </c>
      <c r="O173">
        <v>75240</v>
      </c>
      <c r="P173">
        <v>-112410</v>
      </c>
    </row>
    <row r="174" spans="1:16">
      <c r="A174">
        <v>3</v>
      </c>
      <c r="B174" t="str">
        <f>TEXT(DATE(2024,Sales[[#This Row],[Month]],1),"MMM")</f>
        <v>Mar</v>
      </c>
      <c r="C174">
        <v>8</v>
      </c>
      <c r="D174">
        <v>2012</v>
      </c>
      <c r="E174" t="s">
        <v>7</v>
      </c>
      <c r="F174" t="s">
        <v>8</v>
      </c>
      <c r="G174" s="4" t="s">
        <v>25</v>
      </c>
      <c r="H174" t="s">
        <v>10</v>
      </c>
      <c r="I174" s="4">
        <v>21</v>
      </c>
      <c r="J174" s="4">
        <v>3978</v>
      </c>
      <c r="K174" s="4">
        <v>4230</v>
      </c>
      <c r="L174" s="4">
        <v>99144</v>
      </c>
      <c r="M174" s="4">
        <v>105570</v>
      </c>
      <c r="N174" s="4">
        <v>5292</v>
      </c>
      <c r="O174">
        <v>84388.5</v>
      </c>
      <c r="P174">
        <v>-14755.5</v>
      </c>
    </row>
    <row r="175" spans="1:16">
      <c r="A175">
        <v>3</v>
      </c>
      <c r="B175" t="str">
        <f>TEXT(DATE(2024,Sales[[#This Row],[Month]],1),"MMM")</f>
        <v>Mar</v>
      </c>
      <c r="C175">
        <v>8</v>
      </c>
      <c r="D175">
        <v>2012</v>
      </c>
      <c r="E175" t="s">
        <v>31</v>
      </c>
      <c r="F175" t="s">
        <v>22</v>
      </c>
      <c r="G175" s="4" t="s">
        <v>39</v>
      </c>
      <c r="H175" t="s">
        <v>13</v>
      </c>
      <c r="I175" s="4">
        <v>12</v>
      </c>
      <c r="J175" s="4">
        <v>3042</v>
      </c>
      <c r="K175" s="4">
        <v>3240</v>
      </c>
      <c r="L175" s="4">
        <v>45036</v>
      </c>
      <c r="M175" s="4">
        <v>48600</v>
      </c>
      <c r="N175" s="4">
        <v>2376</v>
      </c>
      <c r="O175">
        <v>36936</v>
      </c>
      <c r="P175">
        <v>-8100</v>
      </c>
    </row>
    <row r="176" spans="1:16">
      <c r="A176">
        <v>3</v>
      </c>
      <c r="B176" t="str">
        <f>TEXT(DATE(2024,Sales[[#This Row],[Month]],1),"MMM")</f>
        <v>Mar</v>
      </c>
      <c r="C176">
        <v>8</v>
      </c>
      <c r="D176">
        <v>2012</v>
      </c>
      <c r="E176" t="s">
        <v>7</v>
      </c>
      <c r="F176" t="s">
        <v>8</v>
      </c>
      <c r="G176" s="4" t="s">
        <v>23</v>
      </c>
      <c r="H176" t="s">
        <v>10</v>
      </c>
      <c r="I176" s="4">
        <v>23</v>
      </c>
      <c r="J176" s="4">
        <v>3546</v>
      </c>
      <c r="K176" s="4">
        <v>3780</v>
      </c>
      <c r="L176" s="4">
        <v>42588</v>
      </c>
      <c r="M176" s="4">
        <v>45360</v>
      </c>
      <c r="N176" s="4">
        <v>5382</v>
      </c>
      <c r="O176">
        <v>82593</v>
      </c>
      <c r="P176">
        <v>40005</v>
      </c>
    </row>
    <row r="177" spans="1:16">
      <c r="A177">
        <v>3</v>
      </c>
      <c r="B177" t="str">
        <f>TEXT(DATE(2024,Sales[[#This Row],[Month]],1),"MMM")</f>
        <v>Mar</v>
      </c>
      <c r="C177">
        <v>9</v>
      </c>
      <c r="D177">
        <v>2012</v>
      </c>
      <c r="E177" t="s">
        <v>11</v>
      </c>
      <c r="F177" t="s">
        <v>8</v>
      </c>
      <c r="G177" s="4" t="s">
        <v>34</v>
      </c>
      <c r="H177" t="s">
        <v>10</v>
      </c>
      <c r="I177" s="4">
        <v>23</v>
      </c>
      <c r="J177" s="4">
        <v>4482</v>
      </c>
      <c r="K177" s="4">
        <v>4770</v>
      </c>
      <c r="L177" s="4">
        <v>44820</v>
      </c>
      <c r="M177" s="4">
        <v>47700</v>
      </c>
      <c r="N177" s="4">
        <v>6624</v>
      </c>
      <c r="O177">
        <v>104224.5</v>
      </c>
      <c r="P177">
        <v>59404.5</v>
      </c>
    </row>
    <row r="178" spans="1:16">
      <c r="A178">
        <v>3</v>
      </c>
      <c r="B178" t="str">
        <f>TEXT(DATE(2024,Sales[[#This Row],[Month]],1),"MMM")</f>
        <v>Mar</v>
      </c>
      <c r="C178">
        <v>9</v>
      </c>
      <c r="D178">
        <v>2012</v>
      </c>
      <c r="E178" t="s">
        <v>26</v>
      </c>
      <c r="F178" t="s">
        <v>27</v>
      </c>
      <c r="G178" s="4" t="s">
        <v>9</v>
      </c>
      <c r="H178" t="s">
        <v>10</v>
      </c>
      <c r="I178" s="4">
        <v>24</v>
      </c>
      <c r="J178" s="4">
        <v>3924</v>
      </c>
      <c r="K178" s="4">
        <v>4230</v>
      </c>
      <c r="L178" s="4">
        <v>26442</v>
      </c>
      <c r="M178" s="4">
        <v>28080</v>
      </c>
      <c r="N178" s="4">
        <v>7344</v>
      </c>
      <c r="O178">
        <v>96444</v>
      </c>
      <c r="P178">
        <v>70002</v>
      </c>
    </row>
    <row r="179" spans="1:16">
      <c r="A179">
        <v>3</v>
      </c>
      <c r="B179" t="str">
        <f>TEXT(DATE(2024,Sales[[#This Row],[Month]],1),"MMM")</f>
        <v>Mar</v>
      </c>
      <c r="C179">
        <v>9</v>
      </c>
      <c r="D179">
        <v>2012</v>
      </c>
      <c r="E179" t="s">
        <v>19</v>
      </c>
      <c r="F179" t="s">
        <v>20</v>
      </c>
      <c r="G179" s="4" t="s">
        <v>18</v>
      </c>
      <c r="H179" t="s">
        <v>10</v>
      </c>
      <c r="I179" s="4">
        <v>25</v>
      </c>
      <c r="J179" s="4">
        <v>2952</v>
      </c>
      <c r="K179" s="4">
        <v>3150</v>
      </c>
      <c r="L179" s="4">
        <v>39528</v>
      </c>
      <c r="M179" s="4">
        <v>42120</v>
      </c>
      <c r="N179" s="4">
        <v>4950</v>
      </c>
      <c r="O179">
        <v>74812.5</v>
      </c>
      <c r="P179">
        <v>35284.5</v>
      </c>
    </row>
    <row r="180" spans="1:16">
      <c r="A180">
        <v>3</v>
      </c>
      <c r="B180" t="str">
        <f>TEXT(DATE(2024,Sales[[#This Row],[Month]],1),"MMM")</f>
        <v>Mar</v>
      </c>
      <c r="C180">
        <v>9</v>
      </c>
      <c r="D180">
        <v>2012</v>
      </c>
      <c r="E180" t="s">
        <v>28</v>
      </c>
      <c r="F180" t="s">
        <v>27</v>
      </c>
      <c r="G180" s="4" t="s">
        <v>12</v>
      </c>
      <c r="H180" t="s">
        <v>13</v>
      </c>
      <c r="I180" s="4">
        <v>17</v>
      </c>
      <c r="J180" s="4">
        <v>3726</v>
      </c>
      <c r="K180" s="4">
        <v>3960</v>
      </c>
      <c r="L180" s="4">
        <v>21492</v>
      </c>
      <c r="M180" s="4">
        <v>23220</v>
      </c>
      <c r="N180" s="4">
        <v>3978</v>
      </c>
      <c r="O180">
        <v>63954</v>
      </c>
      <c r="P180">
        <v>42462</v>
      </c>
    </row>
    <row r="181" spans="1:16">
      <c r="A181">
        <v>3</v>
      </c>
      <c r="B181" t="str">
        <f>TEXT(DATE(2024,Sales[[#This Row],[Month]],1),"MMM")</f>
        <v>Mar</v>
      </c>
      <c r="C181">
        <v>10</v>
      </c>
      <c r="D181">
        <v>2012</v>
      </c>
      <c r="E181" t="s">
        <v>14</v>
      </c>
      <c r="F181" t="s">
        <v>15</v>
      </c>
      <c r="G181" s="4" t="s">
        <v>18</v>
      </c>
      <c r="H181" t="s">
        <v>10</v>
      </c>
      <c r="I181" s="4">
        <v>21</v>
      </c>
      <c r="J181" s="4">
        <v>3978</v>
      </c>
      <c r="K181" s="4">
        <v>4230</v>
      </c>
      <c r="L181" s="4">
        <v>48312</v>
      </c>
      <c r="M181" s="4">
        <v>51480</v>
      </c>
      <c r="N181" s="4">
        <v>5292</v>
      </c>
      <c r="O181">
        <v>84388.5</v>
      </c>
      <c r="P181">
        <v>36076.5</v>
      </c>
    </row>
    <row r="182" spans="1:16">
      <c r="A182">
        <v>3</v>
      </c>
      <c r="B182" t="str">
        <f>TEXT(DATE(2024,Sales[[#This Row],[Month]],1),"MMM")</f>
        <v>Mar</v>
      </c>
      <c r="C182">
        <v>10</v>
      </c>
      <c r="D182">
        <v>2012</v>
      </c>
      <c r="E182" t="s">
        <v>21</v>
      </c>
      <c r="F182" t="s">
        <v>22</v>
      </c>
      <c r="G182" s="4" t="s">
        <v>32</v>
      </c>
      <c r="H182" t="s">
        <v>10</v>
      </c>
      <c r="I182" s="4">
        <v>9</v>
      </c>
      <c r="J182" s="4">
        <v>3726</v>
      </c>
      <c r="K182" s="4">
        <v>3960</v>
      </c>
      <c r="L182" s="4">
        <v>15444</v>
      </c>
      <c r="M182" s="4">
        <v>16470</v>
      </c>
      <c r="N182" s="4">
        <v>2106</v>
      </c>
      <c r="O182">
        <v>33858</v>
      </c>
      <c r="P182">
        <v>18414</v>
      </c>
    </row>
    <row r="183" spans="1:16">
      <c r="A183">
        <v>3</v>
      </c>
      <c r="B183" t="str">
        <f>TEXT(DATE(2024,Sales[[#This Row],[Month]],1),"MMM")</f>
        <v>Mar</v>
      </c>
      <c r="C183">
        <v>10</v>
      </c>
      <c r="D183">
        <v>2012</v>
      </c>
      <c r="E183" t="s">
        <v>31</v>
      </c>
      <c r="F183" t="s">
        <v>22</v>
      </c>
      <c r="G183" s="4" t="s">
        <v>39</v>
      </c>
      <c r="H183" t="s">
        <v>13</v>
      </c>
      <c r="I183" s="4">
        <v>11</v>
      </c>
      <c r="J183" s="4">
        <v>4482</v>
      </c>
      <c r="K183" s="4">
        <v>4770</v>
      </c>
      <c r="L183" s="4">
        <v>82566</v>
      </c>
      <c r="M183" s="4">
        <v>89100</v>
      </c>
      <c r="N183" s="4">
        <v>3168</v>
      </c>
      <c r="O183">
        <v>49846.5</v>
      </c>
      <c r="P183">
        <v>-32719.5</v>
      </c>
    </row>
    <row r="184" spans="1:16">
      <c r="A184">
        <v>3</v>
      </c>
      <c r="B184" t="str">
        <f>TEXT(DATE(2024,Sales[[#This Row],[Month]],1),"MMM")</f>
        <v>Mar</v>
      </c>
      <c r="C184">
        <v>10</v>
      </c>
      <c r="D184">
        <v>2012</v>
      </c>
      <c r="E184" t="s">
        <v>19</v>
      </c>
      <c r="F184" t="s">
        <v>20</v>
      </c>
      <c r="G184" s="4" t="s">
        <v>36</v>
      </c>
      <c r="H184" t="s">
        <v>10</v>
      </c>
      <c r="I184" s="4">
        <v>4</v>
      </c>
      <c r="J184" s="4">
        <v>3582</v>
      </c>
      <c r="K184" s="4">
        <v>3870</v>
      </c>
      <c r="L184" s="4">
        <v>52164</v>
      </c>
      <c r="M184" s="4">
        <v>55440</v>
      </c>
      <c r="N184" s="4">
        <v>1152</v>
      </c>
      <c r="O184">
        <v>14706</v>
      </c>
      <c r="P184">
        <v>-37458</v>
      </c>
    </row>
    <row r="185" spans="1:16">
      <c r="A185">
        <v>3</v>
      </c>
      <c r="B185" t="str">
        <f>TEXT(DATE(2024,Sales[[#This Row],[Month]],1),"MMM")</f>
        <v>Mar</v>
      </c>
      <c r="C185">
        <v>10</v>
      </c>
      <c r="D185">
        <v>2012</v>
      </c>
      <c r="E185" t="s">
        <v>11</v>
      </c>
      <c r="F185" t="s">
        <v>8</v>
      </c>
      <c r="G185" s="4" t="s">
        <v>23</v>
      </c>
      <c r="H185" t="s">
        <v>10</v>
      </c>
      <c r="I185" s="4">
        <v>22</v>
      </c>
      <c r="J185" s="4">
        <v>4482</v>
      </c>
      <c r="K185" s="4">
        <v>4770</v>
      </c>
      <c r="L185" s="4">
        <v>57798</v>
      </c>
      <c r="M185" s="4">
        <v>61560</v>
      </c>
      <c r="N185" s="4">
        <v>6336</v>
      </c>
      <c r="O185">
        <v>99693</v>
      </c>
      <c r="P185">
        <v>41895</v>
      </c>
    </row>
    <row r="186" spans="1:16">
      <c r="A186">
        <v>3</v>
      </c>
      <c r="B186" t="str">
        <f>TEXT(DATE(2024,Sales[[#This Row],[Month]],1),"MMM")</f>
        <v>Mar</v>
      </c>
      <c r="C186">
        <v>11</v>
      </c>
      <c r="D186">
        <v>2012</v>
      </c>
      <c r="E186" t="s">
        <v>21</v>
      </c>
      <c r="F186" t="s">
        <v>22</v>
      </c>
      <c r="G186" s="4" t="s">
        <v>39</v>
      </c>
      <c r="H186" t="s">
        <v>13</v>
      </c>
      <c r="I186" s="4">
        <v>15</v>
      </c>
      <c r="J186" s="4">
        <v>3924</v>
      </c>
      <c r="K186" s="4">
        <v>4230</v>
      </c>
      <c r="L186" s="4">
        <v>120096</v>
      </c>
      <c r="M186" s="4">
        <v>129600</v>
      </c>
      <c r="N186" s="4">
        <v>4590</v>
      </c>
      <c r="O186">
        <v>60277.5</v>
      </c>
      <c r="P186">
        <v>-59818.5</v>
      </c>
    </row>
    <row r="187" spans="1:16">
      <c r="A187">
        <v>3</v>
      </c>
      <c r="B187" t="str">
        <f>TEXT(DATE(2024,Sales[[#This Row],[Month]],1),"MMM")</f>
        <v>Mar</v>
      </c>
      <c r="C187">
        <v>11</v>
      </c>
      <c r="D187">
        <v>2012</v>
      </c>
      <c r="E187" t="s">
        <v>14</v>
      </c>
      <c r="F187" t="s">
        <v>15</v>
      </c>
      <c r="G187" s="4" t="s">
        <v>39</v>
      </c>
      <c r="H187" t="s">
        <v>13</v>
      </c>
      <c r="I187" s="4">
        <v>23</v>
      </c>
      <c r="J187" s="4">
        <v>7506</v>
      </c>
      <c r="K187" s="4">
        <v>8100</v>
      </c>
      <c r="L187" s="4">
        <v>7506</v>
      </c>
      <c r="M187" s="4">
        <v>8100</v>
      </c>
      <c r="N187" s="4">
        <v>13662</v>
      </c>
      <c r="O187">
        <v>176985</v>
      </c>
      <c r="P187">
        <v>169479</v>
      </c>
    </row>
    <row r="188" spans="1:16">
      <c r="A188">
        <v>3</v>
      </c>
      <c r="B188" t="str">
        <f>TEXT(DATE(2024,Sales[[#This Row],[Month]],1),"MMM")</f>
        <v>Mar</v>
      </c>
      <c r="C188">
        <v>11</v>
      </c>
      <c r="D188">
        <v>2012</v>
      </c>
      <c r="E188" t="s">
        <v>17</v>
      </c>
      <c r="F188" t="s">
        <v>15</v>
      </c>
      <c r="G188" s="4" t="s">
        <v>37</v>
      </c>
      <c r="H188" t="s">
        <v>13</v>
      </c>
      <c r="I188" s="4">
        <v>9</v>
      </c>
      <c r="J188" s="4">
        <v>3546</v>
      </c>
      <c r="K188" s="4">
        <v>3780</v>
      </c>
      <c r="L188" s="4">
        <v>47088</v>
      </c>
      <c r="M188" s="4">
        <v>50760</v>
      </c>
      <c r="N188" s="4">
        <v>2106</v>
      </c>
      <c r="O188">
        <v>32319</v>
      </c>
      <c r="P188">
        <v>-14769</v>
      </c>
    </row>
    <row r="189" spans="1:16">
      <c r="A189">
        <v>3</v>
      </c>
      <c r="B189" t="str">
        <f>TEXT(DATE(2024,Sales[[#This Row],[Month]],1),"MMM")</f>
        <v>Mar</v>
      </c>
      <c r="C189">
        <v>11</v>
      </c>
      <c r="D189">
        <v>2012</v>
      </c>
      <c r="E189" t="s">
        <v>19</v>
      </c>
      <c r="F189" t="s">
        <v>20</v>
      </c>
      <c r="G189" s="4" t="s">
        <v>36</v>
      </c>
      <c r="H189" t="s">
        <v>10</v>
      </c>
      <c r="I189" s="4">
        <v>7</v>
      </c>
      <c r="J189" s="4">
        <v>3042</v>
      </c>
      <c r="K189" s="4">
        <v>3240</v>
      </c>
      <c r="L189" s="4">
        <v>89424</v>
      </c>
      <c r="M189" s="4">
        <v>95040</v>
      </c>
      <c r="N189" s="4">
        <v>1386</v>
      </c>
      <c r="O189">
        <v>21546</v>
      </c>
      <c r="P189">
        <v>-67878</v>
      </c>
    </row>
    <row r="190" spans="1:16">
      <c r="A190">
        <v>3</v>
      </c>
      <c r="B190" t="str">
        <f>TEXT(DATE(2024,Sales[[#This Row],[Month]],1),"MMM")</f>
        <v>Mar</v>
      </c>
      <c r="C190">
        <v>11</v>
      </c>
      <c r="D190">
        <v>2012</v>
      </c>
      <c r="E190" t="s">
        <v>7</v>
      </c>
      <c r="F190" t="s">
        <v>8</v>
      </c>
      <c r="G190" s="4" t="s">
        <v>33</v>
      </c>
      <c r="H190" t="s">
        <v>10</v>
      </c>
      <c r="I190" s="4">
        <v>25</v>
      </c>
      <c r="J190" s="4">
        <v>3042</v>
      </c>
      <c r="K190" s="4">
        <v>3240</v>
      </c>
      <c r="L190" s="4">
        <v>44226</v>
      </c>
      <c r="M190" s="4">
        <v>47250</v>
      </c>
      <c r="N190" s="4">
        <v>4950</v>
      </c>
      <c r="O190">
        <v>76950</v>
      </c>
      <c r="P190">
        <v>32724</v>
      </c>
    </row>
    <row r="191" spans="1:16">
      <c r="A191">
        <v>3</v>
      </c>
      <c r="B191" t="str">
        <f>TEXT(DATE(2024,Sales[[#This Row],[Month]],1),"MMM")</f>
        <v>Mar</v>
      </c>
      <c r="C191">
        <v>11</v>
      </c>
      <c r="D191">
        <v>2012</v>
      </c>
      <c r="E191" t="s">
        <v>21</v>
      </c>
      <c r="F191" t="s">
        <v>22</v>
      </c>
      <c r="G191" s="4" t="s">
        <v>9</v>
      </c>
      <c r="H191" t="s">
        <v>10</v>
      </c>
      <c r="I191" s="4">
        <v>10</v>
      </c>
      <c r="J191" s="4">
        <v>3978</v>
      </c>
      <c r="K191" s="4">
        <v>4230</v>
      </c>
      <c r="L191" s="4">
        <v>10170</v>
      </c>
      <c r="M191" s="4">
        <v>10800</v>
      </c>
      <c r="N191" s="4">
        <v>2520</v>
      </c>
      <c r="O191">
        <v>40185</v>
      </c>
      <c r="P191">
        <v>30015</v>
      </c>
    </row>
    <row r="192" spans="1:16">
      <c r="A192">
        <v>3</v>
      </c>
      <c r="B192" t="str">
        <f>TEXT(DATE(2024,Sales[[#This Row],[Month]],1),"MMM")</f>
        <v>Mar</v>
      </c>
      <c r="C192">
        <v>11</v>
      </c>
      <c r="D192">
        <v>2012</v>
      </c>
      <c r="E192" t="s">
        <v>14</v>
      </c>
      <c r="F192" t="s">
        <v>15</v>
      </c>
      <c r="G192" s="4" t="s">
        <v>38</v>
      </c>
      <c r="H192" t="s">
        <v>10</v>
      </c>
      <c r="I192" s="4">
        <v>8</v>
      </c>
      <c r="J192" s="4">
        <v>5148</v>
      </c>
      <c r="K192" s="4">
        <v>5490</v>
      </c>
      <c r="L192" s="4">
        <v>8856</v>
      </c>
      <c r="M192" s="4">
        <v>9450</v>
      </c>
      <c r="N192" s="4">
        <v>2736</v>
      </c>
      <c r="O192">
        <v>41724</v>
      </c>
      <c r="P192">
        <v>32868</v>
      </c>
    </row>
    <row r="193" spans="1:16">
      <c r="A193">
        <v>3</v>
      </c>
      <c r="B193" t="str">
        <f>TEXT(DATE(2024,Sales[[#This Row],[Month]],1),"MMM")</f>
        <v>Mar</v>
      </c>
      <c r="C193">
        <v>12</v>
      </c>
      <c r="D193">
        <v>2012</v>
      </c>
      <c r="E193" t="s">
        <v>24</v>
      </c>
      <c r="F193" t="s">
        <v>20</v>
      </c>
      <c r="G193" s="4" t="s">
        <v>36</v>
      </c>
      <c r="H193" t="s">
        <v>10</v>
      </c>
      <c r="I193" s="4">
        <v>18</v>
      </c>
      <c r="J193" s="4">
        <v>3042</v>
      </c>
      <c r="K193" s="4">
        <v>3240</v>
      </c>
      <c r="L193" s="4">
        <v>74520</v>
      </c>
      <c r="M193" s="4">
        <v>79200</v>
      </c>
      <c r="N193" s="4">
        <v>3564</v>
      </c>
      <c r="O193">
        <v>55404</v>
      </c>
      <c r="P193">
        <v>-19116</v>
      </c>
    </row>
    <row r="194" spans="1:16">
      <c r="A194">
        <v>3</v>
      </c>
      <c r="B194" t="str">
        <f>TEXT(DATE(2024,Sales[[#This Row],[Month]],1),"MMM")</f>
        <v>Mar</v>
      </c>
      <c r="C194">
        <v>12</v>
      </c>
      <c r="D194">
        <v>2012</v>
      </c>
      <c r="E194" t="s">
        <v>26</v>
      </c>
      <c r="F194" t="s">
        <v>27</v>
      </c>
      <c r="G194" s="4" t="s">
        <v>25</v>
      </c>
      <c r="H194" t="s">
        <v>10</v>
      </c>
      <c r="I194" s="4">
        <v>8</v>
      </c>
      <c r="J194" s="4">
        <v>5148</v>
      </c>
      <c r="K194" s="4">
        <v>5490</v>
      </c>
      <c r="L194" s="4">
        <v>110808</v>
      </c>
      <c r="M194" s="4">
        <v>117990</v>
      </c>
      <c r="N194" s="4">
        <v>2736</v>
      </c>
      <c r="O194">
        <v>41724</v>
      </c>
      <c r="P194">
        <v>-69084</v>
      </c>
    </row>
    <row r="195" spans="1:16">
      <c r="A195">
        <v>3</v>
      </c>
      <c r="B195" t="str">
        <f>TEXT(DATE(2024,Sales[[#This Row],[Month]],1),"MMM")</f>
        <v>Mar</v>
      </c>
      <c r="C195">
        <v>12</v>
      </c>
      <c r="D195">
        <v>2012</v>
      </c>
      <c r="E195" t="s">
        <v>24</v>
      </c>
      <c r="F195" t="s">
        <v>20</v>
      </c>
      <c r="G195" s="4" t="s">
        <v>25</v>
      </c>
      <c r="H195" t="s">
        <v>10</v>
      </c>
      <c r="I195" s="4">
        <v>25</v>
      </c>
      <c r="J195" s="4">
        <v>7506</v>
      </c>
      <c r="K195" s="4">
        <v>8100</v>
      </c>
      <c r="L195" s="4">
        <v>134136</v>
      </c>
      <c r="M195" s="4">
        <v>142830</v>
      </c>
      <c r="N195" s="4">
        <v>14850</v>
      </c>
      <c r="O195">
        <v>192375</v>
      </c>
      <c r="P195">
        <v>58239</v>
      </c>
    </row>
    <row r="196" spans="1:16">
      <c r="A196">
        <v>3</v>
      </c>
      <c r="B196" t="str">
        <f>TEXT(DATE(2024,Sales[[#This Row],[Month]],1),"MMM")</f>
        <v>Mar</v>
      </c>
      <c r="C196">
        <v>12</v>
      </c>
      <c r="D196">
        <v>2012</v>
      </c>
      <c r="E196" t="s">
        <v>21</v>
      </c>
      <c r="F196" t="s">
        <v>22</v>
      </c>
      <c r="G196" s="4" t="s">
        <v>36</v>
      </c>
      <c r="H196" t="s">
        <v>10</v>
      </c>
      <c r="I196" s="4">
        <v>7</v>
      </c>
      <c r="J196" s="4">
        <v>3042</v>
      </c>
      <c r="K196" s="4">
        <v>3240</v>
      </c>
      <c r="L196" s="4">
        <v>29808</v>
      </c>
      <c r="M196" s="4">
        <v>31680</v>
      </c>
      <c r="N196" s="4">
        <v>1386</v>
      </c>
      <c r="O196">
        <v>21546</v>
      </c>
      <c r="P196">
        <v>-8262</v>
      </c>
    </row>
    <row r="197" spans="1:16">
      <c r="A197">
        <v>3</v>
      </c>
      <c r="B197" t="str">
        <f>TEXT(DATE(2024,Sales[[#This Row],[Month]],1),"MMM")</f>
        <v>Mar</v>
      </c>
      <c r="C197">
        <v>13</v>
      </c>
      <c r="D197">
        <v>2012</v>
      </c>
      <c r="E197" t="s">
        <v>26</v>
      </c>
      <c r="F197" t="s">
        <v>27</v>
      </c>
      <c r="G197" s="4" t="s">
        <v>38</v>
      </c>
      <c r="H197" t="s">
        <v>10</v>
      </c>
      <c r="I197" s="4">
        <v>17</v>
      </c>
      <c r="J197" s="4">
        <v>3978</v>
      </c>
      <c r="K197" s="4">
        <v>4230</v>
      </c>
      <c r="L197" s="4">
        <v>67896</v>
      </c>
      <c r="M197" s="4">
        <v>72450</v>
      </c>
      <c r="N197" s="4">
        <v>4284</v>
      </c>
      <c r="O197">
        <v>68314.5</v>
      </c>
      <c r="P197">
        <v>418.5</v>
      </c>
    </row>
    <row r="198" spans="1:16">
      <c r="A198">
        <v>3</v>
      </c>
      <c r="B198" t="str">
        <f>TEXT(DATE(2024,Sales[[#This Row],[Month]],1),"MMM")</f>
        <v>Mar</v>
      </c>
      <c r="C198">
        <v>13</v>
      </c>
      <c r="D198">
        <v>2012</v>
      </c>
      <c r="E198" t="s">
        <v>24</v>
      </c>
      <c r="F198" t="s">
        <v>20</v>
      </c>
      <c r="G198" s="4" t="s">
        <v>16</v>
      </c>
      <c r="H198" t="s">
        <v>10</v>
      </c>
      <c r="I198" s="4">
        <v>3</v>
      </c>
      <c r="J198" s="4">
        <v>2952</v>
      </c>
      <c r="K198" s="4">
        <v>3150</v>
      </c>
      <c r="L198" s="4">
        <v>67626</v>
      </c>
      <c r="M198" s="4">
        <v>71910</v>
      </c>
      <c r="N198" s="4">
        <v>594</v>
      </c>
      <c r="O198">
        <v>8977.5</v>
      </c>
      <c r="P198">
        <v>-58648.5</v>
      </c>
    </row>
    <row r="199" spans="1:16">
      <c r="A199">
        <v>3</v>
      </c>
      <c r="B199" t="str">
        <f>TEXT(DATE(2024,Sales[[#This Row],[Month]],1),"MMM")</f>
        <v>Mar</v>
      </c>
      <c r="C199">
        <v>13</v>
      </c>
      <c r="D199">
        <v>2012</v>
      </c>
      <c r="E199" t="s">
        <v>21</v>
      </c>
      <c r="F199" t="s">
        <v>22</v>
      </c>
      <c r="G199" s="4" t="s">
        <v>12</v>
      </c>
      <c r="H199" t="s">
        <v>13</v>
      </c>
      <c r="I199" s="4">
        <v>13</v>
      </c>
      <c r="J199" s="4">
        <v>2034</v>
      </c>
      <c r="K199" s="4">
        <v>2160</v>
      </c>
      <c r="L199" s="4">
        <v>68058</v>
      </c>
      <c r="M199" s="4">
        <v>73530</v>
      </c>
      <c r="N199" s="4">
        <v>1638</v>
      </c>
      <c r="O199">
        <v>26676</v>
      </c>
      <c r="P199">
        <v>-41382</v>
      </c>
    </row>
    <row r="200" spans="1:16">
      <c r="A200">
        <v>3</v>
      </c>
      <c r="B200" t="str">
        <f>TEXT(DATE(2024,Sales[[#This Row],[Month]],1),"MMM")</f>
        <v>Mar</v>
      </c>
      <c r="C200">
        <v>15</v>
      </c>
      <c r="D200">
        <v>2012</v>
      </c>
      <c r="E200" t="s">
        <v>21</v>
      </c>
      <c r="F200" t="s">
        <v>22</v>
      </c>
      <c r="G200" s="4" t="s">
        <v>32</v>
      </c>
      <c r="H200" t="s">
        <v>10</v>
      </c>
      <c r="I200" s="4">
        <v>17</v>
      </c>
      <c r="J200" s="4">
        <v>3582</v>
      </c>
      <c r="K200" s="4">
        <v>3870</v>
      </c>
      <c r="L200" s="4">
        <v>97812</v>
      </c>
      <c r="M200" s="4">
        <v>104310</v>
      </c>
      <c r="N200" s="4">
        <v>4896</v>
      </c>
      <c r="O200">
        <v>62500.5</v>
      </c>
      <c r="P200">
        <v>-35311.5</v>
      </c>
    </row>
    <row r="201" spans="1:16">
      <c r="A201">
        <v>3</v>
      </c>
      <c r="B201" t="str">
        <f>TEXT(DATE(2024,Sales[[#This Row],[Month]],1),"MMM")</f>
        <v>Mar</v>
      </c>
      <c r="C201">
        <v>15</v>
      </c>
      <c r="D201">
        <v>2012</v>
      </c>
      <c r="E201" t="s">
        <v>7</v>
      </c>
      <c r="F201" t="s">
        <v>8</v>
      </c>
      <c r="G201" s="4" t="s">
        <v>25</v>
      </c>
      <c r="H201" t="s">
        <v>10</v>
      </c>
      <c r="I201" s="4">
        <v>22</v>
      </c>
      <c r="J201" s="4">
        <v>3978</v>
      </c>
      <c r="K201" s="4">
        <v>4230</v>
      </c>
      <c r="L201" s="4">
        <v>139968</v>
      </c>
      <c r="M201" s="4">
        <v>149040</v>
      </c>
      <c r="N201" s="4">
        <v>5544</v>
      </c>
      <c r="O201">
        <v>88407</v>
      </c>
      <c r="P201">
        <v>-51561</v>
      </c>
    </row>
    <row r="202" spans="1:16">
      <c r="A202">
        <v>3</v>
      </c>
      <c r="B202" t="str">
        <f>TEXT(DATE(2024,Sales[[#This Row],[Month]],1),"MMM")</f>
        <v>Mar</v>
      </c>
      <c r="C202">
        <v>15</v>
      </c>
      <c r="D202">
        <v>2012</v>
      </c>
      <c r="E202" t="s">
        <v>7</v>
      </c>
      <c r="F202" t="s">
        <v>8</v>
      </c>
      <c r="G202" s="4" t="s">
        <v>12</v>
      </c>
      <c r="H202" t="s">
        <v>13</v>
      </c>
      <c r="I202" s="4">
        <v>23</v>
      </c>
      <c r="J202" s="4">
        <v>2196</v>
      </c>
      <c r="K202" s="4">
        <v>2340</v>
      </c>
      <c r="L202" s="4">
        <v>46566</v>
      </c>
      <c r="M202" s="4">
        <v>50310</v>
      </c>
      <c r="N202" s="4">
        <v>3312</v>
      </c>
      <c r="O202">
        <v>51129</v>
      </c>
      <c r="P202">
        <v>4563</v>
      </c>
    </row>
    <row r="203" spans="1:16">
      <c r="A203">
        <v>3</v>
      </c>
      <c r="B203" t="str">
        <f>TEXT(DATE(2024,Sales[[#This Row],[Month]],1),"MMM")</f>
        <v>Mar</v>
      </c>
      <c r="C203">
        <v>15</v>
      </c>
      <c r="D203">
        <v>2012</v>
      </c>
      <c r="E203" t="s">
        <v>28</v>
      </c>
      <c r="F203" t="s">
        <v>27</v>
      </c>
      <c r="G203" s="4" t="s">
        <v>25</v>
      </c>
      <c r="H203" t="s">
        <v>10</v>
      </c>
      <c r="I203" s="4">
        <v>1</v>
      </c>
      <c r="J203" s="4">
        <v>2034</v>
      </c>
      <c r="K203" s="4">
        <v>2160</v>
      </c>
      <c r="L203" s="4">
        <v>134136</v>
      </c>
      <c r="M203" s="4">
        <v>142830</v>
      </c>
      <c r="N203" s="4">
        <v>126</v>
      </c>
      <c r="O203">
        <v>2052</v>
      </c>
      <c r="P203">
        <v>-132084</v>
      </c>
    </row>
    <row r="204" spans="1:16">
      <c r="A204">
        <v>3</v>
      </c>
      <c r="B204" t="str">
        <f>TEXT(DATE(2024,Sales[[#This Row],[Month]],1),"MMM")</f>
        <v>Mar</v>
      </c>
      <c r="C204">
        <v>15</v>
      </c>
      <c r="D204">
        <v>2012</v>
      </c>
      <c r="E204" t="s">
        <v>17</v>
      </c>
      <c r="F204" t="s">
        <v>15</v>
      </c>
      <c r="G204" s="4" t="s">
        <v>34</v>
      </c>
      <c r="H204" t="s">
        <v>10</v>
      </c>
      <c r="I204" s="4">
        <v>25</v>
      </c>
      <c r="J204" s="4">
        <v>5148</v>
      </c>
      <c r="K204" s="4">
        <v>5490</v>
      </c>
      <c r="L204" s="4">
        <v>17928</v>
      </c>
      <c r="M204" s="4">
        <v>19080</v>
      </c>
      <c r="N204" s="4">
        <v>8550</v>
      </c>
      <c r="O204">
        <v>130387.5</v>
      </c>
      <c r="P204">
        <v>112459.5</v>
      </c>
    </row>
    <row r="205" spans="1:16">
      <c r="A205">
        <v>3</v>
      </c>
      <c r="B205" t="str">
        <f>TEXT(DATE(2024,Sales[[#This Row],[Month]],1),"MMM")</f>
        <v>Mar</v>
      </c>
      <c r="C205">
        <v>15</v>
      </c>
      <c r="D205">
        <v>2012</v>
      </c>
      <c r="E205" t="s">
        <v>11</v>
      </c>
      <c r="F205" t="s">
        <v>8</v>
      </c>
      <c r="G205" s="4" t="s">
        <v>12</v>
      </c>
      <c r="H205" t="s">
        <v>13</v>
      </c>
      <c r="I205" s="4">
        <v>22</v>
      </c>
      <c r="J205" s="4">
        <v>3384</v>
      </c>
      <c r="K205" s="4">
        <v>3600</v>
      </c>
      <c r="L205" s="4">
        <v>17910</v>
      </c>
      <c r="M205" s="4">
        <v>19350</v>
      </c>
      <c r="N205" s="4">
        <v>4752</v>
      </c>
      <c r="O205">
        <v>75240</v>
      </c>
      <c r="P205">
        <v>57330</v>
      </c>
    </row>
    <row r="206" spans="1:16">
      <c r="A206">
        <v>3</v>
      </c>
      <c r="B206" t="str">
        <f>TEXT(DATE(2024,Sales[[#This Row],[Month]],1),"MMM")</f>
        <v>Mar</v>
      </c>
      <c r="C206">
        <v>16</v>
      </c>
      <c r="D206">
        <v>2012</v>
      </c>
      <c r="E206" t="s">
        <v>28</v>
      </c>
      <c r="F206" t="s">
        <v>27</v>
      </c>
      <c r="G206" s="4" t="s">
        <v>23</v>
      </c>
      <c r="H206" t="s">
        <v>10</v>
      </c>
      <c r="I206" s="4">
        <v>2</v>
      </c>
      <c r="J206" s="4">
        <v>3978</v>
      </c>
      <c r="K206" s="4">
        <v>4230</v>
      </c>
      <c r="L206" s="4">
        <v>69966</v>
      </c>
      <c r="M206" s="4">
        <v>74520</v>
      </c>
      <c r="N206" s="4">
        <v>504</v>
      </c>
      <c r="O206">
        <v>8037</v>
      </c>
      <c r="P206">
        <v>-61929</v>
      </c>
    </row>
    <row r="207" spans="1:16">
      <c r="A207">
        <v>3</v>
      </c>
      <c r="B207" t="str">
        <f>TEXT(DATE(2024,Sales[[#This Row],[Month]],1),"MMM")</f>
        <v>Mar</v>
      </c>
      <c r="C207">
        <v>16</v>
      </c>
      <c r="D207">
        <v>2012</v>
      </c>
      <c r="E207" t="s">
        <v>26</v>
      </c>
      <c r="F207" t="s">
        <v>27</v>
      </c>
      <c r="G207" s="4" t="s">
        <v>18</v>
      </c>
      <c r="H207" t="s">
        <v>10</v>
      </c>
      <c r="I207" s="4">
        <v>11</v>
      </c>
      <c r="J207" s="4">
        <v>3582</v>
      </c>
      <c r="K207" s="4">
        <v>3870</v>
      </c>
      <c r="L207" s="4">
        <v>4392</v>
      </c>
      <c r="M207" s="4">
        <v>4680</v>
      </c>
      <c r="N207" s="4">
        <v>3168</v>
      </c>
      <c r="O207">
        <v>40441.5</v>
      </c>
      <c r="P207">
        <v>36049.5</v>
      </c>
    </row>
    <row r="208" spans="1:16">
      <c r="A208">
        <v>3</v>
      </c>
      <c r="B208" t="str">
        <f>TEXT(DATE(2024,Sales[[#This Row],[Month]],1),"MMM")</f>
        <v>Mar</v>
      </c>
      <c r="C208">
        <v>17</v>
      </c>
      <c r="D208">
        <v>2012</v>
      </c>
      <c r="E208" t="s">
        <v>28</v>
      </c>
      <c r="F208" t="s">
        <v>27</v>
      </c>
      <c r="G208" s="4" t="s">
        <v>30</v>
      </c>
      <c r="H208" t="s">
        <v>10</v>
      </c>
      <c r="I208" s="4">
        <v>11</v>
      </c>
      <c r="J208" s="4">
        <v>3546</v>
      </c>
      <c r="K208" s="4">
        <v>3780</v>
      </c>
      <c r="L208" s="4">
        <v>19890</v>
      </c>
      <c r="M208" s="4">
        <v>21150</v>
      </c>
      <c r="N208" s="4">
        <v>2574</v>
      </c>
      <c r="O208">
        <v>39501</v>
      </c>
      <c r="P208">
        <v>19611</v>
      </c>
    </row>
    <row r="209" spans="1:16">
      <c r="A209">
        <v>3</v>
      </c>
      <c r="B209" t="str">
        <f>TEXT(DATE(2024,Sales[[#This Row],[Month]],1),"MMM")</f>
        <v>Mar</v>
      </c>
      <c r="C209">
        <v>17</v>
      </c>
      <c r="D209">
        <v>2012</v>
      </c>
      <c r="E209" t="s">
        <v>19</v>
      </c>
      <c r="F209" t="s">
        <v>20</v>
      </c>
      <c r="G209" s="4" t="s">
        <v>32</v>
      </c>
      <c r="H209" t="s">
        <v>10</v>
      </c>
      <c r="I209" s="4">
        <v>1</v>
      </c>
      <c r="J209" s="4">
        <v>7506</v>
      </c>
      <c r="K209" s="4">
        <v>8100</v>
      </c>
      <c r="L209" s="4">
        <v>128700</v>
      </c>
      <c r="M209" s="4">
        <v>137250</v>
      </c>
      <c r="N209" s="4">
        <v>594</v>
      </c>
      <c r="O209">
        <v>7695</v>
      </c>
      <c r="P209">
        <v>-121005</v>
      </c>
    </row>
    <row r="210" spans="1:16">
      <c r="A210">
        <v>3</v>
      </c>
      <c r="B210" t="str">
        <f>TEXT(DATE(2024,Sales[[#This Row],[Month]],1),"MMM")</f>
        <v>Mar</v>
      </c>
      <c r="C210">
        <v>17</v>
      </c>
      <c r="D210">
        <v>2012</v>
      </c>
      <c r="E210" t="s">
        <v>7</v>
      </c>
      <c r="F210" t="s">
        <v>8</v>
      </c>
      <c r="G210" s="4" t="s">
        <v>38</v>
      </c>
      <c r="H210" t="s">
        <v>10</v>
      </c>
      <c r="I210" s="4">
        <v>14</v>
      </c>
      <c r="J210" s="4">
        <v>3978</v>
      </c>
      <c r="K210" s="4">
        <v>4230</v>
      </c>
      <c r="L210" s="4">
        <v>32472</v>
      </c>
      <c r="M210" s="4">
        <v>34650</v>
      </c>
      <c r="N210" s="4">
        <v>3528</v>
      </c>
      <c r="O210">
        <v>56259</v>
      </c>
      <c r="P210">
        <v>23787</v>
      </c>
    </row>
    <row r="211" spans="1:16">
      <c r="A211">
        <v>3</v>
      </c>
      <c r="B211" t="str">
        <f>TEXT(DATE(2024,Sales[[#This Row],[Month]],1),"MMM")</f>
        <v>Mar</v>
      </c>
      <c r="C211">
        <v>18</v>
      </c>
      <c r="D211">
        <v>2012</v>
      </c>
      <c r="E211" t="s">
        <v>17</v>
      </c>
      <c r="F211" t="s">
        <v>15</v>
      </c>
      <c r="G211" s="4" t="s">
        <v>33</v>
      </c>
      <c r="H211" t="s">
        <v>10</v>
      </c>
      <c r="I211" s="4">
        <v>11</v>
      </c>
      <c r="J211" s="4">
        <v>2034</v>
      </c>
      <c r="K211" s="4">
        <v>2160</v>
      </c>
      <c r="L211" s="4">
        <v>31590</v>
      </c>
      <c r="M211" s="4">
        <v>33750</v>
      </c>
      <c r="N211" s="4">
        <v>1386</v>
      </c>
      <c r="O211">
        <v>22572</v>
      </c>
      <c r="P211">
        <v>-9018</v>
      </c>
    </row>
    <row r="212" spans="1:16">
      <c r="A212">
        <v>3</v>
      </c>
      <c r="B212" t="str">
        <f>TEXT(DATE(2024,Sales[[#This Row],[Month]],1),"MMM")</f>
        <v>Mar</v>
      </c>
      <c r="C212">
        <v>18</v>
      </c>
      <c r="D212">
        <v>2012</v>
      </c>
      <c r="E212" t="s">
        <v>31</v>
      </c>
      <c r="F212" t="s">
        <v>22</v>
      </c>
      <c r="G212" s="4" t="s">
        <v>38</v>
      </c>
      <c r="H212" t="s">
        <v>10</v>
      </c>
      <c r="I212" s="4">
        <v>8</v>
      </c>
      <c r="J212" s="4">
        <v>2952</v>
      </c>
      <c r="K212" s="4">
        <v>3150</v>
      </c>
      <c r="L212" s="4">
        <v>67896</v>
      </c>
      <c r="M212" s="4">
        <v>72450</v>
      </c>
      <c r="N212" s="4">
        <v>1584</v>
      </c>
      <c r="O212">
        <v>23940</v>
      </c>
      <c r="P212">
        <v>-43956</v>
      </c>
    </row>
    <row r="213" spans="1:16">
      <c r="A213">
        <v>3</v>
      </c>
      <c r="B213" t="str">
        <f>TEXT(DATE(2024,Sales[[#This Row],[Month]],1),"MMM")</f>
        <v>Mar</v>
      </c>
      <c r="C213">
        <v>19</v>
      </c>
      <c r="D213">
        <v>2012</v>
      </c>
      <c r="E213" t="s">
        <v>19</v>
      </c>
      <c r="F213" t="s">
        <v>20</v>
      </c>
      <c r="G213" s="4" t="s">
        <v>35</v>
      </c>
      <c r="H213" t="s">
        <v>10</v>
      </c>
      <c r="I213" s="4">
        <v>1</v>
      </c>
      <c r="J213" s="4">
        <v>3546</v>
      </c>
      <c r="K213" s="4">
        <v>3780</v>
      </c>
      <c r="L213" s="4">
        <v>39006</v>
      </c>
      <c r="M213" s="4">
        <v>41580</v>
      </c>
      <c r="N213" s="4">
        <v>234</v>
      </c>
      <c r="O213">
        <v>3591</v>
      </c>
      <c r="P213">
        <v>-35415</v>
      </c>
    </row>
    <row r="214" spans="1:16">
      <c r="A214">
        <v>3</v>
      </c>
      <c r="B214" t="str">
        <f>TEXT(DATE(2024,Sales[[#This Row],[Month]],1),"MMM")</f>
        <v>Mar</v>
      </c>
      <c r="C214">
        <v>19</v>
      </c>
      <c r="D214">
        <v>2012</v>
      </c>
      <c r="E214" t="s">
        <v>17</v>
      </c>
      <c r="F214" t="s">
        <v>15</v>
      </c>
      <c r="G214" s="4" t="s">
        <v>23</v>
      </c>
      <c r="H214" t="s">
        <v>10</v>
      </c>
      <c r="I214" s="4">
        <v>24</v>
      </c>
      <c r="J214" s="4">
        <v>3546</v>
      </c>
      <c r="K214" s="4">
        <v>3780</v>
      </c>
      <c r="L214" s="4">
        <v>63882</v>
      </c>
      <c r="M214" s="4">
        <v>68040</v>
      </c>
      <c r="N214" s="4">
        <v>5616</v>
      </c>
      <c r="O214">
        <v>86184</v>
      </c>
      <c r="P214">
        <v>22302</v>
      </c>
    </row>
    <row r="215" spans="1:16">
      <c r="A215">
        <v>3</v>
      </c>
      <c r="B215" t="str">
        <f>TEXT(DATE(2024,Sales[[#This Row],[Month]],1),"MMM")</f>
        <v>Mar</v>
      </c>
      <c r="C215">
        <v>19</v>
      </c>
      <c r="D215">
        <v>2012</v>
      </c>
      <c r="E215" t="s">
        <v>17</v>
      </c>
      <c r="F215" t="s">
        <v>15</v>
      </c>
      <c r="G215" s="4" t="s">
        <v>36</v>
      </c>
      <c r="H215" t="s">
        <v>10</v>
      </c>
      <c r="I215" s="4">
        <v>15</v>
      </c>
      <c r="J215" s="4">
        <v>3978</v>
      </c>
      <c r="K215" s="4">
        <v>4230</v>
      </c>
      <c r="L215" s="4">
        <v>59616</v>
      </c>
      <c r="M215" s="4">
        <v>63360</v>
      </c>
      <c r="N215" s="4">
        <v>3780</v>
      </c>
      <c r="O215">
        <v>60277.5</v>
      </c>
      <c r="P215">
        <v>661.5</v>
      </c>
    </row>
    <row r="216" spans="1:16">
      <c r="A216">
        <v>3</v>
      </c>
      <c r="B216" t="str">
        <f>TEXT(DATE(2024,Sales[[#This Row],[Month]],1),"MMM")</f>
        <v>Mar</v>
      </c>
      <c r="C216">
        <v>20</v>
      </c>
      <c r="D216">
        <v>2012</v>
      </c>
      <c r="E216" t="s">
        <v>28</v>
      </c>
      <c r="F216" t="s">
        <v>27</v>
      </c>
      <c r="G216" s="4" t="s">
        <v>36</v>
      </c>
      <c r="H216" t="s">
        <v>10</v>
      </c>
      <c r="I216" s="4">
        <v>20</v>
      </c>
      <c r="J216" s="4">
        <v>3546</v>
      </c>
      <c r="K216" s="4">
        <v>3780</v>
      </c>
      <c r="L216" s="4">
        <v>29808</v>
      </c>
      <c r="M216" s="4">
        <v>31680</v>
      </c>
      <c r="N216" s="4">
        <v>4680</v>
      </c>
      <c r="O216">
        <v>71820</v>
      </c>
      <c r="P216">
        <v>42012</v>
      </c>
    </row>
    <row r="217" spans="1:16">
      <c r="A217">
        <v>3</v>
      </c>
      <c r="B217" t="str">
        <f>TEXT(DATE(2024,Sales[[#This Row],[Month]],1),"MMM")</f>
        <v>Mar</v>
      </c>
      <c r="C217">
        <v>20</v>
      </c>
      <c r="D217">
        <v>2012</v>
      </c>
      <c r="E217" t="s">
        <v>14</v>
      </c>
      <c r="F217" t="s">
        <v>15</v>
      </c>
      <c r="G217" s="4" t="s">
        <v>23</v>
      </c>
      <c r="H217" t="s">
        <v>10</v>
      </c>
      <c r="I217" s="4">
        <v>1</v>
      </c>
      <c r="J217" s="4">
        <v>5148</v>
      </c>
      <c r="K217" s="4">
        <v>5490</v>
      </c>
      <c r="L217" s="4">
        <v>48672</v>
      </c>
      <c r="M217" s="4">
        <v>51840</v>
      </c>
      <c r="N217" s="4">
        <v>342</v>
      </c>
      <c r="O217">
        <v>5215.5</v>
      </c>
      <c r="P217">
        <v>-43456.5</v>
      </c>
    </row>
    <row r="218" spans="1:16">
      <c r="A218">
        <v>3</v>
      </c>
      <c r="B218" t="str">
        <f>TEXT(DATE(2024,Sales[[#This Row],[Month]],1),"MMM")</f>
        <v>Mar</v>
      </c>
      <c r="C218">
        <v>21</v>
      </c>
      <c r="D218">
        <v>2012</v>
      </c>
      <c r="E218" t="s">
        <v>26</v>
      </c>
      <c r="F218" t="s">
        <v>27</v>
      </c>
      <c r="G218" s="4" t="s">
        <v>25</v>
      </c>
      <c r="H218" t="s">
        <v>10</v>
      </c>
      <c r="I218" s="4">
        <v>5</v>
      </c>
      <c r="J218" s="4">
        <v>2196</v>
      </c>
      <c r="K218" s="4">
        <v>2340</v>
      </c>
      <c r="L218" s="4">
        <v>17496</v>
      </c>
      <c r="M218" s="4">
        <v>18630</v>
      </c>
      <c r="N218" s="4">
        <v>720</v>
      </c>
      <c r="O218">
        <v>11115</v>
      </c>
      <c r="P218">
        <v>-6381</v>
      </c>
    </row>
    <row r="219" spans="1:16">
      <c r="A219">
        <v>3</v>
      </c>
      <c r="B219" t="str">
        <f>TEXT(DATE(2024,Sales[[#This Row],[Month]],1),"MMM")</f>
        <v>Mar</v>
      </c>
      <c r="C219">
        <v>21</v>
      </c>
      <c r="D219">
        <v>2012</v>
      </c>
      <c r="E219" t="s">
        <v>21</v>
      </c>
      <c r="F219" t="s">
        <v>22</v>
      </c>
      <c r="G219" s="4" t="s">
        <v>30</v>
      </c>
      <c r="H219" t="s">
        <v>10</v>
      </c>
      <c r="I219" s="4">
        <v>2</v>
      </c>
      <c r="J219" s="4">
        <v>3924</v>
      </c>
      <c r="K219" s="4">
        <v>4230</v>
      </c>
      <c r="L219" s="4">
        <v>71604</v>
      </c>
      <c r="M219" s="4">
        <v>76140</v>
      </c>
      <c r="N219" s="4">
        <v>612</v>
      </c>
      <c r="O219">
        <v>8037</v>
      </c>
      <c r="P219">
        <v>-63567</v>
      </c>
    </row>
    <row r="220" spans="1:16">
      <c r="A220">
        <v>3</v>
      </c>
      <c r="B220" t="str">
        <f>TEXT(DATE(2024,Sales[[#This Row],[Month]],1),"MMM")</f>
        <v>Mar</v>
      </c>
      <c r="C220">
        <v>21</v>
      </c>
      <c r="D220">
        <v>2012</v>
      </c>
      <c r="E220" t="s">
        <v>21</v>
      </c>
      <c r="F220" t="s">
        <v>22</v>
      </c>
      <c r="G220" s="4" t="s">
        <v>40</v>
      </c>
      <c r="H220" t="s">
        <v>10</v>
      </c>
      <c r="I220" s="4">
        <v>15</v>
      </c>
      <c r="J220" s="4">
        <v>3978</v>
      </c>
      <c r="K220" s="4">
        <v>4230</v>
      </c>
      <c r="L220" s="4">
        <v>64296</v>
      </c>
      <c r="M220" s="4">
        <v>68400</v>
      </c>
      <c r="N220" s="4">
        <v>3780</v>
      </c>
      <c r="O220">
        <v>60277.5</v>
      </c>
      <c r="P220">
        <v>-4018.5</v>
      </c>
    </row>
    <row r="221" spans="1:16">
      <c r="A221">
        <v>3</v>
      </c>
      <c r="B221" t="str">
        <f>TEXT(DATE(2024,Sales[[#This Row],[Month]],1),"MMM")</f>
        <v>Mar</v>
      </c>
      <c r="C221">
        <v>21</v>
      </c>
      <c r="D221">
        <v>2012</v>
      </c>
      <c r="E221" t="s">
        <v>14</v>
      </c>
      <c r="F221" t="s">
        <v>15</v>
      </c>
      <c r="G221" s="4" t="s">
        <v>36</v>
      </c>
      <c r="H221" t="s">
        <v>10</v>
      </c>
      <c r="I221" s="4">
        <v>24</v>
      </c>
      <c r="J221" s="4">
        <v>2106</v>
      </c>
      <c r="K221" s="4">
        <v>2250</v>
      </c>
      <c r="L221" s="4">
        <v>48438</v>
      </c>
      <c r="M221" s="4">
        <v>51480</v>
      </c>
      <c r="N221" s="4">
        <v>3456</v>
      </c>
      <c r="O221">
        <v>51300</v>
      </c>
      <c r="P221">
        <v>2862</v>
      </c>
    </row>
    <row r="222" spans="1:16">
      <c r="A222">
        <v>3</v>
      </c>
      <c r="B222" t="str">
        <f>TEXT(DATE(2024,Sales[[#This Row],[Month]],1),"MMM")</f>
        <v>Mar</v>
      </c>
      <c r="C222">
        <v>21</v>
      </c>
      <c r="D222">
        <v>2012</v>
      </c>
      <c r="E222" t="s">
        <v>31</v>
      </c>
      <c r="F222" t="s">
        <v>22</v>
      </c>
      <c r="G222" s="4" t="s">
        <v>38</v>
      </c>
      <c r="H222" t="s">
        <v>10</v>
      </c>
      <c r="I222" s="4">
        <v>23</v>
      </c>
      <c r="J222" s="4">
        <v>5148</v>
      </c>
      <c r="K222" s="4">
        <v>5490</v>
      </c>
      <c r="L222" s="4">
        <v>8856</v>
      </c>
      <c r="M222" s="4">
        <v>9450</v>
      </c>
      <c r="N222" s="4">
        <v>7866</v>
      </c>
      <c r="O222">
        <v>119956.5</v>
      </c>
      <c r="P222">
        <v>111100.5</v>
      </c>
    </row>
    <row r="223" spans="1:16">
      <c r="A223">
        <v>3</v>
      </c>
      <c r="B223" t="str">
        <f>TEXT(DATE(2024,Sales[[#This Row],[Month]],1),"MMM")</f>
        <v>Mar</v>
      </c>
      <c r="C223">
        <v>22</v>
      </c>
      <c r="D223">
        <v>2012</v>
      </c>
      <c r="E223" t="s">
        <v>19</v>
      </c>
      <c r="F223" t="s">
        <v>20</v>
      </c>
      <c r="G223" s="4" t="s">
        <v>32</v>
      </c>
      <c r="H223" t="s">
        <v>10</v>
      </c>
      <c r="I223" s="4">
        <v>20</v>
      </c>
      <c r="J223" s="4">
        <v>3546</v>
      </c>
      <c r="K223" s="4">
        <v>3780</v>
      </c>
      <c r="L223" s="4">
        <v>72072</v>
      </c>
      <c r="M223" s="4">
        <v>76860</v>
      </c>
      <c r="N223" s="4">
        <v>4680</v>
      </c>
      <c r="O223">
        <v>71820</v>
      </c>
      <c r="P223">
        <v>-252</v>
      </c>
    </row>
    <row r="224" spans="1:16">
      <c r="A224">
        <v>3</v>
      </c>
      <c r="B224" t="str">
        <f>TEXT(DATE(2024,Sales[[#This Row],[Month]],1),"MMM")</f>
        <v>Mar</v>
      </c>
      <c r="C224">
        <v>22</v>
      </c>
      <c r="D224">
        <v>2012</v>
      </c>
      <c r="E224" t="s">
        <v>11</v>
      </c>
      <c r="F224" t="s">
        <v>8</v>
      </c>
      <c r="G224" s="4" t="s">
        <v>9</v>
      </c>
      <c r="H224" t="s">
        <v>10</v>
      </c>
      <c r="I224" s="4">
        <v>23</v>
      </c>
      <c r="J224" s="4">
        <v>3546</v>
      </c>
      <c r="K224" s="4">
        <v>3780</v>
      </c>
      <c r="L224" s="4">
        <v>36612</v>
      </c>
      <c r="M224" s="4">
        <v>38880</v>
      </c>
      <c r="N224" s="4">
        <v>5382</v>
      </c>
      <c r="O224">
        <v>82593</v>
      </c>
      <c r="P224">
        <v>45981</v>
      </c>
    </row>
    <row r="225" spans="1:16">
      <c r="A225">
        <v>3</v>
      </c>
      <c r="B225" t="str">
        <f>TEXT(DATE(2024,Sales[[#This Row],[Month]],1),"MMM")</f>
        <v>Mar</v>
      </c>
      <c r="C225">
        <v>23</v>
      </c>
      <c r="D225">
        <v>2012</v>
      </c>
      <c r="E225" t="s">
        <v>31</v>
      </c>
      <c r="F225" t="s">
        <v>22</v>
      </c>
      <c r="G225" s="4" t="s">
        <v>30</v>
      </c>
      <c r="H225" t="s">
        <v>10</v>
      </c>
      <c r="I225" s="4">
        <v>22</v>
      </c>
      <c r="J225" s="4">
        <v>5148</v>
      </c>
      <c r="K225" s="4">
        <v>5490</v>
      </c>
      <c r="L225" s="4">
        <v>87516</v>
      </c>
      <c r="M225" s="4">
        <v>93060</v>
      </c>
      <c r="N225" s="4">
        <v>7524</v>
      </c>
      <c r="O225">
        <v>114741</v>
      </c>
      <c r="P225">
        <v>27225</v>
      </c>
    </row>
    <row r="226" spans="1:16">
      <c r="A226">
        <v>3</v>
      </c>
      <c r="B226" t="str">
        <f>TEXT(DATE(2024,Sales[[#This Row],[Month]],1),"MMM")</f>
        <v>Mar</v>
      </c>
      <c r="C226">
        <v>23</v>
      </c>
      <c r="D226">
        <v>2012</v>
      </c>
      <c r="E226" t="s">
        <v>26</v>
      </c>
      <c r="F226" t="s">
        <v>27</v>
      </c>
      <c r="G226" s="4" t="s">
        <v>33</v>
      </c>
      <c r="H226" t="s">
        <v>10</v>
      </c>
      <c r="I226" s="4">
        <v>10</v>
      </c>
      <c r="J226" s="4">
        <v>3384</v>
      </c>
      <c r="K226" s="4">
        <v>3600</v>
      </c>
      <c r="L226" s="4">
        <v>52650</v>
      </c>
      <c r="M226" s="4">
        <v>56250</v>
      </c>
      <c r="N226" s="4">
        <v>2160</v>
      </c>
      <c r="O226">
        <v>34200</v>
      </c>
      <c r="P226">
        <v>-18450</v>
      </c>
    </row>
    <row r="227" spans="1:16">
      <c r="A227">
        <v>3</v>
      </c>
      <c r="B227" t="str">
        <f>TEXT(DATE(2024,Sales[[#This Row],[Month]],1),"MMM")</f>
        <v>Mar</v>
      </c>
      <c r="C227">
        <v>23</v>
      </c>
      <c r="D227">
        <v>2012</v>
      </c>
      <c r="E227" t="s">
        <v>17</v>
      </c>
      <c r="F227" t="s">
        <v>15</v>
      </c>
      <c r="G227" s="4" t="s">
        <v>39</v>
      </c>
      <c r="H227" t="s">
        <v>13</v>
      </c>
      <c r="I227" s="4">
        <v>5</v>
      </c>
      <c r="J227" s="4">
        <v>3042</v>
      </c>
      <c r="K227" s="4">
        <v>3240</v>
      </c>
      <c r="L227" s="4">
        <v>7506</v>
      </c>
      <c r="M227" s="4">
        <v>8100</v>
      </c>
      <c r="N227" s="4">
        <v>990</v>
      </c>
      <c r="O227">
        <v>15390</v>
      </c>
      <c r="P227">
        <v>7884</v>
      </c>
    </row>
    <row r="228" spans="1:16">
      <c r="A228">
        <v>3</v>
      </c>
      <c r="B228" t="str">
        <f>TEXT(DATE(2024,Sales[[#This Row],[Month]],1),"MMM")</f>
        <v>Mar</v>
      </c>
      <c r="C228">
        <v>23</v>
      </c>
      <c r="D228">
        <v>2012</v>
      </c>
      <c r="E228" t="s">
        <v>21</v>
      </c>
      <c r="F228" t="s">
        <v>22</v>
      </c>
      <c r="G228" s="4" t="s">
        <v>32</v>
      </c>
      <c r="H228" t="s">
        <v>10</v>
      </c>
      <c r="I228" s="4">
        <v>12</v>
      </c>
      <c r="J228" s="4">
        <v>3978</v>
      </c>
      <c r="K228" s="4">
        <v>4230</v>
      </c>
      <c r="L228" s="4">
        <v>30888</v>
      </c>
      <c r="M228" s="4">
        <v>32940</v>
      </c>
      <c r="N228" s="4">
        <v>3024</v>
      </c>
      <c r="O228">
        <v>48222</v>
      </c>
      <c r="P228">
        <v>17334</v>
      </c>
    </row>
    <row r="229" spans="1:16">
      <c r="A229">
        <v>3</v>
      </c>
      <c r="B229" t="str">
        <f>TEXT(DATE(2024,Sales[[#This Row],[Month]],1),"MMM")</f>
        <v>Mar</v>
      </c>
      <c r="C229">
        <v>23</v>
      </c>
      <c r="D229">
        <v>2012</v>
      </c>
      <c r="E229" t="s">
        <v>26</v>
      </c>
      <c r="F229" t="s">
        <v>27</v>
      </c>
      <c r="G229" s="4" t="s">
        <v>25</v>
      </c>
      <c r="H229" t="s">
        <v>10</v>
      </c>
      <c r="I229" s="4">
        <v>19</v>
      </c>
      <c r="J229" s="4">
        <v>3978</v>
      </c>
      <c r="K229" s="4">
        <v>4230</v>
      </c>
      <c r="L229" s="4">
        <v>46656</v>
      </c>
      <c r="M229" s="4">
        <v>49680</v>
      </c>
      <c r="N229" s="4">
        <v>4788</v>
      </c>
      <c r="O229">
        <v>76351.5</v>
      </c>
      <c r="P229">
        <v>29695.5</v>
      </c>
    </row>
    <row r="230" spans="1:16">
      <c r="A230">
        <v>3</v>
      </c>
      <c r="B230" t="str">
        <f>TEXT(DATE(2024,Sales[[#This Row],[Month]],1),"MMM")</f>
        <v>Mar</v>
      </c>
      <c r="C230">
        <v>23</v>
      </c>
      <c r="D230">
        <v>2012</v>
      </c>
      <c r="E230" t="s">
        <v>19</v>
      </c>
      <c r="F230" t="s">
        <v>20</v>
      </c>
      <c r="G230" s="4" t="s">
        <v>18</v>
      </c>
      <c r="H230" t="s">
        <v>10</v>
      </c>
      <c r="I230" s="4">
        <v>18</v>
      </c>
      <c r="J230" s="4">
        <v>3924</v>
      </c>
      <c r="K230" s="4">
        <v>4230</v>
      </c>
      <c r="L230" s="4">
        <v>43920</v>
      </c>
      <c r="M230" s="4">
        <v>46800</v>
      </c>
      <c r="N230" s="4">
        <v>5508</v>
      </c>
      <c r="O230">
        <v>72333</v>
      </c>
      <c r="P230">
        <v>28413</v>
      </c>
    </row>
    <row r="231" spans="1:16">
      <c r="A231">
        <v>3</v>
      </c>
      <c r="B231" t="str">
        <f>TEXT(DATE(2024,Sales[[#This Row],[Month]],1),"MMM")</f>
        <v>Mar</v>
      </c>
      <c r="C231">
        <v>23</v>
      </c>
      <c r="D231">
        <v>2012</v>
      </c>
      <c r="E231" t="s">
        <v>31</v>
      </c>
      <c r="F231" t="s">
        <v>22</v>
      </c>
      <c r="G231" s="4" t="s">
        <v>30</v>
      </c>
      <c r="H231" t="s">
        <v>10</v>
      </c>
      <c r="I231" s="4">
        <v>1</v>
      </c>
      <c r="J231" s="4">
        <v>2952</v>
      </c>
      <c r="K231" s="4">
        <v>3150</v>
      </c>
      <c r="L231" s="4">
        <v>3978</v>
      </c>
      <c r="M231" s="4">
        <v>4230</v>
      </c>
      <c r="N231" s="4">
        <v>198</v>
      </c>
      <c r="O231">
        <v>2992.5</v>
      </c>
      <c r="P231">
        <v>-985.5</v>
      </c>
    </row>
    <row r="232" spans="1:16">
      <c r="A232">
        <v>3</v>
      </c>
      <c r="B232" t="str">
        <f>TEXT(DATE(2024,Sales[[#This Row],[Month]],1),"MMM")</f>
        <v>Mar</v>
      </c>
      <c r="C232">
        <v>23</v>
      </c>
      <c r="D232">
        <v>2012</v>
      </c>
      <c r="E232" t="s">
        <v>14</v>
      </c>
      <c r="F232" t="s">
        <v>15</v>
      </c>
      <c r="G232" s="4" t="s">
        <v>35</v>
      </c>
      <c r="H232" t="s">
        <v>10</v>
      </c>
      <c r="I232" s="4">
        <v>15</v>
      </c>
      <c r="J232" s="4">
        <v>3042</v>
      </c>
      <c r="K232" s="4">
        <v>3240</v>
      </c>
      <c r="L232" s="4">
        <v>35460</v>
      </c>
      <c r="M232" s="4">
        <v>37800</v>
      </c>
      <c r="N232" s="4">
        <v>2970</v>
      </c>
      <c r="O232">
        <v>46170</v>
      </c>
      <c r="P232">
        <v>10710</v>
      </c>
    </row>
    <row r="233" spans="1:16">
      <c r="A233">
        <v>3</v>
      </c>
      <c r="B233" t="str">
        <f>TEXT(DATE(2024,Sales[[#This Row],[Month]],1),"MMM")</f>
        <v>Mar</v>
      </c>
      <c r="C233">
        <v>24</v>
      </c>
      <c r="D233">
        <v>2012</v>
      </c>
      <c r="E233" t="s">
        <v>28</v>
      </c>
      <c r="F233" t="s">
        <v>27</v>
      </c>
      <c r="G233" s="4" t="s">
        <v>38</v>
      </c>
      <c r="H233" t="s">
        <v>10</v>
      </c>
      <c r="I233" s="4">
        <v>4</v>
      </c>
      <c r="J233" s="4">
        <v>3978</v>
      </c>
      <c r="K233" s="4">
        <v>4230</v>
      </c>
      <c r="L233" s="4">
        <v>8856</v>
      </c>
      <c r="M233" s="4">
        <v>9450</v>
      </c>
      <c r="N233" s="4">
        <v>1008</v>
      </c>
      <c r="O233">
        <v>16074</v>
      </c>
      <c r="P233">
        <v>7218</v>
      </c>
    </row>
    <row r="234" spans="1:16">
      <c r="A234">
        <v>3</v>
      </c>
      <c r="B234" t="str">
        <f>TEXT(DATE(2024,Sales[[#This Row],[Month]],1),"MMM")</f>
        <v>Mar</v>
      </c>
      <c r="C234">
        <v>25</v>
      </c>
      <c r="D234">
        <v>2012</v>
      </c>
      <c r="E234" t="s">
        <v>14</v>
      </c>
      <c r="F234" t="s">
        <v>15</v>
      </c>
      <c r="G234" s="4" t="s">
        <v>18</v>
      </c>
      <c r="H234" t="s">
        <v>10</v>
      </c>
      <c r="I234" s="4">
        <v>16</v>
      </c>
      <c r="J234" s="4">
        <v>2106</v>
      </c>
      <c r="K234" s="4">
        <v>2250</v>
      </c>
      <c r="L234" s="4">
        <v>26352</v>
      </c>
      <c r="M234" s="4">
        <v>28080</v>
      </c>
      <c r="N234" s="4">
        <v>2304</v>
      </c>
      <c r="O234">
        <v>34200</v>
      </c>
      <c r="P234">
        <v>7848</v>
      </c>
    </row>
    <row r="235" spans="1:16">
      <c r="A235">
        <v>3</v>
      </c>
      <c r="B235" t="str">
        <f>TEXT(DATE(2024,Sales[[#This Row],[Month]],1),"MMM")</f>
        <v>Mar</v>
      </c>
      <c r="C235">
        <v>26</v>
      </c>
      <c r="D235">
        <v>2012</v>
      </c>
      <c r="E235" t="s">
        <v>11</v>
      </c>
      <c r="F235" t="s">
        <v>8</v>
      </c>
      <c r="G235" s="4" t="s">
        <v>40</v>
      </c>
      <c r="H235" t="s">
        <v>10</v>
      </c>
      <c r="I235" s="4">
        <v>10</v>
      </c>
      <c r="J235" s="4">
        <v>2034</v>
      </c>
      <c r="K235" s="4">
        <v>2160</v>
      </c>
      <c r="L235" s="4">
        <v>50760</v>
      </c>
      <c r="M235" s="4">
        <v>54000</v>
      </c>
      <c r="N235" s="4">
        <v>1260</v>
      </c>
      <c r="O235">
        <v>20520</v>
      </c>
      <c r="P235">
        <v>-30240</v>
      </c>
    </row>
    <row r="236" spans="1:16">
      <c r="A236">
        <v>3</v>
      </c>
      <c r="B236" t="str">
        <f>TEXT(DATE(2024,Sales[[#This Row],[Month]],1),"MMM")</f>
        <v>Mar</v>
      </c>
      <c r="C236">
        <v>26</v>
      </c>
      <c r="D236">
        <v>2012</v>
      </c>
      <c r="E236" t="s">
        <v>19</v>
      </c>
      <c r="F236" t="s">
        <v>20</v>
      </c>
      <c r="G236" s="4" t="s">
        <v>18</v>
      </c>
      <c r="H236" t="s">
        <v>10</v>
      </c>
      <c r="I236" s="4">
        <v>21</v>
      </c>
      <c r="J236" s="4">
        <v>4482</v>
      </c>
      <c r="K236" s="4">
        <v>4770</v>
      </c>
      <c r="L236" s="4">
        <v>32940</v>
      </c>
      <c r="M236" s="4">
        <v>35100</v>
      </c>
      <c r="N236" s="4">
        <v>6048</v>
      </c>
      <c r="O236">
        <v>95161.5</v>
      </c>
      <c r="P236">
        <v>62221.5</v>
      </c>
    </row>
    <row r="237" spans="1:16">
      <c r="A237">
        <v>3</v>
      </c>
      <c r="B237" t="str">
        <f>TEXT(DATE(2024,Sales[[#This Row],[Month]],1),"MMM")</f>
        <v>Mar</v>
      </c>
      <c r="C237">
        <v>27</v>
      </c>
      <c r="D237">
        <v>2012</v>
      </c>
      <c r="E237" t="s">
        <v>11</v>
      </c>
      <c r="F237" t="s">
        <v>8</v>
      </c>
      <c r="G237" s="4" t="s">
        <v>37</v>
      </c>
      <c r="H237" t="s">
        <v>13</v>
      </c>
      <c r="I237" s="4">
        <v>7</v>
      </c>
      <c r="J237" s="4">
        <v>3726</v>
      </c>
      <c r="K237" s="4">
        <v>3960</v>
      </c>
      <c r="L237" s="4">
        <v>66708</v>
      </c>
      <c r="M237" s="4">
        <v>71910</v>
      </c>
      <c r="N237" s="4">
        <v>1638</v>
      </c>
      <c r="O237">
        <v>26334</v>
      </c>
      <c r="P237">
        <v>-40374</v>
      </c>
    </row>
    <row r="238" spans="1:16">
      <c r="A238">
        <v>3</v>
      </c>
      <c r="B238" t="str">
        <f>TEXT(DATE(2024,Sales[[#This Row],[Month]],1),"MMM")</f>
        <v>Mar</v>
      </c>
      <c r="C238">
        <v>28</v>
      </c>
      <c r="D238">
        <v>2012</v>
      </c>
      <c r="E238" t="s">
        <v>11</v>
      </c>
      <c r="F238" t="s">
        <v>8</v>
      </c>
      <c r="G238" s="4" t="s">
        <v>39</v>
      </c>
      <c r="H238" t="s">
        <v>13</v>
      </c>
      <c r="I238" s="4">
        <v>22</v>
      </c>
      <c r="J238" s="4">
        <v>2952</v>
      </c>
      <c r="K238" s="4">
        <v>3150</v>
      </c>
      <c r="L238" s="4">
        <v>165132</v>
      </c>
      <c r="M238" s="4">
        <v>178200</v>
      </c>
      <c r="N238" s="4">
        <v>4356</v>
      </c>
      <c r="O238">
        <v>65835</v>
      </c>
      <c r="P238">
        <v>-99297</v>
      </c>
    </row>
    <row r="239" spans="1:16">
      <c r="A239">
        <v>3</v>
      </c>
      <c r="B239" t="str">
        <f>TEXT(DATE(2024,Sales[[#This Row],[Month]],1),"MMM")</f>
        <v>Mar</v>
      </c>
      <c r="C239">
        <v>28</v>
      </c>
      <c r="D239">
        <v>2012</v>
      </c>
      <c r="E239" t="s">
        <v>7</v>
      </c>
      <c r="F239" t="s">
        <v>8</v>
      </c>
      <c r="G239" s="4" t="s">
        <v>37</v>
      </c>
      <c r="H239" t="s">
        <v>13</v>
      </c>
      <c r="I239" s="4">
        <v>15</v>
      </c>
      <c r="J239" s="4">
        <v>3384</v>
      </c>
      <c r="K239" s="4">
        <v>3600</v>
      </c>
      <c r="L239" s="4">
        <v>7848</v>
      </c>
      <c r="M239" s="4">
        <v>8460</v>
      </c>
      <c r="N239" s="4">
        <v>3240</v>
      </c>
      <c r="O239">
        <v>51300</v>
      </c>
      <c r="P239">
        <v>43452</v>
      </c>
    </row>
    <row r="240" spans="1:16">
      <c r="A240">
        <v>3</v>
      </c>
      <c r="B240" t="str">
        <f>TEXT(DATE(2024,Sales[[#This Row],[Month]],1),"MMM")</f>
        <v>Mar</v>
      </c>
      <c r="C240">
        <v>29</v>
      </c>
      <c r="D240">
        <v>2012</v>
      </c>
      <c r="E240" t="s">
        <v>31</v>
      </c>
      <c r="F240" t="s">
        <v>22</v>
      </c>
      <c r="G240" s="4" t="s">
        <v>34</v>
      </c>
      <c r="H240" t="s">
        <v>10</v>
      </c>
      <c r="I240" s="4">
        <v>7</v>
      </c>
      <c r="J240" s="4">
        <v>3546</v>
      </c>
      <c r="K240" s="4">
        <v>3780</v>
      </c>
      <c r="L240" s="4">
        <v>26892</v>
      </c>
      <c r="M240" s="4">
        <v>28620</v>
      </c>
      <c r="N240" s="4">
        <v>1638</v>
      </c>
      <c r="O240">
        <v>25137</v>
      </c>
      <c r="P240">
        <v>-1755</v>
      </c>
    </row>
    <row r="241" spans="1:16">
      <c r="A241">
        <v>3</v>
      </c>
      <c r="B241" t="str">
        <f>TEXT(DATE(2024,Sales[[#This Row],[Month]],1),"MMM")</f>
        <v>Mar</v>
      </c>
      <c r="C241">
        <v>29</v>
      </c>
      <c r="D241">
        <v>2012</v>
      </c>
      <c r="E241" t="s">
        <v>26</v>
      </c>
      <c r="F241" t="s">
        <v>27</v>
      </c>
      <c r="G241" s="4" t="s">
        <v>30</v>
      </c>
      <c r="H241" t="s">
        <v>10</v>
      </c>
      <c r="I241" s="4">
        <v>17</v>
      </c>
      <c r="J241" s="4">
        <v>5148</v>
      </c>
      <c r="K241" s="4">
        <v>5490</v>
      </c>
      <c r="L241" s="4">
        <v>3978</v>
      </c>
      <c r="M241" s="4">
        <v>4230</v>
      </c>
      <c r="N241" s="4">
        <v>5814</v>
      </c>
      <c r="O241">
        <v>88663.5</v>
      </c>
      <c r="P241">
        <v>84685.5</v>
      </c>
    </row>
    <row r="242" spans="1:16">
      <c r="A242">
        <v>3</v>
      </c>
      <c r="B242" t="str">
        <f>TEXT(DATE(2024,Sales[[#This Row],[Month]],1),"MMM")</f>
        <v>Mar</v>
      </c>
      <c r="C242">
        <v>29</v>
      </c>
      <c r="D242">
        <v>2012</v>
      </c>
      <c r="E242" t="s">
        <v>21</v>
      </c>
      <c r="F242" t="s">
        <v>22</v>
      </c>
      <c r="G242" s="4" t="s">
        <v>36</v>
      </c>
      <c r="H242" t="s">
        <v>10</v>
      </c>
      <c r="I242" s="4">
        <v>20</v>
      </c>
      <c r="J242" s="4">
        <v>2034</v>
      </c>
      <c r="K242" s="4">
        <v>2160</v>
      </c>
      <c r="L242" s="4">
        <v>52164</v>
      </c>
      <c r="M242" s="4">
        <v>55440</v>
      </c>
      <c r="N242" s="4">
        <v>2520</v>
      </c>
      <c r="O242">
        <v>41040</v>
      </c>
      <c r="P242">
        <v>-11124</v>
      </c>
    </row>
    <row r="243" spans="1:16">
      <c r="A243">
        <v>3</v>
      </c>
      <c r="B243" t="str">
        <f>TEXT(DATE(2024,Sales[[#This Row],[Month]],1),"MMM")</f>
        <v>Mar</v>
      </c>
      <c r="C243">
        <v>29</v>
      </c>
      <c r="D243">
        <v>2012</v>
      </c>
      <c r="E243" t="s">
        <v>14</v>
      </c>
      <c r="F243" t="s">
        <v>15</v>
      </c>
      <c r="G243" s="4" t="s">
        <v>40</v>
      </c>
      <c r="H243" t="s">
        <v>10</v>
      </c>
      <c r="I243" s="4">
        <v>5</v>
      </c>
      <c r="J243" s="4">
        <v>2196</v>
      </c>
      <c r="K243" s="4">
        <v>2340</v>
      </c>
      <c r="L243" s="4">
        <v>47376</v>
      </c>
      <c r="M243" s="4">
        <v>50400</v>
      </c>
      <c r="N243" s="4">
        <v>720</v>
      </c>
      <c r="O243">
        <v>11115</v>
      </c>
      <c r="P243">
        <v>-36261</v>
      </c>
    </row>
    <row r="244" spans="1:16">
      <c r="A244">
        <v>3</v>
      </c>
      <c r="B244" t="str">
        <f>TEXT(DATE(2024,Sales[[#This Row],[Month]],1),"MMM")</f>
        <v>Mar</v>
      </c>
      <c r="C244">
        <v>30</v>
      </c>
      <c r="D244">
        <v>2012</v>
      </c>
      <c r="E244" t="s">
        <v>21</v>
      </c>
      <c r="F244" t="s">
        <v>22</v>
      </c>
      <c r="G244" s="4" t="s">
        <v>23</v>
      </c>
      <c r="H244" t="s">
        <v>10</v>
      </c>
      <c r="I244" s="4">
        <v>14</v>
      </c>
      <c r="J244" s="4">
        <v>3546</v>
      </c>
      <c r="K244" s="4">
        <v>3780</v>
      </c>
      <c r="L244" s="4">
        <v>3042</v>
      </c>
      <c r="M244" s="4">
        <v>3240</v>
      </c>
      <c r="N244" s="4">
        <v>3276</v>
      </c>
      <c r="O244">
        <v>50274</v>
      </c>
      <c r="P244">
        <v>47232</v>
      </c>
    </row>
    <row r="245" spans="1:16">
      <c r="A245">
        <v>3</v>
      </c>
      <c r="B245" t="str">
        <f>TEXT(DATE(2024,Sales[[#This Row],[Month]],1),"MMM")</f>
        <v>Mar</v>
      </c>
      <c r="C245">
        <v>30</v>
      </c>
      <c r="D245">
        <v>2012</v>
      </c>
      <c r="E245" t="s">
        <v>7</v>
      </c>
      <c r="F245" t="s">
        <v>8</v>
      </c>
      <c r="G245" s="4" t="s">
        <v>33</v>
      </c>
      <c r="H245" t="s">
        <v>10</v>
      </c>
      <c r="I245" s="4">
        <v>6</v>
      </c>
      <c r="J245" s="4">
        <v>3546</v>
      </c>
      <c r="K245" s="4">
        <v>3780</v>
      </c>
      <c r="L245" s="4">
        <v>8424</v>
      </c>
      <c r="M245" s="4">
        <v>9000</v>
      </c>
      <c r="N245" s="4">
        <v>1404</v>
      </c>
      <c r="O245">
        <v>21546</v>
      </c>
      <c r="P245">
        <v>13122</v>
      </c>
    </row>
    <row r="246" spans="1:16">
      <c r="A246">
        <v>3</v>
      </c>
      <c r="B246" t="str">
        <f>TEXT(DATE(2024,Sales[[#This Row],[Month]],1),"MMM")</f>
        <v>Mar</v>
      </c>
      <c r="C246">
        <v>30</v>
      </c>
      <c r="D246">
        <v>2012</v>
      </c>
      <c r="E246" t="s">
        <v>31</v>
      </c>
      <c r="F246" t="s">
        <v>22</v>
      </c>
      <c r="G246" s="4" t="s">
        <v>39</v>
      </c>
      <c r="H246" t="s">
        <v>13</v>
      </c>
      <c r="I246" s="4">
        <v>22</v>
      </c>
      <c r="J246" s="4">
        <v>7506</v>
      </c>
      <c r="K246" s="4">
        <v>8100</v>
      </c>
      <c r="L246" s="4">
        <v>7506</v>
      </c>
      <c r="M246" s="4">
        <v>8100</v>
      </c>
      <c r="N246" s="4">
        <v>13068</v>
      </c>
      <c r="O246">
        <v>169290</v>
      </c>
      <c r="P246">
        <v>161784</v>
      </c>
    </row>
    <row r="247" spans="1:16">
      <c r="A247">
        <v>3</v>
      </c>
      <c r="B247" t="str">
        <f>TEXT(DATE(2024,Sales[[#This Row],[Month]],1),"MMM")</f>
        <v>Mar</v>
      </c>
      <c r="C247">
        <v>30</v>
      </c>
      <c r="D247">
        <v>2012</v>
      </c>
      <c r="E247" t="s">
        <v>28</v>
      </c>
      <c r="F247" t="s">
        <v>27</v>
      </c>
      <c r="G247" s="4" t="s">
        <v>25</v>
      </c>
      <c r="H247" t="s">
        <v>10</v>
      </c>
      <c r="I247" s="4">
        <v>6</v>
      </c>
      <c r="J247" s="4">
        <v>3924</v>
      </c>
      <c r="K247" s="4">
        <v>4230</v>
      </c>
      <c r="L247" s="4">
        <v>87480</v>
      </c>
      <c r="M247" s="4">
        <v>93150</v>
      </c>
      <c r="N247" s="4">
        <v>1836</v>
      </c>
      <c r="O247">
        <v>24111</v>
      </c>
      <c r="P247">
        <v>-63369</v>
      </c>
    </row>
    <row r="248" spans="1:16">
      <c r="A248">
        <v>3</v>
      </c>
      <c r="B248" t="str">
        <f>TEXT(DATE(2024,Sales[[#This Row],[Month]],1),"MMM")</f>
        <v>Mar</v>
      </c>
      <c r="C248">
        <v>30</v>
      </c>
      <c r="D248">
        <v>2012</v>
      </c>
      <c r="E248" t="s">
        <v>17</v>
      </c>
      <c r="F248" t="s">
        <v>15</v>
      </c>
      <c r="G248" s="4" t="s">
        <v>36</v>
      </c>
      <c r="H248" t="s">
        <v>10</v>
      </c>
      <c r="I248" s="4">
        <v>6</v>
      </c>
      <c r="J248" s="4">
        <v>4482</v>
      </c>
      <c r="K248" s="4">
        <v>4770</v>
      </c>
      <c r="L248" s="4">
        <v>3726</v>
      </c>
      <c r="M248" s="4">
        <v>3960</v>
      </c>
      <c r="N248" s="4">
        <v>1728</v>
      </c>
      <c r="O248">
        <v>27189</v>
      </c>
      <c r="P248">
        <v>23463</v>
      </c>
    </row>
    <row r="249" spans="1:16">
      <c r="A249">
        <v>3</v>
      </c>
      <c r="B249" t="str">
        <f>TEXT(DATE(2024,Sales[[#This Row],[Month]],1),"MMM")</f>
        <v>Mar</v>
      </c>
      <c r="C249">
        <v>31</v>
      </c>
      <c r="D249">
        <v>2012</v>
      </c>
      <c r="E249" t="s">
        <v>26</v>
      </c>
      <c r="F249" t="s">
        <v>27</v>
      </c>
      <c r="G249" s="4" t="s">
        <v>36</v>
      </c>
      <c r="H249" t="s">
        <v>10</v>
      </c>
      <c r="I249" s="4">
        <v>2</v>
      </c>
      <c r="J249" s="4">
        <v>3546</v>
      </c>
      <c r="K249" s="4">
        <v>3780</v>
      </c>
      <c r="L249" s="4">
        <v>29808</v>
      </c>
      <c r="M249" s="4">
        <v>31680</v>
      </c>
      <c r="N249" s="4">
        <v>468</v>
      </c>
      <c r="O249">
        <v>7182</v>
      </c>
      <c r="P249">
        <v>-22626</v>
      </c>
    </row>
    <row r="250" spans="1:16">
      <c r="A250">
        <v>3</v>
      </c>
      <c r="B250" t="str">
        <f>TEXT(DATE(2024,Sales[[#This Row],[Month]],1),"MMM")</f>
        <v>Mar</v>
      </c>
      <c r="C250">
        <v>31</v>
      </c>
      <c r="D250">
        <v>2012</v>
      </c>
      <c r="E250" t="s">
        <v>24</v>
      </c>
      <c r="F250" t="s">
        <v>20</v>
      </c>
      <c r="G250" s="4" t="s">
        <v>35</v>
      </c>
      <c r="H250" t="s">
        <v>10</v>
      </c>
      <c r="I250" s="4">
        <v>24</v>
      </c>
      <c r="J250" s="4">
        <v>3726</v>
      </c>
      <c r="K250" s="4">
        <v>3960</v>
      </c>
      <c r="L250" s="4">
        <v>85104</v>
      </c>
      <c r="M250" s="4">
        <v>90720</v>
      </c>
      <c r="N250" s="4">
        <v>5616</v>
      </c>
      <c r="O250">
        <v>90288</v>
      </c>
      <c r="P250">
        <v>5184</v>
      </c>
    </row>
    <row r="251" spans="1:16">
      <c r="A251">
        <v>3</v>
      </c>
      <c r="B251" t="str">
        <f>TEXT(DATE(2024,Sales[[#This Row],[Month]],1),"MMM")</f>
        <v>Mar</v>
      </c>
      <c r="C251">
        <v>31</v>
      </c>
      <c r="D251">
        <v>2012</v>
      </c>
      <c r="E251" t="s">
        <v>21</v>
      </c>
      <c r="F251" t="s">
        <v>22</v>
      </c>
      <c r="G251" s="4" t="s">
        <v>40</v>
      </c>
      <c r="H251" t="s">
        <v>10</v>
      </c>
      <c r="I251" s="4">
        <v>11</v>
      </c>
      <c r="J251" s="4">
        <v>2106</v>
      </c>
      <c r="K251" s="4">
        <v>2250</v>
      </c>
      <c r="L251" s="4">
        <v>74448</v>
      </c>
      <c r="M251" s="4">
        <v>79200</v>
      </c>
      <c r="N251" s="4">
        <v>1584</v>
      </c>
      <c r="O251">
        <v>23512.5</v>
      </c>
      <c r="P251">
        <v>-50935.5</v>
      </c>
    </row>
    <row r="252" spans="1:16">
      <c r="A252">
        <v>3</v>
      </c>
      <c r="B252" t="str">
        <f>TEXT(DATE(2024,Sales[[#This Row],[Month]],1),"MMM")</f>
        <v>Mar</v>
      </c>
      <c r="C252">
        <v>31</v>
      </c>
      <c r="D252">
        <v>2012</v>
      </c>
      <c r="E252" t="s">
        <v>11</v>
      </c>
      <c r="F252" t="s">
        <v>8</v>
      </c>
      <c r="G252" s="4" t="s">
        <v>39</v>
      </c>
      <c r="H252" t="s">
        <v>13</v>
      </c>
      <c r="I252" s="4">
        <v>10</v>
      </c>
      <c r="J252" s="4">
        <v>3546</v>
      </c>
      <c r="K252" s="4">
        <v>3780</v>
      </c>
      <c r="L252" s="4">
        <v>127602</v>
      </c>
      <c r="M252" s="4">
        <v>137700</v>
      </c>
      <c r="N252" s="4">
        <v>2340</v>
      </c>
      <c r="O252">
        <v>35910</v>
      </c>
      <c r="P252">
        <v>-91692</v>
      </c>
    </row>
    <row r="253" spans="1:16">
      <c r="A253">
        <v>3</v>
      </c>
      <c r="B253" t="str">
        <f>TEXT(DATE(2024,Sales[[#This Row],[Month]],1),"MMM")</f>
        <v>Mar</v>
      </c>
      <c r="C253">
        <v>31</v>
      </c>
      <c r="D253">
        <v>2012</v>
      </c>
      <c r="E253" t="s">
        <v>24</v>
      </c>
      <c r="F253" t="s">
        <v>20</v>
      </c>
      <c r="G253" s="4" t="s">
        <v>9</v>
      </c>
      <c r="H253" t="s">
        <v>10</v>
      </c>
      <c r="I253" s="4">
        <v>7</v>
      </c>
      <c r="J253" s="4">
        <v>3384</v>
      </c>
      <c r="K253" s="4">
        <v>3600</v>
      </c>
      <c r="L253" s="4">
        <v>4068</v>
      </c>
      <c r="M253" s="4">
        <v>4320</v>
      </c>
      <c r="N253" s="4">
        <v>1512</v>
      </c>
      <c r="O253">
        <v>23940</v>
      </c>
      <c r="P253">
        <v>19872</v>
      </c>
    </row>
    <row r="254" spans="1:16">
      <c r="A254">
        <v>4</v>
      </c>
      <c r="B254" t="str">
        <f>TEXT(DATE(2024,Sales[[#This Row],[Month]],1),"MMM")</f>
        <v>Apr</v>
      </c>
      <c r="C254">
        <v>1</v>
      </c>
      <c r="D254">
        <v>2012</v>
      </c>
      <c r="E254" t="s">
        <v>7</v>
      </c>
      <c r="F254" t="s">
        <v>8</v>
      </c>
      <c r="G254" s="4" t="s">
        <v>25</v>
      </c>
      <c r="H254" t="s">
        <v>10</v>
      </c>
      <c r="I254" s="4">
        <v>22</v>
      </c>
      <c r="J254" s="4">
        <v>2106</v>
      </c>
      <c r="K254" s="4">
        <v>2250</v>
      </c>
      <c r="L254" s="4">
        <v>69984</v>
      </c>
      <c r="M254" s="4">
        <v>74520</v>
      </c>
      <c r="N254" s="4">
        <v>3168</v>
      </c>
      <c r="O254">
        <v>47025</v>
      </c>
      <c r="P254">
        <v>-22959</v>
      </c>
    </row>
    <row r="255" spans="1:16">
      <c r="A255">
        <v>4</v>
      </c>
      <c r="B255" t="str">
        <f>TEXT(DATE(2024,Sales[[#This Row],[Month]],1),"MMM")</f>
        <v>Apr</v>
      </c>
      <c r="C255">
        <v>1</v>
      </c>
      <c r="D255">
        <v>2012</v>
      </c>
      <c r="E255" t="s">
        <v>7</v>
      </c>
      <c r="F255" t="s">
        <v>8</v>
      </c>
      <c r="G255" s="4" t="s">
        <v>29</v>
      </c>
      <c r="H255" t="s">
        <v>10</v>
      </c>
      <c r="I255" s="4">
        <v>7</v>
      </c>
      <c r="J255" s="4">
        <v>3924</v>
      </c>
      <c r="K255" s="4">
        <v>4230</v>
      </c>
      <c r="L255" s="4">
        <v>70920</v>
      </c>
      <c r="M255" s="4">
        <v>75600</v>
      </c>
      <c r="N255" s="4">
        <v>2142</v>
      </c>
      <c r="O255">
        <v>28129.5</v>
      </c>
      <c r="P255">
        <v>-42790.5</v>
      </c>
    </row>
    <row r="256" spans="1:16">
      <c r="A256">
        <v>4</v>
      </c>
      <c r="B256" t="str">
        <f>TEXT(DATE(2024,Sales[[#This Row],[Month]],1),"MMM")</f>
        <v>Apr</v>
      </c>
      <c r="C256">
        <v>1</v>
      </c>
      <c r="D256">
        <v>2012</v>
      </c>
      <c r="E256" t="s">
        <v>21</v>
      </c>
      <c r="F256" t="s">
        <v>22</v>
      </c>
      <c r="G256" s="4" t="s">
        <v>12</v>
      </c>
      <c r="H256" t="s">
        <v>13</v>
      </c>
      <c r="I256" s="4">
        <v>18</v>
      </c>
      <c r="J256" s="4">
        <v>3582</v>
      </c>
      <c r="K256" s="4">
        <v>3870</v>
      </c>
      <c r="L256" s="4">
        <v>46566</v>
      </c>
      <c r="M256" s="4">
        <v>50310</v>
      </c>
      <c r="N256" s="4">
        <v>5184</v>
      </c>
      <c r="O256">
        <v>66177</v>
      </c>
      <c r="P256">
        <v>19611</v>
      </c>
    </row>
    <row r="257" spans="1:16">
      <c r="A257">
        <v>4</v>
      </c>
      <c r="B257" t="str">
        <f>TEXT(DATE(2024,Sales[[#This Row],[Month]],1),"MMM")</f>
        <v>Apr</v>
      </c>
      <c r="C257">
        <v>2</v>
      </c>
      <c r="D257">
        <v>2012</v>
      </c>
      <c r="E257" t="s">
        <v>28</v>
      </c>
      <c r="F257" t="s">
        <v>27</v>
      </c>
      <c r="G257" s="4" t="s">
        <v>30</v>
      </c>
      <c r="H257" t="s">
        <v>10</v>
      </c>
      <c r="I257" s="4">
        <v>12</v>
      </c>
      <c r="J257" s="4">
        <v>3582</v>
      </c>
      <c r="K257" s="4">
        <v>3870</v>
      </c>
      <c r="L257" s="4">
        <v>11934</v>
      </c>
      <c r="M257" s="4">
        <v>12690</v>
      </c>
      <c r="N257" s="4">
        <v>3456</v>
      </c>
      <c r="O257">
        <v>44118</v>
      </c>
      <c r="P257">
        <v>32184</v>
      </c>
    </row>
    <row r="258" spans="1:16">
      <c r="A258">
        <v>4</v>
      </c>
      <c r="B258" t="str">
        <f>TEXT(DATE(2024,Sales[[#This Row],[Month]],1),"MMM")</f>
        <v>Apr</v>
      </c>
      <c r="C258">
        <v>2</v>
      </c>
      <c r="D258">
        <v>2012</v>
      </c>
      <c r="E258" t="s">
        <v>11</v>
      </c>
      <c r="F258" t="s">
        <v>8</v>
      </c>
      <c r="G258" s="4" t="s">
        <v>34</v>
      </c>
      <c r="H258" t="s">
        <v>10</v>
      </c>
      <c r="I258" s="4">
        <v>19</v>
      </c>
      <c r="J258" s="4">
        <v>3726</v>
      </c>
      <c r="K258" s="4">
        <v>3960</v>
      </c>
      <c r="L258" s="4">
        <v>35856</v>
      </c>
      <c r="M258" s="4">
        <v>38160</v>
      </c>
      <c r="N258" s="4">
        <v>4446</v>
      </c>
      <c r="O258">
        <v>71478</v>
      </c>
      <c r="P258">
        <v>35622</v>
      </c>
    </row>
    <row r="259" spans="1:16">
      <c r="A259">
        <v>4</v>
      </c>
      <c r="B259" t="str">
        <f>TEXT(DATE(2024,Sales[[#This Row],[Month]],1),"MMM")</f>
        <v>Apr</v>
      </c>
      <c r="C259">
        <v>2</v>
      </c>
      <c r="D259">
        <v>2012</v>
      </c>
      <c r="E259" t="s">
        <v>26</v>
      </c>
      <c r="F259" t="s">
        <v>27</v>
      </c>
      <c r="G259" s="4" t="s">
        <v>37</v>
      </c>
      <c r="H259" t="s">
        <v>13</v>
      </c>
      <c r="I259" s="4">
        <v>23</v>
      </c>
      <c r="J259" s="4">
        <v>3582</v>
      </c>
      <c r="K259" s="4">
        <v>3870</v>
      </c>
      <c r="L259" s="4">
        <v>62784</v>
      </c>
      <c r="M259" s="4">
        <v>67680</v>
      </c>
      <c r="N259" s="4">
        <v>6624</v>
      </c>
      <c r="O259">
        <v>84559.5</v>
      </c>
      <c r="P259">
        <v>21775.5</v>
      </c>
    </row>
    <row r="260" spans="1:16">
      <c r="A260">
        <v>4</v>
      </c>
      <c r="B260" t="str">
        <f>TEXT(DATE(2024,Sales[[#This Row],[Month]],1),"MMM")</f>
        <v>Apr</v>
      </c>
      <c r="C260">
        <v>2</v>
      </c>
      <c r="D260">
        <v>2012</v>
      </c>
      <c r="E260" t="s">
        <v>28</v>
      </c>
      <c r="F260" t="s">
        <v>27</v>
      </c>
      <c r="G260" s="4" t="s">
        <v>25</v>
      </c>
      <c r="H260" t="s">
        <v>10</v>
      </c>
      <c r="I260" s="4">
        <v>3</v>
      </c>
      <c r="J260" s="4">
        <v>2952</v>
      </c>
      <c r="K260" s="4">
        <v>3150</v>
      </c>
      <c r="L260" s="4">
        <v>134136</v>
      </c>
      <c r="M260" s="4">
        <v>142830</v>
      </c>
      <c r="N260" s="4">
        <v>594</v>
      </c>
      <c r="O260">
        <v>8977.5</v>
      </c>
      <c r="P260">
        <v>-125158.5</v>
      </c>
    </row>
    <row r="261" spans="1:16">
      <c r="A261">
        <v>4</v>
      </c>
      <c r="B261" t="str">
        <f>TEXT(DATE(2024,Sales[[#This Row],[Month]],1),"MMM")</f>
        <v>Apr</v>
      </c>
      <c r="C261">
        <v>3</v>
      </c>
      <c r="D261">
        <v>2012</v>
      </c>
      <c r="E261" t="s">
        <v>14</v>
      </c>
      <c r="F261" t="s">
        <v>15</v>
      </c>
      <c r="G261" s="4" t="s">
        <v>37</v>
      </c>
      <c r="H261" t="s">
        <v>13</v>
      </c>
      <c r="I261" s="4">
        <v>24</v>
      </c>
      <c r="J261" s="4">
        <v>3978</v>
      </c>
      <c r="K261" s="4">
        <v>4230</v>
      </c>
      <c r="L261" s="4">
        <v>15696</v>
      </c>
      <c r="M261" s="4">
        <v>16920</v>
      </c>
      <c r="N261" s="4">
        <v>6048</v>
      </c>
      <c r="O261">
        <v>96444</v>
      </c>
      <c r="P261">
        <v>80748</v>
      </c>
    </row>
    <row r="262" spans="1:16">
      <c r="A262">
        <v>4</v>
      </c>
      <c r="B262" t="str">
        <f>TEXT(DATE(2024,Sales[[#This Row],[Month]],1),"MMM")</f>
        <v>Apr</v>
      </c>
      <c r="C262">
        <v>3</v>
      </c>
      <c r="D262">
        <v>2012</v>
      </c>
      <c r="E262" t="s">
        <v>26</v>
      </c>
      <c r="F262" t="s">
        <v>27</v>
      </c>
      <c r="G262" s="4" t="s">
        <v>39</v>
      </c>
      <c r="H262" t="s">
        <v>13</v>
      </c>
      <c r="I262" s="4">
        <v>25</v>
      </c>
      <c r="J262" s="4">
        <v>2034</v>
      </c>
      <c r="K262" s="4">
        <v>2160</v>
      </c>
      <c r="L262" s="4">
        <v>45036</v>
      </c>
      <c r="M262" s="4">
        <v>48600</v>
      </c>
      <c r="N262" s="4">
        <v>3150</v>
      </c>
      <c r="O262">
        <v>51300</v>
      </c>
      <c r="P262">
        <v>6264</v>
      </c>
    </row>
    <row r="263" spans="1:16">
      <c r="A263">
        <v>4</v>
      </c>
      <c r="B263" t="str">
        <f>TEXT(DATE(2024,Sales[[#This Row],[Month]],1),"MMM")</f>
        <v>Apr</v>
      </c>
      <c r="C263">
        <v>4</v>
      </c>
      <c r="D263">
        <v>2012</v>
      </c>
      <c r="E263" t="s">
        <v>31</v>
      </c>
      <c r="F263" t="s">
        <v>22</v>
      </c>
      <c r="G263" s="4" t="s">
        <v>33</v>
      </c>
      <c r="H263" t="s">
        <v>10</v>
      </c>
      <c r="I263" s="4">
        <v>5</v>
      </c>
      <c r="J263" s="4">
        <v>3924</v>
      </c>
      <c r="K263" s="4">
        <v>4230</v>
      </c>
      <c r="L263" s="4">
        <v>10530</v>
      </c>
      <c r="M263" s="4">
        <v>11250</v>
      </c>
      <c r="N263" s="4">
        <v>1530</v>
      </c>
      <c r="O263">
        <v>20092.5</v>
      </c>
      <c r="P263">
        <v>9562.5</v>
      </c>
    </row>
    <row r="264" spans="1:16">
      <c r="A264">
        <v>4</v>
      </c>
      <c r="B264" t="str">
        <f>TEXT(DATE(2024,Sales[[#This Row],[Month]],1),"MMM")</f>
        <v>Apr</v>
      </c>
      <c r="C264">
        <v>5</v>
      </c>
      <c r="D264">
        <v>2012</v>
      </c>
      <c r="E264" t="s">
        <v>24</v>
      </c>
      <c r="F264" t="s">
        <v>20</v>
      </c>
      <c r="G264" s="4" t="s">
        <v>32</v>
      </c>
      <c r="H264" t="s">
        <v>10</v>
      </c>
      <c r="I264" s="4">
        <v>2</v>
      </c>
      <c r="J264" s="4">
        <v>5832</v>
      </c>
      <c r="K264" s="4">
        <v>6210</v>
      </c>
      <c r="L264" s="4">
        <v>102960</v>
      </c>
      <c r="M264" s="4">
        <v>109800</v>
      </c>
      <c r="N264" s="4">
        <v>756</v>
      </c>
      <c r="O264">
        <v>11799</v>
      </c>
      <c r="P264">
        <v>-91161</v>
      </c>
    </row>
    <row r="265" spans="1:16">
      <c r="A265">
        <v>4</v>
      </c>
      <c r="B265" t="str">
        <f>TEXT(DATE(2024,Sales[[#This Row],[Month]],1),"MMM")</f>
        <v>Apr</v>
      </c>
      <c r="C265">
        <v>5</v>
      </c>
      <c r="D265">
        <v>2012</v>
      </c>
      <c r="E265" t="s">
        <v>14</v>
      </c>
      <c r="F265" t="s">
        <v>15</v>
      </c>
      <c r="G265" s="4" t="s">
        <v>35</v>
      </c>
      <c r="H265" t="s">
        <v>10</v>
      </c>
      <c r="I265" s="4">
        <v>14</v>
      </c>
      <c r="J265" s="4">
        <v>3546</v>
      </c>
      <c r="K265" s="4">
        <v>3780</v>
      </c>
      <c r="L265" s="4">
        <v>24822</v>
      </c>
      <c r="M265" s="4">
        <v>26460</v>
      </c>
      <c r="N265" s="4">
        <v>3276</v>
      </c>
      <c r="O265">
        <v>50274</v>
      </c>
      <c r="P265">
        <v>25452</v>
      </c>
    </row>
    <row r="266" spans="1:16">
      <c r="A266">
        <v>4</v>
      </c>
      <c r="B266" t="str">
        <f>TEXT(DATE(2024,Sales[[#This Row],[Month]],1),"MMM")</f>
        <v>Apr</v>
      </c>
      <c r="C266">
        <v>5</v>
      </c>
      <c r="D266">
        <v>2012</v>
      </c>
      <c r="E266" t="s">
        <v>28</v>
      </c>
      <c r="F266" t="s">
        <v>27</v>
      </c>
      <c r="G266" s="4" t="s">
        <v>25</v>
      </c>
      <c r="H266" t="s">
        <v>10</v>
      </c>
      <c r="I266" s="4">
        <v>6</v>
      </c>
      <c r="J266" s="4">
        <v>2034</v>
      </c>
      <c r="K266" s="4">
        <v>2160</v>
      </c>
      <c r="L266" s="4">
        <v>5832</v>
      </c>
      <c r="M266" s="4">
        <v>6210</v>
      </c>
      <c r="N266" s="4">
        <v>756</v>
      </c>
      <c r="O266">
        <v>12312</v>
      </c>
      <c r="P266">
        <v>6480</v>
      </c>
    </row>
    <row r="267" spans="1:16">
      <c r="A267">
        <v>4</v>
      </c>
      <c r="B267" t="str">
        <f>TEXT(DATE(2024,Sales[[#This Row],[Month]],1),"MMM")</f>
        <v>Apr</v>
      </c>
      <c r="C267">
        <v>6</v>
      </c>
      <c r="D267">
        <v>2012</v>
      </c>
      <c r="E267" t="s">
        <v>28</v>
      </c>
      <c r="F267" t="s">
        <v>27</v>
      </c>
      <c r="G267" s="4" t="s">
        <v>18</v>
      </c>
      <c r="H267" t="s">
        <v>10</v>
      </c>
      <c r="I267" s="4">
        <v>13</v>
      </c>
      <c r="J267" s="4">
        <v>2034</v>
      </c>
      <c r="K267" s="4">
        <v>2160</v>
      </c>
      <c r="L267" s="4">
        <v>13176</v>
      </c>
      <c r="M267" s="4">
        <v>14040</v>
      </c>
      <c r="N267" s="4">
        <v>1638</v>
      </c>
      <c r="O267">
        <v>26676</v>
      </c>
      <c r="P267">
        <v>13500</v>
      </c>
    </row>
    <row r="268" spans="1:16">
      <c r="A268">
        <v>4</v>
      </c>
      <c r="B268" t="str">
        <f>TEXT(DATE(2024,Sales[[#This Row],[Month]],1),"MMM")</f>
        <v>Apr</v>
      </c>
      <c r="C268">
        <v>7</v>
      </c>
      <c r="D268">
        <v>2012</v>
      </c>
      <c r="E268" t="s">
        <v>24</v>
      </c>
      <c r="F268" t="s">
        <v>20</v>
      </c>
      <c r="G268" s="4" t="s">
        <v>25</v>
      </c>
      <c r="H268" t="s">
        <v>10</v>
      </c>
      <c r="I268" s="4">
        <v>4</v>
      </c>
      <c r="J268" s="4">
        <v>3042</v>
      </c>
      <c r="K268" s="4">
        <v>3240</v>
      </c>
      <c r="L268" s="4">
        <v>64152</v>
      </c>
      <c r="M268" s="4">
        <v>68310</v>
      </c>
      <c r="N268" s="4">
        <v>792</v>
      </c>
      <c r="O268">
        <v>12312</v>
      </c>
      <c r="P268">
        <v>-51840</v>
      </c>
    </row>
    <row r="269" spans="1:16">
      <c r="A269">
        <v>4</v>
      </c>
      <c r="B269" t="str">
        <f>TEXT(DATE(2024,Sales[[#This Row],[Month]],1),"MMM")</f>
        <v>Apr</v>
      </c>
      <c r="C269">
        <v>7</v>
      </c>
      <c r="D269">
        <v>2012</v>
      </c>
      <c r="E269" t="s">
        <v>31</v>
      </c>
      <c r="F269" t="s">
        <v>22</v>
      </c>
      <c r="G269" s="4" t="s">
        <v>39</v>
      </c>
      <c r="H269" t="s">
        <v>13</v>
      </c>
      <c r="I269" s="4">
        <v>21</v>
      </c>
      <c r="J269" s="4">
        <v>3042</v>
      </c>
      <c r="K269" s="4">
        <v>3240</v>
      </c>
      <c r="L269" s="4">
        <v>120096</v>
      </c>
      <c r="M269" s="4">
        <v>129600</v>
      </c>
      <c r="N269" s="4">
        <v>4158</v>
      </c>
      <c r="O269">
        <v>64638</v>
      </c>
      <c r="P269">
        <v>-55458</v>
      </c>
    </row>
    <row r="270" spans="1:16">
      <c r="A270">
        <v>4</v>
      </c>
      <c r="B270" t="str">
        <f>TEXT(DATE(2024,Sales[[#This Row],[Month]],1),"MMM")</f>
        <v>Apr</v>
      </c>
      <c r="C270">
        <v>7</v>
      </c>
      <c r="D270">
        <v>2012</v>
      </c>
      <c r="E270" t="s">
        <v>11</v>
      </c>
      <c r="F270" t="s">
        <v>8</v>
      </c>
      <c r="G270" s="4" t="s">
        <v>18</v>
      </c>
      <c r="H270" t="s">
        <v>10</v>
      </c>
      <c r="I270" s="4">
        <v>16</v>
      </c>
      <c r="J270" s="4">
        <v>3726</v>
      </c>
      <c r="K270" s="4">
        <v>3960</v>
      </c>
      <c r="L270" s="4">
        <v>48312</v>
      </c>
      <c r="M270" s="4">
        <v>51480</v>
      </c>
      <c r="N270" s="4">
        <v>3744</v>
      </c>
      <c r="O270">
        <v>60192</v>
      </c>
      <c r="P270">
        <v>11880</v>
      </c>
    </row>
    <row r="271" spans="1:16">
      <c r="A271">
        <v>4</v>
      </c>
      <c r="B271" t="str">
        <f>TEXT(DATE(2024,Sales[[#This Row],[Month]],1),"MMM")</f>
        <v>Apr</v>
      </c>
      <c r="C271">
        <v>7</v>
      </c>
      <c r="D271">
        <v>2012</v>
      </c>
      <c r="E271" t="s">
        <v>11</v>
      </c>
      <c r="F271" t="s">
        <v>8</v>
      </c>
      <c r="G271" s="4" t="s">
        <v>18</v>
      </c>
      <c r="H271" t="s">
        <v>10</v>
      </c>
      <c r="I271" s="4">
        <v>10</v>
      </c>
      <c r="J271" s="4">
        <v>2196</v>
      </c>
      <c r="K271" s="4">
        <v>2340</v>
      </c>
      <c r="L271" s="4">
        <v>4392</v>
      </c>
      <c r="M271" s="4">
        <v>4680</v>
      </c>
      <c r="N271" s="4">
        <v>1440</v>
      </c>
      <c r="O271">
        <v>22230</v>
      </c>
      <c r="P271">
        <v>17838</v>
      </c>
    </row>
    <row r="272" spans="1:16">
      <c r="A272">
        <v>4</v>
      </c>
      <c r="B272" t="str">
        <f>TEXT(DATE(2024,Sales[[#This Row],[Month]],1),"MMM")</f>
        <v>Apr</v>
      </c>
      <c r="C272">
        <v>8</v>
      </c>
      <c r="D272">
        <v>2012</v>
      </c>
      <c r="E272" t="s">
        <v>7</v>
      </c>
      <c r="F272" t="s">
        <v>8</v>
      </c>
      <c r="G272" s="4" t="s">
        <v>36</v>
      </c>
      <c r="H272" t="s">
        <v>10</v>
      </c>
      <c r="I272" s="4">
        <v>3</v>
      </c>
      <c r="J272" s="4">
        <v>4482</v>
      </c>
      <c r="K272" s="4">
        <v>4770</v>
      </c>
      <c r="L272" s="4">
        <v>78246</v>
      </c>
      <c r="M272" s="4">
        <v>83160</v>
      </c>
      <c r="N272" s="4">
        <v>864</v>
      </c>
      <c r="O272">
        <v>13594.5</v>
      </c>
      <c r="P272">
        <v>-64651.5</v>
      </c>
    </row>
    <row r="273" spans="1:16">
      <c r="A273">
        <v>4</v>
      </c>
      <c r="B273" t="str">
        <f>TEXT(DATE(2024,Sales[[#This Row],[Month]],1),"MMM")</f>
        <v>Apr</v>
      </c>
      <c r="C273">
        <v>8</v>
      </c>
      <c r="D273">
        <v>2012</v>
      </c>
      <c r="E273" t="s">
        <v>7</v>
      </c>
      <c r="F273" t="s">
        <v>8</v>
      </c>
      <c r="G273" s="4" t="s">
        <v>29</v>
      </c>
      <c r="H273" t="s">
        <v>10</v>
      </c>
      <c r="I273" s="4">
        <v>1</v>
      </c>
      <c r="J273" s="4">
        <v>5148</v>
      </c>
      <c r="K273" s="4">
        <v>5490</v>
      </c>
      <c r="L273" s="4">
        <v>21276</v>
      </c>
      <c r="M273" s="4">
        <v>22680</v>
      </c>
      <c r="N273" s="4">
        <v>342</v>
      </c>
      <c r="O273">
        <v>5215.5</v>
      </c>
      <c r="P273">
        <v>-16060.5</v>
      </c>
    </row>
    <row r="274" spans="1:16">
      <c r="A274">
        <v>4</v>
      </c>
      <c r="B274" t="str">
        <f>TEXT(DATE(2024,Sales[[#This Row],[Month]],1),"MMM")</f>
        <v>Apr</v>
      </c>
      <c r="C274">
        <v>8</v>
      </c>
      <c r="D274">
        <v>2012</v>
      </c>
      <c r="E274" t="s">
        <v>19</v>
      </c>
      <c r="F274" t="s">
        <v>20</v>
      </c>
      <c r="G274" s="4" t="s">
        <v>9</v>
      </c>
      <c r="H274" t="s">
        <v>10</v>
      </c>
      <c r="I274" s="4">
        <v>13</v>
      </c>
      <c r="J274" s="4">
        <v>3978</v>
      </c>
      <c r="K274" s="4">
        <v>4230</v>
      </c>
      <c r="L274" s="4">
        <v>26442</v>
      </c>
      <c r="M274" s="4">
        <v>28080</v>
      </c>
      <c r="N274" s="4">
        <v>3276</v>
      </c>
      <c r="O274">
        <v>52240.5</v>
      </c>
      <c r="P274">
        <v>25798.5</v>
      </c>
    </row>
    <row r="275" spans="1:16">
      <c r="A275">
        <v>4</v>
      </c>
      <c r="B275" t="str">
        <f>TEXT(DATE(2024,Sales[[#This Row],[Month]],1),"MMM")</f>
        <v>Apr</v>
      </c>
      <c r="C275">
        <v>8</v>
      </c>
      <c r="D275">
        <v>2012</v>
      </c>
      <c r="E275" t="s">
        <v>19</v>
      </c>
      <c r="F275" t="s">
        <v>20</v>
      </c>
      <c r="G275" s="4" t="s">
        <v>32</v>
      </c>
      <c r="H275" t="s">
        <v>10</v>
      </c>
      <c r="I275" s="4">
        <v>15</v>
      </c>
      <c r="J275" s="4">
        <v>2106</v>
      </c>
      <c r="K275" s="4">
        <v>2250</v>
      </c>
      <c r="L275" s="4">
        <v>77220</v>
      </c>
      <c r="M275" s="4">
        <v>82350</v>
      </c>
      <c r="N275" s="4">
        <v>2160</v>
      </c>
      <c r="O275">
        <v>32062.5</v>
      </c>
      <c r="P275">
        <v>-45157.5</v>
      </c>
    </row>
    <row r="276" spans="1:16">
      <c r="A276">
        <v>4</v>
      </c>
      <c r="B276" t="str">
        <f>TEXT(DATE(2024,Sales[[#This Row],[Month]],1),"MMM")</f>
        <v>Apr</v>
      </c>
      <c r="C276">
        <v>8</v>
      </c>
      <c r="D276">
        <v>2012</v>
      </c>
      <c r="E276" t="s">
        <v>21</v>
      </c>
      <c r="F276" t="s">
        <v>22</v>
      </c>
      <c r="G276" s="4" t="s">
        <v>16</v>
      </c>
      <c r="H276" t="s">
        <v>10</v>
      </c>
      <c r="I276" s="4">
        <v>5</v>
      </c>
      <c r="J276" s="4">
        <v>3978</v>
      </c>
      <c r="K276" s="4">
        <v>4230</v>
      </c>
      <c r="L276" s="4">
        <v>51714</v>
      </c>
      <c r="M276" s="4">
        <v>54990</v>
      </c>
      <c r="N276" s="4">
        <v>1260</v>
      </c>
      <c r="O276">
        <v>20092.5</v>
      </c>
      <c r="P276">
        <v>-31621.5</v>
      </c>
    </row>
    <row r="277" spans="1:16">
      <c r="A277">
        <v>4</v>
      </c>
      <c r="B277" t="str">
        <f>TEXT(DATE(2024,Sales[[#This Row],[Month]],1),"MMM")</f>
        <v>Apr</v>
      </c>
      <c r="C277">
        <v>8</v>
      </c>
      <c r="D277">
        <v>2012</v>
      </c>
      <c r="E277" t="s">
        <v>7</v>
      </c>
      <c r="F277" t="s">
        <v>8</v>
      </c>
      <c r="G277" s="4" t="s">
        <v>30</v>
      </c>
      <c r="H277" t="s">
        <v>10</v>
      </c>
      <c r="I277" s="4">
        <v>25</v>
      </c>
      <c r="J277" s="4">
        <v>2034</v>
      </c>
      <c r="K277" s="4">
        <v>2160</v>
      </c>
      <c r="L277" s="4">
        <v>75582</v>
      </c>
      <c r="M277" s="4">
        <v>80370</v>
      </c>
      <c r="N277" s="4">
        <v>3150</v>
      </c>
      <c r="O277">
        <v>51300</v>
      </c>
      <c r="P277">
        <v>-24282</v>
      </c>
    </row>
    <row r="278" spans="1:16">
      <c r="A278">
        <v>4</v>
      </c>
      <c r="B278" t="str">
        <f>TEXT(DATE(2024,Sales[[#This Row],[Month]],1),"MMM")</f>
        <v>Apr</v>
      </c>
      <c r="C278">
        <v>8</v>
      </c>
      <c r="D278">
        <v>2012</v>
      </c>
      <c r="E278" t="s">
        <v>17</v>
      </c>
      <c r="F278" t="s">
        <v>15</v>
      </c>
      <c r="G278" s="4" t="s">
        <v>37</v>
      </c>
      <c r="H278" t="s">
        <v>13</v>
      </c>
      <c r="I278" s="4">
        <v>8</v>
      </c>
      <c r="J278" s="4">
        <v>2034</v>
      </c>
      <c r="K278" s="4">
        <v>2160</v>
      </c>
      <c r="L278" s="4">
        <v>23544</v>
      </c>
      <c r="M278" s="4">
        <v>25380</v>
      </c>
      <c r="N278" s="4">
        <v>1008</v>
      </c>
      <c r="O278">
        <v>16416</v>
      </c>
      <c r="P278">
        <v>-7128</v>
      </c>
    </row>
    <row r="279" spans="1:16">
      <c r="A279">
        <v>4</v>
      </c>
      <c r="B279" t="str">
        <f>TEXT(DATE(2024,Sales[[#This Row],[Month]],1),"MMM")</f>
        <v>Apr</v>
      </c>
      <c r="C279">
        <v>9</v>
      </c>
      <c r="D279">
        <v>2012</v>
      </c>
      <c r="E279" t="s">
        <v>7</v>
      </c>
      <c r="F279" t="s">
        <v>8</v>
      </c>
      <c r="G279" s="4" t="s">
        <v>34</v>
      </c>
      <c r="H279" t="s">
        <v>10</v>
      </c>
      <c r="I279" s="4">
        <v>21</v>
      </c>
      <c r="J279" s="4">
        <v>3582</v>
      </c>
      <c r="K279" s="4">
        <v>3870</v>
      </c>
      <c r="L279" s="4">
        <v>71712</v>
      </c>
      <c r="M279" s="4">
        <v>76320</v>
      </c>
      <c r="N279" s="4">
        <v>6048</v>
      </c>
      <c r="O279">
        <v>77206.5</v>
      </c>
      <c r="P279">
        <v>5494.5</v>
      </c>
    </row>
    <row r="280" spans="1:16">
      <c r="A280">
        <v>4</v>
      </c>
      <c r="B280" t="str">
        <f>TEXT(DATE(2024,Sales[[#This Row],[Month]],1),"MMM")</f>
        <v>Apr</v>
      </c>
      <c r="C280">
        <v>9</v>
      </c>
      <c r="D280">
        <v>2012</v>
      </c>
      <c r="E280" t="s">
        <v>11</v>
      </c>
      <c r="F280" t="s">
        <v>8</v>
      </c>
      <c r="G280" s="4" t="s">
        <v>36</v>
      </c>
      <c r="H280" t="s">
        <v>10</v>
      </c>
      <c r="I280" s="4">
        <v>16</v>
      </c>
      <c r="J280" s="4">
        <v>3978</v>
      </c>
      <c r="K280" s="4">
        <v>4230</v>
      </c>
      <c r="L280" s="4">
        <v>52164</v>
      </c>
      <c r="M280" s="4">
        <v>55440</v>
      </c>
      <c r="N280" s="4">
        <v>4032</v>
      </c>
      <c r="O280">
        <v>64296</v>
      </c>
      <c r="P280">
        <v>12132</v>
      </c>
    </row>
    <row r="281" spans="1:16">
      <c r="A281">
        <v>4</v>
      </c>
      <c r="B281" t="str">
        <f>TEXT(DATE(2024,Sales[[#This Row],[Month]],1),"MMM")</f>
        <v>Apr</v>
      </c>
      <c r="C281">
        <v>9</v>
      </c>
      <c r="D281">
        <v>2012</v>
      </c>
      <c r="E281" t="s">
        <v>11</v>
      </c>
      <c r="F281" t="s">
        <v>8</v>
      </c>
      <c r="G281" s="4" t="s">
        <v>12</v>
      </c>
      <c r="H281" t="s">
        <v>13</v>
      </c>
      <c r="I281" s="4">
        <v>23</v>
      </c>
      <c r="J281" s="4">
        <v>2196</v>
      </c>
      <c r="K281" s="4">
        <v>2340</v>
      </c>
      <c r="L281" s="4">
        <v>71640</v>
      </c>
      <c r="M281" s="4">
        <v>77400</v>
      </c>
      <c r="N281" s="4">
        <v>3312</v>
      </c>
      <c r="O281">
        <v>51129</v>
      </c>
      <c r="P281">
        <v>-20511</v>
      </c>
    </row>
    <row r="282" spans="1:16">
      <c r="A282">
        <v>4</v>
      </c>
      <c r="B282" t="str">
        <f>TEXT(DATE(2024,Sales[[#This Row],[Month]],1),"MMM")</f>
        <v>Apr</v>
      </c>
      <c r="C282">
        <v>10</v>
      </c>
      <c r="D282">
        <v>2012</v>
      </c>
      <c r="E282" t="s">
        <v>11</v>
      </c>
      <c r="F282" t="s">
        <v>8</v>
      </c>
      <c r="G282" s="4" t="s">
        <v>34</v>
      </c>
      <c r="H282" t="s">
        <v>10</v>
      </c>
      <c r="I282" s="4">
        <v>22</v>
      </c>
      <c r="J282" s="4">
        <v>3978</v>
      </c>
      <c r="K282" s="4">
        <v>4230</v>
      </c>
      <c r="L282" s="4">
        <v>8964</v>
      </c>
      <c r="M282" s="4">
        <v>9540</v>
      </c>
      <c r="N282" s="4">
        <v>5544</v>
      </c>
      <c r="O282">
        <v>88407</v>
      </c>
      <c r="P282">
        <v>79443</v>
      </c>
    </row>
    <row r="283" spans="1:16">
      <c r="A283">
        <v>4</v>
      </c>
      <c r="B283" t="str">
        <f>TEXT(DATE(2024,Sales[[#This Row],[Month]],1),"MMM")</f>
        <v>Apr</v>
      </c>
      <c r="C283">
        <v>10</v>
      </c>
      <c r="D283">
        <v>2012</v>
      </c>
      <c r="E283" t="s">
        <v>7</v>
      </c>
      <c r="F283" t="s">
        <v>8</v>
      </c>
      <c r="G283" s="4" t="s">
        <v>38</v>
      </c>
      <c r="H283" t="s">
        <v>10</v>
      </c>
      <c r="I283" s="4">
        <v>13</v>
      </c>
      <c r="J283" s="4">
        <v>3978</v>
      </c>
      <c r="K283" s="4">
        <v>4230</v>
      </c>
      <c r="L283" s="4">
        <v>5904</v>
      </c>
      <c r="M283" s="4">
        <v>6300</v>
      </c>
      <c r="N283" s="4">
        <v>3276</v>
      </c>
      <c r="O283">
        <v>52240.5</v>
      </c>
      <c r="P283">
        <v>46336.5</v>
      </c>
    </row>
    <row r="284" spans="1:16">
      <c r="A284">
        <v>4</v>
      </c>
      <c r="B284" t="str">
        <f>TEXT(DATE(2024,Sales[[#This Row],[Month]],1),"MMM")</f>
        <v>Apr</v>
      </c>
      <c r="C284">
        <v>10</v>
      </c>
      <c r="D284">
        <v>2012</v>
      </c>
      <c r="E284" t="s">
        <v>28</v>
      </c>
      <c r="F284" t="s">
        <v>27</v>
      </c>
      <c r="G284" s="4" t="s">
        <v>39</v>
      </c>
      <c r="H284" t="s">
        <v>13</v>
      </c>
      <c r="I284" s="4">
        <v>27</v>
      </c>
      <c r="J284" s="4">
        <v>3042</v>
      </c>
      <c r="K284" s="4">
        <v>3240</v>
      </c>
      <c r="L284" s="4">
        <v>150120</v>
      </c>
      <c r="M284" s="4">
        <v>162000</v>
      </c>
      <c r="N284" s="4">
        <v>5346</v>
      </c>
      <c r="O284">
        <v>83106</v>
      </c>
      <c r="P284">
        <v>-67014</v>
      </c>
    </row>
    <row r="285" spans="1:16">
      <c r="A285">
        <v>4</v>
      </c>
      <c r="B285" t="str">
        <f>TEXT(DATE(2024,Sales[[#This Row],[Month]],1),"MMM")</f>
        <v>Apr</v>
      </c>
      <c r="C285">
        <v>10</v>
      </c>
      <c r="D285">
        <v>2012</v>
      </c>
      <c r="E285" t="s">
        <v>17</v>
      </c>
      <c r="F285" t="s">
        <v>15</v>
      </c>
      <c r="G285" s="4" t="s">
        <v>37</v>
      </c>
      <c r="H285" t="s">
        <v>13</v>
      </c>
      <c r="I285" s="4">
        <v>27</v>
      </c>
      <c r="J285" s="4">
        <v>3978</v>
      </c>
      <c r="K285" s="4">
        <v>4230</v>
      </c>
      <c r="L285" s="4">
        <v>51012</v>
      </c>
      <c r="M285" s="4">
        <v>54990</v>
      </c>
      <c r="N285" s="4">
        <v>6804</v>
      </c>
      <c r="O285">
        <v>108499.5</v>
      </c>
      <c r="P285">
        <v>57487.5</v>
      </c>
    </row>
    <row r="286" spans="1:16">
      <c r="A286">
        <v>4</v>
      </c>
      <c r="B286" t="str">
        <f>TEXT(DATE(2024,Sales[[#This Row],[Month]],1),"MMM")</f>
        <v>Apr</v>
      </c>
      <c r="C286">
        <v>11</v>
      </c>
      <c r="D286">
        <v>2012</v>
      </c>
      <c r="E286" t="s">
        <v>19</v>
      </c>
      <c r="F286" t="s">
        <v>20</v>
      </c>
      <c r="G286" s="4" t="s">
        <v>23</v>
      </c>
      <c r="H286" t="s">
        <v>10</v>
      </c>
      <c r="I286" s="4">
        <v>27</v>
      </c>
      <c r="J286" s="4">
        <v>3978</v>
      </c>
      <c r="K286" s="4">
        <v>4230</v>
      </c>
      <c r="L286" s="4">
        <v>33462</v>
      </c>
      <c r="M286" s="4">
        <v>35640</v>
      </c>
      <c r="N286" s="4">
        <v>6804</v>
      </c>
      <c r="O286">
        <v>108499.5</v>
      </c>
      <c r="P286">
        <v>75037.5</v>
      </c>
    </row>
    <row r="287" spans="1:16">
      <c r="A287">
        <v>4</v>
      </c>
      <c r="B287" t="str">
        <f>TEXT(DATE(2024,Sales[[#This Row],[Month]],1),"MMM")</f>
        <v>Apr</v>
      </c>
      <c r="C287">
        <v>11</v>
      </c>
      <c r="D287">
        <v>2012</v>
      </c>
      <c r="E287" t="s">
        <v>21</v>
      </c>
      <c r="F287" t="s">
        <v>22</v>
      </c>
      <c r="G287" s="4" t="s">
        <v>36</v>
      </c>
      <c r="H287" t="s">
        <v>10</v>
      </c>
      <c r="I287" s="4">
        <v>27</v>
      </c>
      <c r="J287" s="4">
        <v>5832</v>
      </c>
      <c r="K287" s="4">
        <v>6210</v>
      </c>
      <c r="L287" s="4">
        <v>33534</v>
      </c>
      <c r="M287" s="4">
        <v>35640</v>
      </c>
      <c r="N287" s="4">
        <v>10206</v>
      </c>
      <c r="O287">
        <v>159286.5</v>
      </c>
      <c r="P287">
        <v>125752.5</v>
      </c>
    </row>
    <row r="288" spans="1:16">
      <c r="A288">
        <v>4</v>
      </c>
      <c r="B288" t="str">
        <f>TEXT(DATE(2024,Sales[[#This Row],[Month]],1),"MMM")</f>
        <v>Apr</v>
      </c>
      <c r="C288">
        <v>11</v>
      </c>
      <c r="D288">
        <v>2012</v>
      </c>
      <c r="E288" t="s">
        <v>7</v>
      </c>
      <c r="F288" t="s">
        <v>8</v>
      </c>
      <c r="G288" s="4" t="s">
        <v>38</v>
      </c>
      <c r="H288" t="s">
        <v>10</v>
      </c>
      <c r="I288" s="4">
        <v>27</v>
      </c>
      <c r="J288" s="4">
        <v>2196</v>
      </c>
      <c r="K288" s="4">
        <v>2340</v>
      </c>
      <c r="L288" s="4">
        <v>26568</v>
      </c>
      <c r="M288" s="4">
        <v>28350</v>
      </c>
      <c r="N288" s="4">
        <v>3888</v>
      </c>
      <c r="O288">
        <v>60021</v>
      </c>
      <c r="P288">
        <v>33453</v>
      </c>
    </row>
    <row r="289" spans="1:16">
      <c r="A289">
        <v>4</v>
      </c>
      <c r="B289" t="str">
        <f>TEXT(DATE(2024,Sales[[#This Row],[Month]],1),"MMM")</f>
        <v>Apr</v>
      </c>
      <c r="C289">
        <v>12</v>
      </c>
      <c r="D289">
        <v>2012</v>
      </c>
      <c r="E289" t="s">
        <v>14</v>
      </c>
      <c r="F289" t="s">
        <v>15</v>
      </c>
      <c r="G289" s="4" t="s">
        <v>12</v>
      </c>
      <c r="H289" t="s">
        <v>13</v>
      </c>
      <c r="I289" s="4">
        <v>27</v>
      </c>
      <c r="J289" s="4">
        <v>3546</v>
      </c>
      <c r="K289" s="4">
        <v>3780</v>
      </c>
      <c r="L289" s="4">
        <v>21492</v>
      </c>
      <c r="M289" s="4">
        <v>23220</v>
      </c>
      <c r="N289" s="4">
        <v>6318</v>
      </c>
      <c r="O289">
        <v>96957</v>
      </c>
      <c r="P289">
        <v>75465</v>
      </c>
    </row>
    <row r="290" spans="1:16">
      <c r="A290">
        <v>4</v>
      </c>
      <c r="B290" t="str">
        <f>TEXT(DATE(2024,Sales[[#This Row],[Month]],1),"MMM")</f>
        <v>Apr</v>
      </c>
      <c r="C290">
        <v>12</v>
      </c>
      <c r="D290">
        <v>2012</v>
      </c>
      <c r="E290" t="s">
        <v>31</v>
      </c>
      <c r="F290" t="s">
        <v>22</v>
      </c>
      <c r="G290" s="4" t="s">
        <v>9</v>
      </c>
      <c r="H290" t="s">
        <v>10</v>
      </c>
      <c r="I290" s="4">
        <v>12</v>
      </c>
      <c r="J290" s="4">
        <v>3582</v>
      </c>
      <c r="K290" s="4">
        <v>3870</v>
      </c>
      <c r="L290" s="4">
        <v>2034</v>
      </c>
      <c r="M290" s="4">
        <v>2160</v>
      </c>
      <c r="N290" s="4">
        <v>3456</v>
      </c>
      <c r="O290">
        <v>44118</v>
      </c>
      <c r="P290">
        <v>42084</v>
      </c>
    </row>
    <row r="291" spans="1:16">
      <c r="A291">
        <v>4</v>
      </c>
      <c r="B291" t="str">
        <f>TEXT(DATE(2024,Sales[[#This Row],[Month]],1),"MMM")</f>
        <v>Apr</v>
      </c>
      <c r="C291">
        <v>13</v>
      </c>
      <c r="D291">
        <v>2012</v>
      </c>
      <c r="E291" t="s">
        <v>28</v>
      </c>
      <c r="F291" t="s">
        <v>27</v>
      </c>
      <c r="G291" s="4" t="s">
        <v>40</v>
      </c>
      <c r="H291" t="s">
        <v>10</v>
      </c>
      <c r="I291" s="4">
        <v>18</v>
      </c>
      <c r="J291" s="4">
        <v>3978</v>
      </c>
      <c r="K291" s="4">
        <v>4230</v>
      </c>
      <c r="L291" s="4">
        <v>43992</v>
      </c>
      <c r="M291" s="4">
        <v>46800</v>
      </c>
      <c r="N291" s="4">
        <v>4536</v>
      </c>
      <c r="O291">
        <v>72333</v>
      </c>
      <c r="P291">
        <v>28341</v>
      </c>
    </row>
    <row r="292" spans="1:16">
      <c r="A292">
        <v>4</v>
      </c>
      <c r="B292" t="str">
        <f>TEXT(DATE(2024,Sales[[#This Row],[Month]],1),"MMM")</f>
        <v>Apr</v>
      </c>
      <c r="C292">
        <v>13</v>
      </c>
      <c r="D292">
        <v>2012</v>
      </c>
      <c r="E292" t="s">
        <v>31</v>
      </c>
      <c r="F292" t="s">
        <v>22</v>
      </c>
      <c r="G292" s="4" t="s">
        <v>37</v>
      </c>
      <c r="H292" t="s">
        <v>13</v>
      </c>
      <c r="I292" s="4">
        <v>8</v>
      </c>
      <c r="J292" s="4">
        <v>3978</v>
      </c>
      <c r="K292" s="4">
        <v>4230</v>
      </c>
      <c r="L292" s="4">
        <v>70632</v>
      </c>
      <c r="M292" s="4">
        <v>76140</v>
      </c>
      <c r="N292" s="4">
        <v>2016</v>
      </c>
      <c r="O292">
        <v>32148</v>
      </c>
      <c r="P292">
        <v>-38484</v>
      </c>
    </row>
    <row r="293" spans="1:16">
      <c r="A293">
        <v>4</v>
      </c>
      <c r="B293" t="str">
        <f>TEXT(DATE(2024,Sales[[#This Row],[Month]],1),"MMM")</f>
        <v>Apr</v>
      </c>
      <c r="C293">
        <v>13</v>
      </c>
      <c r="D293">
        <v>2012</v>
      </c>
      <c r="E293" t="s">
        <v>17</v>
      </c>
      <c r="F293" t="s">
        <v>15</v>
      </c>
      <c r="G293" s="4" t="s">
        <v>25</v>
      </c>
      <c r="H293" t="s">
        <v>10</v>
      </c>
      <c r="I293" s="4">
        <v>21</v>
      </c>
      <c r="J293" s="4">
        <v>2034</v>
      </c>
      <c r="K293" s="4">
        <v>2160</v>
      </c>
      <c r="L293" s="4">
        <v>128304</v>
      </c>
      <c r="M293" s="4">
        <v>136620</v>
      </c>
      <c r="N293" s="4">
        <v>2646</v>
      </c>
      <c r="O293">
        <v>43092</v>
      </c>
      <c r="P293">
        <v>-85212</v>
      </c>
    </row>
    <row r="294" spans="1:16">
      <c r="A294">
        <v>4</v>
      </c>
      <c r="B294" t="str">
        <f>TEXT(DATE(2024,Sales[[#This Row],[Month]],1),"MMM")</f>
        <v>Apr</v>
      </c>
      <c r="C294">
        <v>13</v>
      </c>
      <c r="D294">
        <v>2012</v>
      </c>
      <c r="E294" t="s">
        <v>21</v>
      </c>
      <c r="F294" t="s">
        <v>22</v>
      </c>
      <c r="G294" s="4" t="s">
        <v>35</v>
      </c>
      <c r="H294" t="s">
        <v>10</v>
      </c>
      <c r="I294" s="4">
        <v>25</v>
      </c>
      <c r="J294" s="4">
        <v>3042</v>
      </c>
      <c r="K294" s="4">
        <v>3240</v>
      </c>
      <c r="L294" s="4">
        <v>31914</v>
      </c>
      <c r="M294" s="4">
        <v>34020</v>
      </c>
      <c r="N294" s="4">
        <v>4950</v>
      </c>
      <c r="O294">
        <v>76950</v>
      </c>
      <c r="P294">
        <v>45036</v>
      </c>
    </row>
    <row r="295" spans="1:16">
      <c r="A295">
        <v>4</v>
      </c>
      <c r="B295" t="str">
        <f>TEXT(DATE(2024,Sales[[#This Row],[Month]],1),"MMM")</f>
        <v>Apr</v>
      </c>
      <c r="C295">
        <v>14</v>
      </c>
      <c r="D295">
        <v>2012</v>
      </c>
      <c r="E295" t="s">
        <v>19</v>
      </c>
      <c r="F295" t="s">
        <v>20</v>
      </c>
      <c r="G295" s="4" t="s">
        <v>38</v>
      </c>
      <c r="H295" t="s">
        <v>10</v>
      </c>
      <c r="I295" s="4">
        <v>12</v>
      </c>
      <c r="J295" s="4">
        <v>5148</v>
      </c>
      <c r="K295" s="4">
        <v>5490</v>
      </c>
      <c r="L295" s="4">
        <v>14760</v>
      </c>
      <c r="M295" s="4">
        <v>15750</v>
      </c>
      <c r="N295" s="4">
        <v>4104</v>
      </c>
      <c r="O295">
        <v>62586</v>
      </c>
      <c r="P295">
        <v>47826</v>
      </c>
    </row>
    <row r="296" spans="1:16">
      <c r="A296">
        <v>4</v>
      </c>
      <c r="B296" t="str">
        <f>TEXT(DATE(2024,Sales[[#This Row],[Month]],1),"MMM")</f>
        <v>Apr</v>
      </c>
      <c r="C296">
        <v>14</v>
      </c>
      <c r="D296">
        <v>2012</v>
      </c>
      <c r="E296" t="s">
        <v>26</v>
      </c>
      <c r="F296" t="s">
        <v>27</v>
      </c>
      <c r="G296" s="4" t="s">
        <v>36</v>
      </c>
      <c r="H296" t="s">
        <v>10</v>
      </c>
      <c r="I296" s="4">
        <v>9</v>
      </c>
      <c r="J296" s="4">
        <v>2106</v>
      </c>
      <c r="K296" s="4">
        <v>2250</v>
      </c>
      <c r="L296" s="4">
        <v>93150</v>
      </c>
      <c r="M296" s="4">
        <v>99000</v>
      </c>
      <c r="N296" s="4">
        <v>1296</v>
      </c>
      <c r="O296">
        <v>19237.5</v>
      </c>
      <c r="P296">
        <v>-73912.5</v>
      </c>
    </row>
    <row r="297" spans="1:16">
      <c r="A297">
        <v>4</v>
      </c>
      <c r="B297" t="str">
        <f>TEXT(DATE(2024,Sales[[#This Row],[Month]],1),"MMM")</f>
        <v>Apr</v>
      </c>
      <c r="C297">
        <v>14</v>
      </c>
      <c r="D297">
        <v>2012</v>
      </c>
      <c r="E297" t="s">
        <v>14</v>
      </c>
      <c r="F297" t="s">
        <v>15</v>
      </c>
      <c r="G297" s="4" t="s">
        <v>12</v>
      </c>
      <c r="H297" t="s">
        <v>13</v>
      </c>
      <c r="I297" s="4">
        <v>23</v>
      </c>
      <c r="J297" s="4">
        <v>4482</v>
      </c>
      <c r="K297" s="4">
        <v>4770</v>
      </c>
      <c r="L297" s="4">
        <v>82386</v>
      </c>
      <c r="M297" s="4">
        <v>89010</v>
      </c>
      <c r="N297" s="4">
        <v>6624</v>
      </c>
      <c r="O297">
        <v>104224.5</v>
      </c>
      <c r="P297">
        <v>21838.5</v>
      </c>
    </row>
    <row r="298" spans="1:16">
      <c r="A298">
        <v>4</v>
      </c>
      <c r="B298" t="str">
        <f>TEXT(DATE(2024,Sales[[#This Row],[Month]],1),"MMM")</f>
        <v>Apr</v>
      </c>
      <c r="C298">
        <v>14</v>
      </c>
      <c r="D298">
        <v>2012</v>
      </c>
      <c r="E298" t="s">
        <v>21</v>
      </c>
      <c r="F298" t="s">
        <v>22</v>
      </c>
      <c r="G298" s="4" t="s">
        <v>18</v>
      </c>
      <c r="H298" t="s">
        <v>10</v>
      </c>
      <c r="I298" s="4">
        <v>23</v>
      </c>
      <c r="J298" s="4">
        <v>3546</v>
      </c>
      <c r="K298" s="4">
        <v>3780</v>
      </c>
      <c r="L298" s="4">
        <v>19764</v>
      </c>
      <c r="M298" s="4">
        <v>21060</v>
      </c>
      <c r="N298" s="4">
        <v>5382</v>
      </c>
      <c r="O298">
        <v>82593</v>
      </c>
      <c r="P298">
        <v>62829</v>
      </c>
    </row>
    <row r="299" spans="1:16">
      <c r="A299">
        <v>4</v>
      </c>
      <c r="B299" t="str">
        <f>TEXT(DATE(2024,Sales[[#This Row],[Month]],1),"MMM")</f>
        <v>Apr</v>
      </c>
      <c r="C299">
        <v>15</v>
      </c>
      <c r="D299">
        <v>2012</v>
      </c>
      <c r="E299" t="s">
        <v>24</v>
      </c>
      <c r="F299" t="s">
        <v>20</v>
      </c>
      <c r="G299" s="4" t="s">
        <v>9</v>
      </c>
      <c r="H299" t="s">
        <v>10</v>
      </c>
      <c r="I299" s="4">
        <v>20</v>
      </c>
      <c r="J299" s="4">
        <v>4482</v>
      </c>
      <c r="K299" s="4">
        <v>4770</v>
      </c>
      <c r="L299" s="4">
        <v>36612</v>
      </c>
      <c r="M299" s="4">
        <v>38880</v>
      </c>
      <c r="N299" s="4">
        <v>5760</v>
      </c>
      <c r="O299">
        <v>90630</v>
      </c>
      <c r="P299">
        <v>54018</v>
      </c>
    </row>
    <row r="300" spans="1:16">
      <c r="A300">
        <v>4</v>
      </c>
      <c r="B300" t="str">
        <f>TEXT(DATE(2024,Sales[[#This Row],[Month]],1),"MMM")</f>
        <v>Apr</v>
      </c>
      <c r="C300">
        <v>15</v>
      </c>
      <c r="D300">
        <v>2012</v>
      </c>
      <c r="E300" t="s">
        <v>26</v>
      </c>
      <c r="F300" t="s">
        <v>27</v>
      </c>
      <c r="G300" s="4" t="s">
        <v>39</v>
      </c>
      <c r="H300" t="s">
        <v>13</v>
      </c>
      <c r="I300" s="4">
        <v>25</v>
      </c>
      <c r="J300" s="4">
        <v>4482</v>
      </c>
      <c r="K300" s="4">
        <v>4770</v>
      </c>
      <c r="L300" s="4">
        <v>112590</v>
      </c>
      <c r="M300" s="4">
        <v>121500</v>
      </c>
      <c r="N300" s="4">
        <v>7200</v>
      </c>
      <c r="O300">
        <v>113287.5</v>
      </c>
      <c r="P300">
        <v>697.5</v>
      </c>
    </row>
    <row r="301" spans="1:16">
      <c r="A301">
        <v>4</v>
      </c>
      <c r="B301" t="str">
        <f>TEXT(DATE(2024,Sales[[#This Row],[Month]],1),"MMM")</f>
        <v>Apr</v>
      </c>
      <c r="C301">
        <v>15</v>
      </c>
      <c r="D301">
        <v>2012</v>
      </c>
      <c r="E301" t="s">
        <v>31</v>
      </c>
      <c r="F301" t="s">
        <v>22</v>
      </c>
      <c r="G301" s="4" t="s">
        <v>29</v>
      </c>
      <c r="H301" t="s">
        <v>10</v>
      </c>
      <c r="I301" s="4">
        <v>4</v>
      </c>
      <c r="J301" s="4">
        <v>2034</v>
      </c>
      <c r="K301" s="4">
        <v>2160</v>
      </c>
      <c r="L301" s="4">
        <v>28368</v>
      </c>
      <c r="M301" s="4">
        <v>30240</v>
      </c>
      <c r="N301" s="4">
        <v>504</v>
      </c>
      <c r="O301">
        <v>8208</v>
      </c>
      <c r="P301">
        <v>-20160</v>
      </c>
    </row>
    <row r="302" spans="1:16">
      <c r="A302">
        <v>4</v>
      </c>
      <c r="B302" t="str">
        <f>TEXT(DATE(2024,Sales[[#This Row],[Month]],1),"MMM")</f>
        <v>Apr</v>
      </c>
      <c r="C302">
        <v>15</v>
      </c>
      <c r="D302">
        <v>2012</v>
      </c>
      <c r="E302" t="s">
        <v>17</v>
      </c>
      <c r="F302" t="s">
        <v>15</v>
      </c>
      <c r="G302" s="4" t="s">
        <v>33</v>
      </c>
      <c r="H302" t="s">
        <v>10</v>
      </c>
      <c r="I302" s="4">
        <v>24</v>
      </c>
      <c r="J302" s="4">
        <v>3978</v>
      </c>
      <c r="K302" s="4">
        <v>4230</v>
      </c>
      <c r="L302" s="4">
        <v>21060</v>
      </c>
      <c r="M302" s="4">
        <v>22500</v>
      </c>
      <c r="N302" s="4">
        <v>6048</v>
      </c>
      <c r="O302">
        <v>96444</v>
      </c>
      <c r="P302">
        <v>75384</v>
      </c>
    </row>
    <row r="303" spans="1:16">
      <c r="A303">
        <v>4</v>
      </c>
      <c r="B303" t="str">
        <f>TEXT(DATE(2024,Sales[[#This Row],[Month]],1),"MMM")</f>
        <v>Apr</v>
      </c>
      <c r="C303">
        <v>15</v>
      </c>
      <c r="D303">
        <v>2012</v>
      </c>
      <c r="E303" t="s">
        <v>19</v>
      </c>
      <c r="F303" t="s">
        <v>20</v>
      </c>
      <c r="G303" s="4" t="s">
        <v>40</v>
      </c>
      <c r="H303" t="s">
        <v>10</v>
      </c>
      <c r="I303" s="4">
        <v>24</v>
      </c>
      <c r="J303" s="4">
        <v>5832</v>
      </c>
      <c r="K303" s="4">
        <v>6210</v>
      </c>
      <c r="L303" s="4">
        <v>16920</v>
      </c>
      <c r="M303" s="4">
        <v>18000</v>
      </c>
      <c r="N303" s="4">
        <v>9072</v>
      </c>
      <c r="O303">
        <v>141588</v>
      </c>
      <c r="P303">
        <v>124668</v>
      </c>
    </row>
    <row r="304" spans="1:16">
      <c r="A304">
        <v>4</v>
      </c>
      <c r="B304" t="str">
        <f>TEXT(DATE(2024,Sales[[#This Row],[Month]],1),"MMM")</f>
        <v>Apr</v>
      </c>
      <c r="C304">
        <v>16</v>
      </c>
      <c r="D304">
        <v>2012</v>
      </c>
      <c r="E304" t="s">
        <v>19</v>
      </c>
      <c r="F304" t="s">
        <v>20</v>
      </c>
      <c r="G304" s="4" t="s">
        <v>36</v>
      </c>
      <c r="H304" t="s">
        <v>10</v>
      </c>
      <c r="I304" s="4">
        <v>16</v>
      </c>
      <c r="J304" s="4">
        <v>3978</v>
      </c>
      <c r="K304" s="4">
        <v>4230</v>
      </c>
      <c r="L304" s="4">
        <v>85698</v>
      </c>
      <c r="M304" s="4">
        <v>91080</v>
      </c>
      <c r="N304" s="4">
        <v>4032</v>
      </c>
      <c r="O304">
        <v>64296</v>
      </c>
      <c r="P304">
        <v>-21402</v>
      </c>
    </row>
    <row r="305" spans="1:16">
      <c r="A305">
        <v>4</v>
      </c>
      <c r="B305" t="str">
        <f>TEXT(DATE(2024,Sales[[#This Row],[Month]],1),"MMM")</f>
        <v>Apr</v>
      </c>
      <c r="C305">
        <v>16</v>
      </c>
      <c r="D305">
        <v>2012</v>
      </c>
      <c r="E305" t="s">
        <v>11</v>
      </c>
      <c r="F305" t="s">
        <v>8</v>
      </c>
      <c r="G305" s="4" t="s">
        <v>39</v>
      </c>
      <c r="H305" t="s">
        <v>13</v>
      </c>
      <c r="I305" s="4">
        <v>6</v>
      </c>
      <c r="J305" s="4">
        <v>3978</v>
      </c>
      <c r="K305" s="4">
        <v>4230</v>
      </c>
      <c r="L305" s="4">
        <v>52542</v>
      </c>
      <c r="M305" s="4">
        <v>56700</v>
      </c>
      <c r="N305" s="4">
        <v>1512</v>
      </c>
      <c r="O305">
        <v>24111</v>
      </c>
      <c r="P305">
        <v>-28431</v>
      </c>
    </row>
    <row r="306" spans="1:16">
      <c r="A306">
        <v>4</v>
      </c>
      <c r="B306" t="str">
        <f>TEXT(DATE(2024,Sales[[#This Row],[Month]],1),"MMM")</f>
        <v>Apr</v>
      </c>
      <c r="C306">
        <v>17</v>
      </c>
      <c r="D306">
        <v>2012</v>
      </c>
      <c r="E306" t="s">
        <v>21</v>
      </c>
      <c r="F306" t="s">
        <v>22</v>
      </c>
      <c r="G306" s="4" t="s">
        <v>12</v>
      </c>
      <c r="H306" t="s">
        <v>13</v>
      </c>
      <c r="I306" s="4">
        <v>4</v>
      </c>
      <c r="J306" s="4">
        <v>5148</v>
      </c>
      <c r="K306" s="4">
        <v>5490</v>
      </c>
      <c r="L306" s="4">
        <v>60894</v>
      </c>
      <c r="M306" s="4">
        <v>65790</v>
      </c>
      <c r="N306" s="4">
        <v>1368</v>
      </c>
      <c r="O306">
        <v>20862</v>
      </c>
      <c r="P306">
        <v>-40032</v>
      </c>
    </row>
    <row r="307" spans="1:16">
      <c r="A307">
        <v>4</v>
      </c>
      <c r="B307" t="str">
        <f>TEXT(DATE(2024,Sales[[#This Row],[Month]],1),"MMM")</f>
        <v>Apr</v>
      </c>
      <c r="C307">
        <v>17</v>
      </c>
      <c r="D307">
        <v>2012</v>
      </c>
      <c r="E307" t="s">
        <v>11</v>
      </c>
      <c r="F307" t="s">
        <v>8</v>
      </c>
      <c r="G307" s="4" t="s">
        <v>37</v>
      </c>
      <c r="H307" t="s">
        <v>13</v>
      </c>
      <c r="I307" s="4">
        <v>24</v>
      </c>
      <c r="J307" s="4">
        <v>5832</v>
      </c>
      <c r="K307" s="4">
        <v>6210</v>
      </c>
      <c r="L307" s="4">
        <v>15696</v>
      </c>
      <c r="M307" s="4">
        <v>16920</v>
      </c>
      <c r="N307" s="4">
        <v>9072</v>
      </c>
      <c r="O307">
        <v>141588</v>
      </c>
      <c r="P307">
        <v>125892</v>
      </c>
    </row>
    <row r="308" spans="1:16">
      <c r="A308">
        <v>4</v>
      </c>
      <c r="B308" t="str">
        <f>TEXT(DATE(2024,Sales[[#This Row],[Month]],1),"MMM")</f>
        <v>Apr</v>
      </c>
      <c r="C308">
        <v>17</v>
      </c>
      <c r="D308">
        <v>2012</v>
      </c>
      <c r="E308" t="s">
        <v>14</v>
      </c>
      <c r="F308" t="s">
        <v>15</v>
      </c>
      <c r="G308" s="4" t="s">
        <v>30</v>
      </c>
      <c r="H308" t="s">
        <v>10</v>
      </c>
      <c r="I308" s="4">
        <v>21</v>
      </c>
      <c r="J308" s="4">
        <v>2034</v>
      </c>
      <c r="K308" s="4">
        <v>2160</v>
      </c>
      <c r="L308" s="4">
        <v>47736</v>
      </c>
      <c r="M308" s="4">
        <v>50760</v>
      </c>
      <c r="N308" s="4">
        <v>2646</v>
      </c>
      <c r="O308">
        <v>43092</v>
      </c>
      <c r="P308">
        <v>-4644</v>
      </c>
    </row>
    <row r="309" spans="1:16">
      <c r="A309">
        <v>4</v>
      </c>
      <c r="B309" t="str">
        <f>TEXT(DATE(2024,Sales[[#This Row],[Month]],1),"MMM")</f>
        <v>Apr</v>
      </c>
      <c r="C309">
        <v>17</v>
      </c>
      <c r="D309">
        <v>2012</v>
      </c>
      <c r="E309" t="s">
        <v>17</v>
      </c>
      <c r="F309" t="s">
        <v>15</v>
      </c>
      <c r="G309" s="4" t="s">
        <v>37</v>
      </c>
      <c r="H309" t="s">
        <v>13</v>
      </c>
      <c r="I309" s="4">
        <v>13</v>
      </c>
      <c r="J309" s="4">
        <v>5832</v>
      </c>
      <c r="K309" s="4">
        <v>6210</v>
      </c>
      <c r="L309" s="4">
        <v>7848</v>
      </c>
      <c r="M309" s="4">
        <v>8460</v>
      </c>
      <c r="N309" s="4">
        <v>4914</v>
      </c>
      <c r="O309">
        <v>76693.5</v>
      </c>
      <c r="P309">
        <v>68845.5</v>
      </c>
    </row>
    <row r="310" spans="1:16">
      <c r="A310">
        <v>4</v>
      </c>
      <c r="B310" t="str">
        <f>TEXT(DATE(2024,Sales[[#This Row],[Month]],1),"MMM")</f>
        <v>Apr</v>
      </c>
      <c r="C310">
        <v>17</v>
      </c>
      <c r="D310">
        <v>2012</v>
      </c>
      <c r="E310" t="s">
        <v>19</v>
      </c>
      <c r="F310" t="s">
        <v>20</v>
      </c>
      <c r="G310" s="4" t="s">
        <v>33</v>
      </c>
      <c r="H310" t="s">
        <v>10</v>
      </c>
      <c r="I310" s="4">
        <v>2</v>
      </c>
      <c r="J310" s="4">
        <v>3546</v>
      </c>
      <c r="K310" s="4">
        <v>3780</v>
      </c>
      <c r="L310" s="4">
        <v>27378</v>
      </c>
      <c r="M310" s="4">
        <v>29250</v>
      </c>
      <c r="N310" s="4">
        <v>468</v>
      </c>
      <c r="O310">
        <v>7182</v>
      </c>
      <c r="P310">
        <v>-20196</v>
      </c>
    </row>
    <row r="311" spans="1:16">
      <c r="A311">
        <v>4</v>
      </c>
      <c r="B311" t="str">
        <f>TEXT(DATE(2024,Sales[[#This Row],[Month]],1),"MMM")</f>
        <v>Apr</v>
      </c>
      <c r="C311">
        <v>18</v>
      </c>
      <c r="D311">
        <v>2012</v>
      </c>
      <c r="E311" t="s">
        <v>24</v>
      </c>
      <c r="F311" t="s">
        <v>20</v>
      </c>
      <c r="G311" s="4" t="s">
        <v>36</v>
      </c>
      <c r="H311" t="s">
        <v>10</v>
      </c>
      <c r="I311" s="4">
        <v>20</v>
      </c>
      <c r="J311" s="4">
        <v>3726</v>
      </c>
      <c r="K311" s="4">
        <v>3960</v>
      </c>
      <c r="L311" s="4">
        <v>3726</v>
      </c>
      <c r="M311" s="4">
        <v>3960</v>
      </c>
      <c r="N311" s="4">
        <v>4680</v>
      </c>
      <c r="O311">
        <v>75240</v>
      </c>
      <c r="P311">
        <v>71514</v>
      </c>
    </row>
    <row r="312" spans="1:16">
      <c r="A312">
        <v>4</v>
      </c>
      <c r="B312" t="str">
        <f>TEXT(DATE(2024,Sales[[#This Row],[Month]],1),"MMM")</f>
        <v>Apr</v>
      </c>
      <c r="C312">
        <v>18</v>
      </c>
      <c r="D312">
        <v>2012</v>
      </c>
      <c r="E312" t="s">
        <v>11</v>
      </c>
      <c r="F312" t="s">
        <v>8</v>
      </c>
      <c r="G312" s="4" t="s">
        <v>25</v>
      </c>
      <c r="H312" t="s">
        <v>10</v>
      </c>
      <c r="I312" s="4">
        <v>21</v>
      </c>
      <c r="J312" s="4">
        <v>3978</v>
      </c>
      <c r="K312" s="4">
        <v>4230</v>
      </c>
      <c r="L312" s="4">
        <v>23328</v>
      </c>
      <c r="M312" s="4">
        <v>24840</v>
      </c>
      <c r="N312" s="4">
        <v>5292</v>
      </c>
      <c r="O312">
        <v>84388.5</v>
      </c>
      <c r="P312">
        <v>61060.5</v>
      </c>
    </row>
    <row r="313" spans="1:16">
      <c r="A313">
        <v>4</v>
      </c>
      <c r="B313" t="str">
        <f>TEXT(DATE(2024,Sales[[#This Row],[Month]],1),"MMM")</f>
        <v>Apr</v>
      </c>
      <c r="C313">
        <v>18</v>
      </c>
      <c r="D313">
        <v>2012</v>
      </c>
      <c r="E313" t="s">
        <v>28</v>
      </c>
      <c r="F313" t="s">
        <v>27</v>
      </c>
      <c r="G313" s="4" t="s">
        <v>25</v>
      </c>
      <c r="H313" t="s">
        <v>10</v>
      </c>
      <c r="I313" s="4">
        <v>12</v>
      </c>
      <c r="J313" s="4">
        <v>3042</v>
      </c>
      <c r="K313" s="4">
        <v>3240</v>
      </c>
      <c r="L313" s="4">
        <v>46656</v>
      </c>
      <c r="M313" s="4">
        <v>49680</v>
      </c>
      <c r="N313" s="4">
        <v>2376</v>
      </c>
      <c r="O313">
        <v>36936</v>
      </c>
      <c r="P313">
        <v>-9720</v>
      </c>
    </row>
    <row r="314" spans="1:16">
      <c r="A314">
        <v>4</v>
      </c>
      <c r="B314" t="str">
        <f>TEXT(DATE(2024,Sales[[#This Row],[Month]],1),"MMM")</f>
        <v>Apr</v>
      </c>
      <c r="C314">
        <v>18</v>
      </c>
      <c r="D314">
        <v>2012</v>
      </c>
      <c r="E314" t="s">
        <v>7</v>
      </c>
      <c r="F314" t="s">
        <v>8</v>
      </c>
      <c r="G314" s="4" t="s">
        <v>37</v>
      </c>
      <c r="H314" t="s">
        <v>13</v>
      </c>
      <c r="I314" s="4">
        <v>23</v>
      </c>
      <c r="J314" s="4">
        <v>3546</v>
      </c>
      <c r="K314" s="4">
        <v>3780</v>
      </c>
      <c r="L314" s="4">
        <v>98100</v>
      </c>
      <c r="M314" s="4">
        <v>105750</v>
      </c>
      <c r="N314" s="4">
        <v>5382</v>
      </c>
      <c r="O314">
        <v>82593</v>
      </c>
      <c r="P314">
        <v>-15507</v>
      </c>
    </row>
    <row r="315" spans="1:16">
      <c r="A315">
        <v>4</v>
      </c>
      <c r="B315" t="str">
        <f>TEXT(DATE(2024,Sales[[#This Row],[Month]],1),"MMM")</f>
        <v>Apr</v>
      </c>
      <c r="C315">
        <v>18</v>
      </c>
      <c r="D315">
        <v>2012</v>
      </c>
      <c r="E315" t="s">
        <v>24</v>
      </c>
      <c r="F315" t="s">
        <v>20</v>
      </c>
      <c r="G315" s="4" t="s">
        <v>32</v>
      </c>
      <c r="H315" t="s">
        <v>10</v>
      </c>
      <c r="I315" s="4">
        <v>23</v>
      </c>
      <c r="J315" s="4">
        <v>4482</v>
      </c>
      <c r="K315" s="4">
        <v>4770</v>
      </c>
      <c r="L315" s="4">
        <v>10296</v>
      </c>
      <c r="M315" s="4">
        <v>10980</v>
      </c>
      <c r="N315" s="4">
        <v>6624</v>
      </c>
      <c r="O315">
        <v>104224.5</v>
      </c>
      <c r="P315">
        <v>93928.5</v>
      </c>
    </row>
    <row r="316" spans="1:16">
      <c r="A316">
        <v>4</v>
      </c>
      <c r="B316" t="str">
        <f>TEXT(DATE(2024,Sales[[#This Row],[Month]],1),"MMM")</f>
        <v>Apr</v>
      </c>
      <c r="C316">
        <v>18</v>
      </c>
      <c r="D316">
        <v>2012</v>
      </c>
      <c r="E316" t="s">
        <v>24</v>
      </c>
      <c r="F316" t="s">
        <v>20</v>
      </c>
      <c r="G316" s="4" t="s">
        <v>18</v>
      </c>
      <c r="H316" t="s">
        <v>10</v>
      </c>
      <c r="I316" s="4">
        <v>24</v>
      </c>
      <c r="J316" s="4">
        <v>3924</v>
      </c>
      <c r="K316" s="4">
        <v>4230</v>
      </c>
      <c r="L316" s="4">
        <v>10980</v>
      </c>
      <c r="M316" s="4">
        <v>11700</v>
      </c>
      <c r="N316" s="4">
        <v>7344</v>
      </c>
      <c r="O316">
        <v>96444</v>
      </c>
      <c r="P316">
        <v>85464</v>
      </c>
    </row>
    <row r="317" spans="1:16">
      <c r="A317">
        <v>4</v>
      </c>
      <c r="B317" t="str">
        <f>TEXT(DATE(2024,Sales[[#This Row],[Month]],1),"MMM")</f>
        <v>Apr</v>
      </c>
      <c r="C317">
        <v>18</v>
      </c>
      <c r="D317">
        <v>2012</v>
      </c>
      <c r="E317" t="s">
        <v>28</v>
      </c>
      <c r="F317" t="s">
        <v>27</v>
      </c>
      <c r="G317" s="4" t="s">
        <v>12</v>
      </c>
      <c r="H317" t="s">
        <v>13</v>
      </c>
      <c r="I317" s="4">
        <v>25</v>
      </c>
      <c r="J317" s="4">
        <v>2952</v>
      </c>
      <c r="K317" s="4">
        <v>3150</v>
      </c>
      <c r="L317" s="4">
        <v>60894</v>
      </c>
      <c r="M317" s="4">
        <v>65790</v>
      </c>
      <c r="N317" s="4">
        <v>4950</v>
      </c>
      <c r="O317">
        <v>74812.5</v>
      </c>
      <c r="P317">
        <v>13918.5</v>
      </c>
    </row>
    <row r="318" spans="1:16">
      <c r="A318">
        <v>4</v>
      </c>
      <c r="B318" t="str">
        <f>TEXT(DATE(2024,Sales[[#This Row],[Month]],1),"MMM")</f>
        <v>Apr</v>
      </c>
      <c r="C318">
        <v>19</v>
      </c>
      <c r="D318">
        <v>2012</v>
      </c>
      <c r="E318" t="s">
        <v>14</v>
      </c>
      <c r="F318" t="s">
        <v>15</v>
      </c>
      <c r="G318" s="4" t="s">
        <v>39</v>
      </c>
      <c r="H318" t="s">
        <v>13</v>
      </c>
      <c r="I318" s="4">
        <v>17</v>
      </c>
      <c r="J318" s="4">
        <v>3726</v>
      </c>
      <c r="K318" s="4">
        <v>3960</v>
      </c>
      <c r="L318" s="4">
        <v>127602</v>
      </c>
      <c r="M318" s="4">
        <v>137700</v>
      </c>
      <c r="N318" s="4">
        <v>3978</v>
      </c>
      <c r="O318">
        <v>63954</v>
      </c>
      <c r="P318">
        <v>-63648</v>
      </c>
    </row>
    <row r="319" spans="1:16">
      <c r="A319">
        <v>4</v>
      </c>
      <c r="B319" t="str">
        <f>TEXT(DATE(2024,Sales[[#This Row],[Month]],1),"MMM")</f>
        <v>Apr</v>
      </c>
      <c r="C319">
        <v>19</v>
      </c>
      <c r="D319">
        <v>2012</v>
      </c>
      <c r="E319" t="s">
        <v>26</v>
      </c>
      <c r="F319" t="s">
        <v>27</v>
      </c>
      <c r="G319" s="4" t="s">
        <v>38</v>
      </c>
      <c r="H319" t="s">
        <v>10</v>
      </c>
      <c r="I319" s="4">
        <v>21</v>
      </c>
      <c r="J319" s="4">
        <v>3978</v>
      </c>
      <c r="K319" s="4">
        <v>4230</v>
      </c>
      <c r="L319" s="4">
        <v>8856</v>
      </c>
      <c r="M319" s="4">
        <v>9450</v>
      </c>
      <c r="N319" s="4">
        <v>5292</v>
      </c>
      <c r="O319">
        <v>84388.5</v>
      </c>
      <c r="P319">
        <v>75532.5</v>
      </c>
    </row>
    <row r="320" spans="1:16">
      <c r="A320">
        <v>4</v>
      </c>
      <c r="B320" t="str">
        <f>TEXT(DATE(2024,Sales[[#This Row],[Month]],1),"MMM")</f>
        <v>Apr</v>
      </c>
      <c r="C320">
        <v>19</v>
      </c>
      <c r="D320">
        <v>2012</v>
      </c>
      <c r="E320" t="s">
        <v>7</v>
      </c>
      <c r="F320" t="s">
        <v>8</v>
      </c>
      <c r="G320" s="4" t="s">
        <v>12</v>
      </c>
      <c r="H320" t="s">
        <v>13</v>
      </c>
      <c r="I320" s="4">
        <v>9</v>
      </c>
      <c r="J320" s="4">
        <v>3726</v>
      </c>
      <c r="K320" s="4">
        <v>3960</v>
      </c>
      <c r="L320" s="4">
        <v>75222</v>
      </c>
      <c r="M320" s="4">
        <v>81270</v>
      </c>
      <c r="N320" s="4">
        <v>2106</v>
      </c>
      <c r="O320">
        <v>33858</v>
      </c>
      <c r="P320">
        <v>-41364</v>
      </c>
    </row>
    <row r="321" spans="1:16">
      <c r="A321">
        <v>4</v>
      </c>
      <c r="B321" t="str">
        <f>TEXT(DATE(2024,Sales[[#This Row],[Month]],1),"MMM")</f>
        <v>Apr</v>
      </c>
      <c r="C321">
        <v>19</v>
      </c>
      <c r="D321">
        <v>2012</v>
      </c>
      <c r="E321" t="s">
        <v>17</v>
      </c>
      <c r="F321" t="s">
        <v>15</v>
      </c>
      <c r="G321" s="4" t="s">
        <v>9</v>
      </c>
      <c r="H321" t="s">
        <v>10</v>
      </c>
      <c r="I321" s="4">
        <v>11</v>
      </c>
      <c r="J321" s="4">
        <v>4482</v>
      </c>
      <c r="K321" s="4">
        <v>4770</v>
      </c>
      <c r="L321" s="4">
        <v>28476</v>
      </c>
      <c r="M321" s="4">
        <v>30240</v>
      </c>
      <c r="N321" s="4">
        <v>3168</v>
      </c>
      <c r="O321">
        <v>49846.5</v>
      </c>
      <c r="P321">
        <v>21370.5</v>
      </c>
    </row>
    <row r="322" spans="1:16">
      <c r="A322">
        <v>4</v>
      </c>
      <c r="B322" t="str">
        <f>TEXT(DATE(2024,Sales[[#This Row],[Month]],1),"MMM")</f>
        <v>Apr</v>
      </c>
      <c r="C322">
        <v>20</v>
      </c>
      <c r="D322">
        <v>2012</v>
      </c>
      <c r="E322" t="s">
        <v>28</v>
      </c>
      <c r="F322" t="s">
        <v>27</v>
      </c>
      <c r="G322" s="4" t="s">
        <v>16</v>
      </c>
      <c r="H322" t="s">
        <v>10</v>
      </c>
      <c r="I322" s="4">
        <v>4</v>
      </c>
      <c r="J322" s="4">
        <v>3582</v>
      </c>
      <c r="K322" s="4">
        <v>3870</v>
      </c>
      <c r="L322" s="4">
        <v>19890</v>
      </c>
      <c r="M322" s="4">
        <v>21150</v>
      </c>
      <c r="N322" s="4">
        <v>1152</v>
      </c>
      <c r="O322">
        <v>14706</v>
      </c>
      <c r="P322">
        <v>-5184</v>
      </c>
    </row>
    <row r="323" spans="1:16">
      <c r="A323">
        <v>4</v>
      </c>
      <c r="B323" t="str">
        <f>TEXT(DATE(2024,Sales[[#This Row],[Month]],1),"MMM")</f>
        <v>Apr</v>
      </c>
      <c r="C323">
        <v>20</v>
      </c>
      <c r="D323">
        <v>2012</v>
      </c>
      <c r="E323" t="s">
        <v>7</v>
      </c>
      <c r="F323" t="s">
        <v>8</v>
      </c>
      <c r="G323" s="4" t="s">
        <v>37</v>
      </c>
      <c r="H323" t="s">
        <v>13</v>
      </c>
      <c r="I323" s="4">
        <v>22</v>
      </c>
      <c r="J323" s="4">
        <v>4482</v>
      </c>
      <c r="K323" s="4">
        <v>4770</v>
      </c>
      <c r="L323" s="4">
        <v>62784</v>
      </c>
      <c r="M323" s="4">
        <v>67680</v>
      </c>
      <c r="N323" s="4">
        <v>6336</v>
      </c>
      <c r="O323">
        <v>99693</v>
      </c>
      <c r="P323">
        <v>36909</v>
      </c>
    </row>
    <row r="324" spans="1:16">
      <c r="A324">
        <v>4</v>
      </c>
      <c r="B324" t="str">
        <f>TEXT(DATE(2024,Sales[[#This Row],[Month]],1),"MMM")</f>
        <v>Apr</v>
      </c>
      <c r="C324">
        <v>20</v>
      </c>
      <c r="D324">
        <v>2012</v>
      </c>
      <c r="E324" t="s">
        <v>26</v>
      </c>
      <c r="F324" t="s">
        <v>27</v>
      </c>
      <c r="G324" s="4" t="s">
        <v>36</v>
      </c>
      <c r="H324" t="s">
        <v>10</v>
      </c>
      <c r="I324" s="4">
        <v>15</v>
      </c>
      <c r="J324" s="4">
        <v>3924</v>
      </c>
      <c r="K324" s="4">
        <v>4230</v>
      </c>
      <c r="L324" s="4">
        <v>26082</v>
      </c>
      <c r="M324" s="4">
        <v>27720</v>
      </c>
      <c r="N324" s="4">
        <v>4590</v>
      </c>
      <c r="O324">
        <v>60277.5</v>
      </c>
      <c r="P324">
        <v>34195.5</v>
      </c>
    </row>
    <row r="325" spans="1:16">
      <c r="A325">
        <v>4</v>
      </c>
      <c r="B325" t="str">
        <f>TEXT(DATE(2024,Sales[[#This Row],[Month]],1),"MMM")</f>
        <v>Apr</v>
      </c>
      <c r="C325">
        <v>20</v>
      </c>
      <c r="D325">
        <v>2012</v>
      </c>
      <c r="E325" t="s">
        <v>26</v>
      </c>
      <c r="F325" t="s">
        <v>27</v>
      </c>
      <c r="G325" s="4" t="s">
        <v>9</v>
      </c>
      <c r="H325" t="s">
        <v>10</v>
      </c>
      <c r="I325" s="4">
        <v>23</v>
      </c>
      <c r="J325" s="4">
        <v>7506</v>
      </c>
      <c r="K325" s="4">
        <v>8100</v>
      </c>
      <c r="L325" s="4">
        <v>12204</v>
      </c>
      <c r="M325" s="4">
        <v>12960</v>
      </c>
      <c r="N325" s="4">
        <v>13662</v>
      </c>
      <c r="O325">
        <v>176985</v>
      </c>
      <c r="P325">
        <v>164781</v>
      </c>
    </row>
    <row r="326" spans="1:16">
      <c r="A326">
        <v>4</v>
      </c>
      <c r="B326" t="str">
        <f>TEXT(DATE(2024,Sales[[#This Row],[Month]],1),"MMM")</f>
        <v>Apr</v>
      </c>
      <c r="C326">
        <v>20</v>
      </c>
      <c r="D326">
        <v>2012</v>
      </c>
      <c r="E326" t="s">
        <v>17</v>
      </c>
      <c r="F326" t="s">
        <v>15</v>
      </c>
      <c r="G326" s="4" t="s">
        <v>39</v>
      </c>
      <c r="H326" t="s">
        <v>13</v>
      </c>
      <c r="I326" s="4">
        <v>9</v>
      </c>
      <c r="J326" s="4">
        <v>3546</v>
      </c>
      <c r="K326" s="4">
        <v>3780</v>
      </c>
      <c r="L326" s="4">
        <v>180144</v>
      </c>
      <c r="M326" s="4">
        <v>194400</v>
      </c>
      <c r="N326" s="4">
        <v>2106</v>
      </c>
      <c r="O326">
        <v>32319</v>
      </c>
      <c r="P326">
        <v>-147825</v>
      </c>
    </row>
    <row r="327" spans="1:16">
      <c r="A327">
        <v>4</v>
      </c>
      <c r="B327" t="str">
        <f>TEXT(DATE(2024,Sales[[#This Row],[Month]],1),"MMM")</f>
        <v>Apr</v>
      </c>
      <c r="C327">
        <v>20</v>
      </c>
      <c r="D327">
        <v>2012</v>
      </c>
      <c r="E327" t="s">
        <v>21</v>
      </c>
      <c r="F327" t="s">
        <v>22</v>
      </c>
      <c r="G327" s="4" t="s">
        <v>37</v>
      </c>
      <c r="H327" t="s">
        <v>13</v>
      </c>
      <c r="I327" s="4">
        <v>7</v>
      </c>
      <c r="J327" s="4">
        <v>3042</v>
      </c>
      <c r="K327" s="4">
        <v>3240</v>
      </c>
      <c r="L327" s="4">
        <v>15696</v>
      </c>
      <c r="M327" s="4">
        <v>16920</v>
      </c>
      <c r="N327" s="4">
        <v>1386</v>
      </c>
      <c r="O327">
        <v>21546</v>
      </c>
      <c r="P327">
        <v>5850</v>
      </c>
    </row>
    <row r="328" spans="1:16">
      <c r="A328">
        <v>4</v>
      </c>
      <c r="B328" t="str">
        <f>TEXT(DATE(2024,Sales[[#This Row],[Month]],1),"MMM")</f>
        <v>Apr</v>
      </c>
      <c r="C328">
        <v>21</v>
      </c>
      <c r="D328">
        <v>2012</v>
      </c>
      <c r="E328" t="s">
        <v>17</v>
      </c>
      <c r="F328" t="s">
        <v>15</v>
      </c>
      <c r="G328" s="4" t="s">
        <v>29</v>
      </c>
      <c r="H328" t="s">
        <v>10</v>
      </c>
      <c r="I328" s="4">
        <v>25</v>
      </c>
      <c r="J328" s="4">
        <v>3042</v>
      </c>
      <c r="K328" s="4">
        <v>3240</v>
      </c>
      <c r="L328" s="4">
        <v>24822</v>
      </c>
      <c r="M328" s="4">
        <v>26460</v>
      </c>
      <c r="N328" s="4">
        <v>4950</v>
      </c>
      <c r="O328">
        <v>76950</v>
      </c>
      <c r="P328">
        <v>52128</v>
      </c>
    </row>
    <row r="329" spans="1:16">
      <c r="A329">
        <v>4</v>
      </c>
      <c r="B329" t="str">
        <f>TEXT(DATE(2024,Sales[[#This Row],[Month]],1),"MMM")</f>
        <v>Apr</v>
      </c>
      <c r="C329">
        <v>21</v>
      </c>
      <c r="D329">
        <v>2012</v>
      </c>
      <c r="E329" t="s">
        <v>21</v>
      </c>
      <c r="F329" t="s">
        <v>22</v>
      </c>
      <c r="G329" s="4" t="s">
        <v>35</v>
      </c>
      <c r="H329" t="s">
        <v>10</v>
      </c>
      <c r="I329" s="4">
        <v>10</v>
      </c>
      <c r="J329" s="4">
        <v>3978</v>
      </c>
      <c r="K329" s="4">
        <v>4230</v>
      </c>
      <c r="L329" s="4">
        <v>39006</v>
      </c>
      <c r="M329" s="4">
        <v>41580</v>
      </c>
      <c r="N329" s="4">
        <v>2520</v>
      </c>
      <c r="O329">
        <v>40185</v>
      </c>
      <c r="P329">
        <v>1179</v>
      </c>
    </row>
    <row r="330" spans="1:16">
      <c r="A330">
        <v>4</v>
      </c>
      <c r="B330" t="str">
        <f>TEXT(DATE(2024,Sales[[#This Row],[Month]],1),"MMM")</f>
        <v>Apr</v>
      </c>
      <c r="C330">
        <v>21</v>
      </c>
      <c r="D330">
        <v>2012</v>
      </c>
      <c r="E330" t="s">
        <v>24</v>
      </c>
      <c r="F330" t="s">
        <v>20</v>
      </c>
      <c r="G330" s="4" t="s">
        <v>9</v>
      </c>
      <c r="H330" t="s">
        <v>10</v>
      </c>
      <c r="I330" s="4">
        <v>8</v>
      </c>
      <c r="J330" s="4">
        <v>5148</v>
      </c>
      <c r="K330" s="4">
        <v>5490</v>
      </c>
      <c r="L330" s="4">
        <v>10170</v>
      </c>
      <c r="M330" s="4">
        <v>10800</v>
      </c>
      <c r="N330" s="4">
        <v>2736</v>
      </c>
      <c r="O330">
        <v>41724</v>
      </c>
      <c r="P330">
        <v>31554</v>
      </c>
    </row>
    <row r="331" spans="1:16">
      <c r="A331">
        <v>4</v>
      </c>
      <c r="B331" t="str">
        <f>TEXT(DATE(2024,Sales[[#This Row],[Month]],1),"MMM")</f>
        <v>Apr</v>
      </c>
      <c r="C331">
        <v>21</v>
      </c>
      <c r="D331">
        <v>2012</v>
      </c>
      <c r="E331" t="s">
        <v>17</v>
      </c>
      <c r="F331" t="s">
        <v>15</v>
      </c>
      <c r="G331" s="4" t="s">
        <v>37</v>
      </c>
      <c r="H331" t="s">
        <v>13</v>
      </c>
      <c r="I331" s="4">
        <v>18</v>
      </c>
      <c r="J331" s="4">
        <v>3042</v>
      </c>
      <c r="K331" s="4">
        <v>3240</v>
      </c>
      <c r="L331" s="4">
        <v>62784</v>
      </c>
      <c r="M331" s="4">
        <v>67680</v>
      </c>
      <c r="N331" s="4">
        <v>3564</v>
      </c>
      <c r="O331">
        <v>55404</v>
      </c>
      <c r="P331">
        <v>-7380</v>
      </c>
    </row>
    <row r="332" spans="1:16">
      <c r="A332">
        <v>4</v>
      </c>
      <c r="B332" t="str">
        <f>TEXT(DATE(2024,Sales[[#This Row],[Month]],1),"MMM")</f>
        <v>Apr</v>
      </c>
      <c r="C332">
        <v>21</v>
      </c>
      <c r="D332">
        <v>2012</v>
      </c>
      <c r="E332" t="s">
        <v>31</v>
      </c>
      <c r="F332" t="s">
        <v>22</v>
      </c>
      <c r="G332" s="4" t="s">
        <v>12</v>
      </c>
      <c r="H332" t="s">
        <v>13</v>
      </c>
      <c r="I332" s="4">
        <v>8</v>
      </c>
      <c r="J332" s="4">
        <v>5148</v>
      </c>
      <c r="K332" s="4">
        <v>5490</v>
      </c>
      <c r="L332" s="4">
        <v>64476</v>
      </c>
      <c r="M332" s="4">
        <v>69660</v>
      </c>
      <c r="N332" s="4">
        <v>2736</v>
      </c>
      <c r="O332">
        <v>41724</v>
      </c>
      <c r="P332">
        <v>-22752</v>
      </c>
    </row>
    <row r="333" spans="1:16">
      <c r="A333">
        <v>4</v>
      </c>
      <c r="B333" t="str">
        <f>TEXT(DATE(2024,Sales[[#This Row],[Month]],1),"MMM")</f>
        <v>Apr</v>
      </c>
      <c r="C333">
        <v>21</v>
      </c>
      <c r="D333">
        <v>2012</v>
      </c>
      <c r="E333" t="s">
        <v>28</v>
      </c>
      <c r="F333" t="s">
        <v>27</v>
      </c>
      <c r="G333" s="4" t="s">
        <v>12</v>
      </c>
      <c r="H333" t="s">
        <v>13</v>
      </c>
      <c r="I333" s="4">
        <v>25</v>
      </c>
      <c r="J333" s="4">
        <v>7506</v>
      </c>
      <c r="K333" s="4">
        <v>8100</v>
      </c>
      <c r="L333" s="4">
        <v>28656</v>
      </c>
      <c r="M333" s="4">
        <v>30960</v>
      </c>
      <c r="N333" s="4">
        <v>14850</v>
      </c>
      <c r="O333">
        <v>192375</v>
      </c>
      <c r="P333">
        <v>163719</v>
      </c>
    </row>
    <row r="334" spans="1:16">
      <c r="A334">
        <v>4</v>
      </c>
      <c r="B334" t="str">
        <f>TEXT(DATE(2024,Sales[[#This Row],[Month]],1),"MMM")</f>
        <v>Apr</v>
      </c>
      <c r="C334">
        <v>22</v>
      </c>
      <c r="D334">
        <v>2012</v>
      </c>
      <c r="E334" t="s">
        <v>7</v>
      </c>
      <c r="F334" t="s">
        <v>8</v>
      </c>
      <c r="G334" s="4" t="s">
        <v>40</v>
      </c>
      <c r="H334" t="s">
        <v>10</v>
      </c>
      <c r="I334" s="4">
        <v>7</v>
      </c>
      <c r="J334" s="4">
        <v>3042</v>
      </c>
      <c r="K334" s="4">
        <v>3240</v>
      </c>
      <c r="L334" s="4">
        <v>27072</v>
      </c>
      <c r="M334" s="4">
        <v>28800</v>
      </c>
      <c r="N334" s="4">
        <v>1386</v>
      </c>
      <c r="O334">
        <v>21546</v>
      </c>
      <c r="P334">
        <v>-5526</v>
      </c>
    </row>
    <row r="335" spans="1:16">
      <c r="A335">
        <v>4</v>
      </c>
      <c r="B335" t="str">
        <f>TEXT(DATE(2024,Sales[[#This Row],[Month]],1),"MMM")</f>
        <v>Apr</v>
      </c>
      <c r="C335">
        <v>22</v>
      </c>
      <c r="D335">
        <v>2012</v>
      </c>
      <c r="E335" t="s">
        <v>14</v>
      </c>
      <c r="F335" t="s">
        <v>15</v>
      </c>
      <c r="G335" s="4" t="s">
        <v>16</v>
      </c>
      <c r="H335" t="s">
        <v>10</v>
      </c>
      <c r="I335" s="4">
        <v>17</v>
      </c>
      <c r="J335" s="4">
        <v>3978</v>
      </c>
      <c r="K335" s="4">
        <v>4230</v>
      </c>
      <c r="L335" s="4">
        <v>35802</v>
      </c>
      <c r="M335" s="4">
        <v>38070</v>
      </c>
      <c r="N335" s="4">
        <v>4284</v>
      </c>
      <c r="O335">
        <v>68314.5</v>
      </c>
      <c r="P335">
        <v>32512.5</v>
      </c>
    </row>
    <row r="336" spans="1:16">
      <c r="A336">
        <v>4</v>
      </c>
      <c r="B336" t="str">
        <f>TEXT(DATE(2024,Sales[[#This Row],[Month]],1),"MMM")</f>
        <v>Apr</v>
      </c>
      <c r="C336">
        <v>22</v>
      </c>
      <c r="D336">
        <v>2012</v>
      </c>
      <c r="E336" t="s">
        <v>24</v>
      </c>
      <c r="F336" t="s">
        <v>20</v>
      </c>
      <c r="G336" s="4" t="s">
        <v>25</v>
      </c>
      <c r="H336" t="s">
        <v>10</v>
      </c>
      <c r="I336" s="4">
        <v>3</v>
      </c>
      <c r="J336" s="4">
        <v>2952</v>
      </c>
      <c r="K336" s="4">
        <v>3150</v>
      </c>
      <c r="L336" s="4">
        <v>75816</v>
      </c>
      <c r="M336" s="4">
        <v>80730</v>
      </c>
      <c r="N336" s="4">
        <v>594</v>
      </c>
      <c r="O336">
        <v>8977.5</v>
      </c>
      <c r="P336">
        <v>-66838.5</v>
      </c>
    </row>
    <row r="337" spans="1:16">
      <c r="A337">
        <v>4</v>
      </c>
      <c r="B337" t="str">
        <f>TEXT(DATE(2024,Sales[[#This Row],[Month]],1),"MMM")</f>
        <v>Apr</v>
      </c>
      <c r="C337">
        <v>22</v>
      </c>
      <c r="D337">
        <v>2012</v>
      </c>
      <c r="E337" t="s">
        <v>21</v>
      </c>
      <c r="F337" t="s">
        <v>22</v>
      </c>
      <c r="G337" s="4" t="s">
        <v>29</v>
      </c>
      <c r="H337" t="s">
        <v>10</v>
      </c>
      <c r="I337" s="4">
        <v>13</v>
      </c>
      <c r="J337" s="4">
        <v>2034</v>
      </c>
      <c r="K337" s="4">
        <v>2160</v>
      </c>
      <c r="L337" s="4">
        <v>63828</v>
      </c>
      <c r="M337" s="4">
        <v>68040</v>
      </c>
      <c r="N337" s="4">
        <v>1638</v>
      </c>
      <c r="O337">
        <v>26676</v>
      </c>
      <c r="P337">
        <v>-37152</v>
      </c>
    </row>
    <row r="338" spans="1:16">
      <c r="A338">
        <v>4</v>
      </c>
      <c r="B338" t="str">
        <f>TEXT(DATE(2024,Sales[[#This Row],[Month]],1),"MMM")</f>
        <v>Apr</v>
      </c>
      <c r="C338">
        <v>22</v>
      </c>
      <c r="D338">
        <v>2012</v>
      </c>
      <c r="E338" t="s">
        <v>21</v>
      </c>
      <c r="F338" t="s">
        <v>22</v>
      </c>
      <c r="G338" s="4" t="s">
        <v>39</v>
      </c>
      <c r="H338" t="s">
        <v>13</v>
      </c>
      <c r="I338" s="4">
        <v>17</v>
      </c>
      <c r="J338" s="4">
        <v>3582</v>
      </c>
      <c r="K338" s="4">
        <v>3870</v>
      </c>
      <c r="L338" s="4">
        <v>30024</v>
      </c>
      <c r="M338" s="4">
        <v>32400</v>
      </c>
      <c r="N338" s="4">
        <v>4896</v>
      </c>
      <c r="O338">
        <v>62500.5</v>
      </c>
      <c r="P338">
        <v>32476.5</v>
      </c>
    </row>
    <row r="339" spans="1:16">
      <c r="A339">
        <v>4</v>
      </c>
      <c r="B339" t="str">
        <f>TEXT(DATE(2024,Sales[[#This Row],[Month]],1),"MMM")</f>
        <v>Apr</v>
      </c>
      <c r="C339">
        <v>22</v>
      </c>
      <c r="D339">
        <v>2012</v>
      </c>
      <c r="E339" t="s">
        <v>28</v>
      </c>
      <c r="F339" t="s">
        <v>27</v>
      </c>
      <c r="G339" s="4" t="s">
        <v>36</v>
      </c>
      <c r="H339" t="s">
        <v>10</v>
      </c>
      <c r="I339" s="4">
        <v>22</v>
      </c>
      <c r="J339" s="4">
        <v>3978</v>
      </c>
      <c r="K339" s="4">
        <v>4230</v>
      </c>
      <c r="L339" s="4">
        <v>26082</v>
      </c>
      <c r="M339" s="4">
        <v>27720</v>
      </c>
      <c r="N339" s="4">
        <v>5544</v>
      </c>
      <c r="O339">
        <v>88407</v>
      </c>
      <c r="P339">
        <v>62325</v>
      </c>
    </row>
    <row r="340" spans="1:16">
      <c r="A340">
        <v>4</v>
      </c>
      <c r="B340" t="str">
        <f>TEXT(DATE(2024,Sales[[#This Row],[Month]],1),"MMM")</f>
        <v>Apr</v>
      </c>
      <c r="C340">
        <v>23</v>
      </c>
      <c r="D340">
        <v>2012</v>
      </c>
      <c r="E340" t="s">
        <v>14</v>
      </c>
      <c r="F340" t="s">
        <v>15</v>
      </c>
      <c r="G340" s="4" t="s">
        <v>23</v>
      </c>
      <c r="H340" t="s">
        <v>10</v>
      </c>
      <c r="I340" s="4">
        <v>23</v>
      </c>
      <c r="J340" s="4">
        <v>2196</v>
      </c>
      <c r="K340" s="4">
        <v>2340</v>
      </c>
      <c r="L340" s="4">
        <v>18252</v>
      </c>
      <c r="M340" s="4">
        <v>19440</v>
      </c>
      <c r="N340" s="4">
        <v>3312</v>
      </c>
      <c r="O340">
        <v>51129</v>
      </c>
      <c r="P340">
        <v>32877</v>
      </c>
    </row>
    <row r="341" spans="1:16">
      <c r="A341">
        <v>4</v>
      </c>
      <c r="B341" t="str">
        <f>TEXT(DATE(2024,Sales[[#This Row],[Month]],1),"MMM")</f>
        <v>Apr</v>
      </c>
      <c r="C341">
        <v>24</v>
      </c>
      <c r="D341">
        <v>2012</v>
      </c>
      <c r="E341" t="s">
        <v>28</v>
      </c>
      <c r="F341" t="s">
        <v>27</v>
      </c>
      <c r="G341" s="4" t="s">
        <v>40</v>
      </c>
      <c r="H341" t="s">
        <v>10</v>
      </c>
      <c r="I341" s="4">
        <v>1</v>
      </c>
      <c r="J341" s="4">
        <v>2034</v>
      </c>
      <c r="K341" s="4">
        <v>2160</v>
      </c>
      <c r="L341" s="4">
        <v>50760</v>
      </c>
      <c r="M341" s="4">
        <v>54000</v>
      </c>
      <c r="N341" s="4">
        <v>126</v>
      </c>
      <c r="O341">
        <v>2052</v>
      </c>
      <c r="P341">
        <v>-48708</v>
      </c>
    </row>
    <row r="342" spans="1:16">
      <c r="A342">
        <v>4</v>
      </c>
      <c r="B342" t="str">
        <f>TEXT(DATE(2024,Sales[[#This Row],[Month]],1),"MMM")</f>
        <v>Apr</v>
      </c>
      <c r="C342">
        <v>24</v>
      </c>
      <c r="D342">
        <v>2012</v>
      </c>
      <c r="E342" t="s">
        <v>19</v>
      </c>
      <c r="F342" t="s">
        <v>20</v>
      </c>
      <c r="G342" s="4" t="s">
        <v>33</v>
      </c>
      <c r="H342" t="s">
        <v>10</v>
      </c>
      <c r="I342" s="4">
        <v>25</v>
      </c>
      <c r="J342" s="4">
        <v>5148</v>
      </c>
      <c r="K342" s="4">
        <v>5490</v>
      </c>
      <c r="L342" s="4">
        <v>12636</v>
      </c>
      <c r="M342" s="4">
        <v>13500</v>
      </c>
      <c r="N342" s="4">
        <v>8550</v>
      </c>
      <c r="O342">
        <v>130387.5</v>
      </c>
      <c r="P342">
        <v>117751.5</v>
      </c>
    </row>
    <row r="343" spans="1:16">
      <c r="A343">
        <v>4</v>
      </c>
      <c r="B343" t="str">
        <f>TEXT(DATE(2024,Sales[[#This Row],[Month]],1),"MMM")</f>
        <v>Apr</v>
      </c>
      <c r="C343">
        <v>24</v>
      </c>
      <c r="D343">
        <v>2012</v>
      </c>
      <c r="E343" t="s">
        <v>17</v>
      </c>
      <c r="F343" t="s">
        <v>15</v>
      </c>
      <c r="G343" s="4" t="s">
        <v>29</v>
      </c>
      <c r="H343" t="s">
        <v>10</v>
      </c>
      <c r="I343" s="4">
        <v>22</v>
      </c>
      <c r="J343" s="4">
        <v>3384</v>
      </c>
      <c r="K343" s="4">
        <v>3600</v>
      </c>
      <c r="L343" s="4">
        <v>70920</v>
      </c>
      <c r="M343" s="4">
        <v>75600</v>
      </c>
      <c r="N343" s="4">
        <v>4752</v>
      </c>
      <c r="O343">
        <v>75240</v>
      </c>
      <c r="P343">
        <v>4320</v>
      </c>
    </row>
    <row r="344" spans="1:16">
      <c r="A344">
        <v>4</v>
      </c>
      <c r="B344" t="str">
        <f>TEXT(DATE(2024,Sales[[#This Row],[Month]],1),"MMM")</f>
        <v>Apr</v>
      </c>
      <c r="C344">
        <v>25</v>
      </c>
      <c r="D344">
        <v>2012</v>
      </c>
      <c r="E344" t="s">
        <v>26</v>
      </c>
      <c r="F344" t="s">
        <v>27</v>
      </c>
      <c r="G344" s="4" t="s">
        <v>23</v>
      </c>
      <c r="H344" t="s">
        <v>10</v>
      </c>
      <c r="I344" s="4">
        <v>2</v>
      </c>
      <c r="J344" s="4">
        <v>3978</v>
      </c>
      <c r="K344" s="4">
        <v>4230</v>
      </c>
      <c r="L344" s="4">
        <v>66924</v>
      </c>
      <c r="M344" s="4">
        <v>71280</v>
      </c>
      <c r="N344" s="4">
        <v>504</v>
      </c>
      <c r="O344">
        <v>8037</v>
      </c>
      <c r="P344">
        <v>-58887</v>
      </c>
    </row>
    <row r="345" spans="1:16">
      <c r="A345">
        <v>4</v>
      </c>
      <c r="B345" t="str">
        <f>TEXT(DATE(2024,Sales[[#This Row],[Month]],1),"MMM")</f>
        <v>Apr</v>
      </c>
      <c r="C345">
        <v>25</v>
      </c>
      <c r="D345">
        <v>2012</v>
      </c>
      <c r="E345" t="s">
        <v>14</v>
      </c>
      <c r="F345" t="s">
        <v>15</v>
      </c>
      <c r="G345" s="4" t="s">
        <v>32</v>
      </c>
      <c r="H345" t="s">
        <v>10</v>
      </c>
      <c r="I345" s="4">
        <v>11</v>
      </c>
      <c r="J345" s="4">
        <v>3582</v>
      </c>
      <c r="K345" s="4">
        <v>3870</v>
      </c>
      <c r="L345" s="4">
        <v>30888</v>
      </c>
      <c r="M345" s="4">
        <v>32940</v>
      </c>
      <c r="N345" s="4">
        <v>3168</v>
      </c>
      <c r="O345">
        <v>40441.5</v>
      </c>
      <c r="P345">
        <v>9553.5</v>
      </c>
    </row>
    <row r="346" spans="1:16">
      <c r="A346">
        <v>4</v>
      </c>
      <c r="B346" t="str">
        <f>TEXT(DATE(2024,Sales[[#This Row],[Month]],1),"MMM")</f>
        <v>Apr</v>
      </c>
      <c r="C346">
        <v>25</v>
      </c>
      <c r="D346">
        <v>2012</v>
      </c>
      <c r="E346" t="s">
        <v>21</v>
      </c>
      <c r="F346" t="s">
        <v>22</v>
      </c>
      <c r="G346" s="4" t="s">
        <v>9</v>
      </c>
      <c r="H346" t="s">
        <v>10</v>
      </c>
      <c r="I346" s="4">
        <v>11</v>
      </c>
      <c r="J346" s="4">
        <v>3546</v>
      </c>
      <c r="K346" s="4">
        <v>3780</v>
      </c>
      <c r="L346" s="4">
        <v>28476</v>
      </c>
      <c r="M346" s="4">
        <v>30240</v>
      </c>
      <c r="N346" s="4">
        <v>2574</v>
      </c>
      <c r="O346">
        <v>39501</v>
      </c>
      <c r="P346">
        <v>11025</v>
      </c>
    </row>
    <row r="347" spans="1:16">
      <c r="A347">
        <v>4</v>
      </c>
      <c r="B347" t="str">
        <f>TEXT(DATE(2024,Sales[[#This Row],[Month]],1),"MMM")</f>
        <v>Apr</v>
      </c>
      <c r="C347">
        <v>25</v>
      </c>
      <c r="D347">
        <v>2012</v>
      </c>
      <c r="E347" t="s">
        <v>26</v>
      </c>
      <c r="F347" t="s">
        <v>27</v>
      </c>
      <c r="G347" s="4" t="s">
        <v>16</v>
      </c>
      <c r="H347" t="s">
        <v>10</v>
      </c>
      <c r="I347" s="4">
        <v>1</v>
      </c>
      <c r="J347" s="4">
        <v>7506</v>
      </c>
      <c r="K347" s="4">
        <v>8100</v>
      </c>
      <c r="L347" s="4">
        <v>59670</v>
      </c>
      <c r="M347" s="4">
        <v>63450</v>
      </c>
      <c r="N347" s="4">
        <v>594</v>
      </c>
      <c r="O347">
        <v>7695</v>
      </c>
      <c r="P347">
        <v>-51975</v>
      </c>
    </row>
    <row r="348" spans="1:16">
      <c r="A348">
        <v>4</v>
      </c>
      <c r="B348" t="str">
        <f>TEXT(DATE(2024,Sales[[#This Row],[Month]],1),"MMM")</f>
        <v>Apr</v>
      </c>
      <c r="C348">
        <v>25</v>
      </c>
      <c r="D348">
        <v>2012</v>
      </c>
      <c r="E348" t="s">
        <v>24</v>
      </c>
      <c r="F348" t="s">
        <v>20</v>
      </c>
      <c r="G348" s="4" t="s">
        <v>39</v>
      </c>
      <c r="H348" t="s">
        <v>13</v>
      </c>
      <c r="I348" s="4">
        <v>14</v>
      </c>
      <c r="J348" s="4">
        <v>3978</v>
      </c>
      <c r="K348" s="4">
        <v>4230</v>
      </c>
      <c r="L348" s="4">
        <v>172638</v>
      </c>
      <c r="M348" s="4">
        <v>186300</v>
      </c>
      <c r="N348" s="4">
        <v>3528</v>
      </c>
      <c r="O348">
        <v>56259</v>
      </c>
      <c r="P348">
        <v>-116379</v>
      </c>
    </row>
    <row r="349" spans="1:16">
      <c r="A349">
        <v>4</v>
      </c>
      <c r="B349" t="str">
        <f>TEXT(DATE(2024,Sales[[#This Row],[Month]],1),"MMM")</f>
        <v>Apr</v>
      </c>
      <c r="C349">
        <v>26</v>
      </c>
      <c r="D349">
        <v>2012</v>
      </c>
      <c r="E349" t="s">
        <v>11</v>
      </c>
      <c r="F349" t="s">
        <v>8</v>
      </c>
      <c r="G349" s="4" t="s">
        <v>34</v>
      </c>
      <c r="H349" t="s">
        <v>10</v>
      </c>
      <c r="I349" s="4">
        <v>11</v>
      </c>
      <c r="J349" s="4">
        <v>2034</v>
      </c>
      <c r="K349" s="4">
        <v>2160</v>
      </c>
      <c r="L349" s="4">
        <v>31374</v>
      </c>
      <c r="M349" s="4">
        <v>33390</v>
      </c>
      <c r="N349" s="4">
        <v>1386</v>
      </c>
      <c r="O349">
        <v>22572</v>
      </c>
      <c r="P349">
        <v>-8802</v>
      </c>
    </row>
    <row r="350" spans="1:16">
      <c r="A350">
        <v>4</v>
      </c>
      <c r="B350" t="str">
        <f>TEXT(DATE(2024,Sales[[#This Row],[Month]],1),"MMM")</f>
        <v>Apr</v>
      </c>
      <c r="C350">
        <v>26</v>
      </c>
      <c r="D350">
        <v>2012</v>
      </c>
      <c r="E350" t="s">
        <v>19</v>
      </c>
      <c r="F350" t="s">
        <v>20</v>
      </c>
      <c r="G350" s="4" t="s">
        <v>34</v>
      </c>
      <c r="H350" t="s">
        <v>10</v>
      </c>
      <c r="I350" s="4">
        <v>8</v>
      </c>
      <c r="J350" s="4">
        <v>2952</v>
      </c>
      <c r="K350" s="4">
        <v>3150</v>
      </c>
      <c r="L350" s="4">
        <v>67230</v>
      </c>
      <c r="M350" s="4">
        <v>71550</v>
      </c>
      <c r="N350" s="4">
        <v>1584</v>
      </c>
      <c r="O350">
        <v>23940</v>
      </c>
      <c r="P350">
        <v>-43290</v>
      </c>
    </row>
    <row r="351" spans="1:16">
      <c r="A351">
        <v>4</v>
      </c>
      <c r="B351" t="str">
        <f>TEXT(DATE(2024,Sales[[#This Row],[Month]],1),"MMM")</f>
        <v>Apr</v>
      </c>
      <c r="C351">
        <v>27</v>
      </c>
      <c r="D351">
        <v>2012</v>
      </c>
      <c r="E351" t="s">
        <v>21</v>
      </c>
      <c r="F351" t="s">
        <v>22</v>
      </c>
      <c r="G351" s="4" t="s">
        <v>34</v>
      </c>
      <c r="H351" t="s">
        <v>10</v>
      </c>
      <c r="I351" s="4">
        <v>1</v>
      </c>
      <c r="J351" s="4">
        <v>3546</v>
      </c>
      <c r="K351" s="4">
        <v>3780</v>
      </c>
      <c r="L351" s="4">
        <v>80676</v>
      </c>
      <c r="M351" s="4">
        <v>85860</v>
      </c>
      <c r="N351" s="4">
        <v>234</v>
      </c>
      <c r="O351">
        <v>3591</v>
      </c>
      <c r="P351">
        <v>-77085</v>
      </c>
    </row>
    <row r="352" spans="1:16">
      <c r="A352">
        <v>4</v>
      </c>
      <c r="B352" t="str">
        <f>TEXT(DATE(2024,Sales[[#This Row],[Month]],1),"MMM")</f>
        <v>Apr</v>
      </c>
      <c r="C352">
        <v>27</v>
      </c>
      <c r="D352">
        <v>2012</v>
      </c>
      <c r="E352" t="s">
        <v>7</v>
      </c>
      <c r="F352" t="s">
        <v>8</v>
      </c>
      <c r="G352" s="4" t="s">
        <v>29</v>
      </c>
      <c r="H352" t="s">
        <v>10</v>
      </c>
      <c r="I352" s="4">
        <v>24</v>
      </c>
      <c r="J352" s="4">
        <v>3546</v>
      </c>
      <c r="K352" s="4">
        <v>3780</v>
      </c>
      <c r="L352" s="4">
        <v>28368</v>
      </c>
      <c r="M352" s="4">
        <v>30240</v>
      </c>
      <c r="N352" s="4">
        <v>5616</v>
      </c>
      <c r="O352">
        <v>86184</v>
      </c>
      <c r="P352">
        <v>57816</v>
      </c>
    </row>
    <row r="353" spans="1:16">
      <c r="A353">
        <v>4</v>
      </c>
      <c r="B353" t="str">
        <f>TEXT(DATE(2024,Sales[[#This Row],[Month]],1),"MMM")</f>
        <v>Apr</v>
      </c>
      <c r="C353">
        <v>27</v>
      </c>
      <c r="D353">
        <v>2012</v>
      </c>
      <c r="E353" t="s">
        <v>11</v>
      </c>
      <c r="F353" t="s">
        <v>8</v>
      </c>
      <c r="G353" s="4" t="s">
        <v>40</v>
      </c>
      <c r="H353" t="s">
        <v>10</v>
      </c>
      <c r="I353" s="4">
        <v>15</v>
      </c>
      <c r="J353" s="4">
        <v>3978</v>
      </c>
      <c r="K353" s="4">
        <v>4230</v>
      </c>
      <c r="L353" s="4">
        <v>23688</v>
      </c>
      <c r="M353" s="4">
        <v>25200</v>
      </c>
      <c r="N353" s="4">
        <v>3780</v>
      </c>
      <c r="O353">
        <v>60277.5</v>
      </c>
      <c r="P353">
        <v>36589.5</v>
      </c>
    </row>
    <row r="354" spans="1:16">
      <c r="A354">
        <v>4</v>
      </c>
      <c r="B354" t="str">
        <f>TEXT(DATE(2024,Sales[[#This Row],[Month]],1),"MMM")</f>
        <v>Apr</v>
      </c>
      <c r="C354">
        <v>27</v>
      </c>
      <c r="D354">
        <v>2012</v>
      </c>
      <c r="E354" t="s">
        <v>21</v>
      </c>
      <c r="F354" t="s">
        <v>22</v>
      </c>
      <c r="G354" s="4" t="s">
        <v>9</v>
      </c>
      <c r="H354" t="s">
        <v>10</v>
      </c>
      <c r="I354" s="4">
        <v>20</v>
      </c>
      <c r="J354" s="4">
        <v>3546</v>
      </c>
      <c r="K354" s="4">
        <v>3780</v>
      </c>
      <c r="L354" s="4">
        <v>30510</v>
      </c>
      <c r="M354" s="4">
        <v>32400</v>
      </c>
      <c r="N354" s="4">
        <v>4680</v>
      </c>
      <c r="O354">
        <v>71820</v>
      </c>
      <c r="P354">
        <v>41310</v>
      </c>
    </row>
    <row r="355" spans="1:16">
      <c r="A355">
        <v>4</v>
      </c>
      <c r="B355" t="str">
        <f>TEXT(DATE(2024,Sales[[#This Row],[Month]],1),"MMM")</f>
        <v>Apr</v>
      </c>
      <c r="C355">
        <v>27</v>
      </c>
      <c r="D355">
        <v>2012</v>
      </c>
      <c r="E355" t="s">
        <v>28</v>
      </c>
      <c r="F355" t="s">
        <v>27</v>
      </c>
      <c r="G355" s="4" t="s">
        <v>35</v>
      </c>
      <c r="H355" t="s">
        <v>10</v>
      </c>
      <c r="I355" s="4">
        <v>1</v>
      </c>
      <c r="J355" s="4">
        <v>5148</v>
      </c>
      <c r="K355" s="4">
        <v>5490</v>
      </c>
      <c r="L355" s="4">
        <v>53190</v>
      </c>
      <c r="M355" s="4">
        <v>56700</v>
      </c>
      <c r="N355" s="4">
        <v>342</v>
      </c>
      <c r="O355">
        <v>5215.5</v>
      </c>
      <c r="P355">
        <v>-47974.5</v>
      </c>
    </row>
    <row r="356" spans="1:16">
      <c r="A356">
        <v>4</v>
      </c>
      <c r="B356" t="str">
        <f>TEXT(DATE(2024,Sales[[#This Row],[Month]],1),"MMM")</f>
        <v>Apr</v>
      </c>
      <c r="C356">
        <v>28</v>
      </c>
      <c r="D356">
        <v>2012</v>
      </c>
      <c r="E356" t="s">
        <v>26</v>
      </c>
      <c r="F356" t="s">
        <v>27</v>
      </c>
      <c r="G356" s="4" t="s">
        <v>12</v>
      </c>
      <c r="H356" t="s">
        <v>13</v>
      </c>
      <c r="I356" s="4">
        <v>5</v>
      </c>
      <c r="J356" s="4">
        <v>2196</v>
      </c>
      <c r="K356" s="4">
        <v>2340</v>
      </c>
      <c r="L356" s="4">
        <v>21492</v>
      </c>
      <c r="M356" s="4">
        <v>23220</v>
      </c>
      <c r="N356" s="4">
        <v>720</v>
      </c>
      <c r="O356">
        <v>11115</v>
      </c>
      <c r="P356">
        <v>-10377</v>
      </c>
    </row>
    <row r="357" spans="1:16">
      <c r="A357">
        <v>4</v>
      </c>
      <c r="B357" t="str">
        <f>TEXT(DATE(2024,Sales[[#This Row],[Month]],1),"MMM")</f>
        <v>Apr</v>
      </c>
      <c r="C357">
        <v>28</v>
      </c>
      <c r="D357">
        <v>2012</v>
      </c>
      <c r="E357" t="s">
        <v>17</v>
      </c>
      <c r="F357" t="s">
        <v>15</v>
      </c>
      <c r="G357" s="4" t="s">
        <v>9</v>
      </c>
      <c r="H357" t="s">
        <v>10</v>
      </c>
      <c r="I357" s="4">
        <v>2</v>
      </c>
      <c r="J357" s="4">
        <v>3924</v>
      </c>
      <c r="K357" s="4">
        <v>4230</v>
      </c>
      <c r="L357" s="4">
        <v>36612</v>
      </c>
      <c r="M357" s="4">
        <v>38880</v>
      </c>
      <c r="N357" s="4">
        <v>612</v>
      </c>
      <c r="O357">
        <v>8037</v>
      </c>
      <c r="P357">
        <v>-28575</v>
      </c>
    </row>
    <row r="358" spans="1:16">
      <c r="A358">
        <v>4</v>
      </c>
      <c r="B358" t="str">
        <f>TEXT(DATE(2024,Sales[[#This Row],[Month]],1),"MMM")</f>
        <v>Apr</v>
      </c>
      <c r="C358">
        <v>29</v>
      </c>
      <c r="D358">
        <v>2012</v>
      </c>
      <c r="E358" t="s">
        <v>17</v>
      </c>
      <c r="F358" t="s">
        <v>15</v>
      </c>
      <c r="G358" s="4" t="s">
        <v>39</v>
      </c>
      <c r="H358" t="s">
        <v>13</v>
      </c>
      <c r="I358" s="4">
        <v>15</v>
      </c>
      <c r="J358" s="4">
        <v>3978</v>
      </c>
      <c r="K358" s="4">
        <v>4230</v>
      </c>
      <c r="L358" s="4">
        <v>30024</v>
      </c>
      <c r="M358" s="4">
        <v>32400</v>
      </c>
      <c r="N358" s="4">
        <v>3780</v>
      </c>
      <c r="O358">
        <v>60277.5</v>
      </c>
      <c r="P358">
        <v>30253.5</v>
      </c>
    </row>
    <row r="359" spans="1:16">
      <c r="A359">
        <v>4</v>
      </c>
      <c r="B359" t="str">
        <f>TEXT(DATE(2024,Sales[[#This Row],[Month]],1),"MMM")</f>
        <v>Apr</v>
      </c>
      <c r="C359">
        <v>30</v>
      </c>
      <c r="D359">
        <v>2012</v>
      </c>
      <c r="E359" t="s">
        <v>24</v>
      </c>
      <c r="F359" t="s">
        <v>20</v>
      </c>
      <c r="G359" s="4" t="s">
        <v>18</v>
      </c>
      <c r="H359" t="s">
        <v>10</v>
      </c>
      <c r="I359" s="4">
        <v>24</v>
      </c>
      <c r="J359" s="4">
        <v>2106</v>
      </c>
      <c r="K359" s="4">
        <v>2250</v>
      </c>
      <c r="L359" s="4">
        <v>30744</v>
      </c>
      <c r="M359" s="4">
        <v>32760</v>
      </c>
      <c r="N359" s="4">
        <v>3456</v>
      </c>
      <c r="O359">
        <v>51300</v>
      </c>
      <c r="P359">
        <v>20556</v>
      </c>
    </row>
    <row r="360" spans="1:16">
      <c r="A360">
        <v>5</v>
      </c>
      <c r="B360" t="str">
        <f>TEXT(DATE(2024,Sales[[#This Row],[Month]],1),"MMM")</f>
        <v>May</v>
      </c>
      <c r="C360">
        <v>1</v>
      </c>
      <c r="D360">
        <v>2012</v>
      </c>
      <c r="E360" t="s">
        <v>14</v>
      </c>
      <c r="F360" t="s">
        <v>15</v>
      </c>
      <c r="G360" s="4" t="s">
        <v>38</v>
      </c>
      <c r="H360" t="s">
        <v>10</v>
      </c>
      <c r="I360" s="4">
        <v>23</v>
      </c>
      <c r="J360" s="4">
        <v>5148</v>
      </c>
      <c r="K360" s="4">
        <v>5490</v>
      </c>
      <c r="L360" s="4">
        <v>64944</v>
      </c>
      <c r="M360" s="4">
        <v>69300</v>
      </c>
      <c r="N360" s="4">
        <v>7866</v>
      </c>
      <c r="O360">
        <v>119956.5</v>
      </c>
      <c r="P360">
        <v>55012.5</v>
      </c>
    </row>
    <row r="361" spans="1:16">
      <c r="A361">
        <v>5</v>
      </c>
      <c r="B361" t="str">
        <f>TEXT(DATE(2024,Sales[[#This Row],[Month]],1),"MMM")</f>
        <v>May</v>
      </c>
      <c r="C361">
        <v>2</v>
      </c>
      <c r="D361">
        <v>2012</v>
      </c>
      <c r="E361" t="s">
        <v>21</v>
      </c>
      <c r="F361" t="s">
        <v>22</v>
      </c>
      <c r="G361" s="4" t="s">
        <v>40</v>
      </c>
      <c r="H361" t="s">
        <v>10</v>
      </c>
      <c r="I361" s="4">
        <v>20</v>
      </c>
      <c r="J361" s="4">
        <v>3546</v>
      </c>
      <c r="K361" s="4">
        <v>3780</v>
      </c>
      <c r="L361" s="4">
        <v>6768</v>
      </c>
      <c r="M361" s="4">
        <v>7200</v>
      </c>
      <c r="N361" s="4">
        <v>4680</v>
      </c>
      <c r="O361">
        <v>71820</v>
      </c>
      <c r="P361">
        <v>65052</v>
      </c>
    </row>
    <row r="362" spans="1:16">
      <c r="A362">
        <v>5</v>
      </c>
      <c r="B362" t="str">
        <f>TEXT(DATE(2024,Sales[[#This Row],[Month]],1),"MMM")</f>
        <v>May</v>
      </c>
      <c r="C362">
        <v>2</v>
      </c>
      <c r="D362">
        <v>2012</v>
      </c>
      <c r="E362" t="s">
        <v>7</v>
      </c>
      <c r="F362" t="s">
        <v>8</v>
      </c>
      <c r="G362" s="4" t="s">
        <v>30</v>
      </c>
      <c r="H362" t="s">
        <v>10</v>
      </c>
      <c r="I362" s="4">
        <v>23</v>
      </c>
      <c r="J362" s="4">
        <v>3546</v>
      </c>
      <c r="K362" s="4">
        <v>3780</v>
      </c>
      <c r="L362" s="4">
        <v>51714</v>
      </c>
      <c r="M362" s="4">
        <v>54990</v>
      </c>
      <c r="N362" s="4">
        <v>5382</v>
      </c>
      <c r="O362">
        <v>82593</v>
      </c>
      <c r="P362">
        <v>30879</v>
      </c>
    </row>
    <row r="363" spans="1:16">
      <c r="A363">
        <v>5</v>
      </c>
      <c r="B363" t="str">
        <f>TEXT(DATE(2024,Sales[[#This Row],[Month]],1),"MMM")</f>
        <v>May</v>
      </c>
      <c r="C363">
        <v>2</v>
      </c>
      <c r="D363">
        <v>2012</v>
      </c>
      <c r="E363" t="s">
        <v>21</v>
      </c>
      <c r="F363" t="s">
        <v>22</v>
      </c>
      <c r="G363" s="4" t="s">
        <v>35</v>
      </c>
      <c r="H363" t="s">
        <v>10</v>
      </c>
      <c r="I363" s="4">
        <v>22</v>
      </c>
      <c r="J363" s="4">
        <v>5148</v>
      </c>
      <c r="K363" s="4">
        <v>5490</v>
      </c>
      <c r="L363" s="4">
        <v>49644</v>
      </c>
      <c r="M363" s="4">
        <v>52920</v>
      </c>
      <c r="N363" s="4">
        <v>7524</v>
      </c>
      <c r="O363">
        <v>114741</v>
      </c>
      <c r="P363">
        <v>65097</v>
      </c>
    </row>
    <row r="364" spans="1:16">
      <c r="A364">
        <v>5</v>
      </c>
      <c r="B364" t="str">
        <f>TEXT(DATE(2024,Sales[[#This Row],[Month]],1),"MMM")</f>
        <v>May</v>
      </c>
      <c r="C364">
        <v>2</v>
      </c>
      <c r="D364">
        <v>2012</v>
      </c>
      <c r="E364" t="s">
        <v>28</v>
      </c>
      <c r="F364" t="s">
        <v>27</v>
      </c>
      <c r="G364" s="4" t="s">
        <v>16</v>
      </c>
      <c r="H364" t="s">
        <v>10</v>
      </c>
      <c r="I364" s="4">
        <v>10</v>
      </c>
      <c r="J364" s="4">
        <v>3384</v>
      </c>
      <c r="K364" s="4">
        <v>3600</v>
      </c>
      <c r="L364" s="4">
        <v>11934</v>
      </c>
      <c r="M364" s="4">
        <v>12690</v>
      </c>
      <c r="N364" s="4">
        <v>2160</v>
      </c>
      <c r="O364">
        <v>34200</v>
      </c>
      <c r="P364">
        <v>22266</v>
      </c>
    </row>
    <row r="365" spans="1:16">
      <c r="A365">
        <v>5</v>
      </c>
      <c r="B365" t="str">
        <f>TEXT(DATE(2024,Sales[[#This Row],[Month]],1),"MMM")</f>
        <v>May</v>
      </c>
      <c r="C365">
        <v>3</v>
      </c>
      <c r="D365">
        <v>2012</v>
      </c>
      <c r="E365" t="s">
        <v>24</v>
      </c>
      <c r="F365" t="s">
        <v>20</v>
      </c>
      <c r="G365" s="4" t="s">
        <v>40</v>
      </c>
      <c r="H365" t="s">
        <v>10</v>
      </c>
      <c r="I365" s="4">
        <v>5</v>
      </c>
      <c r="J365" s="4">
        <v>3042</v>
      </c>
      <c r="K365" s="4">
        <v>3240</v>
      </c>
      <c r="L365" s="4">
        <v>23688</v>
      </c>
      <c r="M365" s="4">
        <v>25200</v>
      </c>
      <c r="N365" s="4">
        <v>990</v>
      </c>
      <c r="O365">
        <v>15390</v>
      </c>
      <c r="P365">
        <v>-8298</v>
      </c>
    </row>
    <row r="366" spans="1:16">
      <c r="A366">
        <v>5</v>
      </c>
      <c r="B366" t="str">
        <f>TEXT(DATE(2024,Sales[[#This Row],[Month]],1),"MMM")</f>
        <v>May</v>
      </c>
      <c r="C366">
        <v>3</v>
      </c>
      <c r="D366">
        <v>2012</v>
      </c>
      <c r="E366" t="s">
        <v>7</v>
      </c>
      <c r="F366" t="s">
        <v>8</v>
      </c>
      <c r="G366" s="4" t="s">
        <v>23</v>
      </c>
      <c r="H366" t="s">
        <v>10</v>
      </c>
      <c r="I366" s="4">
        <v>12</v>
      </c>
      <c r="J366" s="4">
        <v>3978</v>
      </c>
      <c r="K366" s="4">
        <v>4230</v>
      </c>
      <c r="L366" s="4">
        <v>36504</v>
      </c>
      <c r="M366" s="4">
        <v>38880</v>
      </c>
      <c r="N366" s="4">
        <v>3024</v>
      </c>
      <c r="O366">
        <v>48222</v>
      </c>
      <c r="P366">
        <v>11718</v>
      </c>
    </row>
    <row r="367" spans="1:16">
      <c r="A367">
        <v>5</v>
      </c>
      <c r="B367" t="str">
        <f>TEXT(DATE(2024,Sales[[#This Row],[Month]],1),"MMM")</f>
        <v>May</v>
      </c>
      <c r="C367">
        <v>3</v>
      </c>
      <c r="D367">
        <v>2012</v>
      </c>
      <c r="E367" t="s">
        <v>24</v>
      </c>
      <c r="F367" t="s">
        <v>20</v>
      </c>
      <c r="G367" s="4" t="s">
        <v>12</v>
      </c>
      <c r="H367" t="s">
        <v>13</v>
      </c>
      <c r="I367" s="4">
        <v>19</v>
      </c>
      <c r="J367" s="4">
        <v>3978</v>
      </c>
      <c r="K367" s="4">
        <v>4230</v>
      </c>
      <c r="L367" s="4">
        <v>17910</v>
      </c>
      <c r="M367" s="4">
        <v>19350</v>
      </c>
      <c r="N367" s="4">
        <v>4788</v>
      </c>
      <c r="O367">
        <v>76351.5</v>
      </c>
      <c r="P367">
        <v>58441.5</v>
      </c>
    </row>
    <row r="368" spans="1:16">
      <c r="A368">
        <v>5</v>
      </c>
      <c r="B368" t="str">
        <f>TEXT(DATE(2024,Sales[[#This Row],[Month]],1),"MMM")</f>
        <v>May</v>
      </c>
      <c r="C368">
        <v>4</v>
      </c>
      <c r="D368">
        <v>2012</v>
      </c>
      <c r="E368" t="s">
        <v>31</v>
      </c>
      <c r="F368" t="s">
        <v>22</v>
      </c>
      <c r="G368" s="4" t="s">
        <v>36</v>
      </c>
      <c r="H368" t="s">
        <v>10</v>
      </c>
      <c r="I368" s="4">
        <v>18</v>
      </c>
      <c r="J368" s="4">
        <v>3924</v>
      </c>
      <c r="K368" s="4">
        <v>4230</v>
      </c>
      <c r="L368" s="4">
        <v>26082</v>
      </c>
      <c r="M368" s="4">
        <v>27720</v>
      </c>
      <c r="N368" s="4">
        <v>5508</v>
      </c>
      <c r="O368">
        <v>72333</v>
      </c>
      <c r="P368">
        <v>46251</v>
      </c>
    </row>
    <row r="369" spans="1:16">
      <c r="A369">
        <v>5</v>
      </c>
      <c r="B369" t="str">
        <f>TEXT(DATE(2024,Sales[[#This Row],[Month]],1),"MMM")</f>
        <v>May</v>
      </c>
      <c r="C369">
        <v>4</v>
      </c>
      <c r="D369">
        <v>2012</v>
      </c>
      <c r="E369" t="s">
        <v>7</v>
      </c>
      <c r="F369" t="s">
        <v>8</v>
      </c>
      <c r="G369" s="4" t="s">
        <v>18</v>
      </c>
      <c r="H369" t="s">
        <v>10</v>
      </c>
      <c r="I369" s="4">
        <v>1</v>
      </c>
      <c r="J369" s="4">
        <v>2952</v>
      </c>
      <c r="K369" s="4">
        <v>3150</v>
      </c>
      <c r="L369" s="4">
        <v>24156</v>
      </c>
      <c r="M369" s="4">
        <v>25740</v>
      </c>
      <c r="N369" s="4">
        <v>198</v>
      </c>
      <c r="O369">
        <v>2992.5</v>
      </c>
      <c r="P369">
        <v>-21163.5</v>
      </c>
    </row>
    <row r="370" spans="1:16">
      <c r="A370">
        <v>5</v>
      </c>
      <c r="B370" t="str">
        <f>TEXT(DATE(2024,Sales[[#This Row],[Month]],1),"MMM")</f>
        <v>May</v>
      </c>
      <c r="C370">
        <v>4</v>
      </c>
      <c r="D370">
        <v>2012</v>
      </c>
      <c r="E370" t="s">
        <v>21</v>
      </c>
      <c r="F370" t="s">
        <v>22</v>
      </c>
      <c r="G370" s="4" t="s">
        <v>12</v>
      </c>
      <c r="H370" t="s">
        <v>13</v>
      </c>
      <c r="I370" s="4">
        <v>15</v>
      </c>
      <c r="J370" s="4">
        <v>3042</v>
      </c>
      <c r="K370" s="4">
        <v>3240</v>
      </c>
      <c r="L370" s="4">
        <v>71640</v>
      </c>
      <c r="M370" s="4">
        <v>77400</v>
      </c>
      <c r="N370" s="4">
        <v>2970</v>
      </c>
      <c r="O370">
        <v>46170</v>
      </c>
      <c r="P370">
        <v>-25470</v>
      </c>
    </row>
    <row r="371" spans="1:16">
      <c r="A371">
        <v>5</v>
      </c>
      <c r="B371" t="str">
        <f>TEXT(DATE(2024,Sales[[#This Row],[Month]],1),"MMM")</f>
        <v>May</v>
      </c>
      <c r="C371">
        <v>4</v>
      </c>
      <c r="D371">
        <v>2012</v>
      </c>
      <c r="E371" t="s">
        <v>31</v>
      </c>
      <c r="F371" t="s">
        <v>22</v>
      </c>
      <c r="G371" s="4" t="s">
        <v>12</v>
      </c>
      <c r="H371" t="s">
        <v>13</v>
      </c>
      <c r="I371" s="4">
        <v>4</v>
      </c>
      <c r="J371" s="4">
        <v>3978</v>
      </c>
      <c r="K371" s="4">
        <v>4230</v>
      </c>
      <c r="L371" s="4">
        <v>85968</v>
      </c>
      <c r="M371" s="4">
        <v>92880</v>
      </c>
      <c r="N371" s="4">
        <v>1008</v>
      </c>
      <c r="O371">
        <v>16074</v>
      </c>
      <c r="P371">
        <v>-69894</v>
      </c>
    </row>
    <row r="372" spans="1:16">
      <c r="A372">
        <v>5</v>
      </c>
      <c r="B372" t="str">
        <f>TEXT(DATE(2024,Sales[[#This Row],[Month]],1),"MMM")</f>
        <v>May</v>
      </c>
      <c r="C372">
        <v>5</v>
      </c>
      <c r="D372">
        <v>2012</v>
      </c>
      <c r="E372" t="s">
        <v>17</v>
      </c>
      <c r="F372" t="s">
        <v>15</v>
      </c>
      <c r="G372" s="4" t="s">
        <v>40</v>
      </c>
      <c r="H372" t="s">
        <v>10</v>
      </c>
      <c r="I372" s="4">
        <v>16</v>
      </c>
      <c r="J372" s="4">
        <v>2106</v>
      </c>
      <c r="K372" s="4">
        <v>2250</v>
      </c>
      <c r="L372" s="4">
        <v>84600</v>
      </c>
      <c r="M372" s="4">
        <v>90000</v>
      </c>
      <c r="N372" s="4">
        <v>2304</v>
      </c>
      <c r="O372">
        <v>34200</v>
      </c>
      <c r="P372">
        <v>-50400</v>
      </c>
    </row>
    <row r="373" spans="1:16">
      <c r="A373">
        <v>5</v>
      </c>
      <c r="B373" t="str">
        <f>TEXT(DATE(2024,Sales[[#This Row],[Month]],1),"MMM")</f>
        <v>May</v>
      </c>
      <c r="C373">
        <v>5</v>
      </c>
      <c r="D373">
        <v>2012</v>
      </c>
      <c r="E373" t="s">
        <v>7</v>
      </c>
      <c r="F373" t="s">
        <v>8</v>
      </c>
      <c r="G373" s="4" t="s">
        <v>35</v>
      </c>
      <c r="H373" t="s">
        <v>10</v>
      </c>
      <c r="I373" s="4">
        <v>10</v>
      </c>
      <c r="J373" s="4">
        <v>2034</v>
      </c>
      <c r="K373" s="4">
        <v>2160</v>
      </c>
      <c r="L373" s="4">
        <v>74466</v>
      </c>
      <c r="M373" s="4">
        <v>79380</v>
      </c>
      <c r="N373" s="4">
        <v>1260</v>
      </c>
      <c r="O373">
        <v>20520</v>
      </c>
      <c r="P373">
        <v>-53946</v>
      </c>
    </row>
    <row r="374" spans="1:16">
      <c r="A374">
        <v>5</v>
      </c>
      <c r="B374" t="str">
        <f>TEXT(DATE(2024,Sales[[#This Row],[Month]],1),"MMM")</f>
        <v>May</v>
      </c>
      <c r="C374">
        <v>5</v>
      </c>
      <c r="D374">
        <v>2012</v>
      </c>
      <c r="E374" t="s">
        <v>19</v>
      </c>
      <c r="F374" t="s">
        <v>20</v>
      </c>
      <c r="G374" s="4" t="s">
        <v>38</v>
      </c>
      <c r="H374" t="s">
        <v>10</v>
      </c>
      <c r="I374" s="4">
        <v>21</v>
      </c>
      <c r="J374" s="4">
        <v>4482</v>
      </c>
      <c r="K374" s="4">
        <v>4770</v>
      </c>
      <c r="L374" s="4">
        <v>64944</v>
      </c>
      <c r="M374" s="4">
        <v>69300</v>
      </c>
      <c r="N374" s="4">
        <v>6048</v>
      </c>
      <c r="O374">
        <v>95161.5</v>
      </c>
      <c r="P374">
        <v>30217.5</v>
      </c>
    </row>
    <row r="375" spans="1:16">
      <c r="A375">
        <v>5</v>
      </c>
      <c r="B375" t="str">
        <f>TEXT(DATE(2024,Sales[[#This Row],[Month]],1),"MMM")</f>
        <v>May</v>
      </c>
      <c r="C375">
        <v>5</v>
      </c>
      <c r="D375">
        <v>2012</v>
      </c>
      <c r="E375" t="s">
        <v>19</v>
      </c>
      <c r="F375" t="s">
        <v>20</v>
      </c>
      <c r="G375" s="4" t="s">
        <v>25</v>
      </c>
      <c r="H375" t="s">
        <v>10</v>
      </c>
      <c r="I375" s="4">
        <v>7</v>
      </c>
      <c r="J375" s="4">
        <v>3726</v>
      </c>
      <c r="K375" s="4">
        <v>3960</v>
      </c>
      <c r="L375" s="4">
        <v>110808</v>
      </c>
      <c r="M375" s="4">
        <v>117990</v>
      </c>
      <c r="N375" s="4">
        <v>1638</v>
      </c>
      <c r="O375">
        <v>26334</v>
      </c>
      <c r="P375">
        <v>-84474</v>
      </c>
    </row>
    <row r="376" spans="1:16">
      <c r="A376">
        <v>5</v>
      </c>
      <c r="B376" t="str">
        <f>TEXT(DATE(2024,Sales[[#This Row],[Month]],1),"MMM")</f>
        <v>May</v>
      </c>
      <c r="C376">
        <v>6</v>
      </c>
      <c r="D376">
        <v>2012</v>
      </c>
      <c r="E376" t="s">
        <v>26</v>
      </c>
      <c r="F376" t="s">
        <v>27</v>
      </c>
      <c r="G376" s="4" t="s">
        <v>33</v>
      </c>
      <c r="H376" t="s">
        <v>10</v>
      </c>
      <c r="I376" s="4">
        <v>22</v>
      </c>
      <c r="J376" s="4">
        <v>2952</v>
      </c>
      <c r="K376" s="4">
        <v>3150</v>
      </c>
      <c r="L376" s="4">
        <v>42120</v>
      </c>
      <c r="M376" s="4">
        <v>45000</v>
      </c>
      <c r="N376" s="4">
        <v>4356</v>
      </c>
      <c r="O376">
        <v>65835</v>
      </c>
      <c r="P376">
        <v>23715</v>
      </c>
    </row>
    <row r="377" spans="1:16">
      <c r="A377">
        <v>5</v>
      </c>
      <c r="B377" t="str">
        <f>TEXT(DATE(2024,Sales[[#This Row],[Month]],1),"MMM")</f>
        <v>May</v>
      </c>
      <c r="C377">
        <v>6</v>
      </c>
      <c r="D377">
        <v>2012</v>
      </c>
      <c r="E377" t="s">
        <v>11</v>
      </c>
      <c r="F377" t="s">
        <v>8</v>
      </c>
      <c r="G377" s="4" t="s">
        <v>25</v>
      </c>
      <c r="H377" t="s">
        <v>10</v>
      </c>
      <c r="I377" s="4">
        <v>15</v>
      </c>
      <c r="J377" s="4">
        <v>3384</v>
      </c>
      <c r="K377" s="4">
        <v>3600</v>
      </c>
      <c r="L377" s="4">
        <v>58320</v>
      </c>
      <c r="M377" s="4">
        <v>62100</v>
      </c>
      <c r="N377" s="4">
        <v>3240</v>
      </c>
      <c r="O377">
        <v>51300</v>
      </c>
      <c r="P377">
        <v>-7020</v>
      </c>
    </row>
    <row r="378" spans="1:16">
      <c r="A378">
        <v>5</v>
      </c>
      <c r="B378" t="str">
        <f>TEXT(DATE(2024,Sales[[#This Row],[Month]],1),"MMM")</f>
        <v>May</v>
      </c>
      <c r="C378">
        <v>6</v>
      </c>
      <c r="D378">
        <v>2012</v>
      </c>
      <c r="E378" t="s">
        <v>28</v>
      </c>
      <c r="F378" t="s">
        <v>27</v>
      </c>
      <c r="G378" s="4" t="s">
        <v>39</v>
      </c>
      <c r="H378" t="s">
        <v>13</v>
      </c>
      <c r="I378" s="4">
        <v>7</v>
      </c>
      <c r="J378" s="4">
        <v>3546</v>
      </c>
      <c r="K378" s="4">
        <v>3780</v>
      </c>
      <c r="L378" s="4">
        <v>37530</v>
      </c>
      <c r="M378" s="4">
        <v>40500</v>
      </c>
      <c r="N378" s="4">
        <v>1638</v>
      </c>
      <c r="O378">
        <v>25137</v>
      </c>
      <c r="P378">
        <v>-12393</v>
      </c>
    </row>
    <row r="379" spans="1:16">
      <c r="A379">
        <v>5</v>
      </c>
      <c r="B379" t="str">
        <f>TEXT(DATE(2024,Sales[[#This Row],[Month]],1),"MMM")</f>
        <v>May</v>
      </c>
      <c r="C379">
        <v>6</v>
      </c>
      <c r="D379">
        <v>2012</v>
      </c>
      <c r="E379" t="s">
        <v>31</v>
      </c>
      <c r="F379" t="s">
        <v>22</v>
      </c>
      <c r="G379" s="4" t="s">
        <v>35</v>
      </c>
      <c r="H379" t="s">
        <v>10</v>
      </c>
      <c r="I379" s="4">
        <v>17</v>
      </c>
      <c r="J379" s="4">
        <v>5148</v>
      </c>
      <c r="K379" s="4">
        <v>5490</v>
      </c>
      <c r="L379" s="4">
        <v>88650</v>
      </c>
      <c r="M379" s="4">
        <v>94500</v>
      </c>
      <c r="N379" s="4">
        <v>5814</v>
      </c>
      <c r="O379">
        <v>88663.5</v>
      </c>
      <c r="P379">
        <v>13.5</v>
      </c>
    </row>
    <row r="380" spans="1:16">
      <c r="A380">
        <v>5</v>
      </c>
      <c r="B380" t="str">
        <f>TEXT(DATE(2024,Sales[[#This Row],[Month]],1),"MMM")</f>
        <v>May</v>
      </c>
      <c r="C380">
        <v>7</v>
      </c>
      <c r="D380">
        <v>2012</v>
      </c>
      <c r="E380" t="s">
        <v>11</v>
      </c>
      <c r="F380" t="s">
        <v>8</v>
      </c>
      <c r="G380" s="4" t="s">
        <v>29</v>
      </c>
      <c r="H380" t="s">
        <v>10</v>
      </c>
      <c r="I380" s="4">
        <v>20</v>
      </c>
      <c r="J380" s="4">
        <v>2034</v>
      </c>
      <c r="K380" s="4">
        <v>2160</v>
      </c>
      <c r="L380" s="4">
        <v>78012</v>
      </c>
      <c r="M380" s="4">
        <v>83160</v>
      </c>
      <c r="N380" s="4">
        <v>2520</v>
      </c>
      <c r="O380">
        <v>41040</v>
      </c>
      <c r="P380">
        <v>-36972</v>
      </c>
    </row>
    <row r="381" spans="1:16">
      <c r="A381">
        <v>5</v>
      </c>
      <c r="B381" t="str">
        <f>TEXT(DATE(2024,Sales[[#This Row],[Month]],1),"MMM")</f>
        <v>May</v>
      </c>
      <c r="C381">
        <v>7</v>
      </c>
      <c r="D381">
        <v>2012</v>
      </c>
      <c r="E381" t="s">
        <v>11</v>
      </c>
      <c r="F381" t="s">
        <v>8</v>
      </c>
      <c r="G381" s="4" t="s">
        <v>25</v>
      </c>
      <c r="H381" t="s">
        <v>10</v>
      </c>
      <c r="I381" s="4">
        <v>5</v>
      </c>
      <c r="J381" s="4">
        <v>2196</v>
      </c>
      <c r="K381" s="4">
        <v>2340</v>
      </c>
      <c r="L381" s="4">
        <v>40824</v>
      </c>
      <c r="M381" s="4">
        <v>43470</v>
      </c>
      <c r="N381" s="4">
        <v>720</v>
      </c>
      <c r="O381">
        <v>11115</v>
      </c>
      <c r="P381">
        <v>-29709</v>
      </c>
    </row>
    <row r="382" spans="1:16">
      <c r="A382">
        <v>5</v>
      </c>
      <c r="B382" t="str">
        <f>TEXT(DATE(2024,Sales[[#This Row],[Month]],1),"MMM")</f>
        <v>May</v>
      </c>
      <c r="C382">
        <v>7</v>
      </c>
      <c r="D382">
        <v>2012</v>
      </c>
      <c r="E382" t="s">
        <v>28</v>
      </c>
      <c r="F382" t="s">
        <v>27</v>
      </c>
      <c r="G382" s="4" t="s">
        <v>32</v>
      </c>
      <c r="H382" t="s">
        <v>10</v>
      </c>
      <c r="I382" s="4">
        <v>14</v>
      </c>
      <c r="J382" s="4">
        <v>3546</v>
      </c>
      <c r="K382" s="4">
        <v>3780</v>
      </c>
      <c r="L382" s="4">
        <v>77220</v>
      </c>
      <c r="M382" s="4">
        <v>82350</v>
      </c>
      <c r="N382" s="4">
        <v>3276</v>
      </c>
      <c r="O382">
        <v>50274</v>
      </c>
      <c r="P382">
        <v>-26946</v>
      </c>
    </row>
    <row r="383" spans="1:16">
      <c r="A383">
        <v>5</v>
      </c>
      <c r="B383" t="str">
        <f>TEXT(DATE(2024,Sales[[#This Row],[Month]],1),"MMM")</f>
        <v>May</v>
      </c>
      <c r="C383">
        <v>7</v>
      </c>
      <c r="D383">
        <v>2012</v>
      </c>
      <c r="E383" t="s">
        <v>19</v>
      </c>
      <c r="F383" t="s">
        <v>20</v>
      </c>
      <c r="G383" s="4" t="s">
        <v>39</v>
      </c>
      <c r="H383" t="s">
        <v>13</v>
      </c>
      <c r="I383" s="4">
        <v>6</v>
      </c>
      <c r="J383" s="4">
        <v>3546</v>
      </c>
      <c r="K383" s="4">
        <v>3780</v>
      </c>
      <c r="L383" s="4">
        <v>82566</v>
      </c>
      <c r="M383" s="4">
        <v>89100</v>
      </c>
      <c r="N383" s="4">
        <v>1404</v>
      </c>
      <c r="O383">
        <v>21546</v>
      </c>
      <c r="P383">
        <v>-61020</v>
      </c>
    </row>
    <row r="384" spans="1:16">
      <c r="A384">
        <v>5</v>
      </c>
      <c r="B384" t="str">
        <f>TEXT(DATE(2024,Sales[[#This Row],[Month]],1),"MMM")</f>
        <v>May</v>
      </c>
      <c r="C384">
        <v>7</v>
      </c>
      <c r="D384">
        <v>2012</v>
      </c>
      <c r="E384" t="s">
        <v>21</v>
      </c>
      <c r="F384" t="s">
        <v>22</v>
      </c>
      <c r="G384" s="4" t="s">
        <v>32</v>
      </c>
      <c r="H384" t="s">
        <v>10</v>
      </c>
      <c r="I384" s="4">
        <v>22</v>
      </c>
      <c r="J384" s="4">
        <v>7506</v>
      </c>
      <c r="K384" s="4">
        <v>8100</v>
      </c>
      <c r="L384" s="4">
        <v>77220</v>
      </c>
      <c r="M384" s="4">
        <v>82350</v>
      </c>
      <c r="N384" s="4">
        <v>13068</v>
      </c>
      <c r="O384">
        <v>169290</v>
      </c>
      <c r="P384">
        <v>92070</v>
      </c>
    </row>
    <row r="385" spans="1:16">
      <c r="A385">
        <v>5</v>
      </c>
      <c r="B385" t="str">
        <f>TEXT(DATE(2024,Sales[[#This Row],[Month]],1),"MMM")</f>
        <v>May</v>
      </c>
      <c r="C385">
        <v>7</v>
      </c>
      <c r="D385">
        <v>2012</v>
      </c>
      <c r="E385" t="s">
        <v>7</v>
      </c>
      <c r="F385" t="s">
        <v>8</v>
      </c>
      <c r="G385" s="4" t="s">
        <v>38</v>
      </c>
      <c r="H385" t="s">
        <v>10</v>
      </c>
      <c r="I385" s="4">
        <v>6</v>
      </c>
      <c r="J385" s="4">
        <v>3924</v>
      </c>
      <c r="K385" s="4">
        <v>4230</v>
      </c>
      <c r="L385" s="4">
        <v>53136</v>
      </c>
      <c r="M385" s="4">
        <v>56700</v>
      </c>
      <c r="N385" s="4">
        <v>1836</v>
      </c>
      <c r="O385">
        <v>24111</v>
      </c>
      <c r="P385">
        <v>-29025</v>
      </c>
    </row>
    <row r="386" spans="1:16">
      <c r="A386">
        <v>5</v>
      </c>
      <c r="B386" t="str">
        <f>TEXT(DATE(2024,Sales[[#This Row],[Month]],1),"MMM")</f>
        <v>May</v>
      </c>
      <c r="C386">
        <v>7</v>
      </c>
      <c r="D386">
        <v>2012</v>
      </c>
      <c r="E386" t="s">
        <v>26</v>
      </c>
      <c r="F386" t="s">
        <v>27</v>
      </c>
      <c r="G386" s="4" t="s">
        <v>33</v>
      </c>
      <c r="H386" t="s">
        <v>10</v>
      </c>
      <c r="I386" s="4">
        <v>6</v>
      </c>
      <c r="J386" s="4">
        <v>4482</v>
      </c>
      <c r="K386" s="4">
        <v>4770</v>
      </c>
      <c r="L386" s="4">
        <v>33696</v>
      </c>
      <c r="M386" s="4">
        <v>36000</v>
      </c>
      <c r="N386" s="4">
        <v>1728</v>
      </c>
      <c r="O386">
        <v>27189</v>
      </c>
      <c r="P386">
        <v>-6507</v>
      </c>
    </row>
    <row r="387" spans="1:16">
      <c r="A387">
        <v>5</v>
      </c>
      <c r="B387" t="str">
        <f>TEXT(DATE(2024,Sales[[#This Row],[Month]],1),"MMM")</f>
        <v>May</v>
      </c>
      <c r="C387">
        <v>8</v>
      </c>
      <c r="D387">
        <v>2012</v>
      </c>
      <c r="E387" t="s">
        <v>26</v>
      </c>
      <c r="F387" t="s">
        <v>27</v>
      </c>
      <c r="G387" s="4" t="s">
        <v>36</v>
      </c>
      <c r="H387" t="s">
        <v>10</v>
      </c>
      <c r="I387" s="4">
        <v>2</v>
      </c>
      <c r="J387" s="4">
        <v>3546</v>
      </c>
      <c r="K387" s="4">
        <v>3780</v>
      </c>
      <c r="L387" s="4">
        <v>59616</v>
      </c>
      <c r="M387" s="4">
        <v>63360</v>
      </c>
      <c r="N387" s="4">
        <v>468</v>
      </c>
      <c r="O387">
        <v>7182</v>
      </c>
      <c r="P387">
        <v>-52434</v>
      </c>
    </row>
    <row r="388" spans="1:16">
      <c r="A388">
        <v>5</v>
      </c>
      <c r="B388" t="str">
        <f>TEXT(DATE(2024,Sales[[#This Row],[Month]],1),"MMM")</f>
        <v>May</v>
      </c>
      <c r="C388">
        <v>9</v>
      </c>
      <c r="D388">
        <v>2012</v>
      </c>
      <c r="E388" t="s">
        <v>14</v>
      </c>
      <c r="F388" t="s">
        <v>15</v>
      </c>
      <c r="G388" s="4" t="s">
        <v>18</v>
      </c>
      <c r="H388" t="s">
        <v>10</v>
      </c>
      <c r="I388" s="4">
        <v>24</v>
      </c>
      <c r="J388" s="4">
        <v>3726</v>
      </c>
      <c r="K388" s="4">
        <v>3960</v>
      </c>
      <c r="L388" s="4">
        <v>8784</v>
      </c>
      <c r="M388" s="4">
        <v>9360</v>
      </c>
      <c r="N388" s="4">
        <v>5616</v>
      </c>
      <c r="O388">
        <v>90288</v>
      </c>
      <c r="P388">
        <v>81504</v>
      </c>
    </row>
    <row r="389" spans="1:16">
      <c r="A389">
        <v>5</v>
      </c>
      <c r="B389" t="str">
        <f>TEXT(DATE(2024,Sales[[#This Row],[Month]],1),"MMM")</f>
        <v>May</v>
      </c>
      <c r="C389">
        <v>10</v>
      </c>
      <c r="D389">
        <v>2012</v>
      </c>
      <c r="E389" t="s">
        <v>7</v>
      </c>
      <c r="F389" t="s">
        <v>8</v>
      </c>
      <c r="G389" s="4" t="s">
        <v>34</v>
      </c>
      <c r="H389" t="s">
        <v>10</v>
      </c>
      <c r="I389" s="4">
        <v>11</v>
      </c>
      <c r="J389" s="4">
        <v>2106</v>
      </c>
      <c r="K389" s="4">
        <v>2250</v>
      </c>
      <c r="L389" s="4">
        <v>26892</v>
      </c>
      <c r="M389" s="4">
        <v>28620</v>
      </c>
      <c r="N389" s="4">
        <v>1584</v>
      </c>
      <c r="O389">
        <v>23512.5</v>
      </c>
      <c r="P389">
        <v>-3379.5</v>
      </c>
    </row>
    <row r="390" spans="1:16">
      <c r="A390">
        <v>5</v>
      </c>
      <c r="B390" t="str">
        <f>TEXT(DATE(2024,Sales[[#This Row],[Month]],1),"MMM")</f>
        <v>May</v>
      </c>
      <c r="C390">
        <v>10</v>
      </c>
      <c r="D390">
        <v>2012</v>
      </c>
      <c r="E390" t="s">
        <v>14</v>
      </c>
      <c r="F390" t="s">
        <v>15</v>
      </c>
      <c r="G390" s="4" t="s">
        <v>16</v>
      </c>
      <c r="H390" t="s">
        <v>10</v>
      </c>
      <c r="I390" s="4">
        <v>10</v>
      </c>
      <c r="J390" s="4">
        <v>3546</v>
      </c>
      <c r="K390" s="4">
        <v>3780</v>
      </c>
      <c r="L390" s="4">
        <v>67626</v>
      </c>
      <c r="M390" s="4">
        <v>71910</v>
      </c>
      <c r="N390" s="4">
        <v>2340</v>
      </c>
      <c r="O390">
        <v>35910</v>
      </c>
      <c r="P390">
        <v>-31716</v>
      </c>
    </row>
    <row r="391" spans="1:16">
      <c r="A391">
        <v>5</v>
      </c>
      <c r="B391" t="str">
        <f>TEXT(DATE(2024,Sales[[#This Row],[Month]],1),"MMM")</f>
        <v>May</v>
      </c>
      <c r="C391">
        <v>10</v>
      </c>
      <c r="D391">
        <v>2012</v>
      </c>
      <c r="E391" t="s">
        <v>7</v>
      </c>
      <c r="F391" t="s">
        <v>8</v>
      </c>
      <c r="G391" s="4" t="s">
        <v>39</v>
      </c>
      <c r="H391" t="s">
        <v>13</v>
      </c>
      <c r="I391" s="4">
        <v>7</v>
      </c>
      <c r="J391" s="4">
        <v>3384</v>
      </c>
      <c r="K391" s="4">
        <v>3600</v>
      </c>
      <c r="L391" s="4">
        <v>67554</v>
      </c>
      <c r="M391" s="4">
        <v>72900</v>
      </c>
      <c r="N391" s="4">
        <v>1512</v>
      </c>
      <c r="O391">
        <v>23940</v>
      </c>
      <c r="P391">
        <v>-43614</v>
      </c>
    </row>
    <row r="392" spans="1:16">
      <c r="A392">
        <v>5</v>
      </c>
      <c r="B392" t="str">
        <f>TEXT(DATE(2024,Sales[[#This Row],[Month]],1),"MMM")</f>
        <v>May</v>
      </c>
      <c r="C392">
        <v>11</v>
      </c>
      <c r="D392">
        <v>2012</v>
      </c>
      <c r="E392" t="s">
        <v>14</v>
      </c>
      <c r="F392" t="s">
        <v>15</v>
      </c>
      <c r="G392" s="4" t="s">
        <v>39</v>
      </c>
      <c r="H392" t="s">
        <v>13</v>
      </c>
      <c r="I392" s="4">
        <v>22</v>
      </c>
      <c r="J392" s="4">
        <v>2106</v>
      </c>
      <c r="K392" s="4">
        <v>2250</v>
      </c>
      <c r="L392" s="4">
        <v>105084</v>
      </c>
      <c r="M392" s="4">
        <v>113400</v>
      </c>
      <c r="N392" s="4">
        <v>3168</v>
      </c>
      <c r="O392">
        <v>47025</v>
      </c>
      <c r="P392">
        <v>-58059</v>
      </c>
    </row>
    <row r="393" spans="1:16">
      <c r="A393">
        <v>5</v>
      </c>
      <c r="B393" t="str">
        <f>TEXT(DATE(2024,Sales[[#This Row],[Month]],1),"MMM")</f>
        <v>May</v>
      </c>
      <c r="C393">
        <v>12</v>
      </c>
      <c r="D393">
        <v>2012</v>
      </c>
      <c r="E393" t="s">
        <v>26</v>
      </c>
      <c r="F393" t="s">
        <v>27</v>
      </c>
      <c r="G393" s="4" t="s">
        <v>40</v>
      </c>
      <c r="H393" t="s">
        <v>10</v>
      </c>
      <c r="I393" s="4">
        <v>7</v>
      </c>
      <c r="J393" s="4">
        <v>3924</v>
      </c>
      <c r="K393" s="4">
        <v>4230</v>
      </c>
      <c r="L393" s="4">
        <v>57528</v>
      </c>
      <c r="M393" s="4">
        <v>61200</v>
      </c>
      <c r="N393" s="4">
        <v>2142</v>
      </c>
      <c r="O393">
        <v>28129.5</v>
      </c>
      <c r="P393">
        <v>-29398.5</v>
      </c>
    </row>
    <row r="394" spans="1:16">
      <c r="A394">
        <v>5</v>
      </c>
      <c r="B394" t="str">
        <f>TEXT(DATE(2024,Sales[[#This Row],[Month]],1),"MMM")</f>
        <v>May</v>
      </c>
      <c r="C394">
        <v>12</v>
      </c>
      <c r="D394">
        <v>2012</v>
      </c>
      <c r="E394" t="s">
        <v>31</v>
      </c>
      <c r="F394" t="s">
        <v>22</v>
      </c>
      <c r="G394" s="4" t="s">
        <v>12</v>
      </c>
      <c r="H394" t="s">
        <v>13</v>
      </c>
      <c r="I394" s="4">
        <v>18</v>
      </c>
      <c r="J394" s="4">
        <v>3582</v>
      </c>
      <c r="K394" s="4">
        <v>3870</v>
      </c>
      <c r="L394" s="4">
        <v>78804</v>
      </c>
      <c r="M394" s="4">
        <v>85140</v>
      </c>
      <c r="N394" s="4">
        <v>5184</v>
      </c>
      <c r="O394">
        <v>66177</v>
      </c>
      <c r="P394">
        <v>-12627</v>
      </c>
    </row>
    <row r="395" spans="1:16">
      <c r="A395">
        <v>5</v>
      </c>
      <c r="B395" t="str">
        <f>TEXT(DATE(2024,Sales[[#This Row],[Month]],1),"MMM")</f>
        <v>May</v>
      </c>
      <c r="C395">
        <v>12</v>
      </c>
      <c r="D395">
        <v>2012</v>
      </c>
      <c r="E395" t="s">
        <v>7</v>
      </c>
      <c r="F395" t="s">
        <v>8</v>
      </c>
      <c r="G395" s="4" t="s">
        <v>18</v>
      </c>
      <c r="H395" t="s">
        <v>10</v>
      </c>
      <c r="I395" s="4">
        <v>12</v>
      </c>
      <c r="J395" s="4">
        <v>3582</v>
      </c>
      <c r="K395" s="4">
        <v>3870</v>
      </c>
      <c r="L395" s="4">
        <v>48312</v>
      </c>
      <c r="M395" s="4">
        <v>51480</v>
      </c>
      <c r="N395" s="4">
        <v>3456</v>
      </c>
      <c r="O395">
        <v>44118</v>
      </c>
      <c r="P395">
        <v>-4194</v>
      </c>
    </row>
    <row r="396" spans="1:16">
      <c r="A396">
        <v>5</v>
      </c>
      <c r="B396" t="str">
        <f>TEXT(DATE(2024,Sales[[#This Row],[Month]],1),"MMM")</f>
        <v>May</v>
      </c>
      <c r="C396">
        <v>12</v>
      </c>
      <c r="D396">
        <v>2012</v>
      </c>
      <c r="E396" t="s">
        <v>11</v>
      </c>
      <c r="F396" t="s">
        <v>8</v>
      </c>
      <c r="G396" s="4" t="s">
        <v>38</v>
      </c>
      <c r="H396" t="s">
        <v>10</v>
      </c>
      <c r="I396" s="4">
        <v>19</v>
      </c>
      <c r="J396" s="4">
        <v>3726</v>
      </c>
      <c r="K396" s="4">
        <v>3960</v>
      </c>
      <c r="L396" s="4">
        <v>14760</v>
      </c>
      <c r="M396" s="4">
        <v>15750</v>
      </c>
      <c r="N396" s="4">
        <v>4446</v>
      </c>
      <c r="O396">
        <v>71478</v>
      </c>
      <c r="P396">
        <v>56718</v>
      </c>
    </row>
    <row r="397" spans="1:16">
      <c r="A397">
        <v>5</v>
      </c>
      <c r="B397" t="str">
        <f>TEXT(DATE(2024,Sales[[#This Row],[Month]],1),"MMM")</f>
        <v>May</v>
      </c>
      <c r="C397">
        <v>13</v>
      </c>
      <c r="D397">
        <v>2012</v>
      </c>
      <c r="E397" t="s">
        <v>28</v>
      </c>
      <c r="F397" t="s">
        <v>27</v>
      </c>
      <c r="G397" s="4" t="s">
        <v>18</v>
      </c>
      <c r="H397" t="s">
        <v>10</v>
      </c>
      <c r="I397" s="4">
        <v>23</v>
      </c>
      <c r="J397" s="4">
        <v>3582</v>
      </c>
      <c r="K397" s="4">
        <v>3870</v>
      </c>
      <c r="L397" s="4">
        <v>43920</v>
      </c>
      <c r="M397" s="4">
        <v>46800</v>
      </c>
      <c r="N397" s="4">
        <v>6624</v>
      </c>
      <c r="O397">
        <v>84559.5</v>
      </c>
      <c r="P397">
        <v>40639.5</v>
      </c>
    </row>
    <row r="398" spans="1:16">
      <c r="A398">
        <v>5</v>
      </c>
      <c r="B398" t="str">
        <f>TEXT(DATE(2024,Sales[[#This Row],[Month]],1),"MMM")</f>
        <v>May</v>
      </c>
      <c r="C398">
        <v>14</v>
      </c>
      <c r="D398">
        <v>2012</v>
      </c>
      <c r="E398" t="s">
        <v>31</v>
      </c>
      <c r="F398" t="s">
        <v>22</v>
      </c>
      <c r="G398" s="4" t="s">
        <v>18</v>
      </c>
      <c r="H398" t="s">
        <v>10</v>
      </c>
      <c r="I398" s="4">
        <v>3</v>
      </c>
      <c r="J398" s="4">
        <v>2952</v>
      </c>
      <c r="K398" s="4">
        <v>3150</v>
      </c>
      <c r="L398" s="4">
        <v>39528</v>
      </c>
      <c r="M398" s="4">
        <v>42120</v>
      </c>
      <c r="N398" s="4">
        <v>594</v>
      </c>
      <c r="O398">
        <v>8977.5</v>
      </c>
      <c r="P398">
        <v>-30550.5</v>
      </c>
    </row>
    <row r="399" spans="1:16">
      <c r="A399">
        <v>5</v>
      </c>
      <c r="B399" t="str">
        <f>TEXT(DATE(2024,Sales[[#This Row],[Month]],1),"MMM")</f>
        <v>May</v>
      </c>
      <c r="C399">
        <v>14</v>
      </c>
      <c r="D399">
        <v>2012</v>
      </c>
      <c r="E399" t="s">
        <v>26</v>
      </c>
      <c r="F399" t="s">
        <v>27</v>
      </c>
      <c r="G399" s="4" t="s">
        <v>18</v>
      </c>
      <c r="H399" t="s">
        <v>10</v>
      </c>
      <c r="I399" s="4">
        <v>24</v>
      </c>
      <c r="J399" s="4">
        <v>3978</v>
      </c>
      <c r="K399" s="4">
        <v>4230</v>
      </c>
      <c r="L399" s="4">
        <v>24156</v>
      </c>
      <c r="M399" s="4">
        <v>25740</v>
      </c>
      <c r="N399" s="4">
        <v>6048</v>
      </c>
      <c r="O399">
        <v>96444</v>
      </c>
      <c r="P399">
        <v>72288</v>
      </c>
    </row>
    <row r="400" spans="1:16">
      <c r="A400">
        <v>5</v>
      </c>
      <c r="B400" t="str">
        <f>TEXT(DATE(2024,Sales[[#This Row],[Month]],1),"MMM")</f>
        <v>May</v>
      </c>
      <c r="C400">
        <v>14</v>
      </c>
      <c r="D400">
        <v>2012</v>
      </c>
      <c r="E400" t="s">
        <v>11</v>
      </c>
      <c r="F400" t="s">
        <v>8</v>
      </c>
      <c r="G400" s="4" t="s">
        <v>9</v>
      </c>
      <c r="H400" t="s">
        <v>10</v>
      </c>
      <c r="I400" s="4">
        <v>25</v>
      </c>
      <c r="J400" s="4">
        <v>2034</v>
      </c>
      <c r="K400" s="4">
        <v>2160</v>
      </c>
      <c r="L400" s="4">
        <v>14238</v>
      </c>
      <c r="M400" s="4">
        <v>15120</v>
      </c>
      <c r="N400" s="4">
        <v>3150</v>
      </c>
      <c r="O400">
        <v>51300</v>
      </c>
      <c r="P400">
        <v>37062</v>
      </c>
    </row>
    <row r="401" spans="1:16">
      <c r="A401">
        <v>5</v>
      </c>
      <c r="B401" t="str">
        <f>TEXT(DATE(2024,Sales[[#This Row],[Month]],1),"MMM")</f>
        <v>May</v>
      </c>
      <c r="C401">
        <v>15</v>
      </c>
      <c r="D401">
        <v>2012</v>
      </c>
      <c r="E401" t="s">
        <v>17</v>
      </c>
      <c r="F401" t="s">
        <v>15</v>
      </c>
      <c r="G401" s="4" t="s">
        <v>39</v>
      </c>
      <c r="H401" t="s">
        <v>13</v>
      </c>
      <c r="I401" s="4">
        <v>5</v>
      </c>
      <c r="J401" s="4">
        <v>3924</v>
      </c>
      <c r="K401" s="4">
        <v>4230</v>
      </c>
      <c r="L401" s="4">
        <v>30024</v>
      </c>
      <c r="M401" s="4">
        <v>32400</v>
      </c>
      <c r="N401" s="4">
        <v>1530</v>
      </c>
      <c r="O401">
        <v>20092.5</v>
      </c>
      <c r="P401">
        <v>-9931.5</v>
      </c>
    </row>
    <row r="402" spans="1:16">
      <c r="A402">
        <v>5</v>
      </c>
      <c r="B402" t="str">
        <f>TEXT(DATE(2024,Sales[[#This Row],[Month]],1),"MMM")</f>
        <v>May</v>
      </c>
      <c r="C402">
        <v>16</v>
      </c>
      <c r="D402">
        <v>2012</v>
      </c>
      <c r="E402" t="s">
        <v>11</v>
      </c>
      <c r="F402" t="s">
        <v>8</v>
      </c>
      <c r="G402" s="4" t="s">
        <v>39</v>
      </c>
      <c r="H402" t="s">
        <v>13</v>
      </c>
      <c r="I402" s="4">
        <v>2</v>
      </c>
      <c r="J402" s="4">
        <v>5832</v>
      </c>
      <c r="K402" s="4">
        <v>6210</v>
      </c>
      <c r="L402" s="4">
        <v>135108</v>
      </c>
      <c r="M402" s="4">
        <v>145800</v>
      </c>
      <c r="N402" s="4">
        <v>756</v>
      </c>
      <c r="O402">
        <v>11799</v>
      </c>
      <c r="P402">
        <v>-123309</v>
      </c>
    </row>
    <row r="403" spans="1:16">
      <c r="A403">
        <v>5</v>
      </c>
      <c r="B403" t="str">
        <f>TEXT(DATE(2024,Sales[[#This Row],[Month]],1),"MMM")</f>
        <v>May</v>
      </c>
      <c r="C403">
        <v>16</v>
      </c>
      <c r="D403">
        <v>2012</v>
      </c>
      <c r="E403" t="s">
        <v>28</v>
      </c>
      <c r="F403" t="s">
        <v>27</v>
      </c>
      <c r="G403" s="4" t="s">
        <v>40</v>
      </c>
      <c r="H403" t="s">
        <v>10</v>
      </c>
      <c r="I403" s="4">
        <v>14</v>
      </c>
      <c r="J403" s="4">
        <v>3546</v>
      </c>
      <c r="K403" s="4">
        <v>3780</v>
      </c>
      <c r="L403" s="4">
        <v>30456</v>
      </c>
      <c r="M403" s="4">
        <v>32400</v>
      </c>
      <c r="N403" s="4">
        <v>3276</v>
      </c>
      <c r="O403">
        <v>50274</v>
      </c>
      <c r="P403">
        <v>19818</v>
      </c>
    </row>
    <row r="404" spans="1:16">
      <c r="A404">
        <v>5</v>
      </c>
      <c r="B404" t="str">
        <f>TEXT(DATE(2024,Sales[[#This Row],[Month]],1),"MMM")</f>
        <v>May</v>
      </c>
      <c r="C404">
        <v>16</v>
      </c>
      <c r="D404">
        <v>2012</v>
      </c>
      <c r="E404" t="s">
        <v>7</v>
      </c>
      <c r="F404" t="s">
        <v>8</v>
      </c>
      <c r="G404" s="4" t="s">
        <v>29</v>
      </c>
      <c r="H404" t="s">
        <v>10</v>
      </c>
      <c r="I404" s="4">
        <v>6</v>
      </c>
      <c r="J404" s="4">
        <v>2034</v>
      </c>
      <c r="K404" s="4">
        <v>2160</v>
      </c>
      <c r="L404" s="4">
        <v>21276</v>
      </c>
      <c r="M404" s="4">
        <v>22680</v>
      </c>
      <c r="N404" s="4">
        <v>756</v>
      </c>
      <c r="O404">
        <v>12312</v>
      </c>
      <c r="P404">
        <v>-8964</v>
      </c>
    </row>
    <row r="405" spans="1:16">
      <c r="A405">
        <v>5</v>
      </c>
      <c r="B405" t="str">
        <f>TEXT(DATE(2024,Sales[[#This Row],[Month]],1),"MMM")</f>
        <v>May</v>
      </c>
      <c r="C405">
        <v>17</v>
      </c>
      <c r="D405">
        <v>2012</v>
      </c>
      <c r="E405" t="s">
        <v>26</v>
      </c>
      <c r="F405" t="s">
        <v>27</v>
      </c>
      <c r="G405" s="4" t="s">
        <v>12</v>
      </c>
      <c r="H405" t="s">
        <v>13</v>
      </c>
      <c r="I405" s="4">
        <v>13</v>
      </c>
      <c r="J405" s="4">
        <v>2034</v>
      </c>
      <c r="K405" s="4">
        <v>2160</v>
      </c>
      <c r="L405" s="4">
        <v>53730</v>
      </c>
      <c r="M405" s="4">
        <v>58050</v>
      </c>
      <c r="N405" s="4">
        <v>1638</v>
      </c>
      <c r="O405">
        <v>26676</v>
      </c>
      <c r="P405">
        <v>-27054</v>
      </c>
    </row>
    <row r="406" spans="1:16">
      <c r="A406">
        <v>5</v>
      </c>
      <c r="B406" t="str">
        <f>TEXT(DATE(2024,Sales[[#This Row],[Month]],1),"MMM")</f>
        <v>May</v>
      </c>
      <c r="C406">
        <v>17</v>
      </c>
      <c r="D406">
        <v>2012</v>
      </c>
      <c r="E406" t="s">
        <v>26</v>
      </c>
      <c r="F406" t="s">
        <v>27</v>
      </c>
      <c r="G406" s="4" t="s">
        <v>25</v>
      </c>
      <c r="H406" t="s">
        <v>10</v>
      </c>
      <c r="I406" s="4">
        <v>4</v>
      </c>
      <c r="J406" s="4">
        <v>3042</v>
      </c>
      <c r="K406" s="4">
        <v>3240</v>
      </c>
      <c r="L406" s="4">
        <v>104976</v>
      </c>
      <c r="M406" s="4">
        <v>111780</v>
      </c>
      <c r="N406" s="4">
        <v>792</v>
      </c>
      <c r="O406">
        <v>12312</v>
      </c>
      <c r="P406">
        <v>-92664</v>
      </c>
    </row>
    <row r="407" spans="1:16">
      <c r="A407">
        <v>5</v>
      </c>
      <c r="B407" t="str">
        <f>TEXT(DATE(2024,Sales[[#This Row],[Month]],1),"MMM")</f>
        <v>May</v>
      </c>
      <c r="C407">
        <v>18</v>
      </c>
      <c r="D407">
        <v>2012</v>
      </c>
      <c r="E407" t="s">
        <v>31</v>
      </c>
      <c r="F407" t="s">
        <v>22</v>
      </c>
      <c r="G407" s="4" t="s">
        <v>35</v>
      </c>
      <c r="H407" t="s">
        <v>10</v>
      </c>
      <c r="I407" s="4">
        <v>21</v>
      </c>
      <c r="J407" s="4">
        <v>3042</v>
      </c>
      <c r="K407" s="4">
        <v>3240</v>
      </c>
      <c r="L407" s="4">
        <v>49644</v>
      </c>
      <c r="M407" s="4">
        <v>52920</v>
      </c>
      <c r="N407" s="4">
        <v>4158</v>
      </c>
      <c r="O407">
        <v>64638</v>
      </c>
      <c r="P407">
        <v>14994</v>
      </c>
    </row>
    <row r="408" spans="1:16">
      <c r="A408">
        <v>5</v>
      </c>
      <c r="B408" t="str">
        <f>TEXT(DATE(2024,Sales[[#This Row],[Month]],1),"MMM")</f>
        <v>May</v>
      </c>
      <c r="C408">
        <v>19</v>
      </c>
      <c r="D408">
        <v>2012</v>
      </c>
      <c r="E408" t="s">
        <v>7</v>
      </c>
      <c r="F408" t="s">
        <v>8</v>
      </c>
      <c r="G408" s="4" t="s">
        <v>29</v>
      </c>
      <c r="H408" t="s">
        <v>10</v>
      </c>
      <c r="I408" s="4">
        <v>16</v>
      </c>
      <c r="J408" s="4">
        <v>3726</v>
      </c>
      <c r="K408" s="4">
        <v>3960</v>
      </c>
      <c r="L408" s="4">
        <v>67374</v>
      </c>
      <c r="M408" s="4">
        <v>71820</v>
      </c>
      <c r="N408" s="4">
        <v>3744</v>
      </c>
      <c r="O408">
        <v>60192</v>
      </c>
      <c r="P408">
        <v>-7182</v>
      </c>
    </row>
    <row r="409" spans="1:16">
      <c r="A409">
        <v>5</v>
      </c>
      <c r="B409" t="str">
        <f>TEXT(DATE(2024,Sales[[#This Row],[Month]],1),"MMM")</f>
        <v>May</v>
      </c>
      <c r="C409">
        <v>19</v>
      </c>
      <c r="D409">
        <v>2012</v>
      </c>
      <c r="E409" t="s">
        <v>11</v>
      </c>
      <c r="F409" t="s">
        <v>8</v>
      </c>
      <c r="G409" s="4" t="s">
        <v>32</v>
      </c>
      <c r="H409" t="s">
        <v>10</v>
      </c>
      <c r="I409" s="4">
        <v>10</v>
      </c>
      <c r="J409" s="4">
        <v>2196</v>
      </c>
      <c r="K409" s="4">
        <v>2340</v>
      </c>
      <c r="L409" s="4">
        <v>10296</v>
      </c>
      <c r="M409" s="4">
        <v>10980</v>
      </c>
      <c r="N409" s="4">
        <v>1440</v>
      </c>
      <c r="O409">
        <v>22230</v>
      </c>
      <c r="P409">
        <v>11934</v>
      </c>
    </row>
    <row r="410" spans="1:16">
      <c r="A410">
        <v>5</v>
      </c>
      <c r="B410" t="str">
        <f>TEXT(DATE(2024,Sales[[#This Row],[Month]],1),"MMM")</f>
        <v>May</v>
      </c>
      <c r="C410">
        <v>19</v>
      </c>
      <c r="D410">
        <v>2012</v>
      </c>
      <c r="E410" t="s">
        <v>7</v>
      </c>
      <c r="F410" t="s">
        <v>8</v>
      </c>
      <c r="G410" s="4" t="s">
        <v>36</v>
      </c>
      <c r="H410" t="s">
        <v>10</v>
      </c>
      <c r="I410" s="4">
        <v>3</v>
      </c>
      <c r="J410" s="4">
        <v>4482</v>
      </c>
      <c r="K410" s="4">
        <v>4770</v>
      </c>
      <c r="L410" s="4">
        <v>67068</v>
      </c>
      <c r="M410" s="4">
        <v>71280</v>
      </c>
      <c r="N410" s="4">
        <v>864</v>
      </c>
      <c r="O410">
        <v>13594.5</v>
      </c>
      <c r="P410">
        <v>-53473.5</v>
      </c>
    </row>
    <row r="411" spans="1:16">
      <c r="A411">
        <v>5</v>
      </c>
      <c r="B411" t="str">
        <f>TEXT(DATE(2024,Sales[[#This Row],[Month]],1),"MMM")</f>
        <v>May</v>
      </c>
      <c r="C411">
        <v>20</v>
      </c>
      <c r="D411">
        <v>2012</v>
      </c>
      <c r="E411" t="s">
        <v>24</v>
      </c>
      <c r="F411" t="s">
        <v>20</v>
      </c>
      <c r="G411" s="4" t="s">
        <v>37</v>
      </c>
      <c r="H411" t="s">
        <v>13</v>
      </c>
      <c r="I411" s="4">
        <v>1</v>
      </c>
      <c r="J411" s="4">
        <v>5148</v>
      </c>
      <c r="K411" s="4">
        <v>5490</v>
      </c>
      <c r="L411" s="4">
        <v>66708</v>
      </c>
      <c r="M411" s="4">
        <v>71910</v>
      </c>
      <c r="N411" s="4">
        <v>342</v>
      </c>
      <c r="O411">
        <v>5215.5</v>
      </c>
      <c r="P411">
        <v>-61492.5</v>
      </c>
    </row>
    <row r="412" spans="1:16">
      <c r="A412">
        <v>5</v>
      </c>
      <c r="B412" t="str">
        <f>TEXT(DATE(2024,Sales[[#This Row],[Month]],1),"MMM")</f>
        <v>May</v>
      </c>
      <c r="C412">
        <v>20</v>
      </c>
      <c r="D412">
        <v>2012</v>
      </c>
      <c r="E412" t="s">
        <v>28</v>
      </c>
      <c r="F412" t="s">
        <v>27</v>
      </c>
      <c r="G412" s="4" t="s">
        <v>38</v>
      </c>
      <c r="H412" t="s">
        <v>10</v>
      </c>
      <c r="I412" s="4">
        <v>13</v>
      </c>
      <c r="J412" s="4">
        <v>3978</v>
      </c>
      <c r="K412" s="4">
        <v>4230</v>
      </c>
      <c r="L412" s="4">
        <v>44280</v>
      </c>
      <c r="M412" s="4">
        <v>47250</v>
      </c>
      <c r="N412" s="4">
        <v>3276</v>
      </c>
      <c r="O412">
        <v>52240.5</v>
      </c>
      <c r="P412">
        <v>7960.5</v>
      </c>
    </row>
    <row r="413" spans="1:16">
      <c r="A413">
        <v>5</v>
      </c>
      <c r="B413" t="str">
        <f>TEXT(DATE(2024,Sales[[#This Row],[Month]],1),"MMM")</f>
        <v>May</v>
      </c>
      <c r="C413">
        <v>20</v>
      </c>
      <c r="D413">
        <v>2012</v>
      </c>
      <c r="E413" t="s">
        <v>19</v>
      </c>
      <c r="F413" t="s">
        <v>20</v>
      </c>
      <c r="G413" s="4" t="s">
        <v>12</v>
      </c>
      <c r="H413" t="s">
        <v>13</v>
      </c>
      <c r="I413" s="4">
        <v>15</v>
      </c>
      <c r="J413" s="4">
        <v>2106</v>
      </c>
      <c r="K413" s="4">
        <v>2250</v>
      </c>
      <c r="L413" s="4">
        <v>46566</v>
      </c>
      <c r="M413" s="4">
        <v>50310</v>
      </c>
      <c r="N413" s="4">
        <v>2160</v>
      </c>
      <c r="O413">
        <v>32062.5</v>
      </c>
      <c r="P413">
        <v>-14503.5</v>
      </c>
    </row>
    <row r="414" spans="1:16">
      <c r="A414">
        <v>5</v>
      </c>
      <c r="B414" t="str">
        <f>TEXT(DATE(2024,Sales[[#This Row],[Month]],1),"MMM")</f>
        <v>May</v>
      </c>
      <c r="C414">
        <v>20</v>
      </c>
      <c r="D414">
        <v>2012</v>
      </c>
      <c r="E414" t="s">
        <v>21</v>
      </c>
      <c r="F414" t="s">
        <v>22</v>
      </c>
      <c r="G414" s="4" t="s">
        <v>16</v>
      </c>
      <c r="H414" t="s">
        <v>10</v>
      </c>
      <c r="I414" s="4">
        <v>5</v>
      </c>
      <c r="J414" s="4">
        <v>3978</v>
      </c>
      <c r="K414" s="4">
        <v>4230</v>
      </c>
      <c r="L414" s="4">
        <v>31824</v>
      </c>
      <c r="M414" s="4">
        <v>33840</v>
      </c>
      <c r="N414" s="4">
        <v>1260</v>
      </c>
      <c r="O414">
        <v>20092.5</v>
      </c>
      <c r="P414">
        <v>-11731.5</v>
      </c>
    </row>
    <row r="415" spans="1:16">
      <c r="A415">
        <v>5</v>
      </c>
      <c r="B415" t="str">
        <f>TEXT(DATE(2024,Sales[[#This Row],[Month]],1),"MMM")</f>
        <v>May</v>
      </c>
      <c r="C415">
        <v>21</v>
      </c>
      <c r="D415">
        <v>2012</v>
      </c>
      <c r="E415" t="s">
        <v>31</v>
      </c>
      <c r="F415" t="s">
        <v>22</v>
      </c>
      <c r="G415" s="4" t="s">
        <v>25</v>
      </c>
      <c r="H415" t="s">
        <v>10</v>
      </c>
      <c r="I415" s="4">
        <v>25</v>
      </c>
      <c r="J415" s="4">
        <v>2034</v>
      </c>
      <c r="K415" s="4">
        <v>2160</v>
      </c>
      <c r="L415" s="4">
        <v>69984</v>
      </c>
      <c r="M415" s="4">
        <v>74520</v>
      </c>
      <c r="N415" s="4">
        <v>3150</v>
      </c>
      <c r="O415">
        <v>51300</v>
      </c>
      <c r="P415">
        <v>-18684</v>
      </c>
    </row>
    <row r="416" spans="1:16">
      <c r="A416">
        <v>5</v>
      </c>
      <c r="B416" t="str">
        <f>TEXT(DATE(2024,Sales[[#This Row],[Month]],1),"MMM")</f>
        <v>May</v>
      </c>
      <c r="C416">
        <v>21</v>
      </c>
      <c r="D416">
        <v>2012</v>
      </c>
      <c r="E416" t="s">
        <v>26</v>
      </c>
      <c r="F416" t="s">
        <v>27</v>
      </c>
      <c r="G416" s="4" t="s">
        <v>29</v>
      </c>
      <c r="H416" t="s">
        <v>10</v>
      </c>
      <c r="I416" s="4">
        <v>8</v>
      </c>
      <c r="J416" s="4">
        <v>2034</v>
      </c>
      <c r="K416" s="4">
        <v>2160</v>
      </c>
      <c r="L416" s="4">
        <v>78012</v>
      </c>
      <c r="M416" s="4">
        <v>83160</v>
      </c>
      <c r="N416" s="4">
        <v>1008</v>
      </c>
      <c r="O416">
        <v>16416</v>
      </c>
      <c r="P416">
        <v>-61596</v>
      </c>
    </row>
    <row r="417" spans="1:16">
      <c r="A417">
        <v>5</v>
      </c>
      <c r="B417" t="str">
        <f>TEXT(DATE(2024,Sales[[#This Row],[Month]],1),"MMM")</f>
        <v>May</v>
      </c>
      <c r="C417">
        <v>21</v>
      </c>
      <c r="D417">
        <v>2012</v>
      </c>
      <c r="E417" t="s">
        <v>28</v>
      </c>
      <c r="F417" t="s">
        <v>27</v>
      </c>
      <c r="G417" s="4" t="s">
        <v>16</v>
      </c>
      <c r="H417" t="s">
        <v>10</v>
      </c>
      <c r="I417" s="4">
        <v>21</v>
      </c>
      <c r="J417" s="4">
        <v>3582</v>
      </c>
      <c r="K417" s="4">
        <v>3870</v>
      </c>
      <c r="L417" s="4">
        <v>95472</v>
      </c>
      <c r="M417" s="4">
        <v>101520</v>
      </c>
      <c r="N417" s="4">
        <v>6048</v>
      </c>
      <c r="O417">
        <v>77206.5</v>
      </c>
      <c r="P417">
        <v>-18265.5</v>
      </c>
    </row>
    <row r="418" spans="1:16">
      <c r="A418">
        <v>5</v>
      </c>
      <c r="B418" t="str">
        <f>TEXT(DATE(2024,Sales[[#This Row],[Month]],1),"MMM")</f>
        <v>May</v>
      </c>
      <c r="C418">
        <v>22</v>
      </c>
      <c r="D418">
        <v>2012</v>
      </c>
      <c r="E418" t="s">
        <v>14</v>
      </c>
      <c r="F418" t="s">
        <v>15</v>
      </c>
      <c r="G418" s="4" t="s">
        <v>16</v>
      </c>
      <c r="H418" t="s">
        <v>10</v>
      </c>
      <c r="I418" s="4">
        <v>16</v>
      </c>
      <c r="J418" s="4">
        <v>3978</v>
      </c>
      <c r="K418" s="4">
        <v>4230</v>
      </c>
      <c r="L418" s="4">
        <v>79560</v>
      </c>
      <c r="M418" s="4">
        <v>84600</v>
      </c>
      <c r="N418" s="4">
        <v>4032</v>
      </c>
      <c r="O418">
        <v>64296</v>
      </c>
      <c r="P418">
        <v>-15264</v>
      </c>
    </row>
    <row r="419" spans="1:16">
      <c r="A419">
        <v>5</v>
      </c>
      <c r="B419" t="str">
        <f>TEXT(DATE(2024,Sales[[#This Row],[Month]],1),"MMM")</f>
        <v>May</v>
      </c>
      <c r="C419">
        <v>22</v>
      </c>
      <c r="D419">
        <v>2012</v>
      </c>
      <c r="E419" t="s">
        <v>21</v>
      </c>
      <c r="F419" t="s">
        <v>22</v>
      </c>
      <c r="G419" s="4" t="s">
        <v>38</v>
      </c>
      <c r="H419" t="s">
        <v>10</v>
      </c>
      <c r="I419" s="4">
        <v>23</v>
      </c>
      <c r="J419" s="4">
        <v>2196</v>
      </c>
      <c r="K419" s="4">
        <v>2340</v>
      </c>
      <c r="L419" s="4">
        <v>35424</v>
      </c>
      <c r="M419" s="4">
        <v>37800</v>
      </c>
      <c r="N419" s="4">
        <v>3312</v>
      </c>
      <c r="O419">
        <v>51129</v>
      </c>
      <c r="P419">
        <v>15705</v>
      </c>
    </row>
    <row r="420" spans="1:16">
      <c r="A420">
        <v>5</v>
      </c>
      <c r="B420" t="str">
        <f>TEXT(DATE(2024,Sales[[#This Row],[Month]],1),"MMM")</f>
        <v>May</v>
      </c>
      <c r="C420">
        <v>22</v>
      </c>
      <c r="D420">
        <v>2012</v>
      </c>
      <c r="E420" t="s">
        <v>28</v>
      </c>
      <c r="F420" t="s">
        <v>27</v>
      </c>
      <c r="G420" s="4" t="s">
        <v>23</v>
      </c>
      <c r="H420" t="s">
        <v>10</v>
      </c>
      <c r="I420" s="4">
        <v>22</v>
      </c>
      <c r="J420" s="4">
        <v>3978</v>
      </c>
      <c r="K420" s="4">
        <v>4230</v>
      </c>
      <c r="L420" s="4">
        <v>3042</v>
      </c>
      <c r="M420" s="4">
        <v>3240</v>
      </c>
      <c r="N420" s="4">
        <v>5544</v>
      </c>
      <c r="O420">
        <v>88407</v>
      </c>
      <c r="P420">
        <v>85365</v>
      </c>
    </row>
    <row r="421" spans="1:16">
      <c r="A421">
        <v>5</v>
      </c>
      <c r="B421" t="str">
        <f>TEXT(DATE(2024,Sales[[#This Row],[Month]],1),"MMM")</f>
        <v>May</v>
      </c>
      <c r="C421">
        <v>23</v>
      </c>
      <c r="D421">
        <v>2012</v>
      </c>
      <c r="E421" t="s">
        <v>17</v>
      </c>
      <c r="F421" t="s">
        <v>15</v>
      </c>
      <c r="G421" s="4" t="s">
        <v>9</v>
      </c>
      <c r="H421" t="s">
        <v>10</v>
      </c>
      <c r="I421" s="4">
        <v>13</v>
      </c>
      <c r="J421" s="4">
        <v>3978</v>
      </c>
      <c r="K421" s="4">
        <v>4230</v>
      </c>
      <c r="L421" s="4">
        <v>44748</v>
      </c>
      <c r="M421" s="4">
        <v>47520</v>
      </c>
      <c r="N421" s="4">
        <v>3276</v>
      </c>
      <c r="O421">
        <v>52240.5</v>
      </c>
      <c r="P421">
        <v>7492.5</v>
      </c>
    </row>
    <row r="422" spans="1:16">
      <c r="A422">
        <v>5</v>
      </c>
      <c r="B422" t="str">
        <f>TEXT(DATE(2024,Sales[[#This Row],[Month]],1),"MMM")</f>
        <v>May</v>
      </c>
      <c r="C422">
        <v>23</v>
      </c>
      <c r="D422">
        <v>2012</v>
      </c>
      <c r="E422" t="s">
        <v>11</v>
      </c>
      <c r="F422" t="s">
        <v>8</v>
      </c>
      <c r="G422" s="4" t="s">
        <v>39</v>
      </c>
      <c r="H422" t="s">
        <v>13</v>
      </c>
      <c r="I422" s="4">
        <v>27</v>
      </c>
      <c r="J422" s="4">
        <v>3042</v>
      </c>
      <c r="K422" s="4">
        <v>3240</v>
      </c>
      <c r="L422" s="4">
        <v>150120</v>
      </c>
      <c r="M422" s="4">
        <v>162000</v>
      </c>
      <c r="N422" s="4">
        <v>5346</v>
      </c>
      <c r="O422">
        <v>83106</v>
      </c>
      <c r="P422">
        <v>-67014</v>
      </c>
    </row>
    <row r="423" spans="1:16">
      <c r="A423">
        <v>5</v>
      </c>
      <c r="B423" t="str">
        <f>TEXT(DATE(2024,Sales[[#This Row],[Month]],1),"MMM")</f>
        <v>May</v>
      </c>
      <c r="C423">
        <v>23</v>
      </c>
      <c r="D423">
        <v>2012</v>
      </c>
      <c r="E423" t="s">
        <v>24</v>
      </c>
      <c r="F423" t="s">
        <v>20</v>
      </c>
      <c r="G423" s="4" t="s">
        <v>12</v>
      </c>
      <c r="H423" t="s">
        <v>13</v>
      </c>
      <c r="I423" s="4">
        <v>27</v>
      </c>
      <c r="J423" s="4">
        <v>3978</v>
      </c>
      <c r="K423" s="4">
        <v>4230</v>
      </c>
      <c r="L423" s="4">
        <v>32238</v>
      </c>
      <c r="M423" s="4">
        <v>34830</v>
      </c>
      <c r="N423" s="4">
        <v>6804</v>
      </c>
      <c r="O423">
        <v>108499.5</v>
      </c>
      <c r="P423">
        <v>76261.5</v>
      </c>
    </row>
    <row r="424" spans="1:16">
      <c r="A424">
        <v>5</v>
      </c>
      <c r="B424" t="str">
        <f>TEXT(DATE(2024,Sales[[#This Row],[Month]],1),"MMM")</f>
        <v>May</v>
      </c>
      <c r="C424">
        <v>23</v>
      </c>
      <c r="D424">
        <v>2012</v>
      </c>
      <c r="E424" t="s">
        <v>19</v>
      </c>
      <c r="F424" t="s">
        <v>20</v>
      </c>
      <c r="G424" s="4" t="s">
        <v>30</v>
      </c>
      <c r="H424" t="s">
        <v>10</v>
      </c>
      <c r="I424" s="4">
        <v>27</v>
      </c>
      <c r="J424" s="4">
        <v>3978</v>
      </c>
      <c r="K424" s="4">
        <v>4230</v>
      </c>
      <c r="L424" s="4">
        <v>27846</v>
      </c>
      <c r="M424" s="4">
        <v>29610</v>
      </c>
      <c r="N424" s="4">
        <v>6804</v>
      </c>
      <c r="O424">
        <v>108499.5</v>
      </c>
      <c r="P424">
        <v>80653.5</v>
      </c>
    </row>
    <row r="425" spans="1:16">
      <c r="A425">
        <v>5</v>
      </c>
      <c r="B425" t="str">
        <f>TEXT(DATE(2024,Sales[[#This Row],[Month]],1),"MMM")</f>
        <v>May</v>
      </c>
      <c r="C425">
        <v>24</v>
      </c>
      <c r="D425">
        <v>2012</v>
      </c>
      <c r="E425" t="s">
        <v>28</v>
      </c>
      <c r="F425" t="s">
        <v>27</v>
      </c>
      <c r="G425" s="4" t="s">
        <v>36</v>
      </c>
      <c r="H425" t="s">
        <v>10</v>
      </c>
      <c r="I425" s="4">
        <v>27</v>
      </c>
      <c r="J425" s="4">
        <v>5832</v>
      </c>
      <c r="K425" s="4">
        <v>6210</v>
      </c>
      <c r="L425" s="4">
        <v>67068</v>
      </c>
      <c r="M425" s="4">
        <v>71280</v>
      </c>
      <c r="N425" s="4">
        <v>10206</v>
      </c>
      <c r="O425">
        <v>159286.5</v>
      </c>
      <c r="P425">
        <v>92218.5</v>
      </c>
    </row>
    <row r="426" spans="1:16">
      <c r="A426">
        <v>5</v>
      </c>
      <c r="B426" t="str">
        <f>TEXT(DATE(2024,Sales[[#This Row],[Month]],1),"MMM")</f>
        <v>May</v>
      </c>
      <c r="C426">
        <v>24</v>
      </c>
      <c r="D426">
        <v>2012</v>
      </c>
      <c r="E426" t="s">
        <v>31</v>
      </c>
      <c r="F426" t="s">
        <v>22</v>
      </c>
      <c r="G426" s="4" t="s">
        <v>34</v>
      </c>
      <c r="H426" t="s">
        <v>10</v>
      </c>
      <c r="I426" s="4">
        <v>27</v>
      </c>
      <c r="J426" s="4">
        <v>2196</v>
      </c>
      <c r="K426" s="4">
        <v>2340</v>
      </c>
      <c r="L426" s="4">
        <v>76194</v>
      </c>
      <c r="M426" s="4">
        <v>81090</v>
      </c>
      <c r="N426" s="4">
        <v>3888</v>
      </c>
      <c r="O426">
        <v>60021</v>
      </c>
      <c r="P426">
        <v>-16173</v>
      </c>
    </row>
    <row r="427" spans="1:16">
      <c r="A427">
        <v>5</v>
      </c>
      <c r="B427" t="str">
        <f>TEXT(DATE(2024,Sales[[#This Row],[Month]],1),"MMM")</f>
        <v>May</v>
      </c>
      <c r="C427">
        <v>24</v>
      </c>
      <c r="D427">
        <v>2012</v>
      </c>
      <c r="E427" t="s">
        <v>7</v>
      </c>
      <c r="F427" t="s">
        <v>8</v>
      </c>
      <c r="G427" s="4" t="s">
        <v>18</v>
      </c>
      <c r="H427" t="s">
        <v>10</v>
      </c>
      <c r="I427" s="4">
        <v>27</v>
      </c>
      <c r="J427" s="4">
        <v>3546</v>
      </c>
      <c r="K427" s="4">
        <v>3780</v>
      </c>
      <c r="L427" s="4">
        <v>21960</v>
      </c>
      <c r="M427" s="4">
        <v>23400</v>
      </c>
      <c r="N427" s="4">
        <v>6318</v>
      </c>
      <c r="O427">
        <v>96957</v>
      </c>
      <c r="P427">
        <v>74997</v>
      </c>
    </row>
    <row r="428" spans="1:16">
      <c r="A428">
        <v>5</v>
      </c>
      <c r="B428" t="str">
        <f>TEXT(DATE(2024,Sales[[#This Row],[Month]],1),"MMM")</f>
        <v>May</v>
      </c>
      <c r="C428">
        <v>24</v>
      </c>
      <c r="D428">
        <v>2012</v>
      </c>
      <c r="E428" t="s">
        <v>24</v>
      </c>
      <c r="F428" t="s">
        <v>20</v>
      </c>
      <c r="G428" s="4" t="s">
        <v>25</v>
      </c>
      <c r="H428" t="s">
        <v>10</v>
      </c>
      <c r="I428" s="4">
        <v>12</v>
      </c>
      <c r="J428" s="4">
        <v>3582</v>
      </c>
      <c r="K428" s="4">
        <v>3870</v>
      </c>
      <c r="L428" s="4">
        <v>52488</v>
      </c>
      <c r="M428" s="4">
        <v>55890</v>
      </c>
      <c r="N428" s="4">
        <v>3456</v>
      </c>
      <c r="O428">
        <v>44118</v>
      </c>
      <c r="P428">
        <v>-8370</v>
      </c>
    </row>
    <row r="429" spans="1:16">
      <c r="A429">
        <v>5</v>
      </c>
      <c r="B429" t="str">
        <f>TEXT(DATE(2024,Sales[[#This Row],[Month]],1),"MMM")</f>
        <v>May</v>
      </c>
      <c r="C429">
        <v>25</v>
      </c>
      <c r="D429">
        <v>2012</v>
      </c>
      <c r="E429" t="s">
        <v>19</v>
      </c>
      <c r="F429" t="s">
        <v>20</v>
      </c>
      <c r="G429" s="4" t="s">
        <v>30</v>
      </c>
      <c r="H429" t="s">
        <v>10</v>
      </c>
      <c r="I429" s="4">
        <v>18</v>
      </c>
      <c r="J429" s="4">
        <v>3978</v>
      </c>
      <c r="K429" s="4">
        <v>4230</v>
      </c>
      <c r="L429" s="4">
        <v>47736</v>
      </c>
      <c r="M429" s="4">
        <v>50760</v>
      </c>
      <c r="N429" s="4">
        <v>4536</v>
      </c>
      <c r="O429">
        <v>72333</v>
      </c>
      <c r="P429">
        <v>24597</v>
      </c>
    </row>
    <row r="430" spans="1:16">
      <c r="A430">
        <v>5</v>
      </c>
      <c r="B430" t="str">
        <f>TEXT(DATE(2024,Sales[[#This Row],[Month]],1),"MMM")</f>
        <v>May</v>
      </c>
      <c r="C430">
        <v>25</v>
      </c>
      <c r="D430">
        <v>2012</v>
      </c>
      <c r="E430" t="s">
        <v>21</v>
      </c>
      <c r="F430" t="s">
        <v>22</v>
      </c>
      <c r="G430" s="4" t="s">
        <v>9</v>
      </c>
      <c r="H430" t="s">
        <v>10</v>
      </c>
      <c r="I430" s="4">
        <v>8</v>
      </c>
      <c r="J430" s="4">
        <v>3978</v>
      </c>
      <c r="K430" s="4">
        <v>4230</v>
      </c>
      <c r="L430" s="4">
        <v>16272</v>
      </c>
      <c r="M430" s="4">
        <v>17280</v>
      </c>
      <c r="N430" s="4">
        <v>2016</v>
      </c>
      <c r="O430">
        <v>32148</v>
      </c>
      <c r="P430">
        <v>15876</v>
      </c>
    </row>
    <row r="431" spans="1:16">
      <c r="A431">
        <v>5</v>
      </c>
      <c r="B431" t="str">
        <f>TEXT(DATE(2024,Sales[[#This Row],[Month]],1),"MMM")</f>
        <v>May</v>
      </c>
      <c r="C431">
        <v>25</v>
      </c>
      <c r="D431">
        <v>2012</v>
      </c>
      <c r="E431" t="s">
        <v>26</v>
      </c>
      <c r="F431" t="s">
        <v>27</v>
      </c>
      <c r="G431" s="4" t="s">
        <v>33</v>
      </c>
      <c r="H431" t="s">
        <v>10</v>
      </c>
      <c r="I431" s="4">
        <v>21</v>
      </c>
      <c r="J431" s="4">
        <v>2034</v>
      </c>
      <c r="K431" s="4">
        <v>2160</v>
      </c>
      <c r="L431" s="4">
        <v>4212</v>
      </c>
      <c r="M431" s="4">
        <v>4500</v>
      </c>
      <c r="N431" s="4">
        <v>2646</v>
      </c>
      <c r="O431">
        <v>43092</v>
      </c>
      <c r="P431">
        <v>38880</v>
      </c>
    </row>
    <row r="432" spans="1:16">
      <c r="A432">
        <v>5</v>
      </c>
      <c r="B432" t="str">
        <f>TEXT(DATE(2024,Sales[[#This Row],[Month]],1),"MMM")</f>
        <v>May</v>
      </c>
      <c r="C432">
        <v>25</v>
      </c>
      <c r="D432">
        <v>2012</v>
      </c>
      <c r="E432" t="s">
        <v>24</v>
      </c>
      <c r="F432" t="s">
        <v>20</v>
      </c>
      <c r="G432" s="4" t="s">
        <v>32</v>
      </c>
      <c r="H432" t="s">
        <v>10</v>
      </c>
      <c r="I432" s="4">
        <v>25</v>
      </c>
      <c r="J432" s="4">
        <v>3042</v>
      </c>
      <c r="K432" s="4">
        <v>3240</v>
      </c>
      <c r="L432" s="4">
        <v>66924</v>
      </c>
      <c r="M432" s="4">
        <v>71370</v>
      </c>
      <c r="N432" s="4">
        <v>4950</v>
      </c>
      <c r="O432">
        <v>76950</v>
      </c>
      <c r="P432">
        <v>10026</v>
      </c>
    </row>
    <row r="433" spans="1:16">
      <c r="A433">
        <v>5</v>
      </c>
      <c r="B433" t="str">
        <f>TEXT(DATE(2024,Sales[[#This Row],[Month]],1),"MMM")</f>
        <v>May</v>
      </c>
      <c r="C433">
        <v>25</v>
      </c>
      <c r="D433">
        <v>2012</v>
      </c>
      <c r="E433" t="s">
        <v>17</v>
      </c>
      <c r="F433" t="s">
        <v>15</v>
      </c>
      <c r="G433" s="4" t="s">
        <v>34</v>
      </c>
      <c r="H433" t="s">
        <v>10</v>
      </c>
      <c r="I433" s="4">
        <v>12</v>
      </c>
      <c r="J433" s="4">
        <v>5148</v>
      </c>
      <c r="K433" s="4">
        <v>5490</v>
      </c>
      <c r="L433" s="4">
        <v>112050</v>
      </c>
      <c r="M433" s="4">
        <v>119250</v>
      </c>
      <c r="N433" s="4">
        <v>4104</v>
      </c>
      <c r="O433">
        <v>62586</v>
      </c>
      <c r="P433">
        <v>-49464</v>
      </c>
    </row>
    <row r="434" spans="1:16">
      <c r="A434">
        <v>5</v>
      </c>
      <c r="B434" t="str">
        <f>TEXT(DATE(2024,Sales[[#This Row],[Month]],1),"MMM")</f>
        <v>May</v>
      </c>
      <c r="C434">
        <v>26</v>
      </c>
      <c r="D434">
        <v>2012</v>
      </c>
      <c r="E434" t="s">
        <v>14</v>
      </c>
      <c r="F434" t="s">
        <v>15</v>
      </c>
      <c r="G434" s="4" t="s">
        <v>38</v>
      </c>
      <c r="H434" t="s">
        <v>10</v>
      </c>
      <c r="I434" s="4">
        <v>9</v>
      </c>
      <c r="J434" s="4">
        <v>2106</v>
      </c>
      <c r="K434" s="4">
        <v>2250</v>
      </c>
      <c r="L434" s="4">
        <v>8856</v>
      </c>
      <c r="M434" s="4">
        <v>9450</v>
      </c>
      <c r="N434" s="4">
        <v>1296</v>
      </c>
      <c r="O434">
        <v>19237.5</v>
      </c>
      <c r="P434">
        <v>10381.5</v>
      </c>
    </row>
    <row r="435" spans="1:16">
      <c r="A435">
        <v>5</v>
      </c>
      <c r="B435" t="str">
        <f>TEXT(DATE(2024,Sales[[#This Row],[Month]],1),"MMM")</f>
        <v>May</v>
      </c>
      <c r="C435">
        <v>27</v>
      </c>
      <c r="D435">
        <v>2012</v>
      </c>
      <c r="E435" t="s">
        <v>19</v>
      </c>
      <c r="F435" t="s">
        <v>20</v>
      </c>
      <c r="G435" s="4" t="s">
        <v>36</v>
      </c>
      <c r="H435" t="s">
        <v>10</v>
      </c>
      <c r="I435" s="4">
        <v>23</v>
      </c>
      <c r="J435" s="4">
        <v>4482</v>
      </c>
      <c r="K435" s="4">
        <v>4770</v>
      </c>
      <c r="L435" s="4">
        <v>59616</v>
      </c>
      <c r="M435" s="4">
        <v>63360</v>
      </c>
      <c r="N435" s="4">
        <v>6624</v>
      </c>
      <c r="O435">
        <v>104224.5</v>
      </c>
      <c r="P435">
        <v>44608.5</v>
      </c>
    </row>
    <row r="436" spans="1:16">
      <c r="A436">
        <v>5</v>
      </c>
      <c r="B436" t="str">
        <f>TEXT(DATE(2024,Sales[[#This Row],[Month]],1),"MMM")</f>
        <v>May</v>
      </c>
      <c r="C436">
        <v>27</v>
      </c>
      <c r="D436">
        <v>2012</v>
      </c>
      <c r="E436" t="s">
        <v>14</v>
      </c>
      <c r="F436" t="s">
        <v>15</v>
      </c>
      <c r="G436" s="4" t="s">
        <v>40</v>
      </c>
      <c r="H436" t="s">
        <v>10</v>
      </c>
      <c r="I436" s="4">
        <v>23</v>
      </c>
      <c r="J436" s="4">
        <v>3546</v>
      </c>
      <c r="K436" s="4">
        <v>3780</v>
      </c>
      <c r="L436" s="4">
        <v>71064</v>
      </c>
      <c r="M436" s="4">
        <v>75600</v>
      </c>
      <c r="N436" s="4">
        <v>5382</v>
      </c>
      <c r="O436">
        <v>82593</v>
      </c>
      <c r="P436">
        <v>11529</v>
      </c>
    </row>
    <row r="437" spans="1:16">
      <c r="A437">
        <v>5</v>
      </c>
      <c r="B437" t="str">
        <f>TEXT(DATE(2024,Sales[[#This Row],[Month]],1),"MMM")</f>
        <v>May</v>
      </c>
      <c r="C437">
        <v>27</v>
      </c>
      <c r="D437">
        <v>2012</v>
      </c>
      <c r="E437" t="s">
        <v>19</v>
      </c>
      <c r="F437" t="s">
        <v>20</v>
      </c>
      <c r="G437" s="4" t="s">
        <v>40</v>
      </c>
      <c r="H437" t="s">
        <v>10</v>
      </c>
      <c r="I437" s="4">
        <v>20</v>
      </c>
      <c r="J437" s="4">
        <v>4482</v>
      </c>
      <c r="K437" s="4">
        <v>4770</v>
      </c>
      <c r="L437" s="4">
        <v>40608</v>
      </c>
      <c r="M437" s="4">
        <v>43200</v>
      </c>
      <c r="N437" s="4">
        <v>5760</v>
      </c>
      <c r="O437">
        <v>90630</v>
      </c>
      <c r="P437">
        <v>50022</v>
      </c>
    </row>
    <row r="438" spans="1:16">
      <c r="A438">
        <v>5</v>
      </c>
      <c r="B438" t="str">
        <f>TEXT(DATE(2024,Sales[[#This Row],[Month]],1),"MMM")</f>
        <v>May</v>
      </c>
      <c r="C438">
        <v>27</v>
      </c>
      <c r="D438">
        <v>2012</v>
      </c>
      <c r="E438" t="s">
        <v>28</v>
      </c>
      <c r="F438" t="s">
        <v>27</v>
      </c>
      <c r="G438" s="4" t="s">
        <v>37</v>
      </c>
      <c r="H438" t="s">
        <v>13</v>
      </c>
      <c r="I438" s="4">
        <v>25</v>
      </c>
      <c r="J438" s="4">
        <v>4482</v>
      </c>
      <c r="K438" s="4">
        <v>4770</v>
      </c>
      <c r="L438" s="4">
        <v>31392</v>
      </c>
      <c r="M438" s="4">
        <v>33840</v>
      </c>
      <c r="N438" s="4">
        <v>7200</v>
      </c>
      <c r="O438">
        <v>113287.5</v>
      </c>
      <c r="P438">
        <v>81895.5</v>
      </c>
    </row>
    <row r="439" spans="1:16">
      <c r="A439">
        <v>5</v>
      </c>
      <c r="B439" t="str">
        <f>TEXT(DATE(2024,Sales[[#This Row],[Month]],1),"MMM")</f>
        <v>May</v>
      </c>
      <c r="C439">
        <v>28</v>
      </c>
      <c r="D439">
        <v>2012</v>
      </c>
      <c r="E439" t="s">
        <v>17</v>
      </c>
      <c r="F439" t="s">
        <v>15</v>
      </c>
      <c r="G439" s="4" t="s">
        <v>25</v>
      </c>
      <c r="H439" t="s">
        <v>10</v>
      </c>
      <c r="I439" s="4">
        <v>4</v>
      </c>
      <c r="J439" s="4">
        <v>2034</v>
      </c>
      <c r="K439" s="4">
        <v>2160</v>
      </c>
      <c r="L439" s="4">
        <v>99144</v>
      </c>
      <c r="M439" s="4">
        <v>105570</v>
      </c>
      <c r="N439" s="4">
        <v>504</v>
      </c>
      <c r="O439">
        <v>8208</v>
      </c>
      <c r="P439">
        <v>-90936</v>
      </c>
    </row>
    <row r="440" spans="1:16">
      <c r="A440">
        <v>5</v>
      </c>
      <c r="B440" t="str">
        <f>TEXT(DATE(2024,Sales[[#This Row],[Month]],1),"MMM")</f>
        <v>May</v>
      </c>
      <c r="C440">
        <v>28</v>
      </c>
      <c r="D440">
        <v>2012</v>
      </c>
      <c r="E440" t="s">
        <v>19</v>
      </c>
      <c r="F440" t="s">
        <v>20</v>
      </c>
      <c r="G440" s="4" t="s">
        <v>30</v>
      </c>
      <c r="H440" t="s">
        <v>10</v>
      </c>
      <c r="I440" s="4">
        <v>24</v>
      </c>
      <c r="J440" s="4">
        <v>3978</v>
      </c>
      <c r="K440" s="4">
        <v>4230</v>
      </c>
      <c r="L440" s="4">
        <v>87516</v>
      </c>
      <c r="M440" s="4">
        <v>93060</v>
      </c>
      <c r="N440" s="4">
        <v>6048</v>
      </c>
      <c r="O440">
        <v>96444</v>
      </c>
      <c r="P440">
        <v>8928</v>
      </c>
    </row>
    <row r="441" spans="1:16">
      <c r="A441">
        <v>5</v>
      </c>
      <c r="B441" t="str">
        <f>TEXT(DATE(2024,Sales[[#This Row],[Month]],1),"MMM")</f>
        <v>May</v>
      </c>
      <c r="C441">
        <v>28</v>
      </c>
      <c r="D441">
        <v>2012</v>
      </c>
      <c r="E441" t="s">
        <v>11</v>
      </c>
      <c r="F441" t="s">
        <v>8</v>
      </c>
      <c r="G441" s="4" t="s">
        <v>32</v>
      </c>
      <c r="H441" t="s">
        <v>10</v>
      </c>
      <c r="I441" s="4">
        <v>24</v>
      </c>
      <c r="J441" s="4">
        <v>5832</v>
      </c>
      <c r="K441" s="4">
        <v>6210</v>
      </c>
      <c r="L441" s="4">
        <v>20592</v>
      </c>
      <c r="M441" s="4">
        <v>21960</v>
      </c>
      <c r="N441" s="4">
        <v>9072</v>
      </c>
      <c r="O441">
        <v>141588</v>
      </c>
      <c r="P441">
        <v>120996</v>
      </c>
    </row>
    <row r="442" spans="1:16">
      <c r="A442">
        <v>5</v>
      </c>
      <c r="B442" t="str">
        <f>TEXT(DATE(2024,Sales[[#This Row],[Month]],1),"MMM")</f>
        <v>May</v>
      </c>
      <c r="C442">
        <v>29</v>
      </c>
      <c r="D442">
        <v>2012</v>
      </c>
      <c r="E442" t="s">
        <v>17</v>
      </c>
      <c r="F442" t="s">
        <v>15</v>
      </c>
      <c r="G442" s="4" t="s">
        <v>32</v>
      </c>
      <c r="H442" t="s">
        <v>10</v>
      </c>
      <c r="I442" s="4">
        <v>16</v>
      </c>
      <c r="J442" s="4">
        <v>3978</v>
      </c>
      <c r="K442" s="4">
        <v>4230</v>
      </c>
      <c r="L442" s="4">
        <v>82368</v>
      </c>
      <c r="M442" s="4">
        <v>87840</v>
      </c>
      <c r="N442" s="4">
        <v>4032</v>
      </c>
      <c r="O442">
        <v>64296</v>
      </c>
      <c r="P442">
        <v>-18072</v>
      </c>
    </row>
    <row r="443" spans="1:16">
      <c r="A443">
        <v>5</v>
      </c>
      <c r="B443" t="str">
        <f>TEXT(DATE(2024,Sales[[#This Row],[Month]],1),"MMM")</f>
        <v>May</v>
      </c>
      <c r="C443">
        <v>30</v>
      </c>
      <c r="D443">
        <v>2012</v>
      </c>
      <c r="E443" t="s">
        <v>21</v>
      </c>
      <c r="F443" t="s">
        <v>22</v>
      </c>
      <c r="G443" s="4" t="s">
        <v>37</v>
      </c>
      <c r="H443" t="s">
        <v>13</v>
      </c>
      <c r="I443" s="4">
        <v>6</v>
      </c>
      <c r="J443" s="4">
        <v>3978</v>
      </c>
      <c r="K443" s="4">
        <v>4230</v>
      </c>
      <c r="L443" s="4">
        <v>94176</v>
      </c>
      <c r="M443" s="4">
        <v>101520</v>
      </c>
      <c r="N443" s="4">
        <v>1512</v>
      </c>
      <c r="O443">
        <v>24111</v>
      </c>
      <c r="P443">
        <v>-70065</v>
      </c>
    </row>
    <row r="444" spans="1:16">
      <c r="A444">
        <v>5</v>
      </c>
      <c r="B444" t="str">
        <f>TEXT(DATE(2024,Sales[[#This Row],[Month]],1),"MMM")</f>
        <v>May</v>
      </c>
      <c r="C444">
        <v>30</v>
      </c>
      <c r="D444">
        <v>2012</v>
      </c>
      <c r="E444" t="s">
        <v>28</v>
      </c>
      <c r="F444" t="s">
        <v>27</v>
      </c>
      <c r="G444" s="4" t="s">
        <v>32</v>
      </c>
      <c r="H444" t="s">
        <v>10</v>
      </c>
      <c r="I444" s="4">
        <v>4</v>
      </c>
      <c r="J444" s="4">
        <v>5148</v>
      </c>
      <c r="K444" s="4">
        <v>5490</v>
      </c>
      <c r="L444" s="4">
        <v>66924</v>
      </c>
      <c r="M444" s="4">
        <v>71370</v>
      </c>
      <c r="N444" s="4">
        <v>1368</v>
      </c>
      <c r="O444">
        <v>20862</v>
      </c>
      <c r="P444">
        <v>-46062</v>
      </c>
    </row>
    <row r="445" spans="1:16">
      <c r="A445">
        <v>5</v>
      </c>
      <c r="B445" t="str">
        <f>TEXT(DATE(2024,Sales[[#This Row],[Month]],1),"MMM")</f>
        <v>May</v>
      </c>
      <c r="C445">
        <v>30</v>
      </c>
      <c r="D445">
        <v>2012</v>
      </c>
      <c r="E445" t="s">
        <v>7</v>
      </c>
      <c r="F445" t="s">
        <v>8</v>
      </c>
      <c r="G445" s="4" t="s">
        <v>16</v>
      </c>
      <c r="H445" t="s">
        <v>10</v>
      </c>
      <c r="I445" s="4">
        <v>24</v>
      </c>
      <c r="J445" s="4">
        <v>5832</v>
      </c>
      <c r="K445" s="4">
        <v>6210</v>
      </c>
      <c r="L445" s="4">
        <v>31824</v>
      </c>
      <c r="M445" s="4">
        <v>33840</v>
      </c>
      <c r="N445" s="4">
        <v>9072</v>
      </c>
      <c r="O445">
        <v>141588</v>
      </c>
      <c r="P445">
        <v>109764</v>
      </c>
    </row>
    <row r="446" spans="1:16">
      <c r="A446">
        <v>5</v>
      </c>
      <c r="B446" t="str">
        <f>TEXT(DATE(2024,Sales[[#This Row],[Month]],1),"MMM")</f>
        <v>May</v>
      </c>
      <c r="C446">
        <v>30</v>
      </c>
      <c r="D446">
        <v>2012</v>
      </c>
      <c r="E446" t="s">
        <v>31</v>
      </c>
      <c r="F446" t="s">
        <v>22</v>
      </c>
      <c r="G446" s="4" t="s">
        <v>23</v>
      </c>
      <c r="H446" t="s">
        <v>10</v>
      </c>
      <c r="I446" s="4">
        <v>21</v>
      </c>
      <c r="J446" s="4">
        <v>2034</v>
      </c>
      <c r="K446" s="4">
        <v>2160</v>
      </c>
      <c r="L446" s="4">
        <v>39546</v>
      </c>
      <c r="M446" s="4">
        <v>42120</v>
      </c>
      <c r="N446" s="4">
        <v>2646</v>
      </c>
      <c r="O446">
        <v>43092</v>
      </c>
      <c r="P446">
        <v>3546</v>
      </c>
    </row>
    <row r="447" spans="1:16">
      <c r="A447">
        <v>5</v>
      </c>
      <c r="B447" t="str">
        <f>TEXT(DATE(2024,Sales[[#This Row],[Month]],1),"MMM")</f>
        <v>May</v>
      </c>
      <c r="C447">
        <v>30</v>
      </c>
      <c r="D447">
        <v>2012</v>
      </c>
      <c r="E447" t="s">
        <v>19</v>
      </c>
      <c r="F447" t="s">
        <v>20</v>
      </c>
      <c r="G447" s="4" t="s">
        <v>37</v>
      </c>
      <c r="H447" t="s">
        <v>13</v>
      </c>
      <c r="I447" s="4">
        <v>13</v>
      </c>
      <c r="J447" s="4">
        <v>5832</v>
      </c>
      <c r="K447" s="4">
        <v>6210</v>
      </c>
      <c r="L447" s="4">
        <v>82404</v>
      </c>
      <c r="M447" s="4">
        <v>88830</v>
      </c>
      <c r="N447" s="4">
        <v>4914</v>
      </c>
      <c r="O447">
        <v>76693.5</v>
      </c>
      <c r="P447">
        <v>-5710.5</v>
      </c>
    </row>
    <row r="448" spans="1:16">
      <c r="A448">
        <v>5</v>
      </c>
      <c r="B448" t="str">
        <f>TEXT(DATE(2024,Sales[[#This Row],[Month]],1),"MMM")</f>
        <v>May</v>
      </c>
      <c r="C448">
        <v>31</v>
      </c>
      <c r="D448">
        <v>2012</v>
      </c>
      <c r="E448" t="s">
        <v>19</v>
      </c>
      <c r="F448" t="s">
        <v>20</v>
      </c>
      <c r="G448" s="4" t="s">
        <v>12</v>
      </c>
      <c r="H448" t="s">
        <v>13</v>
      </c>
      <c r="I448" s="4">
        <v>2</v>
      </c>
      <c r="J448" s="4">
        <v>3546</v>
      </c>
      <c r="K448" s="4">
        <v>3780</v>
      </c>
      <c r="L448" s="4">
        <v>25074</v>
      </c>
      <c r="M448" s="4">
        <v>27090</v>
      </c>
      <c r="N448" s="4">
        <v>468</v>
      </c>
      <c r="O448">
        <v>7182</v>
      </c>
      <c r="P448">
        <v>-17892</v>
      </c>
    </row>
    <row r="449" spans="1:16">
      <c r="A449">
        <v>5</v>
      </c>
      <c r="B449" t="str">
        <f>TEXT(DATE(2024,Sales[[#This Row],[Month]],1),"MMM")</f>
        <v>May</v>
      </c>
      <c r="C449">
        <v>31</v>
      </c>
      <c r="D449">
        <v>2012</v>
      </c>
      <c r="E449" t="s">
        <v>7</v>
      </c>
      <c r="F449" t="s">
        <v>8</v>
      </c>
      <c r="G449" s="4" t="s">
        <v>30</v>
      </c>
      <c r="H449" t="s">
        <v>10</v>
      </c>
      <c r="I449" s="4">
        <v>20</v>
      </c>
      <c r="J449" s="4">
        <v>3726</v>
      </c>
      <c r="K449" s="4">
        <v>3960</v>
      </c>
      <c r="L449" s="4">
        <v>23868</v>
      </c>
      <c r="M449" s="4">
        <v>25380</v>
      </c>
      <c r="N449" s="4">
        <v>4680</v>
      </c>
      <c r="O449">
        <v>75240</v>
      </c>
      <c r="P449">
        <v>51372</v>
      </c>
    </row>
    <row r="450" spans="1:16">
      <c r="A450">
        <v>5</v>
      </c>
      <c r="B450" t="str">
        <f>TEXT(DATE(2024,Sales[[#This Row],[Month]],1),"MMM")</f>
        <v>May</v>
      </c>
      <c r="C450">
        <v>31</v>
      </c>
      <c r="D450">
        <v>2012</v>
      </c>
      <c r="E450" t="s">
        <v>31</v>
      </c>
      <c r="F450" t="s">
        <v>22</v>
      </c>
      <c r="G450" s="4" t="s">
        <v>35</v>
      </c>
      <c r="H450" t="s">
        <v>10</v>
      </c>
      <c r="I450" s="4">
        <v>21</v>
      </c>
      <c r="J450" s="4">
        <v>3978</v>
      </c>
      <c r="K450" s="4">
        <v>4230</v>
      </c>
      <c r="L450" s="4">
        <v>53190</v>
      </c>
      <c r="M450" s="4">
        <v>56700</v>
      </c>
      <c r="N450" s="4">
        <v>5292</v>
      </c>
      <c r="O450">
        <v>84388.5</v>
      </c>
      <c r="P450">
        <v>31198.5</v>
      </c>
    </row>
    <row r="451" spans="1:16">
      <c r="A451">
        <v>6</v>
      </c>
      <c r="B451" t="str">
        <f>TEXT(DATE(2024,Sales[[#This Row],[Month]],1),"MMM")</f>
        <v>Jun</v>
      </c>
      <c r="C451">
        <v>1</v>
      </c>
      <c r="D451">
        <v>2012</v>
      </c>
      <c r="E451" t="s">
        <v>14</v>
      </c>
      <c r="F451" t="s">
        <v>15</v>
      </c>
      <c r="G451" s="4" t="s">
        <v>16</v>
      </c>
      <c r="H451" t="s">
        <v>10</v>
      </c>
      <c r="I451" s="4">
        <v>12</v>
      </c>
      <c r="J451" s="4">
        <v>3042</v>
      </c>
      <c r="K451" s="4">
        <v>3240</v>
      </c>
      <c r="L451" s="4">
        <v>15912</v>
      </c>
      <c r="M451" s="4">
        <v>16920</v>
      </c>
      <c r="N451" s="4">
        <v>2376</v>
      </c>
      <c r="O451">
        <v>36936</v>
      </c>
      <c r="P451">
        <v>21024</v>
      </c>
    </row>
    <row r="452" spans="1:16">
      <c r="A452">
        <v>6</v>
      </c>
      <c r="B452" t="str">
        <f>TEXT(DATE(2024,Sales[[#This Row],[Month]],1),"MMM")</f>
        <v>Jun</v>
      </c>
      <c r="C452">
        <v>1</v>
      </c>
      <c r="D452">
        <v>2012</v>
      </c>
      <c r="E452" t="s">
        <v>11</v>
      </c>
      <c r="F452" t="s">
        <v>8</v>
      </c>
      <c r="G452" s="4" t="s">
        <v>36</v>
      </c>
      <c r="H452" t="s">
        <v>10</v>
      </c>
      <c r="I452" s="4">
        <v>23</v>
      </c>
      <c r="J452" s="4">
        <v>3546</v>
      </c>
      <c r="K452" s="4">
        <v>3780</v>
      </c>
      <c r="L452" s="4">
        <v>3726</v>
      </c>
      <c r="M452" s="4">
        <v>3960</v>
      </c>
      <c r="N452" s="4">
        <v>5382</v>
      </c>
      <c r="O452">
        <v>82593</v>
      </c>
      <c r="P452">
        <v>78867</v>
      </c>
    </row>
    <row r="453" spans="1:16">
      <c r="A453">
        <v>6</v>
      </c>
      <c r="B453" t="str">
        <f>TEXT(DATE(2024,Sales[[#This Row],[Month]],1),"MMM")</f>
        <v>Jun</v>
      </c>
      <c r="C453">
        <v>1</v>
      </c>
      <c r="D453">
        <v>2012</v>
      </c>
      <c r="E453" t="s">
        <v>14</v>
      </c>
      <c r="F453" t="s">
        <v>15</v>
      </c>
      <c r="G453" s="4" t="s">
        <v>40</v>
      </c>
      <c r="H453" t="s">
        <v>10</v>
      </c>
      <c r="I453" s="4">
        <v>23</v>
      </c>
      <c r="J453" s="4">
        <v>4482</v>
      </c>
      <c r="K453" s="4">
        <v>4770</v>
      </c>
      <c r="L453" s="4">
        <v>20304</v>
      </c>
      <c r="M453" s="4">
        <v>21600</v>
      </c>
      <c r="N453" s="4">
        <v>6624</v>
      </c>
      <c r="O453">
        <v>104224.5</v>
      </c>
      <c r="P453">
        <v>83920.5</v>
      </c>
    </row>
    <row r="454" spans="1:16">
      <c r="A454">
        <v>6</v>
      </c>
      <c r="B454" t="str">
        <f>TEXT(DATE(2024,Sales[[#This Row],[Month]],1),"MMM")</f>
        <v>Jun</v>
      </c>
      <c r="C454">
        <v>1</v>
      </c>
      <c r="D454">
        <v>2012</v>
      </c>
      <c r="E454" t="s">
        <v>11</v>
      </c>
      <c r="F454" t="s">
        <v>8</v>
      </c>
      <c r="G454" s="4" t="s">
        <v>40</v>
      </c>
      <c r="H454" t="s">
        <v>10</v>
      </c>
      <c r="I454" s="4">
        <v>24</v>
      </c>
      <c r="J454" s="4">
        <v>3924</v>
      </c>
      <c r="K454" s="4">
        <v>4230</v>
      </c>
      <c r="L454" s="4">
        <v>20304</v>
      </c>
      <c r="M454" s="4">
        <v>21600</v>
      </c>
      <c r="N454" s="4">
        <v>7344</v>
      </c>
      <c r="O454">
        <v>96444</v>
      </c>
      <c r="P454">
        <v>76140</v>
      </c>
    </row>
    <row r="455" spans="1:16">
      <c r="A455">
        <v>6</v>
      </c>
      <c r="B455" t="str">
        <f>TEXT(DATE(2024,Sales[[#This Row],[Month]],1),"MMM")</f>
        <v>Jun</v>
      </c>
      <c r="C455">
        <v>2</v>
      </c>
      <c r="D455">
        <v>2012</v>
      </c>
      <c r="E455" t="s">
        <v>28</v>
      </c>
      <c r="F455" t="s">
        <v>27</v>
      </c>
      <c r="G455" s="4" t="s">
        <v>23</v>
      </c>
      <c r="H455" t="s">
        <v>10</v>
      </c>
      <c r="I455" s="4">
        <v>25</v>
      </c>
      <c r="J455" s="4">
        <v>2952</v>
      </c>
      <c r="K455" s="4">
        <v>3150</v>
      </c>
      <c r="L455" s="4">
        <v>42588</v>
      </c>
      <c r="M455" s="4">
        <v>45360</v>
      </c>
      <c r="N455" s="4">
        <v>4950</v>
      </c>
      <c r="O455">
        <v>74812.5</v>
      </c>
      <c r="P455">
        <v>32224.5</v>
      </c>
    </row>
    <row r="456" spans="1:16">
      <c r="A456">
        <v>6</v>
      </c>
      <c r="B456" t="str">
        <f>TEXT(DATE(2024,Sales[[#This Row],[Month]],1),"MMM")</f>
        <v>Jun</v>
      </c>
      <c r="C456">
        <v>2</v>
      </c>
      <c r="D456">
        <v>2012</v>
      </c>
      <c r="E456" t="s">
        <v>7</v>
      </c>
      <c r="F456" t="s">
        <v>8</v>
      </c>
      <c r="G456" s="4" t="s">
        <v>9</v>
      </c>
      <c r="H456" t="s">
        <v>10</v>
      </c>
      <c r="I456" s="4">
        <v>17</v>
      </c>
      <c r="J456" s="4">
        <v>3726</v>
      </c>
      <c r="K456" s="4">
        <v>3960</v>
      </c>
      <c r="L456" s="4">
        <v>6102</v>
      </c>
      <c r="M456" s="4">
        <v>6480</v>
      </c>
      <c r="N456" s="4">
        <v>3978</v>
      </c>
      <c r="O456">
        <v>63954</v>
      </c>
      <c r="P456">
        <v>57852</v>
      </c>
    </row>
    <row r="457" spans="1:16">
      <c r="A457">
        <v>6</v>
      </c>
      <c r="B457" t="str">
        <f>TEXT(DATE(2024,Sales[[#This Row],[Month]],1),"MMM")</f>
        <v>Jun</v>
      </c>
      <c r="C457">
        <v>3</v>
      </c>
      <c r="D457">
        <v>2012</v>
      </c>
      <c r="E457" t="s">
        <v>17</v>
      </c>
      <c r="F457" t="s">
        <v>15</v>
      </c>
      <c r="G457" s="4" t="s">
        <v>33</v>
      </c>
      <c r="H457" t="s">
        <v>10</v>
      </c>
      <c r="I457" s="4">
        <v>21</v>
      </c>
      <c r="J457" s="4">
        <v>3978</v>
      </c>
      <c r="K457" s="4">
        <v>4230</v>
      </c>
      <c r="L457" s="4">
        <v>2106</v>
      </c>
      <c r="M457" s="4">
        <v>2250</v>
      </c>
      <c r="N457" s="4">
        <v>5292</v>
      </c>
      <c r="O457">
        <v>84388.5</v>
      </c>
      <c r="P457">
        <v>82282.5</v>
      </c>
    </row>
    <row r="458" spans="1:16">
      <c r="A458">
        <v>6</v>
      </c>
      <c r="B458" t="str">
        <f>TEXT(DATE(2024,Sales[[#This Row],[Month]],1),"MMM")</f>
        <v>Jun</v>
      </c>
      <c r="C458">
        <v>3</v>
      </c>
      <c r="D458">
        <v>2012</v>
      </c>
      <c r="E458" t="s">
        <v>28</v>
      </c>
      <c r="F458" t="s">
        <v>27</v>
      </c>
      <c r="G458" s="4" t="s">
        <v>9</v>
      </c>
      <c r="H458" t="s">
        <v>10</v>
      </c>
      <c r="I458" s="4">
        <v>9</v>
      </c>
      <c r="J458" s="4">
        <v>3726</v>
      </c>
      <c r="K458" s="4">
        <v>3960</v>
      </c>
      <c r="L458" s="4">
        <v>8136</v>
      </c>
      <c r="M458" s="4">
        <v>8640</v>
      </c>
      <c r="N458" s="4">
        <v>2106</v>
      </c>
      <c r="O458">
        <v>33858</v>
      </c>
      <c r="P458">
        <v>25722</v>
      </c>
    </row>
    <row r="459" spans="1:16">
      <c r="A459">
        <v>6</v>
      </c>
      <c r="B459" t="str">
        <f>TEXT(DATE(2024,Sales[[#This Row],[Month]],1),"MMM")</f>
        <v>Jun</v>
      </c>
      <c r="C459">
        <v>3</v>
      </c>
      <c r="D459">
        <v>2012</v>
      </c>
      <c r="E459" t="s">
        <v>19</v>
      </c>
      <c r="F459" t="s">
        <v>20</v>
      </c>
      <c r="G459" s="4" t="s">
        <v>35</v>
      </c>
      <c r="H459" t="s">
        <v>10</v>
      </c>
      <c r="I459" s="4">
        <v>11</v>
      </c>
      <c r="J459" s="4">
        <v>4482</v>
      </c>
      <c r="K459" s="4">
        <v>4770</v>
      </c>
      <c r="L459" s="4">
        <v>63828</v>
      </c>
      <c r="M459" s="4">
        <v>68040</v>
      </c>
      <c r="N459" s="4">
        <v>3168</v>
      </c>
      <c r="O459">
        <v>49846.5</v>
      </c>
      <c r="P459">
        <v>-13981.5</v>
      </c>
    </row>
    <row r="460" spans="1:16">
      <c r="A460">
        <v>6</v>
      </c>
      <c r="B460" t="str">
        <f>TEXT(DATE(2024,Sales[[#This Row],[Month]],1),"MMM")</f>
        <v>Jun</v>
      </c>
      <c r="C460">
        <v>3</v>
      </c>
      <c r="D460">
        <v>2012</v>
      </c>
      <c r="E460" t="s">
        <v>26</v>
      </c>
      <c r="F460" t="s">
        <v>27</v>
      </c>
      <c r="G460" s="4" t="s">
        <v>40</v>
      </c>
      <c r="H460" t="s">
        <v>10</v>
      </c>
      <c r="I460" s="4">
        <v>4</v>
      </c>
      <c r="J460" s="4">
        <v>3582</v>
      </c>
      <c r="K460" s="4">
        <v>3870</v>
      </c>
      <c r="L460" s="4">
        <v>27072</v>
      </c>
      <c r="M460" s="4">
        <v>28800</v>
      </c>
      <c r="N460" s="4">
        <v>1152</v>
      </c>
      <c r="O460">
        <v>14706</v>
      </c>
      <c r="P460">
        <v>-12366</v>
      </c>
    </row>
    <row r="461" spans="1:16">
      <c r="A461">
        <v>6</v>
      </c>
      <c r="B461" t="str">
        <f>TEXT(DATE(2024,Sales[[#This Row],[Month]],1),"MMM")</f>
        <v>Jun</v>
      </c>
      <c r="C461">
        <v>4</v>
      </c>
      <c r="D461">
        <v>2012</v>
      </c>
      <c r="E461" t="s">
        <v>26</v>
      </c>
      <c r="F461" t="s">
        <v>27</v>
      </c>
      <c r="G461" s="4" t="s">
        <v>12</v>
      </c>
      <c r="H461" t="s">
        <v>13</v>
      </c>
      <c r="I461" s="4">
        <v>22</v>
      </c>
      <c r="J461" s="4">
        <v>4482</v>
      </c>
      <c r="K461" s="4">
        <v>4770</v>
      </c>
      <c r="L461" s="4">
        <v>82386</v>
      </c>
      <c r="M461" s="4">
        <v>89010</v>
      </c>
      <c r="N461" s="4">
        <v>6336</v>
      </c>
      <c r="O461">
        <v>99693</v>
      </c>
      <c r="P461">
        <v>17307</v>
      </c>
    </row>
    <row r="462" spans="1:16">
      <c r="A462">
        <v>6</v>
      </c>
      <c r="B462" t="str">
        <f>TEXT(DATE(2024,Sales[[#This Row],[Month]],1),"MMM")</f>
        <v>Jun</v>
      </c>
      <c r="C462">
        <v>4</v>
      </c>
      <c r="D462">
        <v>2012</v>
      </c>
      <c r="E462" t="s">
        <v>21</v>
      </c>
      <c r="F462" t="s">
        <v>22</v>
      </c>
      <c r="G462" s="4" t="s">
        <v>34</v>
      </c>
      <c r="H462" t="s">
        <v>10</v>
      </c>
      <c r="I462" s="4">
        <v>15</v>
      </c>
      <c r="J462" s="4">
        <v>3924</v>
      </c>
      <c r="K462" s="4">
        <v>4230</v>
      </c>
      <c r="L462" s="4">
        <v>71712</v>
      </c>
      <c r="M462" s="4">
        <v>76320</v>
      </c>
      <c r="N462" s="4">
        <v>4590</v>
      </c>
      <c r="O462">
        <v>60277.5</v>
      </c>
      <c r="P462">
        <v>-11434.5</v>
      </c>
    </row>
    <row r="463" spans="1:16">
      <c r="A463">
        <v>6</v>
      </c>
      <c r="B463" t="str">
        <f>TEXT(DATE(2024,Sales[[#This Row],[Month]],1),"MMM")</f>
        <v>Jun</v>
      </c>
      <c r="C463">
        <v>4</v>
      </c>
      <c r="D463">
        <v>2012</v>
      </c>
      <c r="E463" t="s">
        <v>26</v>
      </c>
      <c r="F463" t="s">
        <v>27</v>
      </c>
      <c r="G463" s="4" t="s">
        <v>35</v>
      </c>
      <c r="H463" t="s">
        <v>10</v>
      </c>
      <c r="I463" s="4">
        <v>23</v>
      </c>
      <c r="J463" s="4">
        <v>7506</v>
      </c>
      <c r="K463" s="4">
        <v>8100</v>
      </c>
      <c r="L463" s="4">
        <v>60282</v>
      </c>
      <c r="M463" s="4">
        <v>64260</v>
      </c>
      <c r="N463" s="4">
        <v>13662</v>
      </c>
      <c r="O463">
        <v>176985</v>
      </c>
      <c r="P463">
        <v>116703</v>
      </c>
    </row>
    <row r="464" spans="1:16">
      <c r="A464">
        <v>6</v>
      </c>
      <c r="B464" t="str">
        <f>TEXT(DATE(2024,Sales[[#This Row],[Month]],1),"MMM")</f>
        <v>Jun</v>
      </c>
      <c r="C464">
        <v>5</v>
      </c>
      <c r="D464">
        <v>2012</v>
      </c>
      <c r="E464" t="s">
        <v>28</v>
      </c>
      <c r="F464" t="s">
        <v>27</v>
      </c>
      <c r="G464" s="4" t="s">
        <v>9</v>
      </c>
      <c r="H464" t="s">
        <v>10</v>
      </c>
      <c r="I464" s="4">
        <v>9</v>
      </c>
      <c r="J464" s="4">
        <v>3546</v>
      </c>
      <c r="K464" s="4">
        <v>3780</v>
      </c>
      <c r="L464" s="4">
        <v>20340</v>
      </c>
      <c r="M464" s="4">
        <v>21600</v>
      </c>
      <c r="N464" s="4">
        <v>2106</v>
      </c>
      <c r="O464">
        <v>32319</v>
      </c>
      <c r="P464">
        <v>11979</v>
      </c>
    </row>
    <row r="465" spans="1:16">
      <c r="A465">
        <v>6</v>
      </c>
      <c r="B465" t="str">
        <f>TEXT(DATE(2024,Sales[[#This Row],[Month]],1),"MMM")</f>
        <v>Jun</v>
      </c>
      <c r="C465">
        <v>5</v>
      </c>
      <c r="D465">
        <v>2012</v>
      </c>
      <c r="E465" t="s">
        <v>21</v>
      </c>
      <c r="F465" t="s">
        <v>22</v>
      </c>
      <c r="G465" s="4" t="s">
        <v>34</v>
      </c>
      <c r="H465" t="s">
        <v>10</v>
      </c>
      <c r="I465" s="4">
        <v>7</v>
      </c>
      <c r="J465" s="4">
        <v>3042</v>
      </c>
      <c r="K465" s="4">
        <v>3240</v>
      </c>
      <c r="L465" s="4">
        <v>103086</v>
      </c>
      <c r="M465" s="4">
        <v>109710</v>
      </c>
      <c r="N465" s="4">
        <v>1386</v>
      </c>
      <c r="O465">
        <v>21546</v>
      </c>
      <c r="P465">
        <v>-81540</v>
      </c>
    </row>
    <row r="466" spans="1:16">
      <c r="A466">
        <v>6</v>
      </c>
      <c r="B466" t="str">
        <f>TEXT(DATE(2024,Sales[[#This Row],[Month]],1),"MMM")</f>
        <v>Jun</v>
      </c>
      <c r="C466">
        <v>6</v>
      </c>
      <c r="D466">
        <v>2012</v>
      </c>
      <c r="E466" t="s">
        <v>17</v>
      </c>
      <c r="F466" t="s">
        <v>15</v>
      </c>
      <c r="G466" s="4" t="s">
        <v>16</v>
      </c>
      <c r="H466" t="s">
        <v>10</v>
      </c>
      <c r="I466" s="4">
        <v>25</v>
      </c>
      <c r="J466" s="4">
        <v>3042</v>
      </c>
      <c r="K466" s="4">
        <v>3240</v>
      </c>
      <c r="L466" s="4">
        <v>31824</v>
      </c>
      <c r="M466" s="4">
        <v>33840</v>
      </c>
      <c r="N466" s="4">
        <v>4950</v>
      </c>
      <c r="O466">
        <v>76950</v>
      </c>
      <c r="P466">
        <v>45126</v>
      </c>
    </row>
    <row r="467" spans="1:16">
      <c r="A467">
        <v>6</v>
      </c>
      <c r="B467" t="str">
        <f>TEXT(DATE(2024,Sales[[#This Row],[Month]],1),"MMM")</f>
        <v>Jun</v>
      </c>
      <c r="C467">
        <v>7</v>
      </c>
      <c r="D467">
        <v>2012</v>
      </c>
      <c r="E467" t="s">
        <v>28</v>
      </c>
      <c r="F467" t="s">
        <v>27</v>
      </c>
      <c r="G467" s="4" t="s">
        <v>23</v>
      </c>
      <c r="H467" t="s">
        <v>10</v>
      </c>
      <c r="I467" s="4">
        <v>10</v>
      </c>
      <c r="J467" s="4">
        <v>3978</v>
      </c>
      <c r="K467" s="4">
        <v>4230</v>
      </c>
      <c r="L467" s="4">
        <v>48672</v>
      </c>
      <c r="M467" s="4">
        <v>51840</v>
      </c>
      <c r="N467" s="4">
        <v>2520</v>
      </c>
      <c r="O467">
        <v>40185</v>
      </c>
      <c r="P467">
        <v>-8487</v>
      </c>
    </row>
    <row r="468" spans="1:16">
      <c r="A468">
        <v>6</v>
      </c>
      <c r="B468" t="str">
        <f>TEXT(DATE(2024,Sales[[#This Row],[Month]],1),"MMM")</f>
        <v>Jun</v>
      </c>
      <c r="C468">
        <v>7</v>
      </c>
      <c r="D468">
        <v>2012</v>
      </c>
      <c r="E468" t="s">
        <v>26</v>
      </c>
      <c r="F468" t="s">
        <v>27</v>
      </c>
      <c r="G468" s="4" t="s">
        <v>32</v>
      </c>
      <c r="H468" t="s">
        <v>10</v>
      </c>
      <c r="I468" s="4">
        <v>8</v>
      </c>
      <c r="J468" s="4">
        <v>5148</v>
      </c>
      <c r="K468" s="4">
        <v>5490</v>
      </c>
      <c r="L468" s="4">
        <v>92664</v>
      </c>
      <c r="M468" s="4">
        <v>98820</v>
      </c>
      <c r="N468" s="4">
        <v>2736</v>
      </c>
      <c r="O468">
        <v>41724</v>
      </c>
      <c r="P468">
        <v>-50940</v>
      </c>
    </row>
    <row r="469" spans="1:16">
      <c r="A469">
        <v>6</v>
      </c>
      <c r="B469" t="str">
        <f>TEXT(DATE(2024,Sales[[#This Row],[Month]],1),"MMM")</f>
        <v>Jun</v>
      </c>
      <c r="C469">
        <v>7</v>
      </c>
      <c r="D469">
        <v>2012</v>
      </c>
      <c r="E469" t="s">
        <v>19</v>
      </c>
      <c r="F469" t="s">
        <v>20</v>
      </c>
      <c r="G469" s="4" t="s">
        <v>33</v>
      </c>
      <c r="H469" t="s">
        <v>10</v>
      </c>
      <c r="I469" s="4">
        <v>18</v>
      </c>
      <c r="J469" s="4">
        <v>3042</v>
      </c>
      <c r="K469" s="4">
        <v>3240</v>
      </c>
      <c r="L469" s="4">
        <v>23166</v>
      </c>
      <c r="M469" s="4">
        <v>24750</v>
      </c>
      <c r="N469" s="4">
        <v>3564</v>
      </c>
      <c r="O469">
        <v>55404</v>
      </c>
      <c r="P469">
        <v>32238</v>
      </c>
    </row>
    <row r="470" spans="1:16">
      <c r="A470">
        <v>6</v>
      </c>
      <c r="B470" t="str">
        <f>TEXT(DATE(2024,Sales[[#This Row],[Month]],1),"MMM")</f>
        <v>Jun</v>
      </c>
      <c r="C470">
        <v>7</v>
      </c>
      <c r="D470">
        <v>2012</v>
      </c>
      <c r="E470" t="s">
        <v>14</v>
      </c>
      <c r="F470" t="s">
        <v>15</v>
      </c>
      <c r="G470" s="4" t="s">
        <v>18</v>
      </c>
      <c r="H470" t="s">
        <v>10</v>
      </c>
      <c r="I470" s="4">
        <v>8</v>
      </c>
      <c r="J470" s="4">
        <v>5148</v>
      </c>
      <c r="K470" s="4">
        <v>5490</v>
      </c>
      <c r="L470" s="4">
        <v>46116</v>
      </c>
      <c r="M470" s="4">
        <v>49140</v>
      </c>
      <c r="N470" s="4">
        <v>2736</v>
      </c>
      <c r="O470">
        <v>41724</v>
      </c>
      <c r="P470">
        <v>-4392</v>
      </c>
    </row>
    <row r="471" spans="1:16">
      <c r="A471">
        <v>6</v>
      </c>
      <c r="B471" t="str">
        <f>TEXT(DATE(2024,Sales[[#This Row],[Month]],1),"MMM")</f>
        <v>Jun</v>
      </c>
      <c r="C471">
        <v>8</v>
      </c>
      <c r="D471">
        <v>2012</v>
      </c>
      <c r="E471" t="s">
        <v>14</v>
      </c>
      <c r="F471" t="s">
        <v>15</v>
      </c>
      <c r="G471" s="4" t="s">
        <v>35</v>
      </c>
      <c r="H471" t="s">
        <v>10</v>
      </c>
      <c r="I471" s="4">
        <v>25</v>
      </c>
      <c r="J471" s="4">
        <v>7506</v>
      </c>
      <c r="K471" s="4">
        <v>8100</v>
      </c>
      <c r="L471" s="4">
        <v>24822</v>
      </c>
      <c r="M471" s="4">
        <v>26460</v>
      </c>
      <c r="N471" s="4">
        <v>14850</v>
      </c>
      <c r="O471">
        <v>192375</v>
      </c>
      <c r="P471">
        <v>167553</v>
      </c>
    </row>
    <row r="472" spans="1:16">
      <c r="A472">
        <v>6</v>
      </c>
      <c r="B472" t="str">
        <f>TEXT(DATE(2024,Sales[[#This Row],[Month]],1),"MMM")</f>
        <v>Jun</v>
      </c>
      <c r="C472">
        <v>9</v>
      </c>
      <c r="D472">
        <v>2012</v>
      </c>
      <c r="E472" t="s">
        <v>26</v>
      </c>
      <c r="F472" t="s">
        <v>27</v>
      </c>
      <c r="G472" s="4" t="s">
        <v>29</v>
      </c>
      <c r="H472" t="s">
        <v>10</v>
      </c>
      <c r="I472" s="4">
        <v>7</v>
      </c>
      <c r="J472" s="4">
        <v>3042</v>
      </c>
      <c r="K472" s="4">
        <v>3240</v>
      </c>
      <c r="L472" s="4">
        <v>53190</v>
      </c>
      <c r="M472" s="4">
        <v>56700</v>
      </c>
      <c r="N472" s="4">
        <v>1386</v>
      </c>
      <c r="O472">
        <v>21546</v>
      </c>
      <c r="P472">
        <v>-31644</v>
      </c>
    </row>
    <row r="473" spans="1:16">
      <c r="A473">
        <v>6</v>
      </c>
      <c r="B473" t="str">
        <f>TEXT(DATE(2024,Sales[[#This Row],[Month]],1),"MMM")</f>
        <v>Jun</v>
      </c>
      <c r="C473">
        <v>9</v>
      </c>
      <c r="D473">
        <v>2012</v>
      </c>
      <c r="E473" t="s">
        <v>7</v>
      </c>
      <c r="F473" t="s">
        <v>8</v>
      </c>
      <c r="G473" s="4" t="s">
        <v>40</v>
      </c>
      <c r="H473" t="s">
        <v>10</v>
      </c>
      <c r="I473" s="4">
        <v>17</v>
      </c>
      <c r="J473" s="4">
        <v>3978</v>
      </c>
      <c r="K473" s="4">
        <v>4230</v>
      </c>
      <c r="L473" s="4">
        <v>23688</v>
      </c>
      <c r="M473" s="4">
        <v>25200</v>
      </c>
      <c r="N473" s="4">
        <v>4284</v>
      </c>
      <c r="O473">
        <v>68314.5</v>
      </c>
      <c r="P473">
        <v>44626.5</v>
      </c>
    </row>
    <row r="474" spans="1:16">
      <c r="A474">
        <v>6</v>
      </c>
      <c r="B474" t="str">
        <f>TEXT(DATE(2024,Sales[[#This Row],[Month]],1),"MMM")</f>
        <v>Jun</v>
      </c>
      <c r="C474">
        <v>9</v>
      </c>
      <c r="D474">
        <v>2012</v>
      </c>
      <c r="E474" t="s">
        <v>14</v>
      </c>
      <c r="F474" t="s">
        <v>15</v>
      </c>
      <c r="G474" s="4" t="s">
        <v>29</v>
      </c>
      <c r="H474" t="s">
        <v>10</v>
      </c>
      <c r="I474" s="4">
        <v>3</v>
      </c>
      <c r="J474" s="4">
        <v>2952</v>
      </c>
      <c r="K474" s="4">
        <v>3150</v>
      </c>
      <c r="L474" s="4">
        <v>42552</v>
      </c>
      <c r="M474" s="4">
        <v>45360</v>
      </c>
      <c r="N474" s="4">
        <v>594</v>
      </c>
      <c r="O474">
        <v>8977.5</v>
      </c>
      <c r="P474">
        <v>-33574.5</v>
      </c>
    </row>
    <row r="475" spans="1:16">
      <c r="A475">
        <v>6</v>
      </c>
      <c r="B475" t="str">
        <f>TEXT(DATE(2024,Sales[[#This Row],[Month]],1),"MMM")</f>
        <v>Jun</v>
      </c>
      <c r="C475">
        <v>9</v>
      </c>
      <c r="D475">
        <v>2012</v>
      </c>
      <c r="E475" t="s">
        <v>28</v>
      </c>
      <c r="F475" t="s">
        <v>27</v>
      </c>
      <c r="G475" s="4" t="s">
        <v>12</v>
      </c>
      <c r="H475" t="s">
        <v>13</v>
      </c>
      <c r="I475" s="4">
        <v>13</v>
      </c>
      <c r="J475" s="4">
        <v>2034</v>
      </c>
      <c r="K475" s="4">
        <v>2160</v>
      </c>
      <c r="L475" s="4">
        <v>28656</v>
      </c>
      <c r="M475" s="4">
        <v>30960</v>
      </c>
      <c r="N475" s="4">
        <v>1638</v>
      </c>
      <c r="O475">
        <v>26676</v>
      </c>
      <c r="P475">
        <v>-1980</v>
      </c>
    </row>
    <row r="476" spans="1:16">
      <c r="A476">
        <v>6</v>
      </c>
      <c r="B476" t="str">
        <f>TEXT(DATE(2024,Sales[[#This Row],[Month]],1),"MMM")</f>
        <v>Jun</v>
      </c>
      <c r="C476">
        <v>10</v>
      </c>
      <c r="D476">
        <v>2012</v>
      </c>
      <c r="E476" t="s">
        <v>24</v>
      </c>
      <c r="F476" t="s">
        <v>20</v>
      </c>
      <c r="G476" s="4" t="s">
        <v>29</v>
      </c>
      <c r="H476" t="s">
        <v>10</v>
      </c>
      <c r="I476" s="4">
        <v>17</v>
      </c>
      <c r="J476" s="4">
        <v>3582</v>
      </c>
      <c r="K476" s="4">
        <v>3870</v>
      </c>
      <c r="L476" s="4">
        <v>42552</v>
      </c>
      <c r="M476" s="4">
        <v>45360</v>
      </c>
      <c r="N476" s="4">
        <v>4896</v>
      </c>
      <c r="O476">
        <v>62500.5</v>
      </c>
      <c r="P476">
        <v>19948.5</v>
      </c>
    </row>
    <row r="477" spans="1:16">
      <c r="A477">
        <v>6</v>
      </c>
      <c r="B477" t="str">
        <f>TEXT(DATE(2024,Sales[[#This Row],[Month]],1),"MMM")</f>
        <v>Jun</v>
      </c>
      <c r="C477">
        <v>11</v>
      </c>
      <c r="D477">
        <v>2012</v>
      </c>
      <c r="E477" t="s">
        <v>7</v>
      </c>
      <c r="F477" t="s">
        <v>8</v>
      </c>
      <c r="G477" s="4" t="s">
        <v>36</v>
      </c>
      <c r="H477" t="s">
        <v>10</v>
      </c>
      <c r="I477" s="4">
        <v>22</v>
      </c>
      <c r="J477" s="4">
        <v>3978</v>
      </c>
      <c r="K477" s="4">
        <v>4230</v>
      </c>
      <c r="L477" s="4">
        <v>52164</v>
      </c>
      <c r="M477" s="4">
        <v>55440</v>
      </c>
      <c r="N477" s="4">
        <v>5544</v>
      </c>
      <c r="O477">
        <v>88407</v>
      </c>
      <c r="P477">
        <v>36243</v>
      </c>
    </row>
    <row r="478" spans="1:16">
      <c r="A478">
        <v>6</v>
      </c>
      <c r="B478" t="str">
        <f>TEXT(DATE(2024,Sales[[#This Row],[Month]],1),"MMM")</f>
        <v>Jun</v>
      </c>
      <c r="C478">
        <v>11</v>
      </c>
      <c r="D478">
        <v>2012</v>
      </c>
      <c r="E478" t="s">
        <v>14</v>
      </c>
      <c r="F478" t="s">
        <v>15</v>
      </c>
      <c r="G478" s="4" t="s">
        <v>35</v>
      </c>
      <c r="H478" t="s">
        <v>10</v>
      </c>
      <c r="I478" s="4">
        <v>23</v>
      </c>
      <c r="J478" s="4">
        <v>2196</v>
      </c>
      <c r="K478" s="4">
        <v>2340</v>
      </c>
      <c r="L478" s="4">
        <v>88650</v>
      </c>
      <c r="M478" s="4">
        <v>94500</v>
      </c>
      <c r="N478" s="4">
        <v>3312</v>
      </c>
      <c r="O478">
        <v>51129</v>
      </c>
      <c r="P478">
        <v>-37521</v>
      </c>
    </row>
    <row r="479" spans="1:16">
      <c r="A479">
        <v>6</v>
      </c>
      <c r="B479" t="str">
        <f>TEXT(DATE(2024,Sales[[#This Row],[Month]],1),"MMM")</f>
        <v>Jun</v>
      </c>
      <c r="C479">
        <v>11</v>
      </c>
      <c r="D479">
        <v>2012</v>
      </c>
      <c r="E479" t="s">
        <v>26</v>
      </c>
      <c r="F479" t="s">
        <v>27</v>
      </c>
      <c r="G479" s="4" t="s">
        <v>30</v>
      </c>
      <c r="H479" t="s">
        <v>10</v>
      </c>
      <c r="I479" s="4">
        <v>1</v>
      </c>
      <c r="J479" s="4">
        <v>2034</v>
      </c>
      <c r="K479" s="4">
        <v>2160</v>
      </c>
      <c r="L479" s="4">
        <v>51714</v>
      </c>
      <c r="M479" s="4">
        <v>54990</v>
      </c>
      <c r="N479" s="4">
        <v>126</v>
      </c>
      <c r="O479">
        <v>2052</v>
      </c>
      <c r="P479">
        <v>-49662</v>
      </c>
    </row>
    <row r="480" spans="1:16">
      <c r="A480">
        <v>6</v>
      </c>
      <c r="B480" t="str">
        <f>TEXT(DATE(2024,Sales[[#This Row],[Month]],1),"MMM")</f>
        <v>Jun</v>
      </c>
      <c r="C480">
        <v>12</v>
      </c>
      <c r="D480">
        <v>2012</v>
      </c>
      <c r="E480" t="s">
        <v>24</v>
      </c>
      <c r="F480" t="s">
        <v>20</v>
      </c>
      <c r="G480" s="4" t="s">
        <v>40</v>
      </c>
      <c r="H480" t="s">
        <v>10</v>
      </c>
      <c r="I480" s="4">
        <v>25</v>
      </c>
      <c r="J480" s="4">
        <v>5148</v>
      </c>
      <c r="K480" s="4">
        <v>5490</v>
      </c>
      <c r="L480" s="4">
        <v>33840</v>
      </c>
      <c r="M480" s="4">
        <v>36000</v>
      </c>
      <c r="N480" s="4">
        <v>8550</v>
      </c>
      <c r="O480">
        <v>130387.5</v>
      </c>
      <c r="P480">
        <v>96547.5</v>
      </c>
    </row>
    <row r="481" spans="1:16">
      <c r="A481">
        <v>6</v>
      </c>
      <c r="B481" t="str">
        <f>TEXT(DATE(2024,Sales[[#This Row],[Month]],1),"MMM")</f>
        <v>Jun</v>
      </c>
      <c r="C481">
        <v>13</v>
      </c>
      <c r="D481">
        <v>2012</v>
      </c>
      <c r="E481" t="s">
        <v>14</v>
      </c>
      <c r="F481" t="s">
        <v>15</v>
      </c>
      <c r="G481" s="4" t="s">
        <v>30</v>
      </c>
      <c r="H481" t="s">
        <v>10</v>
      </c>
      <c r="I481" s="4">
        <v>22</v>
      </c>
      <c r="J481" s="4">
        <v>3384</v>
      </c>
      <c r="K481" s="4">
        <v>3600</v>
      </c>
      <c r="L481" s="4">
        <v>31824</v>
      </c>
      <c r="M481" s="4">
        <v>33840</v>
      </c>
      <c r="N481" s="4">
        <v>4752</v>
      </c>
      <c r="O481">
        <v>75240</v>
      </c>
      <c r="P481">
        <v>43416</v>
      </c>
    </row>
    <row r="482" spans="1:16">
      <c r="A482">
        <v>6</v>
      </c>
      <c r="B482" t="str">
        <f>TEXT(DATE(2024,Sales[[#This Row],[Month]],1),"MMM")</f>
        <v>Jun</v>
      </c>
      <c r="C482">
        <v>13</v>
      </c>
      <c r="D482">
        <v>2012</v>
      </c>
      <c r="E482" t="s">
        <v>26</v>
      </c>
      <c r="F482" t="s">
        <v>27</v>
      </c>
      <c r="G482" s="4" t="s">
        <v>9</v>
      </c>
      <c r="H482" t="s">
        <v>10</v>
      </c>
      <c r="I482" s="4">
        <v>2</v>
      </c>
      <c r="J482" s="4">
        <v>3978</v>
      </c>
      <c r="K482" s="4">
        <v>4230</v>
      </c>
      <c r="L482" s="4">
        <v>30510</v>
      </c>
      <c r="M482" s="4">
        <v>32400</v>
      </c>
      <c r="N482" s="4">
        <v>504</v>
      </c>
      <c r="O482">
        <v>8037</v>
      </c>
      <c r="P482">
        <v>-22473</v>
      </c>
    </row>
    <row r="483" spans="1:16">
      <c r="A483">
        <v>6</v>
      </c>
      <c r="B483" t="str">
        <f>TEXT(DATE(2024,Sales[[#This Row],[Month]],1),"MMM")</f>
        <v>Jun</v>
      </c>
      <c r="C483">
        <v>14</v>
      </c>
      <c r="D483">
        <v>2012</v>
      </c>
      <c r="E483" t="s">
        <v>28</v>
      </c>
      <c r="F483" t="s">
        <v>27</v>
      </c>
      <c r="G483" s="4" t="s">
        <v>37</v>
      </c>
      <c r="H483" t="s">
        <v>13</v>
      </c>
      <c r="I483" s="4">
        <v>11</v>
      </c>
      <c r="J483" s="4">
        <v>3582</v>
      </c>
      <c r="K483" s="4">
        <v>3870</v>
      </c>
      <c r="L483" s="4">
        <v>19620</v>
      </c>
      <c r="M483" s="4">
        <v>21150</v>
      </c>
      <c r="N483" s="4">
        <v>3168</v>
      </c>
      <c r="O483">
        <v>40441.5</v>
      </c>
      <c r="P483">
        <v>20821.5</v>
      </c>
    </row>
    <row r="484" spans="1:16">
      <c r="A484">
        <v>6</v>
      </c>
      <c r="B484" t="str">
        <f>TEXT(DATE(2024,Sales[[#This Row],[Month]],1),"MMM")</f>
        <v>Jun</v>
      </c>
      <c r="C484">
        <v>14</v>
      </c>
      <c r="D484">
        <v>2012</v>
      </c>
      <c r="E484" t="s">
        <v>17</v>
      </c>
      <c r="F484" t="s">
        <v>15</v>
      </c>
      <c r="G484" s="4" t="s">
        <v>12</v>
      </c>
      <c r="H484" t="s">
        <v>13</v>
      </c>
      <c r="I484" s="4">
        <v>11</v>
      </c>
      <c r="J484" s="4">
        <v>3546</v>
      </c>
      <c r="K484" s="4">
        <v>3780</v>
      </c>
      <c r="L484" s="4">
        <v>78804</v>
      </c>
      <c r="M484" s="4">
        <v>85140</v>
      </c>
      <c r="N484" s="4">
        <v>2574</v>
      </c>
      <c r="O484">
        <v>39501</v>
      </c>
      <c r="P484">
        <v>-39303</v>
      </c>
    </row>
    <row r="485" spans="1:16">
      <c r="A485">
        <v>6</v>
      </c>
      <c r="B485" t="str">
        <f>TEXT(DATE(2024,Sales[[#This Row],[Month]],1),"MMM")</f>
        <v>Jun</v>
      </c>
      <c r="C485">
        <v>14</v>
      </c>
      <c r="D485">
        <v>2012</v>
      </c>
      <c r="E485" t="s">
        <v>17</v>
      </c>
      <c r="F485" t="s">
        <v>15</v>
      </c>
      <c r="G485" s="4" t="s">
        <v>34</v>
      </c>
      <c r="H485" t="s">
        <v>10</v>
      </c>
      <c r="I485" s="4">
        <v>1</v>
      </c>
      <c r="J485" s="4">
        <v>7506</v>
      </c>
      <c r="K485" s="4">
        <v>8100</v>
      </c>
      <c r="L485" s="4">
        <v>26892</v>
      </c>
      <c r="M485" s="4">
        <v>28620</v>
      </c>
      <c r="N485" s="4">
        <v>594</v>
      </c>
      <c r="O485">
        <v>7695</v>
      </c>
      <c r="P485">
        <v>-19197</v>
      </c>
    </row>
    <row r="486" spans="1:16">
      <c r="A486">
        <v>6</v>
      </c>
      <c r="B486" t="str">
        <f>TEXT(DATE(2024,Sales[[#This Row],[Month]],1),"MMM")</f>
        <v>Jun</v>
      </c>
      <c r="C486">
        <v>15</v>
      </c>
      <c r="D486">
        <v>2012</v>
      </c>
      <c r="E486" t="s">
        <v>14</v>
      </c>
      <c r="F486" t="s">
        <v>15</v>
      </c>
      <c r="G486" s="4" t="s">
        <v>12</v>
      </c>
      <c r="H486" t="s">
        <v>13</v>
      </c>
      <c r="I486" s="4">
        <v>14</v>
      </c>
      <c r="J486" s="4">
        <v>3978</v>
      </c>
      <c r="K486" s="4">
        <v>4230</v>
      </c>
      <c r="L486" s="4">
        <v>78804</v>
      </c>
      <c r="M486" s="4">
        <v>85140</v>
      </c>
      <c r="N486" s="4">
        <v>3528</v>
      </c>
      <c r="O486">
        <v>56259</v>
      </c>
      <c r="P486">
        <v>-22545</v>
      </c>
    </row>
    <row r="487" spans="1:16">
      <c r="A487">
        <v>6</v>
      </c>
      <c r="B487" t="str">
        <f>TEXT(DATE(2024,Sales[[#This Row],[Month]],1),"MMM")</f>
        <v>Jun</v>
      </c>
      <c r="C487">
        <v>16</v>
      </c>
      <c r="D487">
        <v>2012</v>
      </c>
      <c r="E487" t="s">
        <v>26</v>
      </c>
      <c r="F487" t="s">
        <v>27</v>
      </c>
      <c r="G487" s="4" t="s">
        <v>37</v>
      </c>
      <c r="H487" t="s">
        <v>13</v>
      </c>
      <c r="I487" s="4">
        <v>11</v>
      </c>
      <c r="J487" s="4">
        <v>2034</v>
      </c>
      <c r="K487" s="4">
        <v>2160</v>
      </c>
      <c r="L487" s="4">
        <v>35316</v>
      </c>
      <c r="M487" s="4">
        <v>38070</v>
      </c>
      <c r="N487" s="4">
        <v>1386</v>
      </c>
      <c r="O487">
        <v>22572</v>
      </c>
      <c r="P487">
        <v>-12744</v>
      </c>
    </row>
    <row r="488" spans="1:16">
      <c r="A488">
        <v>6</v>
      </c>
      <c r="B488" t="str">
        <f>TEXT(DATE(2024,Sales[[#This Row],[Month]],1),"MMM")</f>
        <v>Jun</v>
      </c>
      <c r="C488">
        <v>16</v>
      </c>
      <c r="D488">
        <v>2012</v>
      </c>
      <c r="E488" t="s">
        <v>14</v>
      </c>
      <c r="F488" t="s">
        <v>15</v>
      </c>
      <c r="G488" s="4" t="s">
        <v>39</v>
      </c>
      <c r="H488" t="s">
        <v>13</v>
      </c>
      <c r="I488" s="4">
        <v>8</v>
      </c>
      <c r="J488" s="4">
        <v>2952</v>
      </c>
      <c r="K488" s="4">
        <v>3150</v>
      </c>
      <c r="L488" s="4">
        <v>165132</v>
      </c>
      <c r="M488" s="4">
        <v>178200</v>
      </c>
      <c r="N488" s="4">
        <v>1584</v>
      </c>
      <c r="O488">
        <v>23940</v>
      </c>
      <c r="P488">
        <v>-141192</v>
      </c>
    </row>
    <row r="489" spans="1:16">
      <c r="A489">
        <v>6</v>
      </c>
      <c r="B489" t="str">
        <f>TEXT(DATE(2024,Sales[[#This Row],[Month]],1),"MMM")</f>
        <v>Jun</v>
      </c>
      <c r="C489">
        <v>16</v>
      </c>
      <c r="D489">
        <v>2012</v>
      </c>
      <c r="E489" t="s">
        <v>14</v>
      </c>
      <c r="F489" t="s">
        <v>15</v>
      </c>
      <c r="G489" s="4" t="s">
        <v>36</v>
      </c>
      <c r="H489" t="s">
        <v>10</v>
      </c>
      <c r="I489" s="4">
        <v>1</v>
      </c>
      <c r="J489" s="4">
        <v>3546</v>
      </c>
      <c r="K489" s="4">
        <v>3780</v>
      </c>
      <c r="L489" s="4">
        <v>63342</v>
      </c>
      <c r="M489" s="4">
        <v>67320</v>
      </c>
      <c r="N489" s="4">
        <v>234</v>
      </c>
      <c r="O489">
        <v>3591</v>
      </c>
      <c r="P489">
        <v>-59751</v>
      </c>
    </row>
    <row r="490" spans="1:16">
      <c r="A490">
        <v>6</v>
      </c>
      <c r="B490" t="str">
        <f>TEXT(DATE(2024,Sales[[#This Row],[Month]],1),"MMM")</f>
        <v>Jun</v>
      </c>
      <c r="C490">
        <v>17</v>
      </c>
      <c r="D490">
        <v>2012</v>
      </c>
      <c r="E490" t="s">
        <v>21</v>
      </c>
      <c r="F490" t="s">
        <v>22</v>
      </c>
      <c r="G490" s="4" t="s">
        <v>18</v>
      </c>
      <c r="H490" t="s">
        <v>10</v>
      </c>
      <c r="I490" s="4">
        <v>24</v>
      </c>
      <c r="J490" s="4">
        <v>3546</v>
      </c>
      <c r="K490" s="4">
        <v>3780</v>
      </c>
      <c r="L490" s="4">
        <v>30744</v>
      </c>
      <c r="M490" s="4">
        <v>32760</v>
      </c>
      <c r="N490" s="4">
        <v>5616</v>
      </c>
      <c r="O490">
        <v>86184</v>
      </c>
      <c r="P490">
        <v>55440</v>
      </c>
    </row>
    <row r="491" spans="1:16">
      <c r="A491">
        <v>6</v>
      </c>
      <c r="B491" t="str">
        <f>TEXT(DATE(2024,Sales[[#This Row],[Month]],1),"MMM")</f>
        <v>Jun</v>
      </c>
      <c r="C491">
        <v>17</v>
      </c>
      <c r="D491">
        <v>2012</v>
      </c>
      <c r="E491" t="s">
        <v>21</v>
      </c>
      <c r="F491" t="s">
        <v>22</v>
      </c>
      <c r="G491" s="4" t="s">
        <v>33</v>
      </c>
      <c r="H491" t="s">
        <v>10</v>
      </c>
      <c r="I491" s="4">
        <v>15</v>
      </c>
      <c r="J491" s="4">
        <v>3978</v>
      </c>
      <c r="K491" s="4">
        <v>4230</v>
      </c>
      <c r="L491" s="4">
        <v>27378</v>
      </c>
      <c r="M491" s="4">
        <v>29250</v>
      </c>
      <c r="N491" s="4">
        <v>3780</v>
      </c>
      <c r="O491">
        <v>60277.5</v>
      </c>
      <c r="P491">
        <v>32899.5</v>
      </c>
    </row>
    <row r="492" spans="1:16">
      <c r="A492">
        <v>6</v>
      </c>
      <c r="B492" t="str">
        <f>TEXT(DATE(2024,Sales[[#This Row],[Month]],1),"MMM")</f>
        <v>Jun</v>
      </c>
      <c r="C492">
        <v>17</v>
      </c>
      <c r="D492">
        <v>2012</v>
      </c>
      <c r="E492" t="s">
        <v>7</v>
      </c>
      <c r="F492" t="s">
        <v>8</v>
      </c>
      <c r="G492" s="4" t="s">
        <v>38</v>
      </c>
      <c r="H492" t="s">
        <v>10</v>
      </c>
      <c r="I492" s="4">
        <v>20</v>
      </c>
      <c r="J492" s="4">
        <v>3546</v>
      </c>
      <c r="K492" s="4">
        <v>3780</v>
      </c>
      <c r="L492" s="4">
        <v>44280</v>
      </c>
      <c r="M492" s="4">
        <v>47250</v>
      </c>
      <c r="N492" s="4">
        <v>4680</v>
      </c>
      <c r="O492">
        <v>71820</v>
      </c>
      <c r="P492">
        <v>27540</v>
      </c>
    </row>
    <row r="493" spans="1:16">
      <c r="A493">
        <v>6</v>
      </c>
      <c r="B493" t="str">
        <f>TEXT(DATE(2024,Sales[[#This Row],[Month]],1),"MMM")</f>
        <v>Jun</v>
      </c>
      <c r="C493">
        <v>17</v>
      </c>
      <c r="D493">
        <v>2012</v>
      </c>
      <c r="E493" t="s">
        <v>24</v>
      </c>
      <c r="F493" t="s">
        <v>20</v>
      </c>
      <c r="G493" s="4" t="s">
        <v>12</v>
      </c>
      <c r="H493" t="s">
        <v>13</v>
      </c>
      <c r="I493" s="4">
        <v>1</v>
      </c>
      <c r="J493" s="4">
        <v>5148</v>
      </c>
      <c r="K493" s="4">
        <v>5490</v>
      </c>
      <c r="L493" s="4">
        <v>60894</v>
      </c>
      <c r="M493" s="4">
        <v>65790</v>
      </c>
      <c r="N493" s="4">
        <v>342</v>
      </c>
      <c r="O493">
        <v>5215.5</v>
      </c>
      <c r="P493">
        <v>-55678.5</v>
      </c>
    </row>
    <row r="494" spans="1:16">
      <c r="A494">
        <v>6</v>
      </c>
      <c r="B494" t="str">
        <f>TEXT(DATE(2024,Sales[[#This Row],[Month]],1),"MMM")</f>
        <v>Jun</v>
      </c>
      <c r="C494">
        <v>17</v>
      </c>
      <c r="D494">
        <v>2012</v>
      </c>
      <c r="E494" t="s">
        <v>19</v>
      </c>
      <c r="F494" t="s">
        <v>20</v>
      </c>
      <c r="G494" s="4" t="s">
        <v>40</v>
      </c>
      <c r="H494" t="s">
        <v>10</v>
      </c>
      <c r="I494" s="4">
        <v>5</v>
      </c>
      <c r="J494" s="4">
        <v>2196</v>
      </c>
      <c r="K494" s="4">
        <v>2340</v>
      </c>
      <c r="L494" s="4">
        <v>40608</v>
      </c>
      <c r="M494" s="4">
        <v>43200</v>
      </c>
      <c r="N494" s="4">
        <v>720</v>
      </c>
      <c r="O494">
        <v>11115</v>
      </c>
      <c r="P494">
        <v>-29493</v>
      </c>
    </row>
    <row r="495" spans="1:16">
      <c r="A495">
        <v>6</v>
      </c>
      <c r="B495" t="str">
        <f>TEXT(DATE(2024,Sales[[#This Row],[Month]],1),"MMM")</f>
        <v>Jun</v>
      </c>
      <c r="C495">
        <v>17</v>
      </c>
      <c r="D495">
        <v>2012</v>
      </c>
      <c r="E495" t="s">
        <v>7</v>
      </c>
      <c r="F495" t="s">
        <v>8</v>
      </c>
      <c r="G495" s="4" t="s">
        <v>38</v>
      </c>
      <c r="H495" t="s">
        <v>10</v>
      </c>
      <c r="I495" s="4">
        <v>2</v>
      </c>
      <c r="J495" s="4">
        <v>3924</v>
      </c>
      <c r="K495" s="4">
        <v>4230</v>
      </c>
      <c r="L495" s="4">
        <v>5904</v>
      </c>
      <c r="M495" s="4">
        <v>6300</v>
      </c>
      <c r="N495" s="4">
        <v>612</v>
      </c>
      <c r="O495">
        <v>8037</v>
      </c>
      <c r="P495">
        <v>2133</v>
      </c>
    </row>
    <row r="496" spans="1:16">
      <c r="A496">
        <v>6</v>
      </c>
      <c r="B496" t="str">
        <f>TEXT(DATE(2024,Sales[[#This Row],[Month]],1),"MMM")</f>
        <v>Jun</v>
      </c>
      <c r="C496">
        <v>18</v>
      </c>
      <c r="D496">
        <v>2012</v>
      </c>
      <c r="E496" t="s">
        <v>21</v>
      </c>
      <c r="F496" t="s">
        <v>22</v>
      </c>
      <c r="G496" s="4" t="s">
        <v>37</v>
      </c>
      <c r="H496" t="s">
        <v>13</v>
      </c>
      <c r="I496" s="4">
        <v>15</v>
      </c>
      <c r="J496" s="4">
        <v>3978</v>
      </c>
      <c r="K496" s="4">
        <v>4230</v>
      </c>
      <c r="L496" s="4">
        <v>27468</v>
      </c>
      <c r="M496" s="4">
        <v>29610</v>
      </c>
      <c r="N496" s="4">
        <v>3780</v>
      </c>
      <c r="O496">
        <v>60277.5</v>
      </c>
      <c r="P496">
        <v>32809.5</v>
      </c>
    </row>
    <row r="497" spans="1:16">
      <c r="A497">
        <v>6</v>
      </c>
      <c r="B497" t="str">
        <f>TEXT(DATE(2024,Sales[[#This Row],[Month]],1),"MMM")</f>
        <v>Jun</v>
      </c>
      <c r="C497">
        <v>18</v>
      </c>
      <c r="D497">
        <v>2012</v>
      </c>
      <c r="E497" t="s">
        <v>14</v>
      </c>
      <c r="F497" t="s">
        <v>15</v>
      </c>
      <c r="G497" s="4" t="s">
        <v>38</v>
      </c>
      <c r="H497" t="s">
        <v>10</v>
      </c>
      <c r="I497" s="4">
        <v>24</v>
      </c>
      <c r="J497" s="4">
        <v>2106</v>
      </c>
      <c r="K497" s="4">
        <v>2250</v>
      </c>
      <c r="L497" s="4">
        <v>35424</v>
      </c>
      <c r="M497" s="4">
        <v>37800</v>
      </c>
      <c r="N497" s="4">
        <v>3456</v>
      </c>
      <c r="O497">
        <v>51300</v>
      </c>
      <c r="P497">
        <v>15876</v>
      </c>
    </row>
    <row r="498" spans="1:16">
      <c r="A498">
        <v>6</v>
      </c>
      <c r="B498" t="str">
        <f>TEXT(DATE(2024,Sales[[#This Row],[Month]],1),"MMM")</f>
        <v>Jun</v>
      </c>
      <c r="C498">
        <v>18</v>
      </c>
      <c r="D498">
        <v>2012</v>
      </c>
      <c r="E498" t="s">
        <v>11</v>
      </c>
      <c r="F498" t="s">
        <v>8</v>
      </c>
      <c r="G498" s="4" t="s">
        <v>40</v>
      </c>
      <c r="H498" t="s">
        <v>10</v>
      </c>
      <c r="I498" s="4">
        <v>23</v>
      </c>
      <c r="J498" s="4">
        <v>5148</v>
      </c>
      <c r="K498" s="4">
        <v>5490</v>
      </c>
      <c r="L498" s="4">
        <v>50760</v>
      </c>
      <c r="M498" s="4">
        <v>54000</v>
      </c>
      <c r="N498" s="4">
        <v>7866</v>
      </c>
      <c r="O498">
        <v>119956.5</v>
      </c>
      <c r="P498">
        <v>69196.5</v>
      </c>
    </row>
    <row r="499" spans="1:16">
      <c r="A499">
        <v>6</v>
      </c>
      <c r="B499" t="str">
        <f>TEXT(DATE(2024,Sales[[#This Row],[Month]],1),"MMM")</f>
        <v>Jun</v>
      </c>
      <c r="C499">
        <v>18</v>
      </c>
      <c r="D499">
        <v>2012</v>
      </c>
      <c r="E499" t="s">
        <v>19</v>
      </c>
      <c r="F499" t="s">
        <v>20</v>
      </c>
      <c r="G499" s="4" t="s">
        <v>16</v>
      </c>
      <c r="H499" t="s">
        <v>10</v>
      </c>
      <c r="I499" s="4">
        <v>20</v>
      </c>
      <c r="J499" s="4">
        <v>3546</v>
      </c>
      <c r="K499" s="4">
        <v>3780</v>
      </c>
      <c r="L499" s="4">
        <v>83538</v>
      </c>
      <c r="M499" s="4">
        <v>88830</v>
      </c>
      <c r="N499" s="4">
        <v>4680</v>
      </c>
      <c r="O499">
        <v>71820</v>
      </c>
      <c r="P499">
        <v>-11718</v>
      </c>
    </row>
    <row r="500" spans="1:16">
      <c r="A500">
        <v>6</v>
      </c>
      <c r="B500" t="str">
        <f>TEXT(DATE(2024,Sales[[#This Row],[Month]],1),"MMM")</f>
        <v>Jun</v>
      </c>
      <c r="C500">
        <v>19</v>
      </c>
      <c r="D500">
        <v>2012</v>
      </c>
      <c r="E500" t="s">
        <v>19</v>
      </c>
      <c r="F500" t="s">
        <v>20</v>
      </c>
      <c r="G500" s="4" t="s">
        <v>38</v>
      </c>
      <c r="H500" t="s">
        <v>10</v>
      </c>
      <c r="I500" s="4">
        <v>23</v>
      </c>
      <c r="J500" s="4">
        <v>3546</v>
      </c>
      <c r="K500" s="4">
        <v>3780</v>
      </c>
      <c r="L500" s="4">
        <v>29520</v>
      </c>
      <c r="M500" s="4">
        <v>31500</v>
      </c>
      <c r="N500" s="4">
        <v>5382</v>
      </c>
      <c r="O500">
        <v>82593</v>
      </c>
      <c r="P500">
        <v>53073</v>
      </c>
    </row>
    <row r="501" spans="1:16">
      <c r="A501">
        <v>6</v>
      </c>
      <c r="B501" t="str">
        <f>TEXT(DATE(2024,Sales[[#This Row],[Month]],1),"MMM")</f>
        <v>Jun</v>
      </c>
      <c r="C501">
        <v>21</v>
      </c>
      <c r="D501">
        <v>2012</v>
      </c>
      <c r="E501" t="s">
        <v>21</v>
      </c>
      <c r="F501" t="s">
        <v>22</v>
      </c>
      <c r="G501" s="4" t="s">
        <v>36</v>
      </c>
      <c r="H501" t="s">
        <v>10</v>
      </c>
      <c r="I501" s="4">
        <v>22</v>
      </c>
      <c r="J501" s="4">
        <v>5148</v>
      </c>
      <c r="K501" s="4">
        <v>5490</v>
      </c>
      <c r="L501" s="4">
        <v>33534</v>
      </c>
      <c r="M501" s="4">
        <v>35640</v>
      </c>
      <c r="N501" s="4">
        <v>7524</v>
      </c>
      <c r="O501">
        <v>114741</v>
      </c>
      <c r="P501">
        <v>81207</v>
      </c>
    </row>
    <row r="502" spans="1:16">
      <c r="A502">
        <v>6</v>
      </c>
      <c r="B502" t="str">
        <f>TEXT(DATE(2024,Sales[[#This Row],[Month]],1),"MMM")</f>
        <v>Jun</v>
      </c>
      <c r="C502">
        <v>21</v>
      </c>
      <c r="D502">
        <v>2012</v>
      </c>
      <c r="E502" t="s">
        <v>24</v>
      </c>
      <c r="F502" t="s">
        <v>20</v>
      </c>
      <c r="G502" s="4" t="s">
        <v>30</v>
      </c>
      <c r="H502" t="s">
        <v>10</v>
      </c>
      <c r="I502" s="4">
        <v>10</v>
      </c>
      <c r="J502" s="4">
        <v>3384</v>
      </c>
      <c r="K502" s="4">
        <v>3600</v>
      </c>
      <c r="L502" s="4">
        <v>79560</v>
      </c>
      <c r="M502" s="4">
        <v>84600</v>
      </c>
      <c r="N502" s="4">
        <v>2160</v>
      </c>
      <c r="O502">
        <v>34200</v>
      </c>
      <c r="P502">
        <v>-45360</v>
      </c>
    </row>
    <row r="503" spans="1:16">
      <c r="A503">
        <v>6</v>
      </c>
      <c r="B503" t="str">
        <f>TEXT(DATE(2024,Sales[[#This Row],[Month]],1),"MMM")</f>
        <v>Jun</v>
      </c>
      <c r="C503">
        <v>21</v>
      </c>
      <c r="D503">
        <v>2012</v>
      </c>
      <c r="E503" t="s">
        <v>7</v>
      </c>
      <c r="F503" t="s">
        <v>8</v>
      </c>
      <c r="G503" s="4" t="s">
        <v>12</v>
      </c>
      <c r="H503" t="s">
        <v>13</v>
      </c>
      <c r="I503" s="4">
        <v>5</v>
      </c>
      <c r="J503" s="4">
        <v>3042</v>
      </c>
      <c r="K503" s="4">
        <v>3240</v>
      </c>
      <c r="L503" s="4">
        <v>85968</v>
      </c>
      <c r="M503" s="4">
        <v>92880</v>
      </c>
      <c r="N503" s="4">
        <v>990</v>
      </c>
      <c r="O503">
        <v>15390</v>
      </c>
      <c r="P503">
        <v>-70578</v>
      </c>
    </row>
    <row r="504" spans="1:16">
      <c r="A504">
        <v>6</v>
      </c>
      <c r="B504" t="str">
        <f>TEXT(DATE(2024,Sales[[#This Row],[Month]],1),"MMM")</f>
        <v>Jun</v>
      </c>
      <c r="C504">
        <v>21</v>
      </c>
      <c r="D504">
        <v>2012</v>
      </c>
      <c r="E504" t="s">
        <v>19</v>
      </c>
      <c r="F504" t="s">
        <v>20</v>
      </c>
      <c r="G504" s="4" t="s">
        <v>35</v>
      </c>
      <c r="H504" t="s">
        <v>10</v>
      </c>
      <c r="I504" s="4">
        <v>12</v>
      </c>
      <c r="J504" s="4">
        <v>3978</v>
      </c>
      <c r="K504" s="4">
        <v>4230</v>
      </c>
      <c r="L504" s="4">
        <v>39006</v>
      </c>
      <c r="M504" s="4">
        <v>41580</v>
      </c>
      <c r="N504" s="4">
        <v>3024</v>
      </c>
      <c r="O504">
        <v>48222</v>
      </c>
      <c r="P504">
        <v>9216</v>
      </c>
    </row>
    <row r="505" spans="1:16">
      <c r="A505">
        <v>6</v>
      </c>
      <c r="B505" t="str">
        <f>TEXT(DATE(2024,Sales[[#This Row],[Month]],1),"MMM")</f>
        <v>Jun</v>
      </c>
      <c r="C505">
        <v>22</v>
      </c>
      <c r="D505">
        <v>2012</v>
      </c>
      <c r="E505" t="s">
        <v>19</v>
      </c>
      <c r="F505" t="s">
        <v>20</v>
      </c>
      <c r="G505" s="4" t="s">
        <v>23</v>
      </c>
      <c r="H505" t="s">
        <v>10</v>
      </c>
      <c r="I505" s="4">
        <v>19</v>
      </c>
      <c r="J505" s="4">
        <v>3978</v>
      </c>
      <c r="K505" s="4">
        <v>4230</v>
      </c>
      <c r="L505" s="4">
        <v>42588</v>
      </c>
      <c r="M505" s="4">
        <v>45360</v>
      </c>
      <c r="N505" s="4">
        <v>4788</v>
      </c>
      <c r="O505">
        <v>76351.5</v>
      </c>
      <c r="P505">
        <v>33763.5</v>
      </c>
    </row>
    <row r="506" spans="1:16">
      <c r="A506">
        <v>6</v>
      </c>
      <c r="B506" t="str">
        <f>TEXT(DATE(2024,Sales[[#This Row],[Month]],1),"MMM")</f>
        <v>Jun</v>
      </c>
      <c r="C506">
        <v>22</v>
      </c>
      <c r="D506">
        <v>2012</v>
      </c>
      <c r="E506" t="s">
        <v>17</v>
      </c>
      <c r="F506" t="s">
        <v>15</v>
      </c>
      <c r="G506" s="4" t="s">
        <v>12</v>
      </c>
      <c r="H506" t="s">
        <v>13</v>
      </c>
      <c r="I506" s="4">
        <v>18</v>
      </c>
      <c r="J506" s="4">
        <v>3924</v>
      </c>
      <c r="K506" s="4">
        <v>4230</v>
      </c>
      <c r="L506" s="4">
        <v>82386</v>
      </c>
      <c r="M506" s="4">
        <v>89010</v>
      </c>
      <c r="N506" s="4">
        <v>5508</v>
      </c>
      <c r="O506">
        <v>72333</v>
      </c>
      <c r="P506">
        <v>-10053</v>
      </c>
    </row>
    <row r="507" spans="1:16">
      <c r="A507">
        <v>6</v>
      </c>
      <c r="B507" t="str">
        <f>TEXT(DATE(2024,Sales[[#This Row],[Month]],1),"MMM")</f>
        <v>Jun</v>
      </c>
      <c r="C507">
        <v>22</v>
      </c>
      <c r="D507">
        <v>2012</v>
      </c>
      <c r="E507" t="s">
        <v>7</v>
      </c>
      <c r="F507" t="s">
        <v>8</v>
      </c>
      <c r="G507" s="4" t="s">
        <v>9</v>
      </c>
      <c r="H507" t="s">
        <v>10</v>
      </c>
      <c r="I507" s="4">
        <v>1</v>
      </c>
      <c r="J507" s="4">
        <v>2952</v>
      </c>
      <c r="K507" s="4">
        <v>3150</v>
      </c>
      <c r="L507" s="4">
        <v>2034</v>
      </c>
      <c r="M507" s="4">
        <v>2160</v>
      </c>
      <c r="N507" s="4">
        <v>198</v>
      </c>
      <c r="O507">
        <v>2992.5</v>
      </c>
      <c r="P507">
        <v>958.5</v>
      </c>
    </row>
    <row r="508" spans="1:16">
      <c r="A508">
        <v>6</v>
      </c>
      <c r="B508" t="str">
        <f>TEXT(DATE(2024,Sales[[#This Row],[Month]],1),"MMM")</f>
        <v>Jun</v>
      </c>
      <c r="C508">
        <v>23</v>
      </c>
      <c r="D508">
        <v>2012</v>
      </c>
      <c r="E508" t="s">
        <v>7</v>
      </c>
      <c r="F508" t="s">
        <v>8</v>
      </c>
      <c r="G508" s="4" t="s">
        <v>33</v>
      </c>
      <c r="H508" t="s">
        <v>10</v>
      </c>
      <c r="I508" s="4">
        <v>15</v>
      </c>
      <c r="J508" s="4">
        <v>3042</v>
      </c>
      <c r="K508" s="4">
        <v>3240</v>
      </c>
      <c r="L508" s="4">
        <v>4212</v>
      </c>
      <c r="M508" s="4">
        <v>4500</v>
      </c>
      <c r="N508" s="4">
        <v>2970</v>
      </c>
      <c r="O508">
        <v>46170</v>
      </c>
      <c r="P508">
        <v>41958</v>
      </c>
    </row>
    <row r="509" spans="1:16">
      <c r="A509">
        <v>6</v>
      </c>
      <c r="B509" t="str">
        <f>TEXT(DATE(2024,Sales[[#This Row],[Month]],1),"MMM")</f>
        <v>Jun</v>
      </c>
      <c r="C509">
        <v>23</v>
      </c>
      <c r="D509">
        <v>2012</v>
      </c>
      <c r="E509" t="s">
        <v>21</v>
      </c>
      <c r="F509" t="s">
        <v>22</v>
      </c>
      <c r="G509" s="4" t="s">
        <v>9</v>
      </c>
      <c r="H509" t="s">
        <v>10</v>
      </c>
      <c r="I509" s="4">
        <v>4</v>
      </c>
      <c r="J509" s="4">
        <v>3978</v>
      </c>
      <c r="K509" s="4">
        <v>4230</v>
      </c>
      <c r="L509" s="4">
        <v>10170</v>
      </c>
      <c r="M509" s="4">
        <v>10800</v>
      </c>
      <c r="N509" s="4">
        <v>1008</v>
      </c>
      <c r="O509">
        <v>16074</v>
      </c>
      <c r="P509">
        <v>5904</v>
      </c>
    </row>
    <row r="510" spans="1:16">
      <c r="A510">
        <v>6</v>
      </c>
      <c r="B510" t="str">
        <f>TEXT(DATE(2024,Sales[[#This Row],[Month]],1),"MMM")</f>
        <v>Jun</v>
      </c>
      <c r="C510">
        <v>23</v>
      </c>
      <c r="D510">
        <v>2012</v>
      </c>
      <c r="E510" t="s">
        <v>7</v>
      </c>
      <c r="F510" t="s">
        <v>8</v>
      </c>
      <c r="G510" s="4" t="s">
        <v>38</v>
      </c>
      <c r="H510" t="s">
        <v>10</v>
      </c>
      <c r="I510" s="4">
        <v>16</v>
      </c>
      <c r="J510" s="4">
        <v>2106</v>
      </c>
      <c r="K510" s="4">
        <v>2250</v>
      </c>
      <c r="L510" s="4">
        <v>41328</v>
      </c>
      <c r="M510" s="4">
        <v>44100</v>
      </c>
      <c r="N510" s="4">
        <v>2304</v>
      </c>
      <c r="O510">
        <v>34200</v>
      </c>
      <c r="P510">
        <v>-7128</v>
      </c>
    </row>
    <row r="511" spans="1:16">
      <c r="A511">
        <v>6</v>
      </c>
      <c r="B511" t="str">
        <f>TEXT(DATE(2024,Sales[[#This Row],[Month]],1),"MMM")</f>
        <v>Jun</v>
      </c>
      <c r="C511">
        <v>24</v>
      </c>
      <c r="D511">
        <v>2012</v>
      </c>
      <c r="E511" t="s">
        <v>26</v>
      </c>
      <c r="F511" t="s">
        <v>27</v>
      </c>
      <c r="G511" s="4" t="s">
        <v>25</v>
      </c>
      <c r="H511" t="s">
        <v>10</v>
      </c>
      <c r="I511" s="4">
        <v>10</v>
      </c>
      <c r="J511" s="4">
        <v>2034</v>
      </c>
      <c r="K511" s="4">
        <v>2160</v>
      </c>
      <c r="L511" s="4">
        <v>46656</v>
      </c>
      <c r="M511" s="4">
        <v>49680</v>
      </c>
      <c r="N511" s="4">
        <v>1260</v>
      </c>
      <c r="O511">
        <v>20520</v>
      </c>
      <c r="P511">
        <v>-26136</v>
      </c>
    </row>
    <row r="512" spans="1:16">
      <c r="A512">
        <v>6</v>
      </c>
      <c r="B512" t="str">
        <f>TEXT(DATE(2024,Sales[[#This Row],[Month]],1),"MMM")</f>
        <v>Jun</v>
      </c>
      <c r="C512">
        <v>24</v>
      </c>
      <c r="D512">
        <v>2012</v>
      </c>
      <c r="E512" t="s">
        <v>31</v>
      </c>
      <c r="F512" t="s">
        <v>22</v>
      </c>
      <c r="G512" s="4" t="s">
        <v>12</v>
      </c>
      <c r="H512" t="s">
        <v>13</v>
      </c>
      <c r="I512" s="4">
        <v>21</v>
      </c>
      <c r="J512" s="4">
        <v>4482</v>
      </c>
      <c r="K512" s="4">
        <v>4770</v>
      </c>
      <c r="L512" s="4">
        <v>82386</v>
      </c>
      <c r="M512" s="4">
        <v>89010</v>
      </c>
      <c r="N512" s="4">
        <v>6048</v>
      </c>
      <c r="O512">
        <v>95161.5</v>
      </c>
      <c r="P512">
        <v>12775.5</v>
      </c>
    </row>
    <row r="513" spans="1:16">
      <c r="A513">
        <v>6</v>
      </c>
      <c r="B513" t="str">
        <f>TEXT(DATE(2024,Sales[[#This Row],[Month]],1),"MMM")</f>
        <v>Jun</v>
      </c>
      <c r="C513">
        <v>24</v>
      </c>
      <c r="D513">
        <v>2012</v>
      </c>
      <c r="E513" t="s">
        <v>26</v>
      </c>
      <c r="F513" t="s">
        <v>27</v>
      </c>
      <c r="G513" s="4" t="s">
        <v>12</v>
      </c>
      <c r="H513" t="s">
        <v>13</v>
      </c>
      <c r="I513" s="4">
        <v>7</v>
      </c>
      <c r="J513" s="4">
        <v>3726</v>
      </c>
      <c r="K513" s="4">
        <v>3960</v>
      </c>
      <c r="L513" s="4">
        <v>46566</v>
      </c>
      <c r="M513" s="4">
        <v>50310</v>
      </c>
      <c r="N513" s="4">
        <v>1638</v>
      </c>
      <c r="O513">
        <v>26334</v>
      </c>
      <c r="P513">
        <v>-20232</v>
      </c>
    </row>
    <row r="514" spans="1:16">
      <c r="A514">
        <v>6</v>
      </c>
      <c r="B514" t="str">
        <f>TEXT(DATE(2024,Sales[[#This Row],[Month]],1),"MMM")</f>
        <v>Jun</v>
      </c>
      <c r="C514">
        <v>24</v>
      </c>
      <c r="D514">
        <v>2012</v>
      </c>
      <c r="E514" t="s">
        <v>21</v>
      </c>
      <c r="F514" t="s">
        <v>22</v>
      </c>
      <c r="G514" s="4" t="s">
        <v>9</v>
      </c>
      <c r="H514" t="s">
        <v>10</v>
      </c>
      <c r="I514" s="4">
        <v>22</v>
      </c>
      <c r="J514" s="4">
        <v>2952</v>
      </c>
      <c r="K514" s="4">
        <v>3150</v>
      </c>
      <c r="L514" s="4">
        <v>26442</v>
      </c>
      <c r="M514" s="4">
        <v>28080</v>
      </c>
      <c r="N514" s="4">
        <v>4356</v>
      </c>
      <c r="O514">
        <v>65835</v>
      </c>
      <c r="P514">
        <v>39393</v>
      </c>
    </row>
    <row r="515" spans="1:16">
      <c r="A515">
        <v>6</v>
      </c>
      <c r="B515" t="str">
        <f>TEXT(DATE(2024,Sales[[#This Row],[Month]],1),"MMM")</f>
        <v>Jun</v>
      </c>
      <c r="C515">
        <v>24</v>
      </c>
      <c r="D515">
        <v>2012</v>
      </c>
      <c r="E515" t="s">
        <v>24</v>
      </c>
      <c r="F515" t="s">
        <v>20</v>
      </c>
      <c r="G515" s="4" t="s">
        <v>35</v>
      </c>
      <c r="H515" t="s">
        <v>10</v>
      </c>
      <c r="I515" s="4">
        <v>15</v>
      </c>
      <c r="J515" s="4">
        <v>3384</v>
      </c>
      <c r="K515" s="4">
        <v>3600</v>
      </c>
      <c r="L515" s="4">
        <v>24822</v>
      </c>
      <c r="M515" s="4">
        <v>26460</v>
      </c>
      <c r="N515" s="4">
        <v>3240</v>
      </c>
      <c r="O515">
        <v>51300</v>
      </c>
      <c r="P515">
        <v>26478</v>
      </c>
    </row>
    <row r="516" spans="1:16">
      <c r="A516">
        <v>6</v>
      </c>
      <c r="B516" t="str">
        <f>TEXT(DATE(2024,Sales[[#This Row],[Month]],1),"MMM")</f>
        <v>Jun</v>
      </c>
      <c r="C516">
        <v>24</v>
      </c>
      <c r="D516">
        <v>2012</v>
      </c>
      <c r="E516" t="s">
        <v>26</v>
      </c>
      <c r="F516" t="s">
        <v>27</v>
      </c>
      <c r="G516" s="4" t="s">
        <v>30</v>
      </c>
      <c r="H516" t="s">
        <v>10</v>
      </c>
      <c r="I516" s="4">
        <v>7</v>
      </c>
      <c r="J516" s="4">
        <v>3546</v>
      </c>
      <c r="K516" s="4">
        <v>3780</v>
      </c>
      <c r="L516" s="4">
        <v>3978</v>
      </c>
      <c r="M516" s="4">
        <v>4230</v>
      </c>
      <c r="N516" s="4">
        <v>1638</v>
      </c>
      <c r="O516">
        <v>25137</v>
      </c>
      <c r="P516">
        <v>21159</v>
      </c>
    </row>
    <row r="517" spans="1:16">
      <c r="A517">
        <v>6</v>
      </c>
      <c r="B517" t="str">
        <f>TEXT(DATE(2024,Sales[[#This Row],[Month]],1),"MMM")</f>
        <v>Jun</v>
      </c>
      <c r="C517">
        <v>25</v>
      </c>
      <c r="D517">
        <v>2012</v>
      </c>
      <c r="E517" t="s">
        <v>7</v>
      </c>
      <c r="F517" t="s">
        <v>8</v>
      </c>
      <c r="G517" s="4" t="s">
        <v>23</v>
      </c>
      <c r="H517" t="s">
        <v>10</v>
      </c>
      <c r="I517" s="4">
        <v>17</v>
      </c>
      <c r="J517" s="4">
        <v>5148</v>
      </c>
      <c r="K517" s="4">
        <v>5490</v>
      </c>
      <c r="L517" s="4">
        <v>63882</v>
      </c>
      <c r="M517" s="4">
        <v>68040</v>
      </c>
      <c r="N517" s="4">
        <v>5814</v>
      </c>
      <c r="O517">
        <v>88663.5</v>
      </c>
      <c r="P517">
        <v>24781.5</v>
      </c>
    </row>
    <row r="518" spans="1:16">
      <c r="A518">
        <v>6</v>
      </c>
      <c r="B518" t="str">
        <f>TEXT(DATE(2024,Sales[[#This Row],[Month]],1),"MMM")</f>
        <v>Jun</v>
      </c>
      <c r="C518">
        <v>25</v>
      </c>
      <c r="D518">
        <v>2012</v>
      </c>
      <c r="E518" t="s">
        <v>11</v>
      </c>
      <c r="F518" t="s">
        <v>8</v>
      </c>
      <c r="G518" s="4" t="s">
        <v>36</v>
      </c>
      <c r="H518" t="s">
        <v>10</v>
      </c>
      <c r="I518" s="4">
        <v>20</v>
      </c>
      <c r="J518" s="4">
        <v>2034</v>
      </c>
      <c r="K518" s="4">
        <v>2160</v>
      </c>
      <c r="L518" s="4">
        <v>85698</v>
      </c>
      <c r="M518" s="4">
        <v>91080</v>
      </c>
      <c r="N518" s="4">
        <v>2520</v>
      </c>
      <c r="O518">
        <v>41040</v>
      </c>
      <c r="P518">
        <v>-44658</v>
      </c>
    </row>
    <row r="519" spans="1:16">
      <c r="A519">
        <v>6</v>
      </c>
      <c r="B519" t="str">
        <f>TEXT(DATE(2024,Sales[[#This Row],[Month]],1),"MMM")</f>
        <v>Jun</v>
      </c>
      <c r="C519">
        <v>26</v>
      </c>
      <c r="D519">
        <v>2012</v>
      </c>
      <c r="E519" t="s">
        <v>14</v>
      </c>
      <c r="F519" t="s">
        <v>15</v>
      </c>
      <c r="G519" s="4" t="s">
        <v>38</v>
      </c>
      <c r="H519" t="s">
        <v>10</v>
      </c>
      <c r="I519" s="4">
        <v>5</v>
      </c>
      <c r="J519" s="4">
        <v>2196</v>
      </c>
      <c r="K519" s="4">
        <v>2340</v>
      </c>
      <c r="L519" s="4">
        <v>64944</v>
      </c>
      <c r="M519" s="4">
        <v>69300</v>
      </c>
      <c r="N519" s="4">
        <v>720</v>
      </c>
      <c r="O519">
        <v>11115</v>
      </c>
      <c r="P519">
        <v>-53829</v>
      </c>
    </row>
    <row r="520" spans="1:16">
      <c r="A520">
        <v>6</v>
      </c>
      <c r="B520" t="str">
        <f>TEXT(DATE(2024,Sales[[#This Row],[Month]],1),"MMM")</f>
        <v>Jun</v>
      </c>
      <c r="C520">
        <v>26</v>
      </c>
      <c r="D520">
        <v>2012</v>
      </c>
      <c r="E520" t="s">
        <v>31</v>
      </c>
      <c r="F520" t="s">
        <v>22</v>
      </c>
      <c r="G520" s="4" t="s">
        <v>34</v>
      </c>
      <c r="H520" t="s">
        <v>10</v>
      </c>
      <c r="I520" s="4">
        <v>14</v>
      </c>
      <c r="J520" s="4">
        <v>3546</v>
      </c>
      <c r="K520" s="4">
        <v>3780</v>
      </c>
      <c r="L520" s="4">
        <v>71712</v>
      </c>
      <c r="M520" s="4">
        <v>76320</v>
      </c>
      <c r="N520" s="4">
        <v>3276</v>
      </c>
      <c r="O520">
        <v>50274</v>
      </c>
      <c r="P520">
        <v>-21438</v>
      </c>
    </row>
    <row r="521" spans="1:16">
      <c r="A521">
        <v>6</v>
      </c>
      <c r="B521" t="str">
        <f>TEXT(DATE(2024,Sales[[#This Row],[Month]],1),"MMM")</f>
        <v>Jun</v>
      </c>
      <c r="C521">
        <v>26</v>
      </c>
      <c r="D521">
        <v>2012</v>
      </c>
      <c r="E521" t="s">
        <v>31</v>
      </c>
      <c r="F521" t="s">
        <v>22</v>
      </c>
      <c r="G521" s="4" t="s">
        <v>33</v>
      </c>
      <c r="H521" t="s">
        <v>10</v>
      </c>
      <c r="I521" s="4">
        <v>6</v>
      </c>
      <c r="J521" s="4">
        <v>3546</v>
      </c>
      <c r="K521" s="4">
        <v>3780</v>
      </c>
      <c r="L521" s="4">
        <v>44226</v>
      </c>
      <c r="M521" s="4">
        <v>47250</v>
      </c>
      <c r="N521" s="4">
        <v>1404</v>
      </c>
      <c r="O521">
        <v>21546</v>
      </c>
      <c r="P521">
        <v>-22680</v>
      </c>
    </row>
    <row r="522" spans="1:16">
      <c r="A522">
        <v>6</v>
      </c>
      <c r="B522" t="str">
        <f>TEXT(DATE(2024,Sales[[#This Row],[Month]],1),"MMM")</f>
        <v>Jun</v>
      </c>
      <c r="C522">
        <v>26</v>
      </c>
      <c r="D522">
        <v>2012</v>
      </c>
      <c r="E522" t="s">
        <v>24</v>
      </c>
      <c r="F522" t="s">
        <v>20</v>
      </c>
      <c r="G522" s="4" t="s">
        <v>12</v>
      </c>
      <c r="H522" t="s">
        <v>13</v>
      </c>
      <c r="I522" s="4">
        <v>22</v>
      </c>
      <c r="J522" s="4">
        <v>7506</v>
      </c>
      <c r="K522" s="4">
        <v>8100</v>
      </c>
      <c r="L522" s="4">
        <v>71640</v>
      </c>
      <c r="M522" s="4">
        <v>77400</v>
      </c>
      <c r="N522" s="4">
        <v>13068</v>
      </c>
      <c r="O522">
        <v>169290</v>
      </c>
      <c r="P522">
        <v>97650</v>
      </c>
    </row>
    <row r="523" spans="1:16">
      <c r="A523">
        <v>6</v>
      </c>
      <c r="B523" t="str">
        <f>TEXT(DATE(2024,Sales[[#This Row],[Month]],1),"MMM")</f>
        <v>Jun</v>
      </c>
      <c r="C523">
        <v>27</v>
      </c>
      <c r="D523">
        <v>2012</v>
      </c>
      <c r="E523" t="s">
        <v>7</v>
      </c>
      <c r="F523" t="s">
        <v>8</v>
      </c>
      <c r="G523" s="4" t="s">
        <v>36</v>
      </c>
      <c r="H523" t="s">
        <v>10</v>
      </c>
      <c r="I523" s="4">
        <v>6</v>
      </c>
      <c r="J523" s="4">
        <v>3924</v>
      </c>
      <c r="K523" s="4">
        <v>4230</v>
      </c>
      <c r="L523" s="4">
        <v>33534</v>
      </c>
      <c r="M523" s="4">
        <v>35640</v>
      </c>
      <c r="N523" s="4">
        <v>1836</v>
      </c>
      <c r="O523">
        <v>24111</v>
      </c>
      <c r="P523">
        <v>-9423</v>
      </c>
    </row>
    <row r="524" spans="1:16">
      <c r="A524">
        <v>6</v>
      </c>
      <c r="B524" t="str">
        <f>TEXT(DATE(2024,Sales[[#This Row],[Month]],1),"MMM")</f>
        <v>Jun</v>
      </c>
      <c r="C524">
        <v>27</v>
      </c>
      <c r="D524">
        <v>2012</v>
      </c>
      <c r="E524" t="s">
        <v>7</v>
      </c>
      <c r="F524" t="s">
        <v>8</v>
      </c>
      <c r="G524" s="4" t="s">
        <v>9</v>
      </c>
      <c r="H524" t="s">
        <v>10</v>
      </c>
      <c r="I524" s="4">
        <v>6</v>
      </c>
      <c r="J524" s="4">
        <v>4482</v>
      </c>
      <c r="K524" s="4">
        <v>4770</v>
      </c>
      <c r="L524" s="4">
        <v>38646</v>
      </c>
      <c r="M524" s="4">
        <v>41040</v>
      </c>
      <c r="N524" s="4">
        <v>1728</v>
      </c>
      <c r="O524">
        <v>27189</v>
      </c>
      <c r="P524">
        <v>-11457</v>
      </c>
    </row>
    <row r="525" spans="1:16">
      <c r="A525">
        <v>6</v>
      </c>
      <c r="B525" t="str">
        <f>TEXT(DATE(2024,Sales[[#This Row],[Month]],1),"MMM")</f>
        <v>Jun</v>
      </c>
      <c r="C525">
        <v>28</v>
      </c>
      <c r="D525">
        <v>2012</v>
      </c>
      <c r="E525" t="s">
        <v>14</v>
      </c>
      <c r="F525" t="s">
        <v>15</v>
      </c>
      <c r="G525" s="4" t="s">
        <v>39</v>
      </c>
      <c r="H525" t="s">
        <v>13</v>
      </c>
      <c r="I525" s="4">
        <v>2</v>
      </c>
      <c r="J525" s="4">
        <v>3546</v>
      </c>
      <c r="K525" s="4">
        <v>3780</v>
      </c>
      <c r="L525" s="4">
        <v>90072</v>
      </c>
      <c r="M525" s="4">
        <v>97200</v>
      </c>
      <c r="N525" s="4">
        <v>468</v>
      </c>
      <c r="O525">
        <v>7182</v>
      </c>
      <c r="P525">
        <v>-82890</v>
      </c>
    </row>
    <row r="526" spans="1:16">
      <c r="A526">
        <v>6</v>
      </c>
      <c r="B526" t="str">
        <f>TEXT(DATE(2024,Sales[[#This Row],[Month]],1),"MMM")</f>
        <v>Jun</v>
      </c>
      <c r="C526">
        <v>28</v>
      </c>
      <c r="D526">
        <v>2012</v>
      </c>
      <c r="E526" t="s">
        <v>28</v>
      </c>
      <c r="F526" t="s">
        <v>27</v>
      </c>
      <c r="G526" s="4" t="s">
        <v>38</v>
      </c>
      <c r="H526" t="s">
        <v>10</v>
      </c>
      <c r="I526" s="4">
        <v>24</v>
      </c>
      <c r="J526" s="4">
        <v>3726</v>
      </c>
      <c r="K526" s="4">
        <v>3960</v>
      </c>
      <c r="L526" s="4">
        <v>67896</v>
      </c>
      <c r="M526" s="4">
        <v>72450</v>
      </c>
      <c r="N526" s="4">
        <v>5616</v>
      </c>
      <c r="O526">
        <v>90288</v>
      </c>
      <c r="P526">
        <v>22392</v>
      </c>
    </row>
    <row r="527" spans="1:16">
      <c r="A527">
        <v>6</v>
      </c>
      <c r="B527" t="str">
        <f>TEXT(DATE(2024,Sales[[#This Row],[Month]],1),"MMM")</f>
        <v>Jun</v>
      </c>
      <c r="C527">
        <v>28</v>
      </c>
      <c r="D527">
        <v>2012</v>
      </c>
      <c r="E527" t="s">
        <v>26</v>
      </c>
      <c r="F527" t="s">
        <v>27</v>
      </c>
      <c r="G527" s="4" t="s">
        <v>38</v>
      </c>
      <c r="H527" t="s">
        <v>10</v>
      </c>
      <c r="I527" s="4">
        <v>11</v>
      </c>
      <c r="J527" s="4">
        <v>2106</v>
      </c>
      <c r="K527" s="4">
        <v>2250</v>
      </c>
      <c r="L527" s="4">
        <v>29520</v>
      </c>
      <c r="M527" s="4">
        <v>31500</v>
      </c>
      <c r="N527" s="4">
        <v>1584</v>
      </c>
      <c r="O527">
        <v>23512.5</v>
      </c>
      <c r="P527">
        <v>-6007.5</v>
      </c>
    </row>
    <row r="528" spans="1:16">
      <c r="A528">
        <v>6</v>
      </c>
      <c r="B528" t="str">
        <f>TEXT(DATE(2024,Sales[[#This Row],[Month]],1),"MMM")</f>
        <v>Jun</v>
      </c>
      <c r="C528">
        <v>29</v>
      </c>
      <c r="D528">
        <v>2012</v>
      </c>
      <c r="E528" t="s">
        <v>21</v>
      </c>
      <c r="F528" t="s">
        <v>22</v>
      </c>
      <c r="G528" s="4" t="s">
        <v>34</v>
      </c>
      <c r="H528" t="s">
        <v>10</v>
      </c>
      <c r="I528" s="4">
        <v>10</v>
      </c>
      <c r="J528" s="4">
        <v>3546</v>
      </c>
      <c r="K528" s="4">
        <v>3780</v>
      </c>
      <c r="L528" s="4">
        <v>40338</v>
      </c>
      <c r="M528" s="4">
        <v>42930</v>
      </c>
      <c r="N528" s="4">
        <v>2340</v>
      </c>
      <c r="O528">
        <v>35910</v>
      </c>
      <c r="P528">
        <v>-4428</v>
      </c>
    </row>
    <row r="529" spans="1:16">
      <c r="A529">
        <v>6</v>
      </c>
      <c r="B529" t="str">
        <f>TEXT(DATE(2024,Sales[[#This Row],[Month]],1),"MMM")</f>
        <v>Jun</v>
      </c>
      <c r="C529">
        <v>29</v>
      </c>
      <c r="D529">
        <v>2012</v>
      </c>
      <c r="E529" t="s">
        <v>28</v>
      </c>
      <c r="F529" t="s">
        <v>27</v>
      </c>
      <c r="G529" s="4" t="s">
        <v>35</v>
      </c>
      <c r="H529" t="s">
        <v>10</v>
      </c>
      <c r="I529" s="4">
        <v>7</v>
      </c>
      <c r="J529" s="4">
        <v>3384</v>
      </c>
      <c r="K529" s="4">
        <v>3600</v>
      </c>
      <c r="L529" s="4">
        <v>81558</v>
      </c>
      <c r="M529" s="4">
        <v>86940</v>
      </c>
      <c r="N529" s="4">
        <v>1512</v>
      </c>
      <c r="O529">
        <v>23940</v>
      </c>
      <c r="P529">
        <v>-57618</v>
      </c>
    </row>
    <row r="530" spans="1:16">
      <c r="A530">
        <v>6</v>
      </c>
      <c r="B530" t="str">
        <f>TEXT(DATE(2024,Sales[[#This Row],[Month]],1),"MMM")</f>
        <v>Jun</v>
      </c>
      <c r="C530">
        <v>29</v>
      </c>
      <c r="D530">
        <v>2012</v>
      </c>
      <c r="E530" t="s">
        <v>7</v>
      </c>
      <c r="F530" t="s">
        <v>8</v>
      </c>
      <c r="G530" s="4" t="s">
        <v>18</v>
      </c>
      <c r="H530" t="s">
        <v>10</v>
      </c>
      <c r="I530" s="4">
        <v>22</v>
      </c>
      <c r="J530" s="4">
        <v>2106</v>
      </c>
      <c r="K530" s="4">
        <v>2250</v>
      </c>
      <c r="L530" s="4">
        <v>30744</v>
      </c>
      <c r="M530" s="4">
        <v>32760</v>
      </c>
      <c r="N530" s="4">
        <v>3168</v>
      </c>
      <c r="O530">
        <v>47025</v>
      </c>
      <c r="P530">
        <v>16281</v>
      </c>
    </row>
    <row r="531" spans="1:16">
      <c r="A531">
        <v>7</v>
      </c>
      <c r="B531" t="str">
        <f>TEXT(DATE(2024,Sales[[#This Row],[Month]],1),"MMM")</f>
        <v>Jul</v>
      </c>
      <c r="C531">
        <v>1</v>
      </c>
      <c r="D531">
        <v>2012</v>
      </c>
      <c r="E531" t="s">
        <v>11</v>
      </c>
      <c r="F531" t="s">
        <v>8</v>
      </c>
      <c r="G531" s="4" t="s">
        <v>32</v>
      </c>
      <c r="H531" t="s">
        <v>10</v>
      </c>
      <c r="I531" s="4">
        <v>7</v>
      </c>
      <c r="J531" s="4">
        <v>3924</v>
      </c>
      <c r="K531" s="4">
        <v>4230</v>
      </c>
      <c r="L531" s="4">
        <v>118404</v>
      </c>
      <c r="M531" s="4">
        <v>126270</v>
      </c>
      <c r="N531" s="4">
        <v>2142</v>
      </c>
      <c r="O531">
        <v>28129.5</v>
      </c>
      <c r="P531">
        <v>-90274.5</v>
      </c>
    </row>
    <row r="532" spans="1:16">
      <c r="A532">
        <v>7</v>
      </c>
      <c r="B532" t="str">
        <f>TEXT(DATE(2024,Sales[[#This Row],[Month]],1),"MMM")</f>
        <v>Jul</v>
      </c>
      <c r="C532">
        <v>2</v>
      </c>
      <c r="D532">
        <v>2012</v>
      </c>
      <c r="E532" t="s">
        <v>19</v>
      </c>
      <c r="F532" t="s">
        <v>20</v>
      </c>
      <c r="G532" s="4" t="s">
        <v>16</v>
      </c>
      <c r="H532" t="s">
        <v>10</v>
      </c>
      <c r="I532" s="4">
        <v>18</v>
      </c>
      <c r="J532" s="4">
        <v>3582</v>
      </c>
      <c r="K532" s="4">
        <v>3870</v>
      </c>
      <c r="L532" s="4">
        <v>27846</v>
      </c>
      <c r="M532" s="4">
        <v>29610</v>
      </c>
      <c r="N532" s="4">
        <v>5184</v>
      </c>
      <c r="O532">
        <v>66177</v>
      </c>
      <c r="P532">
        <v>38331</v>
      </c>
    </row>
    <row r="533" spans="1:16">
      <c r="A533">
        <v>7</v>
      </c>
      <c r="B533" t="str">
        <f>TEXT(DATE(2024,Sales[[#This Row],[Month]],1),"MMM")</f>
        <v>Jul</v>
      </c>
      <c r="C533">
        <v>2</v>
      </c>
      <c r="D533">
        <v>2012</v>
      </c>
      <c r="E533" t="s">
        <v>31</v>
      </c>
      <c r="F533" t="s">
        <v>22</v>
      </c>
      <c r="G533" s="4" t="s">
        <v>30</v>
      </c>
      <c r="H533" t="s">
        <v>10</v>
      </c>
      <c r="I533" s="4">
        <v>12</v>
      </c>
      <c r="J533" s="4">
        <v>3582</v>
      </c>
      <c r="K533" s="4">
        <v>3870</v>
      </c>
      <c r="L533" s="4">
        <v>71604</v>
      </c>
      <c r="M533" s="4">
        <v>76140</v>
      </c>
      <c r="N533" s="4">
        <v>3456</v>
      </c>
      <c r="O533">
        <v>44118</v>
      </c>
      <c r="P533">
        <v>-27486</v>
      </c>
    </row>
    <row r="534" spans="1:16">
      <c r="A534">
        <v>7</v>
      </c>
      <c r="B534" t="str">
        <f>TEXT(DATE(2024,Sales[[#This Row],[Month]],1),"MMM")</f>
        <v>Jul</v>
      </c>
      <c r="C534">
        <v>2</v>
      </c>
      <c r="D534">
        <v>2012</v>
      </c>
      <c r="E534" t="s">
        <v>14</v>
      </c>
      <c r="F534" t="s">
        <v>15</v>
      </c>
      <c r="G534" s="4" t="s">
        <v>38</v>
      </c>
      <c r="H534" t="s">
        <v>10</v>
      </c>
      <c r="I534" s="4">
        <v>19</v>
      </c>
      <c r="J534" s="4">
        <v>3726</v>
      </c>
      <c r="K534" s="4">
        <v>3960</v>
      </c>
      <c r="L534" s="4">
        <v>11808</v>
      </c>
      <c r="M534" s="4">
        <v>12600</v>
      </c>
      <c r="N534" s="4">
        <v>4446</v>
      </c>
      <c r="O534">
        <v>71478</v>
      </c>
      <c r="P534">
        <v>59670</v>
      </c>
    </row>
    <row r="535" spans="1:16">
      <c r="A535">
        <v>7</v>
      </c>
      <c r="B535" t="str">
        <f>TEXT(DATE(2024,Sales[[#This Row],[Month]],1),"MMM")</f>
        <v>Jul</v>
      </c>
      <c r="C535">
        <v>2</v>
      </c>
      <c r="D535">
        <v>2012</v>
      </c>
      <c r="E535" t="s">
        <v>26</v>
      </c>
      <c r="F535" t="s">
        <v>27</v>
      </c>
      <c r="G535" s="4" t="s">
        <v>32</v>
      </c>
      <c r="H535" t="s">
        <v>10</v>
      </c>
      <c r="I535" s="4">
        <v>23</v>
      </c>
      <c r="J535" s="4">
        <v>3582</v>
      </c>
      <c r="K535" s="4">
        <v>3870</v>
      </c>
      <c r="L535" s="4">
        <v>113256</v>
      </c>
      <c r="M535" s="4">
        <v>120780</v>
      </c>
      <c r="N535" s="4">
        <v>6624</v>
      </c>
      <c r="O535">
        <v>84559.5</v>
      </c>
      <c r="P535">
        <v>-28696.5</v>
      </c>
    </row>
    <row r="536" spans="1:16">
      <c r="A536">
        <v>7</v>
      </c>
      <c r="B536" t="str">
        <f>TEXT(DATE(2024,Sales[[#This Row],[Month]],1),"MMM")</f>
        <v>Jul</v>
      </c>
      <c r="C536">
        <v>3</v>
      </c>
      <c r="D536">
        <v>2012</v>
      </c>
      <c r="E536" t="s">
        <v>26</v>
      </c>
      <c r="F536" t="s">
        <v>27</v>
      </c>
      <c r="G536" s="4" t="s">
        <v>29</v>
      </c>
      <c r="H536" t="s">
        <v>10</v>
      </c>
      <c r="I536" s="4">
        <v>3</v>
      </c>
      <c r="J536" s="4">
        <v>2952</v>
      </c>
      <c r="K536" s="4">
        <v>3150</v>
      </c>
      <c r="L536" s="4">
        <v>63828</v>
      </c>
      <c r="M536" s="4">
        <v>68040</v>
      </c>
      <c r="N536" s="4">
        <v>594</v>
      </c>
      <c r="O536">
        <v>8977.5</v>
      </c>
      <c r="P536">
        <v>-54850.5</v>
      </c>
    </row>
    <row r="537" spans="1:16">
      <c r="A537">
        <v>7</v>
      </c>
      <c r="B537" t="str">
        <f>TEXT(DATE(2024,Sales[[#This Row],[Month]],1),"MMM")</f>
        <v>Jul</v>
      </c>
      <c r="C537">
        <v>4</v>
      </c>
      <c r="D537">
        <v>2012</v>
      </c>
      <c r="E537" t="s">
        <v>11</v>
      </c>
      <c r="F537" t="s">
        <v>8</v>
      </c>
      <c r="G537" s="4" t="s">
        <v>37</v>
      </c>
      <c r="H537" t="s">
        <v>13</v>
      </c>
      <c r="I537" s="4">
        <v>24</v>
      </c>
      <c r="J537" s="4">
        <v>3978</v>
      </c>
      <c r="K537" s="4">
        <v>4230</v>
      </c>
      <c r="L537" s="4">
        <v>74556</v>
      </c>
      <c r="M537" s="4">
        <v>80370</v>
      </c>
      <c r="N537" s="4">
        <v>6048</v>
      </c>
      <c r="O537">
        <v>96444</v>
      </c>
      <c r="P537">
        <v>21888</v>
      </c>
    </row>
    <row r="538" spans="1:16">
      <c r="A538">
        <v>7</v>
      </c>
      <c r="B538" t="str">
        <f>TEXT(DATE(2024,Sales[[#This Row],[Month]],1),"MMM")</f>
        <v>Jul</v>
      </c>
      <c r="C538">
        <v>5</v>
      </c>
      <c r="D538">
        <v>2012</v>
      </c>
      <c r="E538" t="s">
        <v>19</v>
      </c>
      <c r="F538" t="s">
        <v>20</v>
      </c>
      <c r="G538" s="4" t="s">
        <v>40</v>
      </c>
      <c r="H538" t="s">
        <v>10</v>
      </c>
      <c r="I538" s="4">
        <v>25</v>
      </c>
      <c r="J538" s="4">
        <v>2034</v>
      </c>
      <c r="K538" s="4">
        <v>2160</v>
      </c>
      <c r="L538" s="4">
        <v>77832</v>
      </c>
      <c r="M538" s="4">
        <v>82800</v>
      </c>
      <c r="N538" s="4">
        <v>3150</v>
      </c>
      <c r="O538">
        <v>51300</v>
      </c>
      <c r="P538">
        <v>-26532</v>
      </c>
    </row>
    <row r="539" spans="1:16">
      <c r="A539">
        <v>7</v>
      </c>
      <c r="B539" t="str">
        <f>TEXT(DATE(2024,Sales[[#This Row],[Month]],1),"MMM")</f>
        <v>Jul</v>
      </c>
      <c r="C539">
        <v>6</v>
      </c>
      <c r="D539">
        <v>2012</v>
      </c>
      <c r="E539" t="s">
        <v>7</v>
      </c>
      <c r="F539" t="s">
        <v>8</v>
      </c>
      <c r="G539" s="4" t="s">
        <v>37</v>
      </c>
      <c r="H539" t="s">
        <v>13</v>
      </c>
      <c r="I539" s="4">
        <v>5</v>
      </c>
      <c r="J539" s="4">
        <v>3924</v>
      </c>
      <c r="K539" s="4">
        <v>4230</v>
      </c>
      <c r="L539" s="4">
        <v>19620</v>
      </c>
      <c r="M539" s="4">
        <v>21150</v>
      </c>
      <c r="N539" s="4">
        <v>1530</v>
      </c>
      <c r="O539">
        <v>20092.5</v>
      </c>
      <c r="P539">
        <v>472.5</v>
      </c>
    </row>
    <row r="540" spans="1:16">
      <c r="A540">
        <v>7</v>
      </c>
      <c r="B540" t="str">
        <f>TEXT(DATE(2024,Sales[[#This Row],[Month]],1),"MMM")</f>
        <v>Jul</v>
      </c>
      <c r="C540">
        <v>6</v>
      </c>
      <c r="D540">
        <v>2012</v>
      </c>
      <c r="E540" t="s">
        <v>11</v>
      </c>
      <c r="F540" t="s">
        <v>8</v>
      </c>
      <c r="G540" s="4" t="s">
        <v>37</v>
      </c>
      <c r="H540" t="s">
        <v>13</v>
      </c>
      <c r="I540" s="4">
        <v>2</v>
      </c>
      <c r="J540" s="4">
        <v>5832</v>
      </c>
      <c r="K540" s="4">
        <v>6210</v>
      </c>
      <c r="L540" s="4">
        <v>90252</v>
      </c>
      <c r="M540" s="4">
        <v>97290</v>
      </c>
      <c r="N540" s="4">
        <v>756</v>
      </c>
      <c r="O540">
        <v>11799</v>
      </c>
      <c r="P540">
        <v>-78453</v>
      </c>
    </row>
    <row r="541" spans="1:16">
      <c r="A541">
        <v>7</v>
      </c>
      <c r="B541" t="str">
        <f>TEXT(DATE(2024,Sales[[#This Row],[Month]],1),"MMM")</f>
        <v>Jul</v>
      </c>
      <c r="C541">
        <v>6</v>
      </c>
      <c r="D541">
        <v>2012</v>
      </c>
      <c r="E541" t="s">
        <v>28</v>
      </c>
      <c r="F541" t="s">
        <v>27</v>
      </c>
      <c r="G541" s="4" t="s">
        <v>40</v>
      </c>
      <c r="H541" t="s">
        <v>10</v>
      </c>
      <c r="I541" s="4">
        <v>14</v>
      </c>
      <c r="J541" s="4">
        <v>3546</v>
      </c>
      <c r="K541" s="4">
        <v>3780</v>
      </c>
      <c r="L541" s="4">
        <v>23688</v>
      </c>
      <c r="M541" s="4">
        <v>25200</v>
      </c>
      <c r="N541" s="4">
        <v>3276</v>
      </c>
      <c r="O541">
        <v>50274</v>
      </c>
      <c r="P541">
        <v>26586</v>
      </c>
    </row>
    <row r="542" spans="1:16">
      <c r="A542">
        <v>7</v>
      </c>
      <c r="B542" t="str">
        <f>TEXT(DATE(2024,Sales[[#This Row],[Month]],1),"MMM")</f>
        <v>Jul</v>
      </c>
      <c r="C542">
        <v>7</v>
      </c>
      <c r="D542">
        <v>2012</v>
      </c>
      <c r="E542" t="s">
        <v>17</v>
      </c>
      <c r="F542" t="s">
        <v>15</v>
      </c>
      <c r="G542" s="4" t="s">
        <v>23</v>
      </c>
      <c r="H542" t="s">
        <v>10</v>
      </c>
      <c r="I542" s="4">
        <v>6</v>
      </c>
      <c r="J542" s="4">
        <v>2034</v>
      </c>
      <c r="K542" s="4">
        <v>2160</v>
      </c>
      <c r="L542" s="4">
        <v>42588</v>
      </c>
      <c r="M542" s="4">
        <v>45360</v>
      </c>
      <c r="N542" s="4">
        <v>756</v>
      </c>
      <c r="O542">
        <v>12312</v>
      </c>
      <c r="P542">
        <v>-30276</v>
      </c>
    </row>
    <row r="543" spans="1:16">
      <c r="A543">
        <v>7</v>
      </c>
      <c r="B543" t="str">
        <f>TEXT(DATE(2024,Sales[[#This Row],[Month]],1),"MMM")</f>
        <v>Jul</v>
      </c>
      <c r="C543">
        <v>8</v>
      </c>
      <c r="D543">
        <v>2012</v>
      </c>
      <c r="E543" t="s">
        <v>21</v>
      </c>
      <c r="F543" t="s">
        <v>22</v>
      </c>
      <c r="G543" s="4" t="s">
        <v>16</v>
      </c>
      <c r="H543" t="s">
        <v>10</v>
      </c>
      <c r="I543" s="4">
        <v>13</v>
      </c>
      <c r="J543" s="4">
        <v>2034</v>
      </c>
      <c r="K543" s="4">
        <v>2160</v>
      </c>
      <c r="L543" s="4">
        <v>47736</v>
      </c>
      <c r="M543" s="4">
        <v>50760</v>
      </c>
      <c r="N543" s="4">
        <v>1638</v>
      </c>
      <c r="O543">
        <v>26676</v>
      </c>
      <c r="P543">
        <v>-21060</v>
      </c>
    </row>
    <row r="544" spans="1:16">
      <c r="A544">
        <v>7</v>
      </c>
      <c r="B544" t="str">
        <f>TEXT(DATE(2024,Sales[[#This Row],[Month]],1),"MMM")</f>
        <v>Jul</v>
      </c>
      <c r="C544">
        <v>8</v>
      </c>
      <c r="D544">
        <v>2012</v>
      </c>
      <c r="E544" t="s">
        <v>14</v>
      </c>
      <c r="F544" t="s">
        <v>15</v>
      </c>
      <c r="G544" s="4" t="s">
        <v>23</v>
      </c>
      <c r="H544" t="s">
        <v>10</v>
      </c>
      <c r="I544" s="4">
        <v>4</v>
      </c>
      <c r="J544" s="4">
        <v>3042</v>
      </c>
      <c r="K544" s="4">
        <v>3240</v>
      </c>
      <c r="L544" s="4">
        <v>57798</v>
      </c>
      <c r="M544" s="4">
        <v>61560</v>
      </c>
      <c r="N544" s="4">
        <v>792</v>
      </c>
      <c r="O544">
        <v>12312</v>
      </c>
      <c r="P544">
        <v>-45486</v>
      </c>
    </row>
    <row r="545" spans="1:16">
      <c r="A545">
        <v>7</v>
      </c>
      <c r="B545" t="str">
        <f>TEXT(DATE(2024,Sales[[#This Row],[Month]],1),"MMM")</f>
        <v>Jul</v>
      </c>
      <c r="C545">
        <v>8</v>
      </c>
      <c r="D545">
        <v>2012</v>
      </c>
      <c r="E545" t="s">
        <v>19</v>
      </c>
      <c r="F545" t="s">
        <v>20</v>
      </c>
      <c r="G545" s="4" t="s">
        <v>25</v>
      </c>
      <c r="H545" t="s">
        <v>10</v>
      </c>
      <c r="I545" s="4">
        <v>21</v>
      </c>
      <c r="J545" s="4">
        <v>3042</v>
      </c>
      <c r="K545" s="4">
        <v>3240</v>
      </c>
      <c r="L545" s="4">
        <v>58320</v>
      </c>
      <c r="M545" s="4">
        <v>62100</v>
      </c>
      <c r="N545" s="4">
        <v>4158</v>
      </c>
      <c r="O545">
        <v>64638</v>
      </c>
      <c r="P545">
        <v>6318</v>
      </c>
    </row>
    <row r="546" spans="1:16">
      <c r="A546">
        <v>7</v>
      </c>
      <c r="B546" t="str">
        <f>TEXT(DATE(2024,Sales[[#This Row],[Month]],1),"MMM")</f>
        <v>Jul</v>
      </c>
      <c r="C546">
        <v>8</v>
      </c>
      <c r="D546">
        <v>2012</v>
      </c>
      <c r="E546" t="s">
        <v>31</v>
      </c>
      <c r="F546" t="s">
        <v>22</v>
      </c>
      <c r="G546" s="4" t="s">
        <v>12</v>
      </c>
      <c r="H546" t="s">
        <v>13</v>
      </c>
      <c r="I546" s="4">
        <v>16</v>
      </c>
      <c r="J546" s="4">
        <v>3726</v>
      </c>
      <c r="K546" s="4">
        <v>3960</v>
      </c>
      <c r="L546" s="4">
        <v>78804</v>
      </c>
      <c r="M546" s="4">
        <v>85140</v>
      </c>
      <c r="N546" s="4">
        <v>3744</v>
      </c>
      <c r="O546">
        <v>60192</v>
      </c>
      <c r="P546">
        <v>-18612</v>
      </c>
    </row>
    <row r="547" spans="1:16">
      <c r="A547">
        <v>7</v>
      </c>
      <c r="B547" t="str">
        <f>TEXT(DATE(2024,Sales[[#This Row],[Month]],1),"MMM")</f>
        <v>Jul</v>
      </c>
      <c r="C547">
        <v>8</v>
      </c>
      <c r="D547">
        <v>2012</v>
      </c>
      <c r="E547" t="s">
        <v>7</v>
      </c>
      <c r="F547" t="s">
        <v>8</v>
      </c>
      <c r="G547" s="4" t="s">
        <v>33</v>
      </c>
      <c r="H547" t="s">
        <v>10</v>
      </c>
      <c r="I547" s="4">
        <v>10</v>
      </c>
      <c r="J547" s="4">
        <v>2196</v>
      </c>
      <c r="K547" s="4">
        <v>2340</v>
      </c>
      <c r="L547" s="4">
        <v>10530</v>
      </c>
      <c r="M547" s="4">
        <v>11250</v>
      </c>
      <c r="N547" s="4">
        <v>1440</v>
      </c>
      <c r="O547">
        <v>22230</v>
      </c>
      <c r="P547">
        <v>11700</v>
      </c>
    </row>
    <row r="548" spans="1:16">
      <c r="A548">
        <v>7</v>
      </c>
      <c r="B548" t="str">
        <f>TEXT(DATE(2024,Sales[[#This Row],[Month]],1),"MMM")</f>
        <v>Jul</v>
      </c>
      <c r="C548">
        <v>9</v>
      </c>
      <c r="D548">
        <v>2012</v>
      </c>
      <c r="E548" t="s">
        <v>14</v>
      </c>
      <c r="F548" t="s">
        <v>15</v>
      </c>
      <c r="G548" s="4" t="s">
        <v>37</v>
      </c>
      <c r="H548" t="s">
        <v>13</v>
      </c>
      <c r="I548" s="4">
        <v>3</v>
      </c>
      <c r="J548" s="4">
        <v>4482</v>
      </c>
      <c r="K548" s="4">
        <v>4770</v>
      </c>
      <c r="L548" s="4">
        <v>43164</v>
      </c>
      <c r="M548" s="4">
        <v>46530</v>
      </c>
      <c r="N548" s="4">
        <v>864</v>
      </c>
      <c r="O548">
        <v>13594.5</v>
      </c>
      <c r="P548">
        <v>-29569.5</v>
      </c>
    </row>
    <row r="549" spans="1:16">
      <c r="A549">
        <v>7</v>
      </c>
      <c r="B549" t="str">
        <f>TEXT(DATE(2024,Sales[[#This Row],[Month]],1),"MMM")</f>
        <v>Jul</v>
      </c>
      <c r="C549">
        <v>9</v>
      </c>
      <c r="D549">
        <v>2012</v>
      </c>
      <c r="E549" t="s">
        <v>21</v>
      </c>
      <c r="F549" t="s">
        <v>22</v>
      </c>
      <c r="G549" s="4" t="s">
        <v>36</v>
      </c>
      <c r="H549" t="s">
        <v>10</v>
      </c>
      <c r="I549" s="4">
        <v>1</v>
      </c>
      <c r="J549" s="4">
        <v>5148</v>
      </c>
      <c r="K549" s="4">
        <v>5490</v>
      </c>
      <c r="L549" s="4">
        <v>40986</v>
      </c>
      <c r="M549" s="4">
        <v>43560</v>
      </c>
      <c r="N549" s="4">
        <v>342</v>
      </c>
      <c r="O549">
        <v>5215.5</v>
      </c>
      <c r="P549">
        <v>-35770.5</v>
      </c>
    </row>
    <row r="550" spans="1:16">
      <c r="A550">
        <v>7</v>
      </c>
      <c r="B550" t="str">
        <f>TEXT(DATE(2024,Sales[[#This Row],[Month]],1),"MMM")</f>
        <v>Jul</v>
      </c>
      <c r="C550">
        <v>9</v>
      </c>
      <c r="D550">
        <v>2012</v>
      </c>
      <c r="E550" t="s">
        <v>28</v>
      </c>
      <c r="F550" t="s">
        <v>27</v>
      </c>
      <c r="G550" s="4" t="s">
        <v>12</v>
      </c>
      <c r="H550" t="s">
        <v>13</v>
      </c>
      <c r="I550" s="4">
        <v>13</v>
      </c>
      <c r="J550" s="4">
        <v>3978</v>
      </c>
      <c r="K550" s="4">
        <v>4230</v>
      </c>
      <c r="L550" s="4">
        <v>28656</v>
      </c>
      <c r="M550" s="4">
        <v>30960</v>
      </c>
      <c r="N550" s="4">
        <v>3276</v>
      </c>
      <c r="O550">
        <v>52240.5</v>
      </c>
      <c r="P550">
        <v>23584.5</v>
      </c>
    </row>
    <row r="551" spans="1:16">
      <c r="A551">
        <v>7</v>
      </c>
      <c r="B551" t="str">
        <f>TEXT(DATE(2024,Sales[[#This Row],[Month]],1),"MMM")</f>
        <v>Jul</v>
      </c>
      <c r="C551">
        <v>9</v>
      </c>
      <c r="D551">
        <v>2012</v>
      </c>
      <c r="E551" t="s">
        <v>7</v>
      </c>
      <c r="F551" t="s">
        <v>8</v>
      </c>
      <c r="G551" s="4" t="s">
        <v>12</v>
      </c>
      <c r="H551" t="s">
        <v>13</v>
      </c>
      <c r="I551" s="4">
        <v>15</v>
      </c>
      <c r="J551" s="4">
        <v>2106</v>
      </c>
      <c r="K551" s="4">
        <v>2250</v>
      </c>
      <c r="L551" s="4">
        <v>10746</v>
      </c>
      <c r="M551" s="4">
        <v>11610</v>
      </c>
      <c r="N551" s="4">
        <v>2160</v>
      </c>
      <c r="O551">
        <v>32062.5</v>
      </c>
      <c r="P551">
        <v>21316.5</v>
      </c>
    </row>
    <row r="552" spans="1:16">
      <c r="A552">
        <v>7</v>
      </c>
      <c r="B552" t="str">
        <f>TEXT(DATE(2024,Sales[[#This Row],[Month]],1),"MMM")</f>
        <v>Jul</v>
      </c>
      <c r="C552">
        <v>9</v>
      </c>
      <c r="D552">
        <v>2012</v>
      </c>
      <c r="E552" t="s">
        <v>24</v>
      </c>
      <c r="F552" t="s">
        <v>20</v>
      </c>
      <c r="G552" s="4" t="s">
        <v>32</v>
      </c>
      <c r="H552" t="s">
        <v>10</v>
      </c>
      <c r="I552" s="4">
        <v>5</v>
      </c>
      <c r="J552" s="4">
        <v>3978</v>
      </c>
      <c r="K552" s="4">
        <v>4230</v>
      </c>
      <c r="L552" s="4">
        <v>5148</v>
      </c>
      <c r="M552" s="4">
        <v>5490</v>
      </c>
      <c r="N552" s="4">
        <v>1260</v>
      </c>
      <c r="O552">
        <v>20092.5</v>
      </c>
      <c r="P552">
        <v>14944.5</v>
      </c>
    </row>
    <row r="553" spans="1:16">
      <c r="A553">
        <v>7</v>
      </c>
      <c r="B553" t="str">
        <f>TEXT(DATE(2024,Sales[[#This Row],[Month]],1),"MMM")</f>
        <v>Jul</v>
      </c>
      <c r="C553">
        <v>9</v>
      </c>
      <c r="D553">
        <v>2012</v>
      </c>
      <c r="E553" t="s">
        <v>21</v>
      </c>
      <c r="F553" t="s">
        <v>22</v>
      </c>
      <c r="G553" s="4" t="s">
        <v>39</v>
      </c>
      <c r="H553" t="s">
        <v>13</v>
      </c>
      <c r="I553" s="4">
        <v>25</v>
      </c>
      <c r="J553" s="4">
        <v>2034</v>
      </c>
      <c r="K553" s="4">
        <v>2160</v>
      </c>
      <c r="L553" s="4">
        <v>135108</v>
      </c>
      <c r="M553" s="4">
        <v>145800</v>
      </c>
      <c r="N553" s="4">
        <v>3150</v>
      </c>
      <c r="O553">
        <v>51300</v>
      </c>
      <c r="P553">
        <v>-83808</v>
      </c>
    </row>
    <row r="554" spans="1:16">
      <c r="A554">
        <v>7</v>
      </c>
      <c r="B554" t="str">
        <f>TEXT(DATE(2024,Sales[[#This Row],[Month]],1),"MMM")</f>
        <v>Jul</v>
      </c>
      <c r="C554">
        <v>9</v>
      </c>
      <c r="D554">
        <v>2012</v>
      </c>
      <c r="E554" t="s">
        <v>26</v>
      </c>
      <c r="F554" t="s">
        <v>27</v>
      </c>
      <c r="G554" s="4" t="s">
        <v>38</v>
      </c>
      <c r="H554" t="s">
        <v>10</v>
      </c>
      <c r="I554" s="4">
        <v>8</v>
      </c>
      <c r="J554" s="4">
        <v>2034</v>
      </c>
      <c r="K554" s="4">
        <v>2160</v>
      </c>
      <c r="L554" s="4">
        <v>67896</v>
      </c>
      <c r="M554" s="4">
        <v>72450</v>
      </c>
      <c r="N554" s="4">
        <v>1008</v>
      </c>
      <c r="O554">
        <v>16416</v>
      </c>
      <c r="P554">
        <v>-51480</v>
      </c>
    </row>
    <row r="555" spans="1:16">
      <c r="A555">
        <v>7</v>
      </c>
      <c r="B555" t="str">
        <f>TEXT(DATE(2024,Sales[[#This Row],[Month]],1),"MMM")</f>
        <v>Jul</v>
      </c>
      <c r="C555">
        <v>9</v>
      </c>
      <c r="D555">
        <v>2012</v>
      </c>
      <c r="E555" t="s">
        <v>14</v>
      </c>
      <c r="F555" t="s">
        <v>15</v>
      </c>
      <c r="G555" s="4" t="s">
        <v>35</v>
      </c>
      <c r="H555" t="s">
        <v>10</v>
      </c>
      <c r="I555" s="4">
        <v>21</v>
      </c>
      <c r="J555" s="4">
        <v>3582</v>
      </c>
      <c r="K555" s="4">
        <v>3870</v>
      </c>
      <c r="L555" s="4">
        <v>17730</v>
      </c>
      <c r="M555" s="4">
        <v>18900</v>
      </c>
      <c r="N555" s="4">
        <v>6048</v>
      </c>
      <c r="O555">
        <v>77206.5</v>
      </c>
      <c r="P555">
        <v>59476.5</v>
      </c>
    </row>
    <row r="556" spans="1:16">
      <c r="A556">
        <v>7</v>
      </c>
      <c r="B556" t="str">
        <f>TEXT(DATE(2024,Sales[[#This Row],[Month]],1),"MMM")</f>
        <v>Jul</v>
      </c>
      <c r="C556">
        <v>10</v>
      </c>
      <c r="D556">
        <v>2012</v>
      </c>
      <c r="E556" t="s">
        <v>17</v>
      </c>
      <c r="F556" t="s">
        <v>15</v>
      </c>
      <c r="G556" s="4" t="s">
        <v>34</v>
      </c>
      <c r="H556" t="s">
        <v>10</v>
      </c>
      <c r="I556" s="4">
        <v>16</v>
      </c>
      <c r="J556" s="4">
        <v>3978</v>
      </c>
      <c r="K556" s="4">
        <v>4230</v>
      </c>
      <c r="L556" s="4">
        <v>112050</v>
      </c>
      <c r="M556" s="4">
        <v>119250</v>
      </c>
      <c r="N556" s="4">
        <v>4032</v>
      </c>
      <c r="O556">
        <v>64296</v>
      </c>
      <c r="P556">
        <v>-47754</v>
      </c>
    </row>
    <row r="557" spans="1:16">
      <c r="A557">
        <v>7</v>
      </c>
      <c r="B557" t="str">
        <f>TEXT(DATE(2024,Sales[[#This Row],[Month]],1),"MMM")</f>
        <v>Jul</v>
      </c>
      <c r="C557">
        <v>10</v>
      </c>
      <c r="D557">
        <v>2012</v>
      </c>
      <c r="E557" t="s">
        <v>7</v>
      </c>
      <c r="F557" t="s">
        <v>8</v>
      </c>
      <c r="G557" s="4" t="s">
        <v>37</v>
      </c>
      <c r="H557" t="s">
        <v>13</v>
      </c>
      <c r="I557" s="4">
        <v>23</v>
      </c>
      <c r="J557" s="4">
        <v>2196</v>
      </c>
      <c r="K557" s="4">
        <v>2340</v>
      </c>
      <c r="L557" s="4">
        <v>7848</v>
      </c>
      <c r="M557" s="4">
        <v>8460</v>
      </c>
      <c r="N557" s="4">
        <v>3312</v>
      </c>
      <c r="O557">
        <v>51129</v>
      </c>
      <c r="P557">
        <v>43281</v>
      </c>
    </row>
    <row r="558" spans="1:16">
      <c r="A558">
        <v>7</v>
      </c>
      <c r="B558" t="str">
        <f>TEXT(DATE(2024,Sales[[#This Row],[Month]],1),"MMM")</f>
        <v>Jul</v>
      </c>
      <c r="C558">
        <v>10</v>
      </c>
      <c r="D558">
        <v>2012</v>
      </c>
      <c r="E558" t="s">
        <v>19</v>
      </c>
      <c r="F558" t="s">
        <v>20</v>
      </c>
      <c r="G558" s="4" t="s">
        <v>16</v>
      </c>
      <c r="H558" t="s">
        <v>10</v>
      </c>
      <c r="I558" s="4">
        <v>22</v>
      </c>
      <c r="J558" s="4">
        <v>3978</v>
      </c>
      <c r="K558" s="4">
        <v>4230</v>
      </c>
      <c r="L558" s="4">
        <v>75582</v>
      </c>
      <c r="M558" s="4">
        <v>80370</v>
      </c>
      <c r="N558" s="4">
        <v>5544</v>
      </c>
      <c r="O558">
        <v>88407</v>
      </c>
      <c r="P558">
        <v>12825</v>
      </c>
    </row>
    <row r="559" spans="1:16">
      <c r="A559">
        <v>7</v>
      </c>
      <c r="B559" t="str">
        <f>TEXT(DATE(2024,Sales[[#This Row],[Month]],1),"MMM")</f>
        <v>Jul</v>
      </c>
      <c r="C559">
        <v>10</v>
      </c>
      <c r="D559">
        <v>2012</v>
      </c>
      <c r="E559" t="s">
        <v>21</v>
      </c>
      <c r="F559" t="s">
        <v>22</v>
      </c>
      <c r="G559" s="4" t="s">
        <v>25</v>
      </c>
      <c r="H559" t="s">
        <v>10</v>
      </c>
      <c r="I559" s="4">
        <v>13</v>
      </c>
      <c r="J559" s="4">
        <v>3978</v>
      </c>
      <c r="K559" s="4">
        <v>4230</v>
      </c>
      <c r="L559" s="4">
        <v>52488</v>
      </c>
      <c r="M559" s="4">
        <v>55890</v>
      </c>
      <c r="N559" s="4">
        <v>3276</v>
      </c>
      <c r="O559">
        <v>52240.5</v>
      </c>
      <c r="P559">
        <v>-247.5</v>
      </c>
    </row>
    <row r="560" spans="1:16">
      <c r="A560">
        <v>7</v>
      </c>
      <c r="B560" t="str">
        <f>TEXT(DATE(2024,Sales[[#This Row],[Month]],1),"MMM")</f>
        <v>Jul</v>
      </c>
      <c r="C560">
        <v>11</v>
      </c>
      <c r="D560">
        <v>2012</v>
      </c>
      <c r="E560" t="s">
        <v>24</v>
      </c>
      <c r="F560" t="s">
        <v>20</v>
      </c>
      <c r="G560" s="4" t="s">
        <v>35</v>
      </c>
      <c r="H560" t="s">
        <v>10</v>
      </c>
      <c r="I560" s="4">
        <v>27</v>
      </c>
      <c r="J560" s="4">
        <v>3042</v>
      </c>
      <c r="K560" s="4">
        <v>3240</v>
      </c>
      <c r="L560" s="4">
        <v>39006</v>
      </c>
      <c r="M560" s="4">
        <v>41580</v>
      </c>
      <c r="N560" s="4">
        <v>5346</v>
      </c>
      <c r="O560">
        <v>83106</v>
      </c>
      <c r="P560">
        <v>44100</v>
      </c>
    </row>
    <row r="561" spans="1:16">
      <c r="A561">
        <v>7</v>
      </c>
      <c r="B561" t="str">
        <f>TEXT(DATE(2024,Sales[[#This Row],[Month]],1),"MMM")</f>
        <v>Jul</v>
      </c>
      <c r="C561">
        <v>11</v>
      </c>
      <c r="D561">
        <v>2012</v>
      </c>
      <c r="E561" t="s">
        <v>31</v>
      </c>
      <c r="F561" t="s">
        <v>22</v>
      </c>
      <c r="G561" s="4" t="s">
        <v>38</v>
      </c>
      <c r="H561" t="s">
        <v>10</v>
      </c>
      <c r="I561" s="4">
        <v>27</v>
      </c>
      <c r="J561" s="4">
        <v>3978</v>
      </c>
      <c r="K561" s="4">
        <v>4230</v>
      </c>
      <c r="L561" s="4">
        <v>50184</v>
      </c>
      <c r="M561" s="4">
        <v>53550</v>
      </c>
      <c r="N561" s="4">
        <v>6804</v>
      </c>
      <c r="O561">
        <v>108499.5</v>
      </c>
      <c r="P561">
        <v>58315.5</v>
      </c>
    </row>
    <row r="562" spans="1:16">
      <c r="A562">
        <v>7</v>
      </c>
      <c r="B562" t="str">
        <f>TEXT(DATE(2024,Sales[[#This Row],[Month]],1),"MMM")</f>
        <v>Jul</v>
      </c>
      <c r="C562">
        <v>11</v>
      </c>
      <c r="D562">
        <v>2012</v>
      </c>
      <c r="E562" t="s">
        <v>19</v>
      </c>
      <c r="F562" t="s">
        <v>20</v>
      </c>
      <c r="G562" s="4" t="s">
        <v>23</v>
      </c>
      <c r="H562" t="s">
        <v>10</v>
      </c>
      <c r="I562" s="4">
        <v>27</v>
      </c>
      <c r="J562" s="4">
        <v>3978</v>
      </c>
      <c r="K562" s="4">
        <v>4230</v>
      </c>
      <c r="L562" s="4">
        <v>69966</v>
      </c>
      <c r="M562" s="4">
        <v>74520</v>
      </c>
      <c r="N562" s="4">
        <v>6804</v>
      </c>
      <c r="O562">
        <v>108499.5</v>
      </c>
      <c r="P562">
        <v>38533.5</v>
      </c>
    </row>
    <row r="563" spans="1:16">
      <c r="A563">
        <v>7</v>
      </c>
      <c r="B563" t="str">
        <f>TEXT(DATE(2024,Sales[[#This Row],[Month]],1),"MMM")</f>
        <v>Jul</v>
      </c>
      <c r="C563">
        <v>11</v>
      </c>
      <c r="D563">
        <v>2012</v>
      </c>
      <c r="E563" t="s">
        <v>14</v>
      </c>
      <c r="F563" t="s">
        <v>15</v>
      </c>
      <c r="G563" s="4" t="s">
        <v>39</v>
      </c>
      <c r="H563" t="s">
        <v>13</v>
      </c>
      <c r="I563" s="4">
        <v>27</v>
      </c>
      <c r="J563" s="4">
        <v>5832</v>
      </c>
      <c r="K563" s="4">
        <v>6210</v>
      </c>
      <c r="L563" s="4">
        <v>135108</v>
      </c>
      <c r="M563" s="4">
        <v>145800</v>
      </c>
      <c r="N563" s="4">
        <v>10206</v>
      </c>
      <c r="O563">
        <v>159286.5</v>
      </c>
      <c r="P563">
        <v>24178.5</v>
      </c>
    </row>
    <row r="564" spans="1:16">
      <c r="A564">
        <v>7</v>
      </c>
      <c r="B564" t="str">
        <f>TEXT(DATE(2024,Sales[[#This Row],[Month]],1),"MMM")</f>
        <v>Jul</v>
      </c>
      <c r="C564">
        <v>11</v>
      </c>
      <c r="D564">
        <v>2012</v>
      </c>
      <c r="E564" t="s">
        <v>24</v>
      </c>
      <c r="F564" t="s">
        <v>20</v>
      </c>
      <c r="G564" s="4" t="s">
        <v>37</v>
      </c>
      <c r="H564" t="s">
        <v>13</v>
      </c>
      <c r="I564" s="4">
        <v>27</v>
      </c>
      <c r="J564" s="4">
        <v>2196</v>
      </c>
      <c r="K564" s="4">
        <v>2340</v>
      </c>
      <c r="L564" s="4">
        <v>19620</v>
      </c>
      <c r="M564" s="4">
        <v>21150</v>
      </c>
      <c r="N564" s="4">
        <v>3888</v>
      </c>
      <c r="O564">
        <v>60021</v>
      </c>
      <c r="P564">
        <v>40401</v>
      </c>
    </row>
    <row r="565" spans="1:16">
      <c r="A565">
        <v>7</v>
      </c>
      <c r="B565" t="str">
        <f>TEXT(DATE(2024,Sales[[#This Row],[Month]],1),"MMM")</f>
        <v>Jul</v>
      </c>
      <c r="C565">
        <v>11</v>
      </c>
      <c r="D565">
        <v>2012</v>
      </c>
      <c r="E565" t="s">
        <v>7</v>
      </c>
      <c r="F565" t="s">
        <v>8</v>
      </c>
      <c r="G565" s="4" t="s">
        <v>23</v>
      </c>
      <c r="H565" t="s">
        <v>10</v>
      </c>
      <c r="I565" s="4">
        <v>27</v>
      </c>
      <c r="J565" s="4">
        <v>3546</v>
      </c>
      <c r="K565" s="4">
        <v>3780</v>
      </c>
      <c r="L565" s="4">
        <v>3042</v>
      </c>
      <c r="M565" s="4">
        <v>3240</v>
      </c>
      <c r="N565" s="4">
        <v>6318</v>
      </c>
      <c r="O565">
        <v>96957</v>
      </c>
      <c r="P565">
        <v>93915</v>
      </c>
    </row>
    <row r="566" spans="1:16">
      <c r="A566">
        <v>7</v>
      </c>
      <c r="B566" t="str">
        <f>TEXT(DATE(2024,Sales[[#This Row],[Month]],1),"MMM")</f>
        <v>Jul</v>
      </c>
      <c r="C566">
        <v>11</v>
      </c>
      <c r="D566">
        <v>2012</v>
      </c>
      <c r="E566" t="s">
        <v>14</v>
      </c>
      <c r="F566" t="s">
        <v>15</v>
      </c>
      <c r="G566" s="4" t="s">
        <v>16</v>
      </c>
      <c r="H566" t="s">
        <v>10</v>
      </c>
      <c r="I566" s="4">
        <v>12</v>
      </c>
      <c r="J566" s="4">
        <v>3582</v>
      </c>
      <c r="K566" s="4">
        <v>3870</v>
      </c>
      <c r="L566" s="4">
        <v>71604</v>
      </c>
      <c r="M566" s="4">
        <v>76140</v>
      </c>
      <c r="N566" s="4">
        <v>3456</v>
      </c>
      <c r="O566">
        <v>44118</v>
      </c>
      <c r="P566">
        <v>-27486</v>
      </c>
    </row>
    <row r="567" spans="1:16">
      <c r="A567">
        <v>7</v>
      </c>
      <c r="B567" t="str">
        <f>TEXT(DATE(2024,Sales[[#This Row],[Month]],1),"MMM")</f>
        <v>Jul</v>
      </c>
      <c r="C567">
        <v>11</v>
      </c>
      <c r="D567">
        <v>2012</v>
      </c>
      <c r="E567" t="s">
        <v>17</v>
      </c>
      <c r="F567" t="s">
        <v>15</v>
      </c>
      <c r="G567" s="4" t="s">
        <v>38</v>
      </c>
      <c r="H567" t="s">
        <v>10</v>
      </c>
      <c r="I567" s="4">
        <v>18</v>
      </c>
      <c r="J567" s="4">
        <v>3978</v>
      </c>
      <c r="K567" s="4">
        <v>4230</v>
      </c>
      <c r="L567" s="4">
        <v>5904</v>
      </c>
      <c r="M567" s="4">
        <v>6300</v>
      </c>
      <c r="N567" s="4">
        <v>4536</v>
      </c>
      <c r="O567">
        <v>72333</v>
      </c>
      <c r="P567">
        <v>66429</v>
      </c>
    </row>
    <row r="568" spans="1:16">
      <c r="A568">
        <v>7</v>
      </c>
      <c r="B568" t="str">
        <f>TEXT(DATE(2024,Sales[[#This Row],[Month]],1),"MMM")</f>
        <v>Jul</v>
      </c>
      <c r="C568">
        <v>12</v>
      </c>
      <c r="D568">
        <v>2012</v>
      </c>
      <c r="E568" t="s">
        <v>26</v>
      </c>
      <c r="F568" t="s">
        <v>27</v>
      </c>
      <c r="G568" s="4" t="s">
        <v>18</v>
      </c>
      <c r="H568" t="s">
        <v>10</v>
      </c>
      <c r="I568" s="4">
        <v>8</v>
      </c>
      <c r="J568" s="4">
        <v>3978</v>
      </c>
      <c r="K568" s="4">
        <v>4230</v>
      </c>
      <c r="L568" s="4">
        <v>35136</v>
      </c>
      <c r="M568" s="4">
        <v>37440</v>
      </c>
      <c r="N568" s="4">
        <v>2016</v>
      </c>
      <c r="O568">
        <v>32148</v>
      </c>
      <c r="P568">
        <v>-2988</v>
      </c>
    </row>
    <row r="569" spans="1:16">
      <c r="A569">
        <v>7</v>
      </c>
      <c r="B569" t="str">
        <f>TEXT(DATE(2024,Sales[[#This Row],[Month]],1),"MMM")</f>
        <v>Jul</v>
      </c>
      <c r="C569">
        <v>13</v>
      </c>
      <c r="D569">
        <v>2012</v>
      </c>
      <c r="E569" t="s">
        <v>31</v>
      </c>
      <c r="F569" t="s">
        <v>22</v>
      </c>
      <c r="G569" s="4" t="s">
        <v>36</v>
      </c>
      <c r="H569" t="s">
        <v>10</v>
      </c>
      <c r="I569" s="4">
        <v>21</v>
      </c>
      <c r="J569" s="4">
        <v>2034</v>
      </c>
      <c r="K569" s="4">
        <v>2160</v>
      </c>
      <c r="L569" s="4">
        <v>74520</v>
      </c>
      <c r="M569" s="4">
        <v>79200</v>
      </c>
      <c r="N569" s="4">
        <v>2646</v>
      </c>
      <c r="O569">
        <v>43092</v>
      </c>
      <c r="P569">
        <v>-31428</v>
      </c>
    </row>
    <row r="570" spans="1:16">
      <c r="A570">
        <v>7</v>
      </c>
      <c r="B570" t="str">
        <f>TEXT(DATE(2024,Sales[[#This Row],[Month]],1),"MMM")</f>
        <v>Jul</v>
      </c>
      <c r="C570">
        <v>13</v>
      </c>
      <c r="D570">
        <v>2012</v>
      </c>
      <c r="E570" t="s">
        <v>28</v>
      </c>
      <c r="F570" t="s">
        <v>27</v>
      </c>
      <c r="G570" s="4" t="s">
        <v>16</v>
      </c>
      <c r="H570" t="s">
        <v>10</v>
      </c>
      <c r="I570" s="4">
        <v>25</v>
      </c>
      <c r="J570" s="4">
        <v>3042</v>
      </c>
      <c r="K570" s="4">
        <v>3240</v>
      </c>
      <c r="L570" s="4">
        <v>51714</v>
      </c>
      <c r="M570" s="4">
        <v>54990</v>
      </c>
      <c r="N570" s="4">
        <v>4950</v>
      </c>
      <c r="O570">
        <v>76950</v>
      </c>
      <c r="P570">
        <v>25236</v>
      </c>
    </row>
    <row r="571" spans="1:16">
      <c r="A571">
        <v>7</v>
      </c>
      <c r="B571" t="str">
        <f>TEXT(DATE(2024,Sales[[#This Row],[Month]],1),"MMM")</f>
        <v>Jul</v>
      </c>
      <c r="C571">
        <v>14</v>
      </c>
      <c r="D571">
        <v>2012</v>
      </c>
      <c r="E571" t="s">
        <v>21</v>
      </c>
      <c r="F571" t="s">
        <v>22</v>
      </c>
      <c r="G571" s="4" t="s">
        <v>34</v>
      </c>
      <c r="H571" t="s">
        <v>10</v>
      </c>
      <c r="I571" s="4">
        <v>12</v>
      </c>
      <c r="J571" s="4">
        <v>5148</v>
      </c>
      <c r="K571" s="4">
        <v>5490</v>
      </c>
      <c r="L571" s="4">
        <v>94122</v>
      </c>
      <c r="M571" s="4">
        <v>100170</v>
      </c>
      <c r="N571" s="4">
        <v>4104</v>
      </c>
      <c r="O571">
        <v>62586</v>
      </c>
      <c r="P571">
        <v>-31536</v>
      </c>
    </row>
    <row r="572" spans="1:16">
      <c r="A572">
        <v>7</v>
      </c>
      <c r="B572" t="str">
        <f>TEXT(DATE(2024,Sales[[#This Row],[Month]],1),"MMM")</f>
        <v>Jul</v>
      </c>
      <c r="C572">
        <v>15</v>
      </c>
      <c r="D572">
        <v>2012</v>
      </c>
      <c r="E572" t="s">
        <v>19</v>
      </c>
      <c r="F572" t="s">
        <v>20</v>
      </c>
      <c r="G572" s="4" t="s">
        <v>29</v>
      </c>
      <c r="H572" t="s">
        <v>10</v>
      </c>
      <c r="I572" s="4">
        <v>9</v>
      </c>
      <c r="J572" s="4">
        <v>2106</v>
      </c>
      <c r="K572" s="4">
        <v>2250</v>
      </c>
      <c r="L572" s="4">
        <v>60282</v>
      </c>
      <c r="M572" s="4">
        <v>64260</v>
      </c>
      <c r="N572" s="4">
        <v>1296</v>
      </c>
      <c r="O572">
        <v>19237.5</v>
      </c>
      <c r="P572">
        <v>-41044.5</v>
      </c>
    </row>
    <row r="573" spans="1:16">
      <c r="A573">
        <v>7</v>
      </c>
      <c r="B573" t="str">
        <f>TEXT(DATE(2024,Sales[[#This Row],[Month]],1),"MMM")</f>
        <v>Jul</v>
      </c>
      <c r="C573">
        <v>15</v>
      </c>
      <c r="D573">
        <v>2012</v>
      </c>
      <c r="E573" t="s">
        <v>17</v>
      </c>
      <c r="F573" t="s">
        <v>15</v>
      </c>
      <c r="G573" s="4" t="s">
        <v>23</v>
      </c>
      <c r="H573" t="s">
        <v>10</v>
      </c>
      <c r="I573" s="4">
        <v>23</v>
      </c>
      <c r="J573" s="4">
        <v>4482</v>
      </c>
      <c r="K573" s="4">
        <v>4770</v>
      </c>
      <c r="L573" s="4">
        <v>66924</v>
      </c>
      <c r="M573" s="4">
        <v>71280</v>
      </c>
      <c r="N573" s="4">
        <v>6624</v>
      </c>
      <c r="O573">
        <v>104224.5</v>
      </c>
      <c r="P573">
        <v>37300.5</v>
      </c>
    </row>
    <row r="574" spans="1:16">
      <c r="A574">
        <v>7</v>
      </c>
      <c r="B574" t="str">
        <f>TEXT(DATE(2024,Sales[[#This Row],[Month]],1),"MMM")</f>
        <v>Jul</v>
      </c>
      <c r="C574">
        <v>15</v>
      </c>
      <c r="D574">
        <v>2012</v>
      </c>
      <c r="E574" t="s">
        <v>24</v>
      </c>
      <c r="F574" t="s">
        <v>20</v>
      </c>
      <c r="G574" s="4" t="s">
        <v>29</v>
      </c>
      <c r="H574" t="s">
        <v>10</v>
      </c>
      <c r="I574" s="4">
        <v>23</v>
      </c>
      <c r="J574" s="4">
        <v>3546</v>
      </c>
      <c r="K574" s="4">
        <v>3780</v>
      </c>
      <c r="L574" s="4">
        <v>88650</v>
      </c>
      <c r="M574" s="4">
        <v>94500</v>
      </c>
      <c r="N574" s="4">
        <v>5382</v>
      </c>
      <c r="O574">
        <v>82593</v>
      </c>
      <c r="P574">
        <v>-6057</v>
      </c>
    </row>
    <row r="575" spans="1:16">
      <c r="A575">
        <v>7</v>
      </c>
      <c r="B575" t="str">
        <f>TEXT(DATE(2024,Sales[[#This Row],[Month]],1),"MMM")</f>
        <v>Jul</v>
      </c>
      <c r="C575">
        <v>15</v>
      </c>
      <c r="D575">
        <v>2012</v>
      </c>
      <c r="E575" t="s">
        <v>17</v>
      </c>
      <c r="F575" t="s">
        <v>15</v>
      </c>
      <c r="G575" s="4" t="s">
        <v>33</v>
      </c>
      <c r="H575" t="s">
        <v>10</v>
      </c>
      <c r="I575" s="4">
        <v>20</v>
      </c>
      <c r="J575" s="4">
        <v>4482</v>
      </c>
      <c r="K575" s="4">
        <v>4770</v>
      </c>
      <c r="L575" s="4">
        <v>4212</v>
      </c>
      <c r="M575" s="4">
        <v>4500</v>
      </c>
      <c r="N575" s="4">
        <v>5760</v>
      </c>
      <c r="O575">
        <v>90630</v>
      </c>
      <c r="P575">
        <v>86418</v>
      </c>
    </row>
    <row r="576" spans="1:16">
      <c r="A576">
        <v>7</v>
      </c>
      <c r="B576" t="str">
        <f>TEXT(DATE(2024,Sales[[#This Row],[Month]],1),"MMM")</f>
        <v>Jul</v>
      </c>
      <c r="C576">
        <v>15</v>
      </c>
      <c r="D576">
        <v>2012</v>
      </c>
      <c r="E576" t="s">
        <v>24</v>
      </c>
      <c r="F576" t="s">
        <v>20</v>
      </c>
      <c r="G576" s="4" t="s">
        <v>18</v>
      </c>
      <c r="H576" t="s">
        <v>10</v>
      </c>
      <c r="I576" s="4">
        <v>25</v>
      </c>
      <c r="J576" s="4">
        <v>4482</v>
      </c>
      <c r="K576" s="4">
        <v>4770</v>
      </c>
      <c r="L576" s="4">
        <v>21960</v>
      </c>
      <c r="M576" s="4">
        <v>23400</v>
      </c>
      <c r="N576" s="4">
        <v>7200</v>
      </c>
      <c r="O576">
        <v>113287.5</v>
      </c>
      <c r="P576">
        <v>91327.5</v>
      </c>
    </row>
    <row r="577" spans="1:16">
      <c r="A577">
        <v>7</v>
      </c>
      <c r="B577" t="str">
        <f>TEXT(DATE(2024,Sales[[#This Row],[Month]],1),"MMM")</f>
        <v>Jul</v>
      </c>
      <c r="C577">
        <v>15</v>
      </c>
      <c r="D577">
        <v>2012</v>
      </c>
      <c r="E577" t="s">
        <v>14</v>
      </c>
      <c r="F577" t="s">
        <v>15</v>
      </c>
      <c r="G577" s="4" t="s">
        <v>35</v>
      </c>
      <c r="H577" t="s">
        <v>10</v>
      </c>
      <c r="I577" s="4">
        <v>4</v>
      </c>
      <c r="J577" s="4">
        <v>2034</v>
      </c>
      <c r="K577" s="4">
        <v>2160</v>
      </c>
      <c r="L577" s="4">
        <v>46098</v>
      </c>
      <c r="M577" s="4">
        <v>49140</v>
      </c>
      <c r="N577" s="4">
        <v>504</v>
      </c>
      <c r="O577">
        <v>8208</v>
      </c>
      <c r="P577">
        <v>-37890</v>
      </c>
    </row>
    <row r="578" spans="1:16">
      <c r="A578">
        <v>7</v>
      </c>
      <c r="B578" t="str">
        <f>TEXT(DATE(2024,Sales[[#This Row],[Month]],1),"MMM")</f>
        <v>Jul</v>
      </c>
      <c r="C578">
        <v>15</v>
      </c>
      <c r="D578">
        <v>2012</v>
      </c>
      <c r="E578" t="s">
        <v>17</v>
      </c>
      <c r="F578" t="s">
        <v>15</v>
      </c>
      <c r="G578" s="4" t="s">
        <v>36</v>
      </c>
      <c r="H578" t="s">
        <v>10</v>
      </c>
      <c r="I578" s="4">
        <v>24</v>
      </c>
      <c r="J578" s="4">
        <v>3978</v>
      </c>
      <c r="K578" s="4">
        <v>4230</v>
      </c>
      <c r="L578" s="4">
        <v>14904</v>
      </c>
      <c r="M578" s="4">
        <v>15840</v>
      </c>
      <c r="N578" s="4">
        <v>6048</v>
      </c>
      <c r="O578">
        <v>96444</v>
      </c>
      <c r="P578">
        <v>81540</v>
      </c>
    </row>
    <row r="579" spans="1:16">
      <c r="A579">
        <v>7</v>
      </c>
      <c r="B579" t="str">
        <f>TEXT(DATE(2024,Sales[[#This Row],[Month]],1),"MMM")</f>
        <v>Jul</v>
      </c>
      <c r="C579">
        <v>16</v>
      </c>
      <c r="D579">
        <v>2012</v>
      </c>
      <c r="E579" t="s">
        <v>14</v>
      </c>
      <c r="F579" t="s">
        <v>15</v>
      </c>
      <c r="G579" s="4" t="s">
        <v>18</v>
      </c>
      <c r="H579" t="s">
        <v>10</v>
      </c>
      <c r="I579" s="4">
        <v>24</v>
      </c>
      <c r="J579" s="4">
        <v>5832</v>
      </c>
      <c r="K579" s="4">
        <v>6210</v>
      </c>
      <c r="L579" s="4">
        <v>6588</v>
      </c>
      <c r="M579" s="4">
        <v>7020</v>
      </c>
      <c r="N579" s="4">
        <v>9072</v>
      </c>
      <c r="O579">
        <v>141588</v>
      </c>
      <c r="P579">
        <v>135000</v>
      </c>
    </row>
    <row r="580" spans="1:16">
      <c r="A580">
        <v>7</v>
      </c>
      <c r="B580" t="str">
        <f>TEXT(DATE(2024,Sales[[#This Row],[Month]],1),"MMM")</f>
        <v>Jul</v>
      </c>
      <c r="C580">
        <v>16</v>
      </c>
      <c r="D580">
        <v>2012</v>
      </c>
      <c r="E580" t="s">
        <v>24</v>
      </c>
      <c r="F580" t="s">
        <v>20</v>
      </c>
      <c r="G580" s="4" t="s">
        <v>40</v>
      </c>
      <c r="H580" t="s">
        <v>10</v>
      </c>
      <c r="I580" s="4">
        <v>16</v>
      </c>
      <c r="J580" s="4">
        <v>3978</v>
      </c>
      <c r="K580" s="4">
        <v>4230</v>
      </c>
      <c r="L580" s="4">
        <v>37224</v>
      </c>
      <c r="M580" s="4">
        <v>39600</v>
      </c>
      <c r="N580" s="4">
        <v>4032</v>
      </c>
      <c r="O580">
        <v>64296</v>
      </c>
      <c r="P580">
        <v>27072</v>
      </c>
    </row>
    <row r="581" spans="1:16">
      <c r="A581">
        <v>7</v>
      </c>
      <c r="B581" t="str">
        <f>TEXT(DATE(2024,Sales[[#This Row],[Month]],1),"MMM")</f>
        <v>Jul</v>
      </c>
      <c r="C581">
        <v>16</v>
      </c>
      <c r="D581">
        <v>2012</v>
      </c>
      <c r="E581" t="s">
        <v>14</v>
      </c>
      <c r="F581" t="s">
        <v>15</v>
      </c>
      <c r="G581" s="4" t="s">
        <v>12</v>
      </c>
      <c r="H581" t="s">
        <v>13</v>
      </c>
      <c r="I581" s="4">
        <v>6</v>
      </c>
      <c r="J581" s="4">
        <v>3978</v>
      </c>
      <c r="K581" s="4">
        <v>4230</v>
      </c>
      <c r="L581" s="4">
        <v>53730</v>
      </c>
      <c r="M581" s="4">
        <v>58050</v>
      </c>
      <c r="N581" s="4">
        <v>1512</v>
      </c>
      <c r="O581">
        <v>24111</v>
      </c>
      <c r="P581">
        <v>-29619</v>
      </c>
    </row>
    <row r="582" spans="1:16">
      <c r="A582">
        <v>7</v>
      </c>
      <c r="B582" t="str">
        <f>TEXT(DATE(2024,Sales[[#This Row],[Month]],1),"MMM")</f>
        <v>Jul</v>
      </c>
      <c r="C582">
        <v>16</v>
      </c>
      <c r="D582">
        <v>2012</v>
      </c>
      <c r="E582" t="s">
        <v>28</v>
      </c>
      <c r="F582" t="s">
        <v>27</v>
      </c>
      <c r="G582" s="4" t="s">
        <v>34</v>
      </c>
      <c r="H582" t="s">
        <v>10</v>
      </c>
      <c r="I582" s="4">
        <v>4</v>
      </c>
      <c r="J582" s="4">
        <v>5148</v>
      </c>
      <c r="K582" s="4">
        <v>5490</v>
      </c>
      <c r="L582" s="4">
        <v>17928</v>
      </c>
      <c r="M582" s="4">
        <v>19080</v>
      </c>
      <c r="N582" s="4">
        <v>1368</v>
      </c>
      <c r="O582">
        <v>20862</v>
      </c>
      <c r="P582">
        <v>2934</v>
      </c>
    </row>
    <row r="583" spans="1:16">
      <c r="A583">
        <v>7</v>
      </c>
      <c r="B583" t="str">
        <f>TEXT(DATE(2024,Sales[[#This Row],[Month]],1),"MMM")</f>
        <v>Jul</v>
      </c>
      <c r="C583">
        <v>17</v>
      </c>
      <c r="D583">
        <v>2012</v>
      </c>
      <c r="E583" t="s">
        <v>11</v>
      </c>
      <c r="F583" t="s">
        <v>8</v>
      </c>
      <c r="G583" s="4" t="s">
        <v>29</v>
      </c>
      <c r="H583" t="s">
        <v>10</v>
      </c>
      <c r="I583" s="4">
        <v>24</v>
      </c>
      <c r="J583" s="4">
        <v>5832</v>
      </c>
      <c r="K583" s="4">
        <v>6210</v>
      </c>
      <c r="L583" s="4">
        <v>42552</v>
      </c>
      <c r="M583" s="4">
        <v>45360</v>
      </c>
      <c r="N583" s="4">
        <v>9072</v>
      </c>
      <c r="O583">
        <v>141588</v>
      </c>
      <c r="P583">
        <v>99036</v>
      </c>
    </row>
    <row r="584" spans="1:16">
      <c r="A584">
        <v>7</v>
      </c>
      <c r="B584" t="str">
        <f>TEXT(DATE(2024,Sales[[#This Row],[Month]],1),"MMM")</f>
        <v>Jul</v>
      </c>
      <c r="C584">
        <v>17</v>
      </c>
      <c r="D584">
        <v>2012</v>
      </c>
      <c r="E584" t="s">
        <v>11</v>
      </c>
      <c r="F584" t="s">
        <v>8</v>
      </c>
      <c r="G584" s="4" t="s">
        <v>9</v>
      </c>
      <c r="H584" t="s">
        <v>10</v>
      </c>
      <c r="I584" s="4">
        <v>21</v>
      </c>
      <c r="J584" s="4">
        <v>2034</v>
      </c>
      <c r="K584" s="4">
        <v>2160</v>
      </c>
      <c r="L584" s="4">
        <v>36612</v>
      </c>
      <c r="M584" s="4">
        <v>38880</v>
      </c>
      <c r="N584" s="4">
        <v>2646</v>
      </c>
      <c r="O584">
        <v>43092</v>
      </c>
      <c r="P584">
        <v>6480</v>
      </c>
    </row>
    <row r="585" spans="1:16">
      <c r="A585">
        <v>7</v>
      </c>
      <c r="B585" t="str">
        <f>TEXT(DATE(2024,Sales[[#This Row],[Month]],1),"MMM")</f>
        <v>Jul</v>
      </c>
      <c r="C585">
        <v>17</v>
      </c>
      <c r="D585">
        <v>2012</v>
      </c>
      <c r="E585" t="s">
        <v>31</v>
      </c>
      <c r="F585" t="s">
        <v>22</v>
      </c>
      <c r="G585" s="4" t="s">
        <v>12</v>
      </c>
      <c r="H585" t="s">
        <v>13</v>
      </c>
      <c r="I585" s="4">
        <v>13</v>
      </c>
      <c r="J585" s="4">
        <v>5832</v>
      </c>
      <c r="K585" s="4">
        <v>6210</v>
      </c>
      <c r="L585" s="4">
        <v>39402</v>
      </c>
      <c r="M585" s="4">
        <v>42570</v>
      </c>
      <c r="N585" s="4">
        <v>4914</v>
      </c>
      <c r="O585">
        <v>76693.5</v>
      </c>
      <c r="P585">
        <v>37291.5</v>
      </c>
    </row>
    <row r="586" spans="1:16">
      <c r="A586">
        <v>7</v>
      </c>
      <c r="B586" t="str">
        <f>TEXT(DATE(2024,Sales[[#This Row],[Month]],1),"MMM")</f>
        <v>Jul</v>
      </c>
      <c r="C586">
        <v>17</v>
      </c>
      <c r="D586">
        <v>2012</v>
      </c>
      <c r="E586" t="s">
        <v>31</v>
      </c>
      <c r="F586" t="s">
        <v>22</v>
      </c>
      <c r="G586" s="4" t="s">
        <v>36</v>
      </c>
      <c r="H586" t="s">
        <v>10</v>
      </c>
      <c r="I586" s="4">
        <v>2</v>
      </c>
      <c r="J586" s="4">
        <v>3546</v>
      </c>
      <c r="K586" s="4">
        <v>3780</v>
      </c>
      <c r="L586" s="4">
        <v>3726</v>
      </c>
      <c r="M586" s="4">
        <v>3960</v>
      </c>
      <c r="N586" s="4">
        <v>468</v>
      </c>
      <c r="O586">
        <v>7182</v>
      </c>
      <c r="P586">
        <v>3456</v>
      </c>
    </row>
    <row r="587" spans="1:16">
      <c r="A587">
        <v>7</v>
      </c>
      <c r="B587" t="str">
        <f>TEXT(DATE(2024,Sales[[#This Row],[Month]],1),"MMM")</f>
        <v>Jul</v>
      </c>
      <c r="C587">
        <v>18</v>
      </c>
      <c r="D587">
        <v>2012</v>
      </c>
      <c r="E587" t="s">
        <v>14</v>
      </c>
      <c r="F587" t="s">
        <v>15</v>
      </c>
      <c r="G587" s="4" t="s">
        <v>33</v>
      </c>
      <c r="H587" t="s">
        <v>10</v>
      </c>
      <c r="I587" s="4">
        <v>20</v>
      </c>
      <c r="J587" s="4">
        <v>3726</v>
      </c>
      <c r="K587" s="4">
        <v>3960</v>
      </c>
      <c r="L587" s="4">
        <v>27378</v>
      </c>
      <c r="M587" s="4">
        <v>29250</v>
      </c>
      <c r="N587" s="4">
        <v>4680</v>
      </c>
      <c r="O587">
        <v>75240</v>
      </c>
      <c r="P587">
        <v>47862</v>
      </c>
    </row>
    <row r="588" spans="1:16">
      <c r="A588">
        <v>7</v>
      </c>
      <c r="B588" t="str">
        <f>TEXT(DATE(2024,Sales[[#This Row],[Month]],1),"MMM")</f>
        <v>Jul</v>
      </c>
      <c r="C588">
        <v>18</v>
      </c>
      <c r="D588">
        <v>2012</v>
      </c>
      <c r="E588" t="s">
        <v>7</v>
      </c>
      <c r="F588" t="s">
        <v>8</v>
      </c>
      <c r="G588" s="4" t="s">
        <v>25</v>
      </c>
      <c r="H588" t="s">
        <v>10</v>
      </c>
      <c r="I588" s="4">
        <v>21</v>
      </c>
      <c r="J588" s="4">
        <v>3978</v>
      </c>
      <c r="K588" s="4">
        <v>4230</v>
      </c>
      <c r="L588" s="4">
        <v>99144</v>
      </c>
      <c r="M588" s="4">
        <v>105570</v>
      </c>
      <c r="N588" s="4">
        <v>5292</v>
      </c>
      <c r="O588">
        <v>84388.5</v>
      </c>
      <c r="P588">
        <v>-14755.5</v>
      </c>
    </row>
    <row r="589" spans="1:16">
      <c r="A589">
        <v>7</v>
      </c>
      <c r="B589" t="str">
        <f>TEXT(DATE(2024,Sales[[#This Row],[Month]],1),"MMM")</f>
        <v>Jul</v>
      </c>
      <c r="C589">
        <v>18</v>
      </c>
      <c r="D589">
        <v>2012</v>
      </c>
      <c r="E589" t="s">
        <v>17</v>
      </c>
      <c r="F589" t="s">
        <v>15</v>
      </c>
      <c r="G589" s="4" t="s">
        <v>38</v>
      </c>
      <c r="H589" t="s">
        <v>10</v>
      </c>
      <c r="I589" s="4">
        <v>12</v>
      </c>
      <c r="J589" s="4">
        <v>3042</v>
      </c>
      <c r="K589" s="4">
        <v>3240</v>
      </c>
      <c r="L589" s="4">
        <v>29520</v>
      </c>
      <c r="M589" s="4">
        <v>31500</v>
      </c>
      <c r="N589" s="4">
        <v>2376</v>
      </c>
      <c r="O589">
        <v>36936</v>
      </c>
      <c r="P589">
        <v>7416</v>
      </c>
    </row>
    <row r="590" spans="1:16">
      <c r="A590">
        <v>7</v>
      </c>
      <c r="B590" t="str">
        <f>TEXT(DATE(2024,Sales[[#This Row],[Month]],1),"MMM")</f>
        <v>Jul</v>
      </c>
      <c r="C590">
        <v>19</v>
      </c>
      <c r="D590">
        <v>2012</v>
      </c>
      <c r="E590" t="s">
        <v>17</v>
      </c>
      <c r="F590" t="s">
        <v>15</v>
      </c>
      <c r="G590" s="4" t="s">
        <v>25</v>
      </c>
      <c r="H590" t="s">
        <v>10</v>
      </c>
      <c r="I590" s="4">
        <v>23</v>
      </c>
      <c r="J590" s="4">
        <v>3546</v>
      </c>
      <c r="K590" s="4">
        <v>3780</v>
      </c>
      <c r="L590" s="4">
        <v>99144</v>
      </c>
      <c r="M590" s="4">
        <v>105570</v>
      </c>
      <c r="N590" s="4">
        <v>5382</v>
      </c>
      <c r="O590">
        <v>82593</v>
      </c>
      <c r="P590">
        <v>-16551</v>
      </c>
    </row>
    <row r="591" spans="1:16">
      <c r="A591">
        <v>7</v>
      </c>
      <c r="B591" t="str">
        <f>TEXT(DATE(2024,Sales[[#This Row],[Month]],1),"MMM")</f>
        <v>Jul</v>
      </c>
      <c r="C591">
        <v>19</v>
      </c>
      <c r="D591">
        <v>2012</v>
      </c>
      <c r="E591" t="s">
        <v>21</v>
      </c>
      <c r="F591" t="s">
        <v>22</v>
      </c>
      <c r="G591" s="4" t="s">
        <v>16</v>
      </c>
      <c r="H591" t="s">
        <v>10</v>
      </c>
      <c r="I591" s="4">
        <v>23</v>
      </c>
      <c r="J591" s="4">
        <v>4482</v>
      </c>
      <c r="K591" s="4">
        <v>4770</v>
      </c>
      <c r="L591" s="4">
        <v>11934</v>
      </c>
      <c r="M591" s="4">
        <v>12690</v>
      </c>
      <c r="N591" s="4">
        <v>6624</v>
      </c>
      <c r="O591">
        <v>104224.5</v>
      </c>
      <c r="P591">
        <v>92290.5</v>
      </c>
    </row>
    <row r="592" spans="1:16">
      <c r="A592">
        <v>7</v>
      </c>
      <c r="B592" t="str">
        <f>TEXT(DATE(2024,Sales[[#This Row],[Month]],1),"MMM")</f>
        <v>Jul</v>
      </c>
      <c r="C592">
        <v>19</v>
      </c>
      <c r="D592">
        <v>2012</v>
      </c>
      <c r="E592" t="s">
        <v>17</v>
      </c>
      <c r="F592" t="s">
        <v>15</v>
      </c>
      <c r="G592" s="4" t="s">
        <v>34</v>
      </c>
      <c r="H592" t="s">
        <v>10</v>
      </c>
      <c r="I592" s="4">
        <v>24</v>
      </c>
      <c r="J592" s="4">
        <v>3924</v>
      </c>
      <c r="K592" s="4">
        <v>4230</v>
      </c>
      <c r="L592" s="4">
        <v>8964</v>
      </c>
      <c r="M592" s="4">
        <v>9540</v>
      </c>
      <c r="N592" s="4">
        <v>7344</v>
      </c>
      <c r="O592">
        <v>96444</v>
      </c>
      <c r="P592">
        <v>87480</v>
      </c>
    </row>
    <row r="593" spans="1:16">
      <c r="A593">
        <v>7</v>
      </c>
      <c r="B593" t="str">
        <f>TEXT(DATE(2024,Sales[[#This Row],[Month]],1),"MMM")</f>
        <v>Jul</v>
      </c>
      <c r="C593">
        <v>20</v>
      </c>
      <c r="D593">
        <v>2012</v>
      </c>
      <c r="E593" t="s">
        <v>31</v>
      </c>
      <c r="F593" t="s">
        <v>22</v>
      </c>
      <c r="G593" s="4" t="s">
        <v>32</v>
      </c>
      <c r="H593" t="s">
        <v>10</v>
      </c>
      <c r="I593" s="4">
        <v>25</v>
      </c>
      <c r="J593" s="4">
        <v>2952</v>
      </c>
      <c r="K593" s="4">
        <v>3150</v>
      </c>
      <c r="L593" s="4">
        <v>128700</v>
      </c>
      <c r="M593" s="4">
        <v>137250</v>
      </c>
      <c r="N593" s="4">
        <v>4950</v>
      </c>
      <c r="O593">
        <v>74812.5</v>
      </c>
      <c r="P593">
        <v>-53887.5</v>
      </c>
    </row>
    <row r="594" spans="1:16">
      <c r="A594">
        <v>7</v>
      </c>
      <c r="B594" t="str">
        <f>TEXT(DATE(2024,Sales[[#This Row],[Month]],1),"MMM")</f>
        <v>Jul</v>
      </c>
      <c r="C594">
        <v>20</v>
      </c>
      <c r="D594">
        <v>2012</v>
      </c>
      <c r="E594" t="s">
        <v>14</v>
      </c>
      <c r="F594" t="s">
        <v>15</v>
      </c>
      <c r="G594" s="4" t="s">
        <v>25</v>
      </c>
      <c r="H594" t="s">
        <v>10</v>
      </c>
      <c r="I594" s="4">
        <v>17</v>
      </c>
      <c r="J594" s="4">
        <v>3726</v>
      </c>
      <c r="K594" s="4">
        <v>3960</v>
      </c>
      <c r="L594" s="4">
        <v>116640</v>
      </c>
      <c r="M594" s="4">
        <v>124200</v>
      </c>
      <c r="N594" s="4">
        <v>3978</v>
      </c>
      <c r="O594">
        <v>63954</v>
      </c>
      <c r="P594">
        <v>-52686</v>
      </c>
    </row>
    <row r="595" spans="1:16">
      <c r="A595">
        <v>7</v>
      </c>
      <c r="B595" t="str">
        <f>TEXT(DATE(2024,Sales[[#This Row],[Month]],1),"MMM")</f>
        <v>Jul</v>
      </c>
      <c r="C595">
        <v>20</v>
      </c>
      <c r="D595">
        <v>2012</v>
      </c>
      <c r="E595" t="s">
        <v>17</v>
      </c>
      <c r="F595" t="s">
        <v>15</v>
      </c>
      <c r="G595" s="4" t="s">
        <v>29</v>
      </c>
      <c r="H595" t="s">
        <v>10</v>
      </c>
      <c r="I595" s="4">
        <v>21</v>
      </c>
      <c r="J595" s="4">
        <v>3978</v>
      </c>
      <c r="K595" s="4">
        <v>4230</v>
      </c>
      <c r="L595" s="4">
        <v>17730</v>
      </c>
      <c r="M595" s="4">
        <v>18900</v>
      </c>
      <c r="N595" s="4">
        <v>5292</v>
      </c>
      <c r="O595">
        <v>84388.5</v>
      </c>
      <c r="P595">
        <v>66658.5</v>
      </c>
    </row>
    <row r="596" spans="1:16">
      <c r="A596">
        <v>7</v>
      </c>
      <c r="B596" t="str">
        <f>TEXT(DATE(2024,Sales[[#This Row],[Month]],1),"MMM")</f>
        <v>Jul</v>
      </c>
      <c r="C596">
        <v>20</v>
      </c>
      <c r="D596">
        <v>2012</v>
      </c>
      <c r="E596" t="s">
        <v>28</v>
      </c>
      <c r="F596" t="s">
        <v>27</v>
      </c>
      <c r="G596" s="4" t="s">
        <v>37</v>
      </c>
      <c r="H596" t="s">
        <v>13</v>
      </c>
      <c r="I596" s="4">
        <v>9</v>
      </c>
      <c r="J596" s="4">
        <v>3726</v>
      </c>
      <c r="K596" s="4">
        <v>3960</v>
      </c>
      <c r="L596" s="4">
        <v>27468</v>
      </c>
      <c r="M596" s="4">
        <v>29610</v>
      </c>
      <c r="N596" s="4">
        <v>2106</v>
      </c>
      <c r="O596">
        <v>33858</v>
      </c>
      <c r="P596">
        <v>6390</v>
      </c>
    </row>
    <row r="597" spans="1:16">
      <c r="A597">
        <v>7</v>
      </c>
      <c r="B597" t="str">
        <f>TEXT(DATE(2024,Sales[[#This Row],[Month]],1),"MMM")</f>
        <v>Jul</v>
      </c>
      <c r="C597">
        <v>20</v>
      </c>
      <c r="D597">
        <v>2012</v>
      </c>
      <c r="E597" t="s">
        <v>31</v>
      </c>
      <c r="F597" t="s">
        <v>22</v>
      </c>
      <c r="G597" s="4" t="s">
        <v>23</v>
      </c>
      <c r="H597" t="s">
        <v>10</v>
      </c>
      <c r="I597" s="4">
        <v>11</v>
      </c>
      <c r="J597" s="4">
        <v>4482</v>
      </c>
      <c r="K597" s="4">
        <v>4770</v>
      </c>
      <c r="L597" s="4">
        <v>54756</v>
      </c>
      <c r="M597" s="4">
        <v>58320</v>
      </c>
      <c r="N597" s="4">
        <v>3168</v>
      </c>
      <c r="O597">
        <v>49846.5</v>
      </c>
      <c r="P597">
        <v>-4909.5</v>
      </c>
    </row>
    <row r="598" spans="1:16">
      <c r="A598">
        <v>7</v>
      </c>
      <c r="B598" t="str">
        <f>TEXT(DATE(2024,Sales[[#This Row],[Month]],1),"MMM")</f>
        <v>Jul</v>
      </c>
      <c r="C598">
        <v>21</v>
      </c>
      <c r="D598">
        <v>2012</v>
      </c>
      <c r="E598" t="s">
        <v>24</v>
      </c>
      <c r="F598" t="s">
        <v>20</v>
      </c>
      <c r="G598" s="4" t="s">
        <v>35</v>
      </c>
      <c r="H598" t="s">
        <v>10</v>
      </c>
      <c r="I598" s="4">
        <v>4</v>
      </c>
      <c r="J598" s="4">
        <v>3582</v>
      </c>
      <c r="K598" s="4">
        <v>3870</v>
      </c>
      <c r="L598" s="4">
        <v>42552</v>
      </c>
      <c r="M598" s="4">
        <v>45360</v>
      </c>
      <c r="N598" s="4">
        <v>1152</v>
      </c>
      <c r="O598">
        <v>14706</v>
      </c>
      <c r="P598">
        <v>-27846</v>
      </c>
    </row>
    <row r="599" spans="1:16">
      <c r="A599">
        <v>7</v>
      </c>
      <c r="B599" t="str">
        <f>TEXT(DATE(2024,Sales[[#This Row],[Month]],1),"MMM")</f>
        <v>Jul</v>
      </c>
      <c r="C599">
        <v>21</v>
      </c>
      <c r="D599">
        <v>2012</v>
      </c>
      <c r="E599" t="s">
        <v>17</v>
      </c>
      <c r="F599" t="s">
        <v>15</v>
      </c>
      <c r="G599" s="4" t="s">
        <v>37</v>
      </c>
      <c r="H599" t="s">
        <v>13</v>
      </c>
      <c r="I599" s="4">
        <v>22</v>
      </c>
      <c r="J599" s="4">
        <v>4482</v>
      </c>
      <c r="K599" s="4">
        <v>4770</v>
      </c>
      <c r="L599" s="4">
        <v>23544</v>
      </c>
      <c r="M599" s="4">
        <v>25380</v>
      </c>
      <c r="N599" s="4">
        <v>6336</v>
      </c>
      <c r="O599">
        <v>99693</v>
      </c>
      <c r="P599">
        <v>76149</v>
      </c>
    </row>
    <row r="600" spans="1:16">
      <c r="A600">
        <v>7</v>
      </c>
      <c r="B600" t="str">
        <f>TEXT(DATE(2024,Sales[[#This Row],[Month]],1),"MMM")</f>
        <v>Jul</v>
      </c>
      <c r="C600">
        <v>21</v>
      </c>
      <c r="D600">
        <v>2012</v>
      </c>
      <c r="E600" t="s">
        <v>26</v>
      </c>
      <c r="F600" t="s">
        <v>27</v>
      </c>
      <c r="G600" s="4" t="s">
        <v>30</v>
      </c>
      <c r="H600" t="s">
        <v>10</v>
      </c>
      <c r="I600" s="4">
        <v>15</v>
      </c>
      <c r="J600" s="4">
        <v>3924</v>
      </c>
      <c r="K600" s="4">
        <v>4230</v>
      </c>
      <c r="L600" s="4">
        <v>75582</v>
      </c>
      <c r="M600" s="4">
        <v>80370</v>
      </c>
      <c r="N600" s="4">
        <v>4590</v>
      </c>
      <c r="O600">
        <v>60277.5</v>
      </c>
      <c r="P600">
        <v>-15304.5</v>
      </c>
    </row>
    <row r="601" spans="1:16">
      <c r="A601">
        <v>7</v>
      </c>
      <c r="B601" t="str">
        <f>TEXT(DATE(2024,Sales[[#This Row],[Month]],1),"MMM")</f>
        <v>Jul</v>
      </c>
      <c r="C601">
        <v>21</v>
      </c>
      <c r="D601">
        <v>2012</v>
      </c>
      <c r="E601" t="s">
        <v>24</v>
      </c>
      <c r="F601" t="s">
        <v>20</v>
      </c>
      <c r="G601" s="4" t="s">
        <v>36</v>
      </c>
      <c r="H601" t="s">
        <v>10</v>
      </c>
      <c r="I601" s="4">
        <v>23</v>
      </c>
      <c r="J601" s="4">
        <v>7506</v>
      </c>
      <c r="K601" s="4">
        <v>8100</v>
      </c>
      <c r="L601" s="4">
        <v>44712</v>
      </c>
      <c r="M601" s="4">
        <v>47520</v>
      </c>
      <c r="N601" s="4">
        <v>13662</v>
      </c>
      <c r="O601">
        <v>176985</v>
      </c>
      <c r="P601">
        <v>132273</v>
      </c>
    </row>
    <row r="602" spans="1:16">
      <c r="A602">
        <v>7</v>
      </c>
      <c r="B602" t="str">
        <f>TEXT(DATE(2024,Sales[[#This Row],[Month]],1),"MMM")</f>
        <v>Jul</v>
      </c>
      <c r="C602">
        <v>22</v>
      </c>
      <c r="D602">
        <v>2012</v>
      </c>
      <c r="E602" t="s">
        <v>17</v>
      </c>
      <c r="F602" t="s">
        <v>15</v>
      </c>
      <c r="G602" s="4" t="s">
        <v>16</v>
      </c>
      <c r="H602" t="s">
        <v>10</v>
      </c>
      <c r="I602" s="4">
        <v>9</v>
      </c>
      <c r="J602" s="4">
        <v>3546</v>
      </c>
      <c r="K602" s="4">
        <v>3780</v>
      </c>
      <c r="L602" s="4">
        <v>7956</v>
      </c>
      <c r="M602" s="4">
        <v>8460</v>
      </c>
      <c r="N602" s="4">
        <v>2106</v>
      </c>
      <c r="O602">
        <v>32319</v>
      </c>
      <c r="P602">
        <v>24363</v>
      </c>
    </row>
    <row r="603" spans="1:16">
      <c r="A603">
        <v>7</v>
      </c>
      <c r="B603" t="str">
        <f>TEXT(DATE(2024,Sales[[#This Row],[Month]],1),"MMM")</f>
        <v>Jul</v>
      </c>
      <c r="C603">
        <v>22</v>
      </c>
      <c r="D603">
        <v>2012</v>
      </c>
      <c r="E603" t="s">
        <v>24</v>
      </c>
      <c r="F603" t="s">
        <v>20</v>
      </c>
      <c r="G603" s="4" t="s">
        <v>35</v>
      </c>
      <c r="H603" t="s">
        <v>10</v>
      </c>
      <c r="I603" s="4">
        <v>7</v>
      </c>
      <c r="J603" s="4">
        <v>3042</v>
      </c>
      <c r="K603" s="4">
        <v>3240</v>
      </c>
      <c r="L603" s="4">
        <v>88650</v>
      </c>
      <c r="M603" s="4">
        <v>94500</v>
      </c>
      <c r="N603" s="4">
        <v>1386</v>
      </c>
      <c r="O603">
        <v>21546</v>
      </c>
      <c r="P603">
        <v>-67104</v>
      </c>
    </row>
    <row r="604" spans="1:16">
      <c r="A604">
        <v>7</v>
      </c>
      <c r="B604" t="str">
        <f>TEXT(DATE(2024,Sales[[#This Row],[Month]],1),"MMM")</f>
        <v>Jul</v>
      </c>
      <c r="C604">
        <v>22</v>
      </c>
      <c r="D604">
        <v>2012</v>
      </c>
      <c r="E604" t="s">
        <v>7</v>
      </c>
      <c r="F604" t="s">
        <v>8</v>
      </c>
      <c r="G604" s="4" t="s">
        <v>39</v>
      </c>
      <c r="H604" t="s">
        <v>13</v>
      </c>
      <c r="I604" s="4">
        <v>25</v>
      </c>
      <c r="J604" s="4">
        <v>3042</v>
      </c>
      <c r="K604" s="4">
        <v>3240</v>
      </c>
      <c r="L604" s="4">
        <v>127602</v>
      </c>
      <c r="M604" s="4">
        <v>137700</v>
      </c>
      <c r="N604" s="4">
        <v>4950</v>
      </c>
      <c r="O604">
        <v>76950</v>
      </c>
      <c r="P604">
        <v>-50652</v>
      </c>
    </row>
    <row r="605" spans="1:16">
      <c r="A605">
        <v>7</v>
      </c>
      <c r="B605" t="str">
        <f>TEXT(DATE(2024,Sales[[#This Row],[Month]],1),"MMM")</f>
        <v>Jul</v>
      </c>
      <c r="C605">
        <v>23</v>
      </c>
      <c r="D605">
        <v>2012</v>
      </c>
      <c r="E605" t="s">
        <v>14</v>
      </c>
      <c r="F605" t="s">
        <v>15</v>
      </c>
      <c r="G605" s="4" t="s">
        <v>30</v>
      </c>
      <c r="H605" t="s">
        <v>10</v>
      </c>
      <c r="I605" s="4">
        <v>10</v>
      </c>
      <c r="J605" s="4">
        <v>3978</v>
      </c>
      <c r="K605" s="4">
        <v>4230</v>
      </c>
      <c r="L605" s="4">
        <v>63648</v>
      </c>
      <c r="M605" s="4">
        <v>67680</v>
      </c>
      <c r="N605" s="4">
        <v>2520</v>
      </c>
      <c r="O605">
        <v>40185</v>
      </c>
      <c r="P605">
        <v>-23463</v>
      </c>
    </row>
    <row r="606" spans="1:16">
      <c r="A606">
        <v>7</v>
      </c>
      <c r="B606" t="str">
        <f>TEXT(DATE(2024,Sales[[#This Row],[Month]],1),"MMM")</f>
        <v>Jul</v>
      </c>
      <c r="C606">
        <v>23</v>
      </c>
      <c r="D606">
        <v>2012</v>
      </c>
      <c r="E606" t="s">
        <v>19</v>
      </c>
      <c r="F606" t="s">
        <v>20</v>
      </c>
      <c r="G606" s="4" t="s">
        <v>34</v>
      </c>
      <c r="H606" t="s">
        <v>10</v>
      </c>
      <c r="I606" s="4">
        <v>8</v>
      </c>
      <c r="J606" s="4">
        <v>5148</v>
      </c>
      <c r="K606" s="4">
        <v>5490</v>
      </c>
      <c r="L606" s="4">
        <v>4482</v>
      </c>
      <c r="M606" s="4">
        <v>4770</v>
      </c>
      <c r="N606" s="4">
        <v>2736</v>
      </c>
      <c r="O606">
        <v>41724</v>
      </c>
      <c r="P606">
        <v>37242</v>
      </c>
    </row>
    <row r="607" spans="1:16">
      <c r="A607">
        <v>7</v>
      </c>
      <c r="B607" t="str">
        <f>TEXT(DATE(2024,Sales[[#This Row],[Month]],1),"MMM")</f>
        <v>Jul</v>
      </c>
      <c r="C607">
        <v>23</v>
      </c>
      <c r="D607">
        <v>2012</v>
      </c>
      <c r="E607" t="s">
        <v>17</v>
      </c>
      <c r="F607" t="s">
        <v>15</v>
      </c>
      <c r="G607" s="4" t="s">
        <v>34</v>
      </c>
      <c r="H607" t="s">
        <v>10</v>
      </c>
      <c r="I607" s="4">
        <v>18</v>
      </c>
      <c r="J607" s="4">
        <v>3042</v>
      </c>
      <c r="K607" s="4">
        <v>3240</v>
      </c>
      <c r="L607" s="4">
        <v>13446</v>
      </c>
      <c r="M607" s="4">
        <v>14310</v>
      </c>
      <c r="N607" s="4">
        <v>3564</v>
      </c>
      <c r="O607">
        <v>55404</v>
      </c>
      <c r="P607">
        <v>41958</v>
      </c>
    </row>
    <row r="608" spans="1:16">
      <c r="A608">
        <v>7</v>
      </c>
      <c r="B608" t="str">
        <f>TEXT(DATE(2024,Sales[[#This Row],[Month]],1),"MMM")</f>
        <v>Jul</v>
      </c>
      <c r="C608">
        <v>23</v>
      </c>
      <c r="D608">
        <v>2012</v>
      </c>
      <c r="E608" t="s">
        <v>24</v>
      </c>
      <c r="F608" t="s">
        <v>20</v>
      </c>
      <c r="G608" s="4" t="s">
        <v>32</v>
      </c>
      <c r="H608" t="s">
        <v>10</v>
      </c>
      <c r="I608" s="4">
        <v>8</v>
      </c>
      <c r="J608" s="4">
        <v>5148</v>
      </c>
      <c r="K608" s="4">
        <v>5490</v>
      </c>
      <c r="L608" s="4">
        <v>20592</v>
      </c>
      <c r="M608" s="4">
        <v>21960</v>
      </c>
      <c r="N608" s="4">
        <v>2736</v>
      </c>
      <c r="O608">
        <v>41724</v>
      </c>
      <c r="P608">
        <v>21132</v>
      </c>
    </row>
    <row r="609" spans="1:16">
      <c r="A609">
        <v>7</v>
      </c>
      <c r="B609" t="str">
        <f>TEXT(DATE(2024,Sales[[#This Row],[Month]],1),"MMM")</f>
        <v>Jul</v>
      </c>
      <c r="C609">
        <v>24</v>
      </c>
      <c r="D609">
        <v>2012</v>
      </c>
      <c r="E609" t="s">
        <v>17</v>
      </c>
      <c r="F609" t="s">
        <v>15</v>
      </c>
      <c r="G609" s="4" t="s">
        <v>34</v>
      </c>
      <c r="H609" t="s">
        <v>10</v>
      </c>
      <c r="I609" s="4">
        <v>25</v>
      </c>
      <c r="J609" s="4">
        <v>7506</v>
      </c>
      <c r="K609" s="4">
        <v>8100</v>
      </c>
      <c r="L609" s="4">
        <v>4482</v>
      </c>
      <c r="M609" s="4">
        <v>4770</v>
      </c>
      <c r="N609" s="4">
        <v>14850</v>
      </c>
      <c r="O609">
        <v>192375</v>
      </c>
      <c r="P609">
        <v>187893</v>
      </c>
    </row>
    <row r="610" spans="1:16">
      <c r="A610">
        <v>7</v>
      </c>
      <c r="B610" t="str">
        <f>TEXT(DATE(2024,Sales[[#This Row],[Month]],1),"MMM")</f>
        <v>Jul</v>
      </c>
      <c r="C610">
        <v>24</v>
      </c>
      <c r="D610">
        <v>2012</v>
      </c>
      <c r="E610" t="s">
        <v>28</v>
      </c>
      <c r="F610" t="s">
        <v>27</v>
      </c>
      <c r="G610" s="4" t="s">
        <v>38</v>
      </c>
      <c r="H610" t="s">
        <v>10</v>
      </c>
      <c r="I610" s="4">
        <v>7</v>
      </c>
      <c r="J610" s="4">
        <v>3042</v>
      </c>
      <c r="K610" s="4">
        <v>3240</v>
      </c>
      <c r="L610" s="4">
        <v>17712</v>
      </c>
      <c r="M610" s="4">
        <v>18900</v>
      </c>
      <c r="N610" s="4">
        <v>1386</v>
      </c>
      <c r="O610">
        <v>21546</v>
      </c>
      <c r="P610">
        <v>3834</v>
      </c>
    </row>
    <row r="611" spans="1:16">
      <c r="A611">
        <v>7</v>
      </c>
      <c r="B611" t="str">
        <f>TEXT(DATE(2024,Sales[[#This Row],[Month]],1),"MMM")</f>
        <v>Jul</v>
      </c>
      <c r="C611">
        <v>25</v>
      </c>
      <c r="D611">
        <v>2012</v>
      </c>
      <c r="E611" t="s">
        <v>24</v>
      </c>
      <c r="F611" t="s">
        <v>20</v>
      </c>
      <c r="G611" s="4" t="s">
        <v>40</v>
      </c>
      <c r="H611" t="s">
        <v>10</v>
      </c>
      <c r="I611" s="4">
        <v>17</v>
      </c>
      <c r="J611" s="4">
        <v>3978</v>
      </c>
      <c r="K611" s="4">
        <v>4230</v>
      </c>
      <c r="L611" s="4">
        <v>10152</v>
      </c>
      <c r="M611" s="4">
        <v>10800</v>
      </c>
      <c r="N611" s="4">
        <v>4284</v>
      </c>
      <c r="O611">
        <v>68314.5</v>
      </c>
      <c r="P611">
        <v>58162.5</v>
      </c>
    </row>
    <row r="612" spans="1:16">
      <c r="A612">
        <v>7</v>
      </c>
      <c r="B612" t="str">
        <f>TEXT(DATE(2024,Sales[[#This Row],[Month]],1),"MMM")</f>
        <v>Jul</v>
      </c>
      <c r="C612">
        <v>25</v>
      </c>
      <c r="D612">
        <v>2012</v>
      </c>
      <c r="E612" t="s">
        <v>24</v>
      </c>
      <c r="F612" t="s">
        <v>20</v>
      </c>
      <c r="G612" s="4" t="s">
        <v>23</v>
      </c>
      <c r="H612" t="s">
        <v>10</v>
      </c>
      <c r="I612" s="4">
        <v>3</v>
      </c>
      <c r="J612" s="4">
        <v>2952</v>
      </c>
      <c r="K612" s="4">
        <v>3150</v>
      </c>
      <c r="L612" s="4">
        <v>27378</v>
      </c>
      <c r="M612" s="4">
        <v>29160</v>
      </c>
      <c r="N612" s="4">
        <v>594</v>
      </c>
      <c r="O612">
        <v>8977.5</v>
      </c>
      <c r="P612">
        <v>-18400.5</v>
      </c>
    </row>
    <row r="613" spans="1:16">
      <c r="A613">
        <v>7</v>
      </c>
      <c r="B613" t="str">
        <f>TEXT(DATE(2024,Sales[[#This Row],[Month]],1),"MMM")</f>
        <v>Jul</v>
      </c>
      <c r="C613">
        <v>25</v>
      </c>
      <c r="D613">
        <v>2012</v>
      </c>
      <c r="E613" t="s">
        <v>11</v>
      </c>
      <c r="F613" t="s">
        <v>8</v>
      </c>
      <c r="G613" s="4" t="s">
        <v>34</v>
      </c>
      <c r="H613" t="s">
        <v>10</v>
      </c>
      <c r="I613" s="4">
        <v>13</v>
      </c>
      <c r="J613" s="4">
        <v>2034</v>
      </c>
      <c r="K613" s="4">
        <v>2160</v>
      </c>
      <c r="L613" s="4">
        <v>58266</v>
      </c>
      <c r="M613" s="4">
        <v>62010</v>
      </c>
      <c r="N613" s="4">
        <v>1638</v>
      </c>
      <c r="O613">
        <v>26676</v>
      </c>
      <c r="P613">
        <v>-31590</v>
      </c>
    </row>
    <row r="614" spans="1:16">
      <c r="A614">
        <v>7</v>
      </c>
      <c r="B614" t="str">
        <f>TEXT(DATE(2024,Sales[[#This Row],[Month]],1),"MMM")</f>
        <v>Jul</v>
      </c>
      <c r="C614">
        <v>25</v>
      </c>
      <c r="D614">
        <v>2012</v>
      </c>
      <c r="E614" t="s">
        <v>26</v>
      </c>
      <c r="F614" t="s">
        <v>27</v>
      </c>
      <c r="G614" s="4" t="s">
        <v>18</v>
      </c>
      <c r="H614" t="s">
        <v>10</v>
      </c>
      <c r="I614" s="4">
        <v>17</v>
      </c>
      <c r="J614" s="4">
        <v>3582</v>
      </c>
      <c r="K614" s="4">
        <v>3870</v>
      </c>
      <c r="L614" s="4">
        <v>15372</v>
      </c>
      <c r="M614" s="4">
        <v>16380</v>
      </c>
      <c r="N614" s="4">
        <v>4896</v>
      </c>
      <c r="O614">
        <v>62500.5</v>
      </c>
      <c r="P614">
        <v>47128.5</v>
      </c>
    </row>
    <row r="615" spans="1:16">
      <c r="A615">
        <v>7</v>
      </c>
      <c r="B615" t="str">
        <f>TEXT(DATE(2024,Sales[[#This Row],[Month]],1),"MMM")</f>
        <v>Jul</v>
      </c>
      <c r="C615">
        <v>25</v>
      </c>
      <c r="D615">
        <v>2012</v>
      </c>
      <c r="E615" t="s">
        <v>26</v>
      </c>
      <c r="F615" t="s">
        <v>27</v>
      </c>
      <c r="G615" s="4" t="s">
        <v>34</v>
      </c>
      <c r="H615" t="s">
        <v>10</v>
      </c>
      <c r="I615" s="4">
        <v>22</v>
      </c>
      <c r="J615" s="4">
        <v>3978</v>
      </c>
      <c r="K615" s="4">
        <v>4230</v>
      </c>
      <c r="L615" s="4">
        <v>22410</v>
      </c>
      <c r="M615" s="4">
        <v>23850</v>
      </c>
      <c r="N615" s="4">
        <v>5544</v>
      </c>
      <c r="O615">
        <v>88407</v>
      </c>
      <c r="P615">
        <v>65997</v>
      </c>
    </row>
    <row r="616" spans="1:16">
      <c r="A616">
        <v>7</v>
      </c>
      <c r="B616" t="str">
        <f>TEXT(DATE(2024,Sales[[#This Row],[Month]],1),"MMM")</f>
        <v>Jul</v>
      </c>
      <c r="C616">
        <v>26</v>
      </c>
      <c r="D616">
        <v>2012</v>
      </c>
      <c r="E616" t="s">
        <v>17</v>
      </c>
      <c r="F616" t="s">
        <v>15</v>
      </c>
      <c r="G616" s="4" t="s">
        <v>34</v>
      </c>
      <c r="H616" t="s">
        <v>10</v>
      </c>
      <c r="I616" s="4">
        <v>23</v>
      </c>
      <c r="J616" s="4">
        <v>2196</v>
      </c>
      <c r="K616" s="4">
        <v>2340</v>
      </c>
      <c r="L616" s="4">
        <v>80676</v>
      </c>
      <c r="M616" s="4">
        <v>85860</v>
      </c>
      <c r="N616" s="4">
        <v>3312</v>
      </c>
      <c r="O616">
        <v>51129</v>
      </c>
      <c r="P616">
        <v>-29547</v>
      </c>
    </row>
    <row r="617" spans="1:16">
      <c r="A617">
        <v>7</v>
      </c>
      <c r="B617" t="str">
        <f>TEXT(DATE(2024,Sales[[#This Row],[Month]],1),"MMM")</f>
        <v>Jul</v>
      </c>
      <c r="C617">
        <v>26</v>
      </c>
      <c r="D617">
        <v>2012</v>
      </c>
      <c r="E617" t="s">
        <v>24</v>
      </c>
      <c r="F617" t="s">
        <v>20</v>
      </c>
      <c r="G617" s="4" t="s">
        <v>9</v>
      </c>
      <c r="H617" t="s">
        <v>10</v>
      </c>
      <c r="I617" s="4">
        <v>1</v>
      </c>
      <c r="J617" s="4">
        <v>2034</v>
      </c>
      <c r="K617" s="4">
        <v>2160</v>
      </c>
      <c r="L617" s="4">
        <v>14238</v>
      </c>
      <c r="M617" s="4">
        <v>15120</v>
      </c>
      <c r="N617" s="4">
        <v>126</v>
      </c>
      <c r="O617">
        <v>2052</v>
      </c>
      <c r="P617">
        <v>-12186</v>
      </c>
    </row>
    <row r="618" spans="1:16">
      <c r="A618">
        <v>7</v>
      </c>
      <c r="B618" t="str">
        <f>TEXT(DATE(2024,Sales[[#This Row],[Month]],1),"MMM")</f>
        <v>Jul</v>
      </c>
      <c r="C618">
        <v>26</v>
      </c>
      <c r="D618">
        <v>2012</v>
      </c>
      <c r="E618" t="s">
        <v>19</v>
      </c>
      <c r="F618" t="s">
        <v>20</v>
      </c>
      <c r="G618" s="4" t="s">
        <v>35</v>
      </c>
      <c r="H618" t="s">
        <v>10</v>
      </c>
      <c r="I618" s="4">
        <v>25</v>
      </c>
      <c r="J618" s="4">
        <v>5148</v>
      </c>
      <c r="K618" s="4">
        <v>5490</v>
      </c>
      <c r="L618" s="4">
        <v>7092</v>
      </c>
      <c r="M618" s="4">
        <v>7560</v>
      </c>
      <c r="N618" s="4">
        <v>8550</v>
      </c>
      <c r="O618">
        <v>130387.5</v>
      </c>
      <c r="P618">
        <v>123295.5</v>
      </c>
    </row>
    <row r="619" spans="1:16">
      <c r="A619">
        <v>7</v>
      </c>
      <c r="B619" t="str">
        <f>TEXT(DATE(2024,Sales[[#This Row],[Month]],1),"MMM")</f>
        <v>Jul</v>
      </c>
      <c r="C619">
        <v>27</v>
      </c>
      <c r="D619">
        <v>2012</v>
      </c>
      <c r="E619" t="s">
        <v>26</v>
      </c>
      <c r="F619" t="s">
        <v>27</v>
      </c>
      <c r="G619" s="4" t="s">
        <v>12</v>
      </c>
      <c r="H619" t="s">
        <v>13</v>
      </c>
      <c r="I619" s="4">
        <v>22</v>
      </c>
      <c r="J619" s="4">
        <v>3384</v>
      </c>
      <c r="K619" s="4">
        <v>3600</v>
      </c>
      <c r="L619" s="4">
        <v>68058</v>
      </c>
      <c r="M619" s="4">
        <v>73530</v>
      </c>
      <c r="N619" s="4">
        <v>4752</v>
      </c>
      <c r="O619">
        <v>75240</v>
      </c>
      <c r="P619">
        <v>7182</v>
      </c>
    </row>
    <row r="620" spans="1:16">
      <c r="A620">
        <v>7</v>
      </c>
      <c r="B620" t="str">
        <f>TEXT(DATE(2024,Sales[[#This Row],[Month]],1),"MMM")</f>
        <v>Jul</v>
      </c>
      <c r="C620">
        <v>27</v>
      </c>
      <c r="D620">
        <v>2012</v>
      </c>
      <c r="E620" t="s">
        <v>31</v>
      </c>
      <c r="F620" t="s">
        <v>22</v>
      </c>
      <c r="G620" s="4" t="s">
        <v>36</v>
      </c>
      <c r="H620" t="s">
        <v>10</v>
      </c>
      <c r="I620" s="4">
        <v>2</v>
      </c>
      <c r="J620" s="4">
        <v>3978</v>
      </c>
      <c r="K620" s="4">
        <v>4230</v>
      </c>
      <c r="L620" s="4">
        <v>40986</v>
      </c>
      <c r="M620" s="4">
        <v>43560</v>
      </c>
      <c r="N620" s="4">
        <v>504</v>
      </c>
      <c r="O620">
        <v>8037</v>
      </c>
      <c r="P620">
        <v>-32949</v>
      </c>
    </row>
    <row r="621" spans="1:16">
      <c r="A621">
        <v>7</v>
      </c>
      <c r="B621" t="str">
        <f>TEXT(DATE(2024,Sales[[#This Row],[Month]],1),"MMM")</f>
        <v>Jul</v>
      </c>
      <c r="C621">
        <v>27</v>
      </c>
      <c r="D621">
        <v>2012</v>
      </c>
      <c r="E621" t="s">
        <v>26</v>
      </c>
      <c r="F621" t="s">
        <v>27</v>
      </c>
      <c r="G621" s="4" t="s">
        <v>12</v>
      </c>
      <c r="H621" t="s">
        <v>13</v>
      </c>
      <c r="I621" s="4">
        <v>11</v>
      </c>
      <c r="J621" s="4">
        <v>3582</v>
      </c>
      <c r="K621" s="4">
        <v>3870</v>
      </c>
      <c r="L621" s="4">
        <v>46566</v>
      </c>
      <c r="M621" s="4">
        <v>50310</v>
      </c>
      <c r="N621" s="4">
        <v>3168</v>
      </c>
      <c r="O621">
        <v>40441.5</v>
      </c>
      <c r="P621">
        <v>-6124.5</v>
      </c>
    </row>
    <row r="622" spans="1:16">
      <c r="A622">
        <v>7</v>
      </c>
      <c r="B622" t="str">
        <f>TEXT(DATE(2024,Sales[[#This Row],[Month]],1),"MMM")</f>
        <v>Jul</v>
      </c>
      <c r="C622">
        <v>28</v>
      </c>
      <c r="D622">
        <v>2012</v>
      </c>
      <c r="E622" t="s">
        <v>26</v>
      </c>
      <c r="F622" t="s">
        <v>27</v>
      </c>
      <c r="G622" s="4" t="s">
        <v>32</v>
      </c>
      <c r="H622" t="s">
        <v>10</v>
      </c>
      <c r="I622" s="4">
        <v>11</v>
      </c>
      <c r="J622" s="4">
        <v>3546</v>
      </c>
      <c r="K622" s="4">
        <v>3780</v>
      </c>
      <c r="L622" s="4">
        <v>20592</v>
      </c>
      <c r="M622" s="4">
        <v>21960</v>
      </c>
      <c r="N622" s="4">
        <v>2574</v>
      </c>
      <c r="O622">
        <v>39501</v>
      </c>
      <c r="P622">
        <v>18909</v>
      </c>
    </row>
    <row r="623" spans="1:16">
      <c r="A623">
        <v>7</v>
      </c>
      <c r="B623" t="str">
        <f>TEXT(DATE(2024,Sales[[#This Row],[Month]],1),"MMM")</f>
        <v>Jul</v>
      </c>
      <c r="C623">
        <v>28</v>
      </c>
      <c r="D623">
        <v>2012</v>
      </c>
      <c r="E623" t="s">
        <v>28</v>
      </c>
      <c r="F623" t="s">
        <v>27</v>
      </c>
      <c r="G623" s="4" t="s">
        <v>23</v>
      </c>
      <c r="H623" t="s">
        <v>10</v>
      </c>
      <c r="I623" s="4">
        <v>1</v>
      </c>
      <c r="J623" s="4">
        <v>7506</v>
      </c>
      <c r="K623" s="4">
        <v>8100</v>
      </c>
      <c r="L623" s="4">
        <v>9126</v>
      </c>
      <c r="M623" s="4">
        <v>9720</v>
      </c>
      <c r="N623" s="4">
        <v>594</v>
      </c>
      <c r="O623">
        <v>7695</v>
      </c>
      <c r="P623">
        <v>-1431</v>
      </c>
    </row>
    <row r="624" spans="1:16">
      <c r="A624">
        <v>7</v>
      </c>
      <c r="B624" t="str">
        <f>TEXT(DATE(2024,Sales[[#This Row],[Month]],1),"MMM")</f>
        <v>Jul</v>
      </c>
      <c r="C624">
        <v>28</v>
      </c>
      <c r="D624">
        <v>2012</v>
      </c>
      <c r="E624" t="s">
        <v>17</v>
      </c>
      <c r="F624" t="s">
        <v>15</v>
      </c>
      <c r="G624" s="4" t="s">
        <v>16</v>
      </c>
      <c r="H624" t="s">
        <v>10</v>
      </c>
      <c r="I624" s="4">
        <v>14</v>
      </c>
      <c r="J624" s="4">
        <v>3978</v>
      </c>
      <c r="K624" s="4">
        <v>4230</v>
      </c>
      <c r="L624" s="4">
        <v>31824</v>
      </c>
      <c r="M624" s="4">
        <v>33840</v>
      </c>
      <c r="N624" s="4">
        <v>3528</v>
      </c>
      <c r="O624">
        <v>56259</v>
      </c>
      <c r="P624">
        <v>24435</v>
      </c>
    </row>
    <row r="625" spans="1:16">
      <c r="A625">
        <v>7</v>
      </c>
      <c r="B625" t="str">
        <f>TEXT(DATE(2024,Sales[[#This Row],[Month]],1),"MMM")</f>
        <v>Jul</v>
      </c>
      <c r="C625">
        <v>28</v>
      </c>
      <c r="D625">
        <v>2012</v>
      </c>
      <c r="E625" t="s">
        <v>19</v>
      </c>
      <c r="F625" t="s">
        <v>20</v>
      </c>
      <c r="G625" s="4" t="s">
        <v>35</v>
      </c>
      <c r="H625" t="s">
        <v>10</v>
      </c>
      <c r="I625" s="4">
        <v>11</v>
      </c>
      <c r="J625" s="4">
        <v>2034</v>
      </c>
      <c r="K625" s="4">
        <v>2160</v>
      </c>
      <c r="L625" s="4">
        <v>7092</v>
      </c>
      <c r="M625" s="4">
        <v>7560</v>
      </c>
      <c r="N625" s="4">
        <v>1386</v>
      </c>
      <c r="O625">
        <v>22572</v>
      </c>
      <c r="P625">
        <v>15480</v>
      </c>
    </row>
    <row r="626" spans="1:16">
      <c r="A626">
        <v>7</v>
      </c>
      <c r="B626" t="str">
        <f>TEXT(DATE(2024,Sales[[#This Row],[Month]],1),"MMM")</f>
        <v>Jul</v>
      </c>
      <c r="C626">
        <v>28</v>
      </c>
      <c r="D626">
        <v>2012</v>
      </c>
      <c r="E626" t="s">
        <v>17</v>
      </c>
      <c r="F626" t="s">
        <v>15</v>
      </c>
      <c r="G626" s="4" t="s">
        <v>16</v>
      </c>
      <c r="H626" t="s">
        <v>10</v>
      </c>
      <c r="I626" s="4">
        <v>8</v>
      </c>
      <c r="J626" s="4">
        <v>2952</v>
      </c>
      <c r="K626" s="4">
        <v>3150</v>
      </c>
      <c r="L626" s="4">
        <v>95472</v>
      </c>
      <c r="M626" s="4">
        <v>101520</v>
      </c>
      <c r="N626" s="4">
        <v>1584</v>
      </c>
      <c r="O626">
        <v>23940</v>
      </c>
      <c r="P626">
        <v>-71532</v>
      </c>
    </row>
    <row r="627" spans="1:16">
      <c r="A627">
        <v>7</v>
      </c>
      <c r="B627" t="str">
        <f>TEXT(DATE(2024,Sales[[#This Row],[Month]],1),"MMM")</f>
        <v>Jul</v>
      </c>
      <c r="C627">
        <v>28</v>
      </c>
      <c r="D627">
        <v>2012</v>
      </c>
      <c r="E627" t="s">
        <v>24</v>
      </c>
      <c r="F627" t="s">
        <v>20</v>
      </c>
      <c r="G627" s="4" t="s">
        <v>33</v>
      </c>
      <c r="H627" t="s">
        <v>10</v>
      </c>
      <c r="I627" s="4">
        <v>1</v>
      </c>
      <c r="J627" s="4">
        <v>3546</v>
      </c>
      <c r="K627" s="4">
        <v>3780</v>
      </c>
      <c r="L627" s="4">
        <v>25272</v>
      </c>
      <c r="M627" s="4">
        <v>27000</v>
      </c>
      <c r="N627" s="4">
        <v>234</v>
      </c>
      <c r="O627">
        <v>3591</v>
      </c>
      <c r="P627">
        <v>-21681</v>
      </c>
    </row>
    <row r="628" spans="1:16">
      <c r="A628">
        <v>7</v>
      </c>
      <c r="B628" t="str">
        <f>TEXT(DATE(2024,Sales[[#This Row],[Month]],1),"MMM")</f>
        <v>Jul</v>
      </c>
      <c r="C628">
        <v>29</v>
      </c>
      <c r="D628">
        <v>2012</v>
      </c>
      <c r="E628" t="s">
        <v>31</v>
      </c>
      <c r="F628" t="s">
        <v>22</v>
      </c>
      <c r="G628" s="4" t="s">
        <v>30</v>
      </c>
      <c r="H628" t="s">
        <v>10</v>
      </c>
      <c r="I628" s="4">
        <v>24</v>
      </c>
      <c r="J628" s="4">
        <v>3546</v>
      </c>
      <c r="K628" s="4">
        <v>3780</v>
      </c>
      <c r="L628" s="4">
        <v>83538</v>
      </c>
      <c r="M628" s="4">
        <v>88830</v>
      </c>
      <c r="N628" s="4">
        <v>5616</v>
      </c>
      <c r="O628">
        <v>86184</v>
      </c>
      <c r="P628">
        <v>2646</v>
      </c>
    </row>
    <row r="629" spans="1:16">
      <c r="A629">
        <v>7</v>
      </c>
      <c r="B629" t="str">
        <f>TEXT(DATE(2024,Sales[[#This Row],[Month]],1),"MMM")</f>
        <v>Jul</v>
      </c>
      <c r="C629">
        <v>30</v>
      </c>
      <c r="D629">
        <v>2012</v>
      </c>
      <c r="E629" t="s">
        <v>7</v>
      </c>
      <c r="F629" t="s">
        <v>8</v>
      </c>
      <c r="G629" s="4" t="s">
        <v>38</v>
      </c>
      <c r="H629" t="s">
        <v>10</v>
      </c>
      <c r="I629" s="4">
        <v>15</v>
      </c>
      <c r="J629" s="4">
        <v>3978</v>
      </c>
      <c r="K629" s="4">
        <v>4230</v>
      </c>
      <c r="L629" s="4">
        <v>32472</v>
      </c>
      <c r="M629" s="4">
        <v>34650</v>
      </c>
      <c r="N629" s="4">
        <v>3780</v>
      </c>
      <c r="O629">
        <v>60277.5</v>
      </c>
      <c r="P629">
        <v>27805.5</v>
      </c>
    </row>
    <row r="630" spans="1:16">
      <c r="A630">
        <v>7</v>
      </c>
      <c r="B630" t="str">
        <f>TEXT(DATE(2024,Sales[[#This Row],[Month]],1),"MMM")</f>
        <v>Jul</v>
      </c>
      <c r="C630">
        <v>30</v>
      </c>
      <c r="D630">
        <v>2012</v>
      </c>
      <c r="E630" t="s">
        <v>26</v>
      </c>
      <c r="F630" t="s">
        <v>27</v>
      </c>
      <c r="G630" s="4" t="s">
        <v>30</v>
      </c>
      <c r="H630" t="s">
        <v>10</v>
      </c>
      <c r="I630" s="4">
        <v>20</v>
      </c>
      <c r="J630" s="4">
        <v>3546</v>
      </c>
      <c r="K630" s="4">
        <v>3780</v>
      </c>
      <c r="L630" s="4">
        <v>91494</v>
      </c>
      <c r="M630" s="4">
        <v>97290</v>
      </c>
      <c r="N630" s="4">
        <v>4680</v>
      </c>
      <c r="O630">
        <v>71820</v>
      </c>
      <c r="P630">
        <v>-19674</v>
      </c>
    </row>
    <row r="631" spans="1:16">
      <c r="A631">
        <v>7</v>
      </c>
      <c r="B631" t="str">
        <f>TEXT(DATE(2024,Sales[[#This Row],[Month]],1),"MMM")</f>
        <v>Jul</v>
      </c>
      <c r="C631">
        <v>30</v>
      </c>
      <c r="D631">
        <v>2012</v>
      </c>
      <c r="E631" t="s">
        <v>7</v>
      </c>
      <c r="F631" t="s">
        <v>8</v>
      </c>
      <c r="G631" s="4" t="s">
        <v>25</v>
      </c>
      <c r="H631" t="s">
        <v>10</v>
      </c>
      <c r="I631" s="4">
        <v>1</v>
      </c>
      <c r="J631" s="4">
        <v>5148</v>
      </c>
      <c r="K631" s="4">
        <v>5490</v>
      </c>
      <c r="L631" s="4">
        <v>11664</v>
      </c>
      <c r="M631" s="4">
        <v>12420</v>
      </c>
      <c r="N631" s="4">
        <v>342</v>
      </c>
      <c r="O631">
        <v>5215.5</v>
      </c>
      <c r="P631">
        <v>-6448.5</v>
      </c>
    </row>
    <row r="632" spans="1:16">
      <c r="A632">
        <v>7</v>
      </c>
      <c r="B632" t="str">
        <f>TEXT(DATE(2024,Sales[[#This Row],[Month]],1),"MMM")</f>
        <v>Jul</v>
      </c>
      <c r="C632">
        <v>30</v>
      </c>
      <c r="D632">
        <v>2012</v>
      </c>
      <c r="E632" t="s">
        <v>31</v>
      </c>
      <c r="F632" t="s">
        <v>22</v>
      </c>
      <c r="G632" s="4" t="s">
        <v>40</v>
      </c>
      <c r="H632" t="s">
        <v>10</v>
      </c>
      <c r="I632" s="4">
        <v>5</v>
      </c>
      <c r="J632" s="4">
        <v>2196</v>
      </c>
      <c r="K632" s="4">
        <v>2340</v>
      </c>
      <c r="L632" s="4">
        <v>43992</v>
      </c>
      <c r="M632" s="4">
        <v>46800</v>
      </c>
      <c r="N632" s="4">
        <v>720</v>
      </c>
      <c r="O632">
        <v>11115</v>
      </c>
      <c r="P632">
        <v>-32877</v>
      </c>
    </row>
    <row r="633" spans="1:16">
      <c r="A633">
        <v>7</v>
      </c>
      <c r="B633" t="str">
        <f>TEXT(DATE(2024,Sales[[#This Row],[Month]],1),"MMM")</f>
        <v>Jul</v>
      </c>
      <c r="C633">
        <v>31</v>
      </c>
      <c r="D633">
        <v>2012</v>
      </c>
      <c r="E633" t="s">
        <v>14</v>
      </c>
      <c r="F633" t="s">
        <v>15</v>
      </c>
      <c r="G633" s="4" t="s">
        <v>37</v>
      </c>
      <c r="H633" t="s">
        <v>13</v>
      </c>
      <c r="I633" s="4">
        <v>2</v>
      </c>
      <c r="J633" s="4">
        <v>3924</v>
      </c>
      <c r="K633" s="4">
        <v>4230</v>
      </c>
      <c r="L633" s="4">
        <v>47088</v>
      </c>
      <c r="M633" s="4">
        <v>50760</v>
      </c>
      <c r="N633" s="4">
        <v>612</v>
      </c>
      <c r="O633">
        <v>8037</v>
      </c>
      <c r="P633">
        <v>-39051</v>
      </c>
    </row>
    <row r="634" spans="1:16">
      <c r="A634">
        <v>7</v>
      </c>
      <c r="B634" t="str">
        <f>TEXT(DATE(2024,Sales[[#This Row],[Month]],1),"MMM")</f>
        <v>Jul</v>
      </c>
      <c r="C634">
        <v>31</v>
      </c>
      <c r="D634">
        <v>2012</v>
      </c>
      <c r="E634" t="s">
        <v>28</v>
      </c>
      <c r="F634" t="s">
        <v>27</v>
      </c>
      <c r="G634" s="4" t="s">
        <v>32</v>
      </c>
      <c r="H634" t="s">
        <v>10</v>
      </c>
      <c r="I634" s="4">
        <v>15</v>
      </c>
      <c r="J634" s="4">
        <v>3978</v>
      </c>
      <c r="K634" s="4">
        <v>4230</v>
      </c>
      <c r="L634" s="4">
        <v>82368</v>
      </c>
      <c r="M634" s="4">
        <v>87840</v>
      </c>
      <c r="N634" s="4">
        <v>3780</v>
      </c>
      <c r="O634">
        <v>60277.5</v>
      </c>
      <c r="P634">
        <v>-22090.5</v>
      </c>
    </row>
    <row r="635" spans="1:16">
      <c r="A635">
        <v>7</v>
      </c>
      <c r="B635" t="str">
        <f>TEXT(DATE(2024,Sales[[#This Row],[Month]],1),"MMM")</f>
        <v>Jul</v>
      </c>
      <c r="C635">
        <v>31</v>
      </c>
      <c r="D635">
        <v>2012</v>
      </c>
      <c r="E635" t="s">
        <v>24</v>
      </c>
      <c r="F635" t="s">
        <v>20</v>
      </c>
      <c r="G635" s="4" t="s">
        <v>18</v>
      </c>
      <c r="H635" t="s">
        <v>10</v>
      </c>
      <c r="I635" s="4">
        <v>24</v>
      </c>
      <c r="J635" s="4">
        <v>2106</v>
      </c>
      <c r="K635" s="4">
        <v>2250</v>
      </c>
      <c r="L635" s="4">
        <v>10980</v>
      </c>
      <c r="M635" s="4">
        <v>11700</v>
      </c>
      <c r="N635" s="4">
        <v>3456</v>
      </c>
      <c r="O635">
        <v>51300</v>
      </c>
      <c r="P635">
        <v>40320</v>
      </c>
    </row>
    <row r="636" spans="1:16">
      <c r="A636">
        <v>7</v>
      </c>
      <c r="B636" t="str">
        <f>TEXT(DATE(2024,Sales[[#This Row],[Month]],1),"MMM")</f>
        <v>Jul</v>
      </c>
      <c r="C636">
        <v>31</v>
      </c>
      <c r="D636">
        <v>2012</v>
      </c>
      <c r="E636" t="s">
        <v>28</v>
      </c>
      <c r="F636" t="s">
        <v>27</v>
      </c>
      <c r="G636" s="4" t="s">
        <v>37</v>
      </c>
      <c r="H636" t="s">
        <v>13</v>
      </c>
      <c r="I636" s="4">
        <v>23</v>
      </c>
      <c r="J636" s="4">
        <v>5148</v>
      </c>
      <c r="K636" s="4">
        <v>5490</v>
      </c>
      <c r="L636" s="4">
        <v>43164</v>
      </c>
      <c r="M636" s="4">
        <v>46530</v>
      </c>
      <c r="N636" s="4">
        <v>7866</v>
      </c>
      <c r="O636">
        <v>119956.5</v>
      </c>
      <c r="P636">
        <v>76792.5</v>
      </c>
    </row>
    <row r="637" spans="1:16">
      <c r="A637">
        <v>8</v>
      </c>
      <c r="B637" t="str">
        <f>TEXT(DATE(2024,Sales[[#This Row],[Month]],1),"MMM")</f>
        <v>Aug</v>
      </c>
      <c r="C637">
        <v>1</v>
      </c>
      <c r="D637">
        <v>2012</v>
      </c>
      <c r="E637" t="s">
        <v>24</v>
      </c>
      <c r="F637" t="s">
        <v>20</v>
      </c>
      <c r="G637" s="4" t="s">
        <v>16</v>
      </c>
      <c r="H637" t="s">
        <v>10</v>
      </c>
      <c r="I637" s="4">
        <v>20</v>
      </c>
      <c r="J637" s="4">
        <v>3546</v>
      </c>
      <c r="K637" s="4">
        <v>3780</v>
      </c>
      <c r="L637" s="4">
        <v>39780</v>
      </c>
      <c r="M637" s="4">
        <v>42300</v>
      </c>
      <c r="N637" s="4">
        <v>4680</v>
      </c>
      <c r="O637">
        <v>71820</v>
      </c>
      <c r="P637">
        <v>32040</v>
      </c>
    </row>
    <row r="638" spans="1:16">
      <c r="A638">
        <v>8</v>
      </c>
      <c r="B638" t="str">
        <f>TEXT(DATE(2024,Sales[[#This Row],[Month]],1),"MMM")</f>
        <v>Aug</v>
      </c>
      <c r="C638">
        <v>1</v>
      </c>
      <c r="D638">
        <v>2012</v>
      </c>
      <c r="E638" t="s">
        <v>26</v>
      </c>
      <c r="F638" t="s">
        <v>27</v>
      </c>
      <c r="G638" s="4" t="s">
        <v>35</v>
      </c>
      <c r="H638" t="s">
        <v>10</v>
      </c>
      <c r="I638" s="4">
        <v>23</v>
      </c>
      <c r="J638" s="4">
        <v>3546</v>
      </c>
      <c r="K638" s="4">
        <v>3780</v>
      </c>
      <c r="L638" s="4">
        <v>49644</v>
      </c>
      <c r="M638" s="4">
        <v>52920</v>
      </c>
      <c r="N638" s="4">
        <v>5382</v>
      </c>
      <c r="O638">
        <v>82593</v>
      </c>
      <c r="P638">
        <v>32949</v>
      </c>
    </row>
    <row r="639" spans="1:16">
      <c r="A639">
        <v>8</v>
      </c>
      <c r="B639" t="str">
        <f>TEXT(DATE(2024,Sales[[#This Row],[Month]],1),"MMM")</f>
        <v>Aug</v>
      </c>
      <c r="C639">
        <v>2</v>
      </c>
      <c r="D639">
        <v>2012</v>
      </c>
      <c r="E639" t="s">
        <v>14</v>
      </c>
      <c r="F639" t="s">
        <v>15</v>
      </c>
      <c r="G639" s="4" t="s">
        <v>18</v>
      </c>
      <c r="H639" t="s">
        <v>10</v>
      </c>
      <c r="I639" s="4">
        <v>22</v>
      </c>
      <c r="J639" s="4">
        <v>5148</v>
      </c>
      <c r="K639" s="4">
        <v>5490</v>
      </c>
      <c r="L639" s="4">
        <v>19764</v>
      </c>
      <c r="M639" s="4">
        <v>21060</v>
      </c>
      <c r="N639" s="4">
        <v>7524</v>
      </c>
      <c r="O639">
        <v>114741</v>
      </c>
      <c r="P639">
        <v>94977</v>
      </c>
    </row>
    <row r="640" spans="1:16">
      <c r="A640">
        <v>8</v>
      </c>
      <c r="B640" t="str">
        <f>TEXT(DATE(2024,Sales[[#This Row],[Month]],1),"MMM")</f>
        <v>Aug</v>
      </c>
      <c r="C640">
        <v>2</v>
      </c>
      <c r="D640">
        <v>2012</v>
      </c>
      <c r="E640" t="s">
        <v>19</v>
      </c>
      <c r="F640" t="s">
        <v>20</v>
      </c>
      <c r="G640" s="4" t="s">
        <v>34</v>
      </c>
      <c r="H640" t="s">
        <v>10</v>
      </c>
      <c r="I640" s="4">
        <v>10</v>
      </c>
      <c r="J640" s="4">
        <v>3384</v>
      </c>
      <c r="K640" s="4">
        <v>3600</v>
      </c>
      <c r="L640" s="4">
        <v>26892</v>
      </c>
      <c r="M640" s="4">
        <v>28620</v>
      </c>
      <c r="N640" s="4">
        <v>2160</v>
      </c>
      <c r="O640">
        <v>34200</v>
      </c>
      <c r="P640">
        <v>7308</v>
      </c>
    </row>
    <row r="641" spans="1:16">
      <c r="A641">
        <v>8</v>
      </c>
      <c r="B641" t="str">
        <f>TEXT(DATE(2024,Sales[[#This Row],[Month]],1),"MMM")</f>
        <v>Aug</v>
      </c>
      <c r="C641">
        <v>2</v>
      </c>
      <c r="D641">
        <v>2012</v>
      </c>
      <c r="E641" t="s">
        <v>14</v>
      </c>
      <c r="F641" t="s">
        <v>15</v>
      </c>
      <c r="G641" s="4" t="s">
        <v>9</v>
      </c>
      <c r="H641" t="s">
        <v>10</v>
      </c>
      <c r="I641" s="4">
        <v>5</v>
      </c>
      <c r="J641" s="4">
        <v>3042</v>
      </c>
      <c r="K641" s="4">
        <v>3240</v>
      </c>
      <c r="L641" s="4">
        <v>20340</v>
      </c>
      <c r="M641" s="4">
        <v>21600</v>
      </c>
      <c r="N641" s="4">
        <v>990</v>
      </c>
      <c r="O641">
        <v>15390</v>
      </c>
      <c r="P641">
        <v>-4950</v>
      </c>
    </row>
    <row r="642" spans="1:16">
      <c r="A642">
        <v>8</v>
      </c>
      <c r="B642" t="str">
        <f>TEXT(DATE(2024,Sales[[#This Row],[Month]],1),"MMM")</f>
        <v>Aug</v>
      </c>
      <c r="C642">
        <v>3</v>
      </c>
      <c r="D642">
        <v>2012</v>
      </c>
      <c r="E642" t="s">
        <v>21</v>
      </c>
      <c r="F642" t="s">
        <v>22</v>
      </c>
      <c r="G642" s="4" t="s">
        <v>33</v>
      </c>
      <c r="H642" t="s">
        <v>10</v>
      </c>
      <c r="I642" s="4">
        <v>12</v>
      </c>
      <c r="J642" s="4">
        <v>3978</v>
      </c>
      <c r="K642" s="4">
        <v>4230</v>
      </c>
      <c r="L642" s="4">
        <v>27378</v>
      </c>
      <c r="M642" s="4">
        <v>29250</v>
      </c>
      <c r="N642" s="4">
        <v>3024</v>
      </c>
      <c r="O642">
        <v>48222</v>
      </c>
      <c r="P642">
        <v>20844</v>
      </c>
    </row>
    <row r="643" spans="1:16">
      <c r="A643">
        <v>8</v>
      </c>
      <c r="B643" t="str">
        <f>TEXT(DATE(2024,Sales[[#This Row],[Month]],1),"MMM")</f>
        <v>Aug</v>
      </c>
      <c r="C643">
        <v>3</v>
      </c>
      <c r="D643">
        <v>2012</v>
      </c>
      <c r="E643" t="s">
        <v>17</v>
      </c>
      <c r="F643" t="s">
        <v>15</v>
      </c>
      <c r="G643" s="4" t="s">
        <v>16</v>
      </c>
      <c r="H643" t="s">
        <v>10</v>
      </c>
      <c r="I643" s="4">
        <v>19</v>
      </c>
      <c r="J643" s="4">
        <v>3978</v>
      </c>
      <c r="K643" s="4">
        <v>4230</v>
      </c>
      <c r="L643" s="4">
        <v>63648</v>
      </c>
      <c r="M643" s="4">
        <v>67680</v>
      </c>
      <c r="N643" s="4">
        <v>4788</v>
      </c>
      <c r="O643">
        <v>76351.5</v>
      </c>
      <c r="P643">
        <v>12703.5</v>
      </c>
    </row>
    <row r="644" spans="1:16">
      <c r="A644">
        <v>8</v>
      </c>
      <c r="B644" t="str">
        <f>TEXT(DATE(2024,Sales[[#This Row],[Month]],1),"MMM")</f>
        <v>Aug</v>
      </c>
      <c r="C644">
        <v>4</v>
      </c>
      <c r="D644">
        <v>2012</v>
      </c>
      <c r="E644" t="s">
        <v>7</v>
      </c>
      <c r="F644" t="s">
        <v>8</v>
      </c>
      <c r="G644" s="4" t="s">
        <v>33</v>
      </c>
      <c r="H644" t="s">
        <v>10</v>
      </c>
      <c r="I644" s="4">
        <v>18</v>
      </c>
      <c r="J644" s="4">
        <v>3924</v>
      </c>
      <c r="K644" s="4">
        <v>4230</v>
      </c>
      <c r="L644" s="4">
        <v>16848</v>
      </c>
      <c r="M644" s="4">
        <v>18000</v>
      </c>
      <c r="N644" s="4">
        <v>5508</v>
      </c>
      <c r="O644">
        <v>72333</v>
      </c>
      <c r="P644">
        <v>55485</v>
      </c>
    </row>
    <row r="645" spans="1:16">
      <c r="A645">
        <v>8</v>
      </c>
      <c r="B645" t="str">
        <f>TEXT(DATE(2024,Sales[[#This Row],[Month]],1),"MMM")</f>
        <v>Aug</v>
      </c>
      <c r="C645">
        <v>4</v>
      </c>
      <c r="D645">
        <v>2012</v>
      </c>
      <c r="E645" t="s">
        <v>19</v>
      </c>
      <c r="F645" t="s">
        <v>20</v>
      </c>
      <c r="G645" s="4" t="s">
        <v>37</v>
      </c>
      <c r="H645" t="s">
        <v>13</v>
      </c>
      <c r="I645" s="4">
        <v>1</v>
      </c>
      <c r="J645" s="4">
        <v>2952</v>
      </c>
      <c r="K645" s="4">
        <v>3150</v>
      </c>
      <c r="L645" s="4">
        <v>19620</v>
      </c>
      <c r="M645" s="4">
        <v>21150</v>
      </c>
      <c r="N645" s="4">
        <v>198</v>
      </c>
      <c r="O645">
        <v>2992.5</v>
      </c>
      <c r="P645">
        <v>-16627.5</v>
      </c>
    </row>
    <row r="646" spans="1:16">
      <c r="A646">
        <v>8</v>
      </c>
      <c r="B646" t="str">
        <f>TEXT(DATE(2024,Sales[[#This Row],[Month]],1),"MMM")</f>
        <v>Aug</v>
      </c>
      <c r="C646">
        <v>4</v>
      </c>
      <c r="D646">
        <v>2012</v>
      </c>
      <c r="E646" t="s">
        <v>28</v>
      </c>
      <c r="F646" t="s">
        <v>27</v>
      </c>
      <c r="G646" s="4" t="s">
        <v>23</v>
      </c>
      <c r="H646" t="s">
        <v>10</v>
      </c>
      <c r="I646" s="4">
        <v>15</v>
      </c>
      <c r="J646" s="4">
        <v>3042</v>
      </c>
      <c r="K646" s="4">
        <v>3240</v>
      </c>
      <c r="L646" s="4">
        <v>18252</v>
      </c>
      <c r="M646" s="4">
        <v>19440</v>
      </c>
      <c r="N646" s="4">
        <v>2970</v>
      </c>
      <c r="O646">
        <v>46170</v>
      </c>
      <c r="P646">
        <v>27918</v>
      </c>
    </row>
    <row r="647" spans="1:16">
      <c r="A647">
        <v>8</v>
      </c>
      <c r="B647" t="str">
        <f>TEXT(DATE(2024,Sales[[#This Row],[Month]],1),"MMM")</f>
        <v>Aug</v>
      </c>
      <c r="C647">
        <v>4</v>
      </c>
      <c r="D647">
        <v>2012</v>
      </c>
      <c r="E647" t="s">
        <v>14</v>
      </c>
      <c r="F647" t="s">
        <v>15</v>
      </c>
      <c r="G647" s="4" t="s">
        <v>36</v>
      </c>
      <c r="H647" t="s">
        <v>10</v>
      </c>
      <c r="I647" s="4">
        <v>4</v>
      </c>
      <c r="J647" s="4">
        <v>3978</v>
      </c>
      <c r="K647" s="4">
        <v>4230</v>
      </c>
      <c r="L647" s="4">
        <v>11178</v>
      </c>
      <c r="M647" s="4">
        <v>11880</v>
      </c>
      <c r="N647" s="4">
        <v>1008</v>
      </c>
      <c r="O647">
        <v>16074</v>
      </c>
      <c r="P647">
        <v>4896</v>
      </c>
    </row>
    <row r="648" spans="1:16">
      <c r="A648">
        <v>8</v>
      </c>
      <c r="B648" t="str">
        <f>TEXT(DATE(2024,Sales[[#This Row],[Month]],1),"MMM")</f>
        <v>Aug</v>
      </c>
      <c r="C648">
        <v>5</v>
      </c>
      <c r="D648">
        <v>2012</v>
      </c>
      <c r="E648" t="s">
        <v>7</v>
      </c>
      <c r="F648" t="s">
        <v>8</v>
      </c>
      <c r="G648" s="4" t="s">
        <v>40</v>
      </c>
      <c r="H648" t="s">
        <v>10</v>
      </c>
      <c r="I648" s="4">
        <v>16</v>
      </c>
      <c r="J648" s="4">
        <v>2106</v>
      </c>
      <c r="K648" s="4">
        <v>2250</v>
      </c>
      <c r="L648" s="4">
        <v>23688</v>
      </c>
      <c r="M648" s="4">
        <v>25200</v>
      </c>
      <c r="N648" s="4">
        <v>2304</v>
      </c>
      <c r="O648">
        <v>34200</v>
      </c>
      <c r="P648">
        <v>10512</v>
      </c>
    </row>
    <row r="649" spans="1:16">
      <c r="A649">
        <v>8</v>
      </c>
      <c r="B649" t="str">
        <f>TEXT(DATE(2024,Sales[[#This Row],[Month]],1),"MMM")</f>
        <v>Aug</v>
      </c>
      <c r="C649">
        <v>5</v>
      </c>
      <c r="D649">
        <v>2012</v>
      </c>
      <c r="E649" t="s">
        <v>17</v>
      </c>
      <c r="F649" t="s">
        <v>15</v>
      </c>
      <c r="G649" s="4" t="s">
        <v>35</v>
      </c>
      <c r="H649" t="s">
        <v>10</v>
      </c>
      <c r="I649" s="4">
        <v>10</v>
      </c>
      <c r="J649" s="4">
        <v>2034</v>
      </c>
      <c r="K649" s="4">
        <v>2160</v>
      </c>
      <c r="L649" s="4">
        <v>78012</v>
      </c>
      <c r="M649" s="4">
        <v>83160</v>
      </c>
      <c r="N649" s="4">
        <v>1260</v>
      </c>
      <c r="O649">
        <v>20520</v>
      </c>
      <c r="P649">
        <v>-57492</v>
      </c>
    </row>
    <row r="650" spans="1:16">
      <c r="A650">
        <v>8</v>
      </c>
      <c r="B650" t="str">
        <f>TEXT(DATE(2024,Sales[[#This Row],[Month]],1),"MMM")</f>
        <v>Aug</v>
      </c>
      <c r="C650">
        <v>5</v>
      </c>
      <c r="D650">
        <v>2012</v>
      </c>
      <c r="E650" t="s">
        <v>26</v>
      </c>
      <c r="F650" t="s">
        <v>27</v>
      </c>
      <c r="G650" s="4" t="s">
        <v>40</v>
      </c>
      <c r="H650" t="s">
        <v>10</v>
      </c>
      <c r="I650" s="4">
        <v>21</v>
      </c>
      <c r="J650" s="4">
        <v>4482</v>
      </c>
      <c r="K650" s="4">
        <v>4770</v>
      </c>
      <c r="L650" s="4">
        <v>50760</v>
      </c>
      <c r="M650" s="4">
        <v>54000</v>
      </c>
      <c r="N650" s="4">
        <v>6048</v>
      </c>
      <c r="O650">
        <v>95161.5</v>
      </c>
      <c r="P650">
        <v>44401.5</v>
      </c>
    </row>
    <row r="651" spans="1:16">
      <c r="A651">
        <v>8</v>
      </c>
      <c r="B651" t="str">
        <f>TEXT(DATE(2024,Sales[[#This Row],[Month]],1),"MMM")</f>
        <v>Aug</v>
      </c>
      <c r="C651">
        <v>6</v>
      </c>
      <c r="D651">
        <v>2012</v>
      </c>
      <c r="E651" t="s">
        <v>17</v>
      </c>
      <c r="F651" t="s">
        <v>15</v>
      </c>
      <c r="G651" s="4" t="s">
        <v>37</v>
      </c>
      <c r="H651" t="s">
        <v>13</v>
      </c>
      <c r="I651" s="4">
        <v>7</v>
      </c>
      <c r="J651" s="4">
        <v>3726</v>
      </c>
      <c r="K651" s="4">
        <v>3960</v>
      </c>
      <c r="L651" s="4">
        <v>86328</v>
      </c>
      <c r="M651" s="4">
        <v>93060</v>
      </c>
      <c r="N651" s="4">
        <v>1638</v>
      </c>
      <c r="O651">
        <v>26334</v>
      </c>
      <c r="P651">
        <v>-59994</v>
      </c>
    </row>
    <row r="652" spans="1:16">
      <c r="A652">
        <v>8</v>
      </c>
      <c r="B652" t="str">
        <f>TEXT(DATE(2024,Sales[[#This Row],[Month]],1),"MMM")</f>
        <v>Aug</v>
      </c>
      <c r="C652">
        <v>6</v>
      </c>
      <c r="D652">
        <v>2012</v>
      </c>
      <c r="E652" t="s">
        <v>26</v>
      </c>
      <c r="F652" t="s">
        <v>27</v>
      </c>
      <c r="G652" s="4" t="s">
        <v>9</v>
      </c>
      <c r="H652" t="s">
        <v>10</v>
      </c>
      <c r="I652" s="4">
        <v>22</v>
      </c>
      <c r="J652" s="4">
        <v>2952</v>
      </c>
      <c r="K652" s="4">
        <v>3150</v>
      </c>
      <c r="L652" s="4">
        <v>16272</v>
      </c>
      <c r="M652" s="4">
        <v>17280</v>
      </c>
      <c r="N652" s="4">
        <v>4356</v>
      </c>
      <c r="O652">
        <v>65835</v>
      </c>
      <c r="P652">
        <v>49563</v>
      </c>
    </row>
    <row r="653" spans="1:16">
      <c r="A653">
        <v>8</v>
      </c>
      <c r="B653" t="str">
        <f>TEXT(DATE(2024,Sales[[#This Row],[Month]],1),"MMM")</f>
        <v>Aug</v>
      </c>
      <c r="C653">
        <v>6</v>
      </c>
      <c r="D653">
        <v>2012</v>
      </c>
      <c r="E653" t="s">
        <v>14</v>
      </c>
      <c r="F653" t="s">
        <v>15</v>
      </c>
      <c r="G653" s="4" t="s">
        <v>12</v>
      </c>
      <c r="H653" t="s">
        <v>13</v>
      </c>
      <c r="I653" s="4">
        <v>15</v>
      </c>
      <c r="J653" s="4">
        <v>3384</v>
      </c>
      <c r="K653" s="4">
        <v>3600</v>
      </c>
      <c r="L653" s="4">
        <v>7164</v>
      </c>
      <c r="M653" s="4">
        <v>7740</v>
      </c>
      <c r="N653" s="4">
        <v>3240</v>
      </c>
      <c r="O653">
        <v>51300</v>
      </c>
      <c r="P653">
        <v>44136</v>
      </c>
    </row>
    <row r="654" spans="1:16">
      <c r="A654">
        <v>8</v>
      </c>
      <c r="B654" t="str">
        <f>TEXT(DATE(2024,Sales[[#This Row],[Month]],1),"MMM")</f>
        <v>Aug</v>
      </c>
      <c r="C654">
        <v>6</v>
      </c>
      <c r="D654">
        <v>2012</v>
      </c>
      <c r="E654" t="s">
        <v>26</v>
      </c>
      <c r="F654" t="s">
        <v>27</v>
      </c>
      <c r="G654" s="4" t="s">
        <v>35</v>
      </c>
      <c r="H654" t="s">
        <v>10</v>
      </c>
      <c r="I654" s="4">
        <v>7</v>
      </c>
      <c r="J654" s="4">
        <v>3546</v>
      </c>
      <c r="K654" s="4">
        <v>3780</v>
      </c>
      <c r="L654" s="4">
        <v>7092</v>
      </c>
      <c r="M654" s="4">
        <v>7560</v>
      </c>
      <c r="N654" s="4">
        <v>1638</v>
      </c>
      <c r="O654">
        <v>25137</v>
      </c>
      <c r="P654">
        <v>18045</v>
      </c>
    </row>
    <row r="655" spans="1:16">
      <c r="A655">
        <v>8</v>
      </c>
      <c r="B655" t="str">
        <f>TEXT(DATE(2024,Sales[[#This Row],[Month]],1),"MMM")</f>
        <v>Aug</v>
      </c>
      <c r="C655">
        <v>6</v>
      </c>
      <c r="D655">
        <v>2012</v>
      </c>
      <c r="E655" t="s">
        <v>31</v>
      </c>
      <c r="F655" t="s">
        <v>22</v>
      </c>
      <c r="G655" s="4" t="s">
        <v>37</v>
      </c>
      <c r="H655" t="s">
        <v>13</v>
      </c>
      <c r="I655" s="4">
        <v>17</v>
      </c>
      <c r="J655" s="4">
        <v>5148</v>
      </c>
      <c r="K655" s="4">
        <v>5490</v>
      </c>
      <c r="L655" s="4">
        <v>43164</v>
      </c>
      <c r="M655" s="4">
        <v>46530</v>
      </c>
      <c r="N655" s="4">
        <v>5814</v>
      </c>
      <c r="O655">
        <v>88663.5</v>
      </c>
      <c r="P655">
        <v>45499.5</v>
      </c>
    </row>
    <row r="656" spans="1:16">
      <c r="A656">
        <v>8</v>
      </c>
      <c r="B656" t="str">
        <f>TEXT(DATE(2024,Sales[[#This Row],[Month]],1),"MMM")</f>
        <v>Aug</v>
      </c>
      <c r="C656">
        <v>7</v>
      </c>
      <c r="D656">
        <v>2012</v>
      </c>
      <c r="E656" t="s">
        <v>21</v>
      </c>
      <c r="F656" t="s">
        <v>22</v>
      </c>
      <c r="G656" s="4" t="s">
        <v>36</v>
      </c>
      <c r="H656" t="s">
        <v>10</v>
      </c>
      <c r="I656" s="4">
        <v>20</v>
      </c>
      <c r="J656" s="4">
        <v>2034</v>
      </c>
      <c r="K656" s="4">
        <v>2160</v>
      </c>
      <c r="L656" s="4">
        <v>89424</v>
      </c>
      <c r="M656" s="4">
        <v>95040</v>
      </c>
      <c r="N656" s="4">
        <v>2520</v>
      </c>
      <c r="O656">
        <v>41040</v>
      </c>
      <c r="P656">
        <v>-48384</v>
      </c>
    </row>
    <row r="657" spans="1:16">
      <c r="A657">
        <v>8</v>
      </c>
      <c r="B657" t="str">
        <f>TEXT(DATE(2024,Sales[[#This Row],[Month]],1),"MMM")</f>
        <v>Aug</v>
      </c>
      <c r="C657">
        <v>8</v>
      </c>
      <c r="D657">
        <v>2012</v>
      </c>
      <c r="E657" t="s">
        <v>17</v>
      </c>
      <c r="F657" t="s">
        <v>15</v>
      </c>
      <c r="G657" s="4" t="s">
        <v>16</v>
      </c>
      <c r="H657" t="s">
        <v>10</v>
      </c>
      <c r="I657" s="4">
        <v>5</v>
      </c>
      <c r="J657" s="4">
        <v>2196</v>
      </c>
      <c r="K657" s="4">
        <v>2340</v>
      </c>
      <c r="L657" s="4">
        <v>59670</v>
      </c>
      <c r="M657" s="4">
        <v>63450</v>
      </c>
      <c r="N657" s="4">
        <v>720</v>
      </c>
      <c r="O657">
        <v>11115</v>
      </c>
      <c r="P657">
        <v>-48555</v>
      </c>
    </row>
    <row r="658" spans="1:16">
      <c r="A658">
        <v>8</v>
      </c>
      <c r="B658" t="str">
        <f>TEXT(DATE(2024,Sales[[#This Row],[Month]],1),"MMM")</f>
        <v>Aug</v>
      </c>
      <c r="C658">
        <v>9</v>
      </c>
      <c r="D658">
        <v>2012</v>
      </c>
      <c r="E658" t="s">
        <v>31</v>
      </c>
      <c r="F658" t="s">
        <v>22</v>
      </c>
      <c r="G658" s="4" t="s">
        <v>23</v>
      </c>
      <c r="H658" t="s">
        <v>10</v>
      </c>
      <c r="I658" s="4">
        <v>14</v>
      </c>
      <c r="J658" s="4">
        <v>3546</v>
      </c>
      <c r="K658" s="4">
        <v>3780</v>
      </c>
      <c r="L658" s="4">
        <v>18252</v>
      </c>
      <c r="M658" s="4">
        <v>19440</v>
      </c>
      <c r="N658" s="4">
        <v>3276</v>
      </c>
      <c r="O658">
        <v>50274</v>
      </c>
      <c r="P658">
        <v>32022</v>
      </c>
    </row>
    <row r="659" spans="1:16">
      <c r="A659">
        <v>8</v>
      </c>
      <c r="B659" t="str">
        <f>TEXT(DATE(2024,Sales[[#This Row],[Month]],1),"MMM")</f>
        <v>Aug</v>
      </c>
      <c r="C659">
        <v>9</v>
      </c>
      <c r="D659">
        <v>2012</v>
      </c>
      <c r="E659" t="s">
        <v>7</v>
      </c>
      <c r="F659" t="s">
        <v>8</v>
      </c>
      <c r="G659" s="4" t="s">
        <v>30</v>
      </c>
      <c r="H659" t="s">
        <v>10</v>
      </c>
      <c r="I659" s="4">
        <v>6</v>
      </c>
      <c r="J659" s="4">
        <v>3546</v>
      </c>
      <c r="K659" s="4">
        <v>3780</v>
      </c>
      <c r="L659" s="4">
        <v>31824</v>
      </c>
      <c r="M659" s="4">
        <v>33840</v>
      </c>
      <c r="N659" s="4">
        <v>1404</v>
      </c>
      <c r="O659">
        <v>21546</v>
      </c>
      <c r="P659">
        <v>-10278</v>
      </c>
    </row>
    <row r="660" spans="1:16">
      <c r="A660">
        <v>8</v>
      </c>
      <c r="B660" t="str">
        <f>TEXT(DATE(2024,Sales[[#This Row],[Month]],1),"MMM")</f>
        <v>Aug</v>
      </c>
      <c r="C660">
        <v>9</v>
      </c>
      <c r="D660">
        <v>2012</v>
      </c>
      <c r="E660" t="s">
        <v>11</v>
      </c>
      <c r="F660" t="s">
        <v>8</v>
      </c>
      <c r="G660" s="4" t="s">
        <v>25</v>
      </c>
      <c r="H660" t="s">
        <v>10</v>
      </c>
      <c r="I660" s="4">
        <v>22</v>
      </c>
      <c r="J660" s="4">
        <v>7506</v>
      </c>
      <c r="K660" s="4">
        <v>8100</v>
      </c>
      <c r="L660" s="4">
        <v>17496</v>
      </c>
      <c r="M660" s="4">
        <v>18630</v>
      </c>
      <c r="N660" s="4">
        <v>13068</v>
      </c>
      <c r="O660">
        <v>169290</v>
      </c>
      <c r="P660">
        <v>151794</v>
      </c>
    </row>
    <row r="661" spans="1:16">
      <c r="A661">
        <v>8</v>
      </c>
      <c r="B661" t="str">
        <f>TEXT(DATE(2024,Sales[[#This Row],[Month]],1),"MMM")</f>
        <v>Aug</v>
      </c>
      <c r="C661">
        <v>9</v>
      </c>
      <c r="D661">
        <v>2012</v>
      </c>
      <c r="E661" t="s">
        <v>11</v>
      </c>
      <c r="F661" t="s">
        <v>8</v>
      </c>
      <c r="G661" s="4" t="s">
        <v>32</v>
      </c>
      <c r="H661" t="s">
        <v>10</v>
      </c>
      <c r="I661" s="4">
        <v>6</v>
      </c>
      <c r="J661" s="4">
        <v>3924</v>
      </c>
      <c r="K661" s="4">
        <v>4230</v>
      </c>
      <c r="L661" s="4">
        <v>46332</v>
      </c>
      <c r="M661" s="4">
        <v>49410</v>
      </c>
      <c r="N661" s="4">
        <v>1836</v>
      </c>
      <c r="O661">
        <v>24111</v>
      </c>
      <c r="P661">
        <v>-22221</v>
      </c>
    </row>
    <row r="662" spans="1:16">
      <c r="A662">
        <v>8</v>
      </c>
      <c r="B662" t="str">
        <f>TEXT(DATE(2024,Sales[[#This Row],[Month]],1),"MMM")</f>
        <v>Aug</v>
      </c>
      <c r="C662">
        <v>10</v>
      </c>
      <c r="D662">
        <v>2012</v>
      </c>
      <c r="E662" t="s">
        <v>21</v>
      </c>
      <c r="F662" t="s">
        <v>22</v>
      </c>
      <c r="G662" s="4" t="s">
        <v>9</v>
      </c>
      <c r="H662" t="s">
        <v>10</v>
      </c>
      <c r="I662" s="4">
        <v>6</v>
      </c>
      <c r="J662" s="4">
        <v>4482</v>
      </c>
      <c r="K662" s="4">
        <v>4770</v>
      </c>
      <c r="L662" s="4">
        <v>16272</v>
      </c>
      <c r="M662" s="4">
        <v>17280</v>
      </c>
      <c r="N662" s="4">
        <v>1728</v>
      </c>
      <c r="O662">
        <v>27189</v>
      </c>
      <c r="P662">
        <v>10917</v>
      </c>
    </row>
    <row r="663" spans="1:16">
      <c r="A663">
        <v>8</v>
      </c>
      <c r="B663" t="str">
        <f>TEXT(DATE(2024,Sales[[#This Row],[Month]],1),"MMM")</f>
        <v>Aug</v>
      </c>
      <c r="C663">
        <v>10</v>
      </c>
      <c r="D663">
        <v>2012</v>
      </c>
      <c r="E663" t="s">
        <v>21</v>
      </c>
      <c r="F663" t="s">
        <v>22</v>
      </c>
      <c r="G663" s="4" t="s">
        <v>32</v>
      </c>
      <c r="H663" t="s">
        <v>10</v>
      </c>
      <c r="I663" s="4">
        <v>2</v>
      </c>
      <c r="J663" s="4">
        <v>3546</v>
      </c>
      <c r="K663" s="4">
        <v>3780</v>
      </c>
      <c r="L663" s="4">
        <v>61776</v>
      </c>
      <c r="M663" s="4">
        <v>65880</v>
      </c>
      <c r="N663" s="4">
        <v>468</v>
      </c>
      <c r="O663">
        <v>7182</v>
      </c>
      <c r="P663">
        <v>-54594</v>
      </c>
    </row>
    <row r="664" spans="1:16">
      <c r="A664">
        <v>8</v>
      </c>
      <c r="B664" t="str">
        <f>TEXT(DATE(2024,Sales[[#This Row],[Month]],1),"MMM")</f>
        <v>Aug</v>
      </c>
      <c r="C664">
        <v>10</v>
      </c>
      <c r="D664">
        <v>2012</v>
      </c>
      <c r="E664" t="s">
        <v>11</v>
      </c>
      <c r="F664" t="s">
        <v>8</v>
      </c>
      <c r="G664" s="4" t="s">
        <v>18</v>
      </c>
      <c r="H664" t="s">
        <v>10</v>
      </c>
      <c r="I664" s="4">
        <v>24</v>
      </c>
      <c r="J664" s="4">
        <v>3726</v>
      </c>
      <c r="K664" s="4">
        <v>3960</v>
      </c>
      <c r="L664" s="4">
        <v>19764</v>
      </c>
      <c r="M664" s="4">
        <v>21060</v>
      </c>
      <c r="N664" s="4">
        <v>5616</v>
      </c>
      <c r="O664">
        <v>90288</v>
      </c>
      <c r="P664">
        <v>70524</v>
      </c>
    </row>
    <row r="665" spans="1:16">
      <c r="A665">
        <v>8</v>
      </c>
      <c r="B665" t="str">
        <f>TEXT(DATE(2024,Sales[[#This Row],[Month]],1),"MMM")</f>
        <v>Aug</v>
      </c>
      <c r="C665">
        <v>10</v>
      </c>
      <c r="D665">
        <v>2012</v>
      </c>
      <c r="E665" t="s">
        <v>28</v>
      </c>
      <c r="F665" t="s">
        <v>27</v>
      </c>
      <c r="G665" s="4" t="s">
        <v>25</v>
      </c>
      <c r="H665" t="s">
        <v>10</v>
      </c>
      <c r="I665" s="4">
        <v>11</v>
      </c>
      <c r="J665" s="4">
        <v>2106</v>
      </c>
      <c r="K665" s="4">
        <v>2250</v>
      </c>
      <c r="L665" s="4">
        <v>46656</v>
      </c>
      <c r="M665" s="4">
        <v>49680</v>
      </c>
      <c r="N665" s="4">
        <v>1584</v>
      </c>
      <c r="O665">
        <v>23512.5</v>
      </c>
      <c r="P665">
        <v>-23143.5</v>
      </c>
    </row>
    <row r="666" spans="1:16">
      <c r="A666">
        <v>8</v>
      </c>
      <c r="B666" t="str">
        <f>TEXT(DATE(2024,Sales[[#This Row],[Month]],1),"MMM")</f>
        <v>Aug</v>
      </c>
      <c r="C666">
        <v>11</v>
      </c>
      <c r="D666">
        <v>2012</v>
      </c>
      <c r="E666" t="s">
        <v>21</v>
      </c>
      <c r="F666" t="s">
        <v>22</v>
      </c>
      <c r="G666" s="4" t="s">
        <v>9</v>
      </c>
      <c r="H666" t="s">
        <v>10</v>
      </c>
      <c r="I666" s="4">
        <v>10</v>
      </c>
      <c r="J666" s="4">
        <v>3546</v>
      </c>
      <c r="K666" s="4">
        <v>3780</v>
      </c>
      <c r="L666" s="4">
        <v>36612</v>
      </c>
      <c r="M666" s="4">
        <v>38880</v>
      </c>
      <c r="N666" s="4">
        <v>2340</v>
      </c>
      <c r="O666">
        <v>35910</v>
      </c>
      <c r="P666">
        <v>-702</v>
      </c>
    </row>
    <row r="667" spans="1:16">
      <c r="A667">
        <v>8</v>
      </c>
      <c r="B667" t="str">
        <f>TEXT(DATE(2024,Sales[[#This Row],[Month]],1),"MMM")</f>
        <v>Aug</v>
      </c>
      <c r="C667">
        <v>11</v>
      </c>
      <c r="D667">
        <v>2012</v>
      </c>
      <c r="E667" t="s">
        <v>31</v>
      </c>
      <c r="F667" t="s">
        <v>22</v>
      </c>
      <c r="G667" s="4" t="s">
        <v>36</v>
      </c>
      <c r="H667" t="s">
        <v>10</v>
      </c>
      <c r="I667" s="4">
        <v>7</v>
      </c>
      <c r="J667" s="4">
        <v>3384</v>
      </c>
      <c r="K667" s="4">
        <v>3600</v>
      </c>
      <c r="L667" s="4">
        <v>33534</v>
      </c>
      <c r="M667" s="4">
        <v>35640</v>
      </c>
      <c r="N667" s="4">
        <v>1512</v>
      </c>
      <c r="O667">
        <v>23940</v>
      </c>
      <c r="P667">
        <v>-9594</v>
      </c>
    </row>
    <row r="668" spans="1:16">
      <c r="A668">
        <v>8</v>
      </c>
      <c r="B668" t="str">
        <f>TEXT(DATE(2024,Sales[[#This Row],[Month]],1),"MMM")</f>
        <v>Aug</v>
      </c>
      <c r="C668">
        <v>11</v>
      </c>
      <c r="D668">
        <v>2012</v>
      </c>
      <c r="E668" t="s">
        <v>17</v>
      </c>
      <c r="F668" t="s">
        <v>15</v>
      </c>
      <c r="G668" s="4" t="s">
        <v>16</v>
      </c>
      <c r="H668" t="s">
        <v>10</v>
      </c>
      <c r="I668" s="4">
        <v>22</v>
      </c>
      <c r="J668" s="4">
        <v>2106</v>
      </c>
      <c r="K668" s="4">
        <v>2250</v>
      </c>
      <c r="L668" s="4">
        <v>59670</v>
      </c>
      <c r="M668" s="4">
        <v>63450</v>
      </c>
      <c r="N668" s="4">
        <v>3168</v>
      </c>
      <c r="O668">
        <v>47025</v>
      </c>
      <c r="P668">
        <v>-12645</v>
      </c>
    </row>
    <row r="669" spans="1:16">
      <c r="A669">
        <v>8</v>
      </c>
      <c r="B669" t="str">
        <f>TEXT(DATE(2024,Sales[[#This Row],[Month]],1),"MMM")</f>
        <v>Aug</v>
      </c>
      <c r="C669">
        <v>12</v>
      </c>
      <c r="D669">
        <v>2012</v>
      </c>
      <c r="E669" t="s">
        <v>26</v>
      </c>
      <c r="F669" t="s">
        <v>27</v>
      </c>
      <c r="G669" s="4" t="s">
        <v>34</v>
      </c>
      <c r="H669" t="s">
        <v>10</v>
      </c>
      <c r="I669" s="4">
        <v>7</v>
      </c>
      <c r="J669" s="4">
        <v>3924</v>
      </c>
      <c r="K669" s="4">
        <v>4230</v>
      </c>
      <c r="L669" s="4">
        <v>44820</v>
      </c>
      <c r="M669" s="4">
        <v>47700</v>
      </c>
      <c r="N669" s="4">
        <v>2142</v>
      </c>
      <c r="O669">
        <v>28129.5</v>
      </c>
      <c r="P669">
        <v>-16690.5</v>
      </c>
    </row>
    <row r="670" spans="1:16">
      <c r="A670">
        <v>8</v>
      </c>
      <c r="B670" t="str">
        <f>TEXT(DATE(2024,Sales[[#This Row],[Month]],1),"MMM")</f>
        <v>Aug</v>
      </c>
      <c r="C670">
        <v>12</v>
      </c>
      <c r="D670">
        <v>2012</v>
      </c>
      <c r="E670" t="s">
        <v>21</v>
      </c>
      <c r="F670" t="s">
        <v>22</v>
      </c>
      <c r="G670" s="4" t="s">
        <v>9</v>
      </c>
      <c r="H670" t="s">
        <v>10</v>
      </c>
      <c r="I670" s="4">
        <v>18</v>
      </c>
      <c r="J670" s="4">
        <v>3582</v>
      </c>
      <c r="K670" s="4">
        <v>3870</v>
      </c>
      <c r="L670" s="4">
        <v>8136</v>
      </c>
      <c r="M670" s="4">
        <v>8640</v>
      </c>
      <c r="N670" s="4">
        <v>5184</v>
      </c>
      <c r="O670">
        <v>66177</v>
      </c>
      <c r="P670">
        <v>58041</v>
      </c>
    </row>
    <row r="671" spans="1:16">
      <c r="A671">
        <v>8</v>
      </c>
      <c r="B671" t="str">
        <f>TEXT(DATE(2024,Sales[[#This Row],[Month]],1),"MMM")</f>
        <v>Aug</v>
      </c>
      <c r="C671">
        <v>12</v>
      </c>
      <c r="D671">
        <v>2012</v>
      </c>
      <c r="E671" t="s">
        <v>24</v>
      </c>
      <c r="F671" t="s">
        <v>20</v>
      </c>
      <c r="G671" s="4" t="s">
        <v>16</v>
      </c>
      <c r="H671" t="s">
        <v>10</v>
      </c>
      <c r="I671" s="4">
        <v>12</v>
      </c>
      <c r="J671" s="4">
        <v>3582</v>
      </c>
      <c r="K671" s="4">
        <v>3870</v>
      </c>
      <c r="L671" s="4">
        <v>15912</v>
      </c>
      <c r="M671" s="4">
        <v>16920</v>
      </c>
      <c r="N671" s="4">
        <v>3456</v>
      </c>
      <c r="O671">
        <v>44118</v>
      </c>
      <c r="P671">
        <v>28206</v>
      </c>
    </row>
    <row r="672" spans="1:16">
      <c r="A672">
        <v>8</v>
      </c>
      <c r="B672" t="str">
        <f>TEXT(DATE(2024,Sales[[#This Row],[Month]],1),"MMM")</f>
        <v>Aug</v>
      </c>
      <c r="C672">
        <v>12</v>
      </c>
      <c r="D672">
        <v>2012</v>
      </c>
      <c r="E672" t="s">
        <v>19</v>
      </c>
      <c r="F672" t="s">
        <v>20</v>
      </c>
      <c r="G672" s="4" t="s">
        <v>37</v>
      </c>
      <c r="H672" t="s">
        <v>13</v>
      </c>
      <c r="I672" s="4">
        <v>19</v>
      </c>
      <c r="J672" s="4">
        <v>3726</v>
      </c>
      <c r="K672" s="4">
        <v>3960</v>
      </c>
      <c r="L672" s="4">
        <v>7848</v>
      </c>
      <c r="M672" s="4">
        <v>8460</v>
      </c>
      <c r="N672" s="4">
        <v>4446</v>
      </c>
      <c r="O672">
        <v>71478</v>
      </c>
      <c r="P672">
        <v>63630</v>
      </c>
    </row>
    <row r="673" spans="1:16">
      <c r="A673">
        <v>8</v>
      </c>
      <c r="B673" t="str">
        <f>TEXT(DATE(2024,Sales[[#This Row],[Month]],1),"MMM")</f>
        <v>Aug</v>
      </c>
      <c r="C673">
        <v>12</v>
      </c>
      <c r="D673">
        <v>2012</v>
      </c>
      <c r="E673" t="s">
        <v>31</v>
      </c>
      <c r="F673" t="s">
        <v>22</v>
      </c>
      <c r="G673" s="4" t="s">
        <v>32</v>
      </c>
      <c r="H673" t="s">
        <v>10</v>
      </c>
      <c r="I673" s="4">
        <v>23</v>
      </c>
      <c r="J673" s="4">
        <v>3582</v>
      </c>
      <c r="K673" s="4">
        <v>3870</v>
      </c>
      <c r="L673" s="4">
        <v>41184</v>
      </c>
      <c r="M673" s="4">
        <v>43920</v>
      </c>
      <c r="N673" s="4">
        <v>6624</v>
      </c>
      <c r="O673">
        <v>84559.5</v>
      </c>
      <c r="P673">
        <v>43375.5</v>
      </c>
    </row>
    <row r="674" spans="1:16">
      <c r="A674">
        <v>8</v>
      </c>
      <c r="B674" t="str">
        <f>TEXT(DATE(2024,Sales[[#This Row],[Month]],1),"MMM")</f>
        <v>Aug</v>
      </c>
      <c r="C674">
        <v>13</v>
      </c>
      <c r="D674">
        <v>2012</v>
      </c>
      <c r="E674" t="s">
        <v>17</v>
      </c>
      <c r="F674" t="s">
        <v>15</v>
      </c>
      <c r="G674" s="4" t="s">
        <v>39</v>
      </c>
      <c r="H674" t="s">
        <v>13</v>
      </c>
      <c r="I674" s="4">
        <v>3</v>
      </c>
      <c r="J674" s="4">
        <v>2952</v>
      </c>
      <c r="K674" s="4">
        <v>3150</v>
      </c>
      <c r="L674" s="4">
        <v>150120</v>
      </c>
      <c r="M674" s="4">
        <v>162000</v>
      </c>
      <c r="N674" s="4">
        <v>594</v>
      </c>
      <c r="O674">
        <v>8977.5</v>
      </c>
      <c r="P674">
        <v>-141142.5</v>
      </c>
    </row>
    <row r="675" spans="1:16">
      <c r="A675">
        <v>8</v>
      </c>
      <c r="B675" t="str">
        <f>TEXT(DATE(2024,Sales[[#This Row],[Month]],1),"MMM")</f>
        <v>Aug</v>
      </c>
      <c r="C675">
        <v>13</v>
      </c>
      <c r="D675">
        <v>2012</v>
      </c>
      <c r="E675" t="s">
        <v>7</v>
      </c>
      <c r="F675" t="s">
        <v>8</v>
      </c>
      <c r="G675" s="4" t="s">
        <v>39</v>
      </c>
      <c r="H675" t="s">
        <v>13</v>
      </c>
      <c r="I675" s="4">
        <v>24</v>
      </c>
      <c r="J675" s="4">
        <v>3978</v>
      </c>
      <c r="K675" s="4">
        <v>4230</v>
      </c>
      <c r="L675" s="4">
        <v>52542</v>
      </c>
      <c r="M675" s="4">
        <v>56700</v>
      </c>
      <c r="N675" s="4">
        <v>6048</v>
      </c>
      <c r="O675">
        <v>96444</v>
      </c>
      <c r="P675">
        <v>43902</v>
      </c>
    </row>
    <row r="676" spans="1:16">
      <c r="A676">
        <v>8</v>
      </c>
      <c r="B676" t="str">
        <f>TEXT(DATE(2024,Sales[[#This Row],[Month]],1),"MMM")</f>
        <v>Aug</v>
      </c>
      <c r="C676">
        <v>13</v>
      </c>
      <c r="D676">
        <v>2012</v>
      </c>
      <c r="E676" t="s">
        <v>26</v>
      </c>
      <c r="F676" t="s">
        <v>27</v>
      </c>
      <c r="G676" s="4" t="s">
        <v>39</v>
      </c>
      <c r="H676" t="s">
        <v>13</v>
      </c>
      <c r="I676" s="4">
        <v>25</v>
      </c>
      <c r="J676" s="4">
        <v>2034</v>
      </c>
      <c r="K676" s="4">
        <v>2160</v>
      </c>
      <c r="L676" s="4">
        <v>37530</v>
      </c>
      <c r="M676" s="4">
        <v>40500</v>
      </c>
      <c r="N676" s="4">
        <v>3150</v>
      </c>
      <c r="O676">
        <v>51300</v>
      </c>
      <c r="P676">
        <v>13770</v>
      </c>
    </row>
    <row r="677" spans="1:16">
      <c r="A677">
        <v>8</v>
      </c>
      <c r="B677" t="str">
        <f>TEXT(DATE(2024,Sales[[#This Row],[Month]],1),"MMM")</f>
        <v>Aug</v>
      </c>
      <c r="C677">
        <v>13</v>
      </c>
      <c r="D677">
        <v>2012</v>
      </c>
      <c r="E677" t="s">
        <v>14</v>
      </c>
      <c r="F677" t="s">
        <v>15</v>
      </c>
      <c r="G677" s="4" t="s">
        <v>39</v>
      </c>
      <c r="H677" t="s">
        <v>13</v>
      </c>
      <c r="I677" s="4">
        <v>5</v>
      </c>
      <c r="J677" s="4">
        <v>3924</v>
      </c>
      <c r="K677" s="4">
        <v>4230</v>
      </c>
      <c r="L677" s="4">
        <v>105084</v>
      </c>
      <c r="M677" s="4">
        <v>113400</v>
      </c>
      <c r="N677" s="4">
        <v>1530</v>
      </c>
      <c r="O677">
        <v>20092.5</v>
      </c>
      <c r="P677">
        <v>-84991.5</v>
      </c>
    </row>
    <row r="678" spans="1:16">
      <c r="A678">
        <v>8</v>
      </c>
      <c r="B678" t="str">
        <f>TEXT(DATE(2024,Sales[[#This Row],[Month]],1),"MMM")</f>
        <v>Aug</v>
      </c>
      <c r="C678">
        <v>13</v>
      </c>
      <c r="D678">
        <v>2012</v>
      </c>
      <c r="E678" t="s">
        <v>7</v>
      </c>
      <c r="F678" t="s">
        <v>8</v>
      </c>
      <c r="G678" s="4" t="s">
        <v>40</v>
      </c>
      <c r="H678" t="s">
        <v>10</v>
      </c>
      <c r="I678" s="4">
        <v>2</v>
      </c>
      <c r="J678" s="4">
        <v>5832</v>
      </c>
      <c r="K678" s="4">
        <v>6210</v>
      </c>
      <c r="L678" s="4">
        <v>33840</v>
      </c>
      <c r="M678" s="4">
        <v>36000</v>
      </c>
      <c r="N678" s="4">
        <v>756</v>
      </c>
      <c r="O678">
        <v>11799</v>
      </c>
      <c r="P678">
        <v>-22041</v>
      </c>
    </row>
    <row r="679" spans="1:16">
      <c r="A679">
        <v>8</v>
      </c>
      <c r="B679" t="str">
        <f>TEXT(DATE(2024,Sales[[#This Row],[Month]],1),"MMM")</f>
        <v>Aug</v>
      </c>
      <c r="C679">
        <v>14</v>
      </c>
      <c r="D679">
        <v>2012</v>
      </c>
      <c r="E679" t="s">
        <v>26</v>
      </c>
      <c r="F679" t="s">
        <v>27</v>
      </c>
      <c r="G679" s="4" t="s">
        <v>12</v>
      </c>
      <c r="H679" t="s">
        <v>13</v>
      </c>
      <c r="I679" s="4">
        <v>14</v>
      </c>
      <c r="J679" s="4">
        <v>3546</v>
      </c>
      <c r="K679" s="4">
        <v>3780</v>
      </c>
      <c r="L679" s="4">
        <v>14328</v>
      </c>
      <c r="M679" s="4">
        <v>15480</v>
      </c>
      <c r="N679" s="4">
        <v>3276</v>
      </c>
      <c r="O679">
        <v>50274</v>
      </c>
      <c r="P679">
        <v>35946</v>
      </c>
    </row>
    <row r="680" spans="1:16">
      <c r="A680">
        <v>8</v>
      </c>
      <c r="B680" t="str">
        <f>TEXT(DATE(2024,Sales[[#This Row],[Month]],1),"MMM")</f>
        <v>Aug</v>
      </c>
      <c r="C680">
        <v>14</v>
      </c>
      <c r="D680">
        <v>2012</v>
      </c>
      <c r="E680" t="s">
        <v>26</v>
      </c>
      <c r="F680" t="s">
        <v>27</v>
      </c>
      <c r="G680" s="4" t="s">
        <v>36</v>
      </c>
      <c r="H680" t="s">
        <v>10</v>
      </c>
      <c r="I680" s="4">
        <v>6</v>
      </c>
      <c r="J680" s="4">
        <v>2034</v>
      </c>
      <c r="K680" s="4">
        <v>2160</v>
      </c>
      <c r="L680" s="4">
        <v>37260</v>
      </c>
      <c r="M680" s="4">
        <v>39600</v>
      </c>
      <c r="N680" s="4">
        <v>756</v>
      </c>
      <c r="O680">
        <v>12312</v>
      </c>
      <c r="P680">
        <v>-24948</v>
      </c>
    </row>
    <row r="681" spans="1:16">
      <c r="A681">
        <v>8</v>
      </c>
      <c r="B681" t="str">
        <f>TEXT(DATE(2024,Sales[[#This Row],[Month]],1),"MMM")</f>
        <v>Aug</v>
      </c>
      <c r="C681">
        <v>15</v>
      </c>
      <c r="D681">
        <v>2012</v>
      </c>
      <c r="E681" t="s">
        <v>24</v>
      </c>
      <c r="F681" t="s">
        <v>20</v>
      </c>
      <c r="G681" s="4" t="s">
        <v>16</v>
      </c>
      <c r="H681" t="s">
        <v>10</v>
      </c>
      <c r="I681" s="4">
        <v>13</v>
      </c>
      <c r="J681" s="4">
        <v>2034</v>
      </c>
      <c r="K681" s="4">
        <v>2160</v>
      </c>
      <c r="L681" s="4">
        <v>67626</v>
      </c>
      <c r="M681" s="4">
        <v>71910</v>
      </c>
      <c r="N681" s="4">
        <v>1638</v>
      </c>
      <c r="O681">
        <v>26676</v>
      </c>
      <c r="P681">
        <v>-40950</v>
      </c>
    </row>
    <row r="682" spans="1:16">
      <c r="A682">
        <v>8</v>
      </c>
      <c r="B682" t="str">
        <f>TEXT(DATE(2024,Sales[[#This Row],[Month]],1),"MMM")</f>
        <v>Aug</v>
      </c>
      <c r="C682">
        <v>15</v>
      </c>
      <c r="D682">
        <v>2012</v>
      </c>
      <c r="E682" t="s">
        <v>31</v>
      </c>
      <c r="F682" t="s">
        <v>22</v>
      </c>
      <c r="G682" s="4" t="s">
        <v>37</v>
      </c>
      <c r="H682" t="s">
        <v>13</v>
      </c>
      <c r="I682" s="4">
        <v>4</v>
      </c>
      <c r="J682" s="4">
        <v>3042</v>
      </c>
      <c r="K682" s="4">
        <v>3240</v>
      </c>
      <c r="L682" s="4">
        <v>62784</v>
      </c>
      <c r="M682" s="4">
        <v>67680</v>
      </c>
      <c r="N682" s="4">
        <v>792</v>
      </c>
      <c r="O682">
        <v>12312</v>
      </c>
      <c r="P682">
        <v>-50472</v>
      </c>
    </row>
    <row r="683" spans="1:16">
      <c r="A683">
        <v>8</v>
      </c>
      <c r="B683" t="str">
        <f>TEXT(DATE(2024,Sales[[#This Row],[Month]],1),"MMM")</f>
        <v>Aug</v>
      </c>
      <c r="C683">
        <v>15</v>
      </c>
      <c r="D683">
        <v>2012</v>
      </c>
      <c r="E683" t="s">
        <v>28</v>
      </c>
      <c r="F683" t="s">
        <v>27</v>
      </c>
      <c r="G683" s="4" t="s">
        <v>29</v>
      </c>
      <c r="H683" t="s">
        <v>10</v>
      </c>
      <c r="I683" s="4">
        <v>21</v>
      </c>
      <c r="J683" s="4">
        <v>3042</v>
      </c>
      <c r="K683" s="4">
        <v>3240</v>
      </c>
      <c r="L683" s="4">
        <v>10638</v>
      </c>
      <c r="M683" s="4">
        <v>11340</v>
      </c>
      <c r="N683" s="4">
        <v>4158</v>
      </c>
      <c r="O683">
        <v>64638</v>
      </c>
      <c r="P683">
        <v>54000</v>
      </c>
    </row>
    <row r="684" spans="1:16">
      <c r="A684">
        <v>8</v>
      </c>
      <c r="B684" t="str">
        <f>TEXT(DATE(2024,Sales[[#This Row],[Month]],1),"MMM")</f>
        <v>Aug</v>
      </c>
      <c r="C684">
        <v>16</v>
      </c>
      <c r="D684">
        <v>2012</v>
      </c>
      <c r="E684" t="s">
        <v>17</v>
      </c>
      <c r="F684" t="s">
        <v>15</v>
      </c>
      <c r="G684" s="4" t="s">
        <v>30</v>
      </c>
      <c r="H684" t="s">
        <v>10</v>
      </c>
      <c r="I684" s="4">
        <v>16</v>
      </c>
      <c r="J684" s="4">
        <v>3726</v>
      </c>
      <c r="K684" s="4">
        <v>3960</v>
      </c>
      <c r="L684" s="4">
        <v>47736</v>
      </c>
      <c r="M684" s="4">
        <v>50760</v>
      </c>
      <c r="N684" s="4">
        <v>3744</v>
      </c>
      <c r="O684">
        <v>60192</v>
      </c>
      <c r="P684">
        <v>12456</v>
      </c>
    </row>
    <row r="685" spans="1:16">
      <c r="A685">
        <v>8</v>
      </c>
      <c r="B685" t="str">
        <f>TEXT(DATE(2024,Sales[[#This Row],[Month]],1),"MMM")</f>
        <v>Aug</v>
      </c>
      <c r="C685">
        <v>16</v>
      </c>
      <c r="D685">
        <v>2012</v>
      </c>
      <c r="E685" t="s">
        <v>26</v>
      </c>
      <c r="F685" t="s">
        <v>27</v>
      </c>
      <c r="G685" s="4" t="s">
        <v>35</v>
      </c>
      <c r="H685" t="s">
        <v>10</v>
      </c>
      <c r="I685" s="4">
        <v>10</v>
      </c>
      <c r="J685" s="4">
        <v>2196</v>
      </c>
      <c r="K685" s="4">
        <v>2340</v>
      </c>
      <c r="L685" s="4">
        <v>14184</v>
      </c>
      <c r="M685" s="4">
        <v>15120</v>
      </c>
      <c r="N685" s="4">
        <v>1440</v>
      </c>
      <c r="O685">
        <v>22230</v>
      </c>
      <c r="P685">
        <v>8046</v>
      </c>
    </row>
    <row r="686" spans="1:16">
      <c r="A686">
        <v>8</v>
      </c>
      <c r="B686" t="str">
        <f>TEXT(DATE(2024,Sales[[#This Row],[Month]],1),"MMM")</f>
        <v>Aug</v>
      </c>
      <c r="C686">
        <v>16</v>
      </c>
      <c r="D686">
        <v>2012</v>
      </c>
      <c r="E686" t="s">
        <v>31</v>
      </c>
      <c r="F686" t="s">
        <v>22</v>
      </c>
      <c r="G686" s="4" t="s">
        <v>34</v>
      </c>
      <c r="H686" t="s">
        <v>10</v>
      </c>
      <c r="I686" s="4">
        <v>3</v>
      </c>
      <c r="J686" s="4">
        <v>4482</v>
      </c>
      <c r="K686" s="4">
        <v>4770</v>
      </c>
      <c r="L686" s="4">
        <v>103086</v>
      </c>
      <c r="M686" s="4">
        <v>109710</v>
      </c>
      <c r="N686" s="4">
        <v>864</v>
      </c>
      <c r="O686">
        <v>13594.5</v>
      </c>
      <c r="P686">
        <v>-89491.5</v>
      </c>
    </row>
    <row r="687" spans="1:16">
      <c r="A687">
        <v>8</v>
      </c>
      <c r="B687" t="str">
        <f>TEXT(DATE(2024,Sales[[#This Row],[Month]],1),"MMM")</f>
        <v>Aug</v>
      </c>
      <c r="C687">
        <v>16</v>
      </c>
      <c r="D687">
        <v>2012</v>
      </c>
      <c r="E687" t="s">
        <v>19</v>
      </c>
      <c r="F687" t="s">
        <v>20</v>
      </c>
      <c r="G687" s="4" t="s">
        <v>9</v>
      </c>
      <c r="H687" t="s">
        <v>10</v>
      </c>
      <c r="I687" s="4">
        <v>1</v>
      </c>
      <c r="J687" s="4">
        <v>5148</v>
      </c>
      <c r="K687" s="4">
        <v>5490</v>
      </c>
      <c r="L687" s="4">
        <v>22374</v>
      </c>
      <c r="M687" s="4">
        <v>23760</v>
      </c>
      <c r="N687" s="4">
        <v>342</v>
      </c>
      <c r="O687">
        <v>5215.5</v>
      </c>
      <c r="P687">
        <v>-17158.5</v>
      </c>
    </row>
    <row r="688" spans="1:16">
      <c r="A688">
        <v>8</v>
      </c>
      <c r="B688" t="str">
        <f>TEXT(DATE(2024,Sales[[#This Row],[Month]],1),"MMM")</f>
        <v>Aug</v>
      </c>
      <c r="C688">
        <v>16</v>
      </c>
      <c r="D688">
        <v>2012</v>
      </c>
      <c r="E688" t="s">
        <v>7</v>
      </c>
      <c r="F688" t="s">
        <v>8</v>
      </c>
      <c r="G688" s="4" t="s">
        <v>18</v>
      </c>
      <c r="H688" t="s">
        <v>10</v>
      </c>
      <c r="I688" s="4">
        <v>13</v>
      </c>
      <c r="J688" s="4">
        <v>3978</v>
      </c>
      <c r="K688" s="4">
        <v>4230</v>
      </c>
      <c r="L688" s="4">
        <v>15372</v>
      </c>
      <c r="M688" s="4">
        <v>16380</v>
      </c>
      <c r="N688" s="4">
        <v>3276</v>
      </c>
      <c r="O688">
        <v>52240.5</v>
      </c>
      <c r="P688">
        <v>36868.5</v>
      </c>
    </row>
    <row r="689" spans="1:16">
      <c r="A689">
        <v>8</v>
      </c>
      <c r="B689" t="str">
        <f>TEXT(DATE(2024,Sales[[#This Row],[Month]],1),"MMM")</f>
        <v>Aug</v>
      </c>
      <c r="C689">
        <v>17</v>
      </c>
      <c r="D689">
        <v>2012</v>
      </c>
      <c r="E689" t="s">
        <v>31</v>
      </c>
      <c r="F689" t="s">
        <v>22</v>
      </c>
      <c r="G689" s="4" t="s">
        <v>29</v>
      </c>
      <c r="H689" t="s">
        <v>10</v>
      </c>
      <c r="I689" s="4">
        <v>15</v>
      </c>
      <c r="J689" s="4">
        <v>2106</v>
      </c>
      <c r="K689" s="4">
        <v>2250</v>
      </c>
      <c r="L689" s="4">
        <v>10638</v>
      </c>
      <c r="M689" s="4">
        <v>11340</v>
      </c>
      <c r="N689" s="4">
        <v>2160</v>
      </c>
      <c r="O689">
        <v>32062.5</v>
      </c>
      <c r="P689">
        <v>21424.5</v>
      </c>
    </row>
    <row r="690" spans="1:16">
      <c r="A690">
        <v>8</v>
      </c>
      <c r="B690" t="str">
        <f>TEXT(DATE(2024,Sales[[#This Row],[Month]],1),"MMM")</f>
        <v>Aug</v>
      </c>
      <c r="C690">
        <v>17</v>
      </c>
      <c r="D690">
        <v>2012</v>
      </c>
      <c r="E690" t="s">
        <v>24</v>
      </c>
      <c r="F690" t="s">
        <v>20</v>
      </c>
      <c r="G690" s="4" t="s">
        <v>38</v>
      </c>
      <c r="H690" t="s">
        <v>10</v>
      </c>
      <c r="I690" s="4">
        <v>5</v>
      </c>
      <c r="J690" s="4">
        <v>3978</v>
      </c>
      <c r="K690" s="4">
        <v>4230</v>
      </c>
      <c r="L690" s="4">
        <v>44280</v>
      </c>
      <c r="M690" s="4">
        <v>47250</v>
      </c>
      <c r="N690" s="4">
        <v>1260</v>
      </c>
      <c r="O690">
        <v>20092.5</v>
      </c>
      <c r="P690">
        <v>-24187.5</v>
      </c>
    </row>
    <row r="691" spans="1:16">
      <c r="A691">
        <v>8</v>
      </c>
      <c r="B691" t="str">
        <f>TEXT(DATE(2024,Sales[[#This Row],[Month]],1),"MMM")</f>
        <v>Aug</v>
      </c>
      <c r="C691">
        <v>17</v>
      </c>
      <c r="D691">
        <v>2012</v>
      </c>
      <c r="E691" t="s">
        <v>24</v>
      </c>
      <c r="F691" t="s">
        <v>20</v>
      </c>
      <c r="G691" s="4" t="s">
        <v>36</v>
      </c>
      <c r="H691" t="s">
        <v>10</v>
      </c>
      <c r="I691" s="4">
        <v>25</v>
      </c>
      <c r="J691" s="4">
        <v>2034</v>
      </c>
      <c r="K691" s="4">
        <v>2160</v>
      </c>
      <c r="L691" s="4">
        <v>93150</v>
      </c>
      <c r="M691" s="4">
        <v>99000</v>
      </c>
      <c r="N691" s="4">
        <v>3150</v>
      </c>
      <c r="O691">
        <v>51300</v>
      </c>
      <c r="P691">
        <v>-41850</v>
      </c>
    </row>
    <row r="692" spans="1:16">
      <c r="A692">
        <v>8</v>
      </c>
      <c r="B692" t="str">
        <f>TEXT(DATE(2024,Sales[[#This Row],[Month]],1),"MMM")</f>
        <v>Aug</v>
      </c>
      <c r="C692">
        <v>17</v>
      </c>
      <c r="D692">
        <v>2012</v>
      </c>
      <c r="E692" t="s">
        <v>19</v>
      </c>
      <c r="F692" t="s">
        <v>20</v>
      </c>
      <c r="G692" s="4" t="s">
        <v>16</v>
      </c>
      <c r="H692" t="s">
        <v>10</v>
      </c>
      <c r="I692" s="4">
        <v>8</v>
      </c>
      <c r="J692" s="4">
        <v>2034</v>
      </c>
      <c r="K692" s="4">
        <v>2160</v>
      </c>
      <c r="L692" s="4">
        <v>75582</v>
      </c>
      <c r="M692" s="4">
        <v>80370</v>
      </c>
      <c r="N692" s="4">
        <v>1008</v>
      </c>
      <c r="O692">
        <v>16416</v>
      </c>
      <c r="P692">
        <v>-59166</v>
      </c>
    </row>
    <row r="693" spans="1:16">
      <c r="A693">
        <v>8</v>
      </c>
      <c r="B693" t="str">
        <f>TEXT(DATE(2024,Sales[[#This Row],[Month]],1),"MMM")</f>
        <v>Aug</v>
      </c>
      <c r="C693">
        <v>17</v>
      </c>
      <c r="D693">
        <v>2012</v>
      </c>
      <c r="E693" t="s">
        <v>19</v>
      </c>
      <c r="F693" t="s">
        <v>20</v>
      </c>
      <c r="G693" s="4" t="s">
        <v>35</v>
      </c>
      <c r="H693" t="s">
        <v>10</v>
      </c>
      <c r="I693" s="4">
        <v>21</v>
      </c>
      <c r="J693" s="4">
        <v>3582</v>
      </c>
      <c r="K693" s="4">
        <v>3870</v>
      </c>
      <c r="L693" s="4">
        <v>39006</v>
      </c>
      <c r="M693" s="4">
        <v>41580</v>
      </c>
      <c r="N693" s="4">
        <v>6048</v>
      </c>
      <c r="O693">
        <v>77206.5</v>
      </c>
      <c r="P693">
        <v>38200.5</v>
      </c>
    </row>
    <row r="694" spans="1:16">
      <c r="A694">
        <v>8</v>
      </c>
      <c r="B694" t="str">
        <f>TEXT(DATE(2024,Sales[[#This Row],[Month]],1),"MMM")</f>
        <v>Aug</v>
      </c>
      <c r="C694">
        <v>18</v>
      </c>
      <c r="D694">
        <v>2012</v>
      </c>
      <c r="E694" t="s">
        <v>28</v>
      </c>
      <c r="F694" t="s">
        <v>27</v>
      </c>
      <c r="G694" s="4" t="s">
        <v>38</v>
      </c>
      <c r="H694" t="s">
        <v>10</v>
      </c>
      <c r="I694" s="4">
        <v>16</v>
      </c>
      <c r="J694" s="4">
        <v>3978</v>
      </c>
      <c r="K694" s="4">
        <v>4230</v>
      </c>
      <c r="L694" s="4">
        <v>61992</v>
      </c>
      <c r="M694" s="4">
        <v>66150</v>
      </c>
      <c r="N694" s="4">
        <v>4032</v>
      </c>
      <c r="O694">
        <v>64296</v>
      </c>
      <c r="P694">
        <v>2304</v>
      </c>
    </row>
    <row r="695" spans="1:16">
      <c r="A695">
        <v>8</v>
      </c>
      <c r="B695" t="str">
        <f>TEXT(DATE(2024,Sales[[#This Row],[Month]],1),"MMM")</f>
        <v>Aug</v>
      </c>
      <c r="C695">
        <v>18</v>
      </c>
      <c r="D695">
        <v>2012</v>
      </c>
      <c r="E695" t="s">
        <v>7</v>
      </c>
      <c r="F695" t="s">
        <v>8</v>
      </c>
      <c r="G695" s="4" t="s">
        <v>36</v>
      </c>
      <c r="H695" t="s">
        <v>10</v>
      </c>
      <c r="I695" s="4">
        <v>23</v>
      </c>
      <c r="J695" s="4">
        <v>2196</v>
      </c>
      <c r="K695" s="4">
        <v>2340</v>
      </c>
      <c r="L695" s="4">
        <v>93150</v>
      </c>
      <c r="M695" s="4">
        <v>99000</v>
      </c>
      <c r="N695" s="4">
        <v>3312</v>
      </c>
      <c r="O695">
        <v>51129</v>
      </c>
      <c r="P695">
        <v>-42021</v>
      </c>
    </row>
    <row r="696" spans="1:16">
      <c r="A696">
        <v>8</v>
      </c>
      <c r="B696" t="str">
        <f>TEXT(DATE(2024,Sales[[#This Row],[Month]],1),"MMM")</f>
        <v>Aug</v>
      </c>
      <c r="C696">
        <v>18</v>
      </c>
      <c r="D696">
        <v>2012</v>
      </c>
      <c r="E696" t="s">
        <v>19</v>
      </c>
      <c r="F696" t="s">
        <v>20</v>
      </c>
      <c r="G696" s="4" t="s">
        <v>16</v>
      </c>
      <c r="H696" t="s">
        <v>10</v>
      </c>
      <c r="I696" s="4">
        <v>22</v>
      </c>
      <c r="J696" s="4">
        <v>3978</v>
      </c>
      <c r="K696" s="4">
        <v>4230</v>
      </c>
      <c r="L696" s="4">
        <v>87516</v>
      </c>
      <c r="M696" s="4">
        <v>93060</v>
      </c>
      <c r="N696" s="4">
        <v>5544</v>
      </c>
      <c r="O696">
        <v>88407</v>
      </c>
      <c r="P696">
        <v>891</v>
      </c>
    </row>
    <row r="697" spans="1:16">
      <c r="A697">
        <v>8</v>
      </c>
      <c r="B697" t="str">
        <f>TEXT(DATE(2024,Sales[[#This Row],[Month]],1),"MMM")</f>
        <v>Aug</v>
      </c>
      <c r="C697">
        <v>18</v>
      </c>
      <c r="D697">
        <v>2012</v>
      </c>
      <c r="E697" t="s">
        <v>31</v>
      </c>
      <c r="F697" t="s">
        <v>22</v>
      </c>
      <c r="G697" s="4" t="s">
        <v>25</v>
      </c>
      <c r="H697" t="s">
        <v>10</v>
      </c>
      <c r="I697" s="4">
        <v>13</v>
      </c>
      <c r="J697" s="4">
        <v>3978</v>
      </c>
      <c r="K697" s="4">
        <v>4230</v>
      </c>
      <c r="L697" s="4">
        <v>139968</v>
      </c>
      <c r="M697" s="4">
        <v>149040</v>
      </c>
      <c r="N697" s="4">
        <v>3276</v>
      </c>
      <c r="O697">
        <v>52240.5</v>
      </c>
      <c r="P697">
        <v>-87727.5</v>
      </c>
    </row>
    <row r="698" spans="1:16">
      <c r="A698">
        <v>8</v>
      </c>
      <c r="B698" t="str">
        <f>TEXT(DATE(2024,Sales[[#This Row],[Month]],1),"MMM")</f>
        <v>Aug</v>
      </c>
      <c r="C698">
        <v>19</v>
      </c>
      <c r="D698">
        <v>2012</v>
      </c>
      <c r="E698" t="s">
        <v>21</v>
      </c>
      <c r="F698" t="s">
        <v>22</v>
      </c>
      <c r="G698" s="4" t="s">
        <v>16</v>
      </c>
      <c r="H698" t="s">
        <v>10</v>
      </c>
      <c r="I698" s="4">
        <v>27</v>
      </c>
      <c r="J698" s="4">
        <v>3042</v>
      </c>
      <c r="K698" s="4">
        <v>3240</v>
      </c>
      <c r="L698" s="4">
        <v>59670</v>
      </c>
      <c r="M698" s="4">
        <v>63450</v>
      </c>
      <c r="N698" s="4">
        <v>5346</v>
      </c>
      <c r="O698">
        <v>83106</v>
      </c>
      <c r="P698">
        <v>23436</v>
      </c>
    </row>
    <row r="699" spans="1:16">
      <c r="A699">
        <v>8</v>
      </c>
      <c r="B699" t="str">
        <f>TEXT(DATE(2024,Sales[[#This Row],[Month]],1),"MMM")</f>
        <v>Aug</v>
      </c>
      <c r="C699">
        <v>20</v>
      </c>
      <c r="D699">
        <v>2012</v>
      </c>
      <c r="E699" t="s">
        <v>28</v>
      </c>
      <c r="F699" t="s">
        <v>27</v>
      </c>
      <c r="G699" s="4" t="s">
        <v>9</v>
      </c>
      <c r="H699" t="s">
        <v>10</v>
      </c>
      <c r="I699" s="4">
        <v>27</v>
      </c>
      <c r="J699" s="4">
        <v>3978</v>
      </c>
      <c r="K699" s="4">
        <v>4230</v>
      </c>
      <c r="L699" s="4">
        <v>46782</v>
      </c>
      <c r="M699" s="4">
        <v>49680</v>
      </c>
      <c r="N699" s="4">
        <v>6804</v>
      </c>
      <c r="O699">
        <v>108499.5</v>
      </c>
      <c r="P699">
        <v>61717.5</v>
      </c>
    </row>
    <row r="700" spans="1:16">
      <c r="A700">
        <v>8</v>
      </c>
      <c r="B700" t="str">
        <f>TEXT(DATE(2024,Sales[[#This Row],[Month]],1),"MMM")</f>
        <v>Aug</v>
      </c>
      <c r="C700">
        <v>20</v>
      </c>
      <c r="D700">
        <v>2012</v>
      </c>
      <c r="E700" t="s">
        <v>7</v>
      </c>
      <c r="F700" t="s">
        <v>8</v>
      </c>
      <c r="G700" s="4" t="s">
        <v>35</v>
      </c>
      <c r="H700" t="s">
        <v>10</v>
      </c>
      <c r="I700" s="4">
        <v>27</v>
      </c>
      <c r="J700" s="4">
        <v>3978</v>
      </c>
      <c r="K700" s="4">
        <v>4230</v>
      </c>
      <c r="L700" s="4">
        <v>17730</v>
      </c>
      <c r="M700" s="4">
        <v>18900</v>
      </c>
      <c r="N700" s="4">
        <v>6804</v>
      </c>
      <c r="O700">
        <v>108499.5</v>
      </c>
      <c r="P700">
        <v>90769.5</v>
      </c>
    </row>
    <row r="701" spans="1:16">
      <c r="A701">
        <v>8</v>
      </c>
      <c r="B701" t="str">
        <f>TEXT(DATE(2024,Sales[[#This Row],[Month]],1),"MMM")</f>
        <v>Aug</v>
      </c>
      <c r="C701">
        <v>21</v>
      </c>
      <c r="D701">
        <v>2012</v>
      </c>
      <c r="E701" t="s">
        <v>19</v>
      </c>
      <c r="F701" t="s">
        <v>20</v>
      </c>
      <c r="G701" s="4" t="s">
        <v>40</v>
      </c>
      <c r="H701" t="s">
        <v>10</v>
      </c>
      <c r="I701" s="4">
        <v>27</v>
      </c>
      <c r="J701" s="4">
        <v>5832</v>
      </c>
      <c r="K701" s="4">
        <v>6210</v>
      </c>
      <c r="L701" s="4">
        <v>60912</v>
      </c>
      <c r="M701" s="4">
        <v>64800</v>
      </c>
      <c r="N701" s="4">
        <v>10206</v>
      </c>
      <c r="O701">
        <v>159286.5</v>
      </c>
      <c r="P701">
        <v>98374.5</v>
      </c>
    </row>
    <row r="702" spans="1:16">
      <c r="A702">
        <v>8</v>
      </c>
      <c r="B702" t="str">
        <f>TEXT(DATE(2024,Sales[[#This Row],[Month]],1),"MMM")</f>
        <v>Aug</v>
      </c>
      <c r="C702">
        <v>21</v>
      </c>
      <c r="D702">
        <v>2012</v>
      </c>
      <c r="E702" t="s">
        <v>26</v>
      </c>
      <c r="F702" t="s">
        <v>27</v>
      </c>
      <c r="G702" s="4" t="s">
        <v>25</v>
      </c>
      <c r="H702" t="s">
        <v>10</v>
      </c>
      <c r="I702" s="4">
        <v>27</v>
      </c>
      <c r="J702" s="4">
        <v>2196</v>
      </c>
      <c r="K702" s="4">
        <v>2340</v>
      </c>
      <c r="L702" s="4">
        <v>139968</v>
      </c>
      <c r="M702" s="4">
        <v>149040</v>
      </c>
      <c r="N702" s="4">
        <v>3888</v>
      </c>
      <c r="O702">
        <v>60021</v>
      </c>
      <c r="P702">
        <v>-79947</v>
      </c>
    </row>
    <row r="703" spans="1:16">
      <c r="A703">
        <v>8</v>
      </c>
      <c r="B703" t="str">
        <f>TEXT(DATE(2024,Sales[[#This Row],[Month]],1),"MMM")</f>
        <v>Aug</v>
      </c>
      <c r="C703">
        <v>21</v>
      </c>
      <c r="D703">
        <v>2012</v>
      </c>
      <c r="E703" t="s">
        <v>24</v>
      </c>
      <c r="F703" t="s">
        <v>20</v>
      </c>
      <c r="G703" s="4" t="s">
        <v>32</v>
      </c>
      <c r="H703" t="s">
        <v>10</v>
      </c>
      <c r="I703" s="4">
        <v>27</v>
      </c>
      <c r="J703" s="4">
        <v>3546</v>
      </c>
      <c r="K703" s="4">
        <v>3780</v>
      </c>
      <c r="L703" s="4">
        <v>56628</v>
      </c>
      <c r="M703" s="4">
        <v>60390</v>
      </c>
      <c r="N703" s="4">
        <v>6318</v>
      </c>
      <c r="O703">
        <v>96957</v>
      </c>
      <c r="P703">
        <v>40329</v>
      </c>
    </row>
    <row r="704" spans="1:16">
      <c r="A704">
        <v>8</v>
      </c>
      <c r="B704" t="str">
        <f>TEXT(DATE(2024,Sales[[#This Row],[Month]],1),"MMM")</f>
        <v>Aug</v>
      </c>
      <c r="C704">
        <v>22</v>
      </c>
      <c r="D704">
        <v>2012</v>
      </c>
      <c r="E704" t="s">
        <v>14</v>
      </c>
      <c r="F704" t="s">
        <v>15</v>
      </c>
      <c r="G704" s="4" t="s">
        <v>25</v>
      </c>
      <c r="H704" t="s">
        <v>10</v>
      </c>
      <c r="I704" s="4">
        <v>12</v>
      </c>
      <c r="J704" s="4">
        <v>3582</v>
      </c>
      <c r="K704" s="4">
        <v>3870</v>
      </c>
      <c r="L704" s="4">
        <v>139968</v>
      </c>
      <c r="M704" s="4">
        <v>149040</v>
      </c>
      <c r="N704" s="4">
        <v>3456</v>
      </c>
      <c r="O704">
        <v>44118</v>
      </c>
      <c r="P704">
        <v>-95850</v>
      </c>
    </row>
    <row r="705" spans="1:16">
      <c r="A705">
        <v>8</v>
      </c>
      <c r="B705" t="str">
        <f>TEXT(DATE(2024,Sales[[#This Row],[Month]],1),"MMM")</f>
        <v>Aug</v>
      </c>
      <c r="C705">
        <v>22</v>
      </c>
      <c r="D705">
        <v>2012</v>
      </c>
      <c r="E705" t="s">
        <v>17</v>
      </c>
      <c r="F705" t="s">
        <v>15</v>
      </c>
      <c r="G705" s="4" t="s">
        <v>23</v>
      </c>
      <c r="H705" t="s">
        <v>10</v>
      </c>
      <c r="I705" s="4">
        <v>18</v>
      </c>
      <c r="J705" s="4">
        <v>3978</v>
      </c>
      <c r="K705" s="4">
        <v>4230</v>
      </c>
      <c r="L705" s="4">
        <v>9126</v>
      </c>
      <c r="M705" s="4">
        <v>9720</v>
      </c>
      <c r="N705" s="4">
        <v>4536</v>
      </c>
      <c r="O705">
        <v>72333</v>
      </c>
      <c r="P705">
        <v>63207</v>
      </c>
    </row>
    <row r="706" spans="1:16">
      <c r="A706">
        <v>8</v>
      </c>
      <c r="B706" t="str">
        <f>TEXT(DATE(2024,Sales[[#This Row],[Month]],1),"MMM")</f>
        <v>Aug</v>
      </c>
      <c r="C706">
        <v>23</v>
      </c>
      <c r="D706">
        <v>2012</v>
      </c>
      <c r="E706" t="s">
        <v>28</v>
      </c>
      <c r="F706" t="s">
        <v>27</v>
      </c>
      <c r="G706" s="4" t="s">
        <v>9</v>
      </c>
      <c r="H706" t="s">
        <v>10</v>
      </c>
      <c r="I706" s="4">
        <v>8</v>
      </c>
      <c r="J706" s="4">
        <v>3978</v>
      </c>
      <c r="K706" s="4">
        <v>4230</v>
      </c>
      <c r="L706" s="4">
        <v>18306</v>
      </c>
      <c r="M706" s="4">
        <v>19440</v>
      </c>
      <c r="N706" s="4">
        <v>2016</v>
      </c>
      <c r="O706">
        <v>32148</v>
      </c>
      <c r="P706">
        <v>13842</v>
      </c>
    </row>
    <row r="707" spans="1:16">
      <c r="A707">
        <v>8</v>
      </c>
      <c r="B707" t="str">
        <f>TEXT(DATE(2024,Sales[[#This Row],[Month]],1),"MMM")</f>
        <v>Aug</v>
      </c>
      <c r="C707">
        <v>23</v>
      </c>
      <c r="D707">
        <v>2012</v>
      </c>
      <c r="E707" t="s">
        <v>31</v>
      </c>
      <c r="F707" t="s">
        <v>22</v>
      </c>
      <c r="G707" s="4" t="s">
        <v>37</v>
      </c>
      <c r="H707" t="s">
        <v>13</v>
      </c>
      <c r="I707" s="4">
        <v>21</v>
      </c>
      <c r="J707" s="4">
        <v>2034</v>
      </c>
      <c r="K707" s="4">
        <v>2160</v>
      </c>
      <c r="L707" s="4">
        <v>27468</v>
      </c>
      <c r="M707" s="4">
        <v>29610</v>
      </c>
      <c r="N707" s="4">
        <v>2646</v>
      </c>
      <c r="O707">
        <v>43092</v>
      </c>
      <c r="P707">
        <v>15624</v>
      </c>
    </row>
    <row r="708" spans="1:16">
      <c r="A708">
        <v>8</v>
      </c>
      <c r="B708" t="str">
        <f>TEXT(DATE(2024,Sales[[#This Row],[Month]],1),"MMM")</f>
        <v>Aug</v>
      </c>
      <c r="C708">
        <v>23</v>
      </c>
      <c r="D708">
        <v>2012</v>
      </c>
      <c r="E708" t="s">
        <v>26</v>
      </c>
      <c r="F708" t="s">
        <v>27</v>
      </c>
      <c r="G708" s="4" t="s">
        <v>34</v>
      </c>
      <c r="H708" t="s">
        <v>10</v>
      </c>
      <c r="I708" s="4">
        <v>25</v>
      </c>
      <c r="J708" s="4">
        <v>3042</v>
      </c>
      <c r="K708" s="4">
        <v>3240</v>
      </c>
      <c r="L708" s="4">
        <v>89640</v>
      </c>
      <c r="M708" s="4">
        <v>95400</v>
      </c>
      <c r="N708" s="4">
        <v>4950</v>
      </c>
      <c r="O708">
        <v>76950</v>
      </c>
      <c r="P708">
        <v>-12690</v>
      </c>
    </row>
    <row r="709" spans="1:16">
      <c r="A709">
        <v>8</v>
      </c>
      <c r="B709" t="str">
        <f>TEXT(DATE(2024,Sales[[#This Row],[Month]],1),"MMM")</f>
        <v>Aug</v>
      </c>
      <c r="C709">
        <v>23</v>
      </c>
      <c r="D709">
        <v>2012</v>
      </c>
      <c r="E709" t="s">
        <v>17</v>
      </c>
      <c r="F709" t="s">
        <v>15</v>
      </c>
      <c r="G709" s="4" t="s">
        <v>16</v>
      </c>
      <c r="H709" t="s">
        <v>10</v>
      </c>
      <c r="I709" s="4">
        <v>12</v>
      </c>
      <c r="J709" s="4">
        <v>5148</v>
      </c>
      <c r="K709" s="4">
        <v>5490</v>
      </c>
      <c r="L709" s="4">
        <v>7956</v>
      </c>
      <c r="M709" s="4">
        <v>8460</v>
      </c>
      <c r="N709" s="4">
        <v>4104</v>
      </c>
      <c r="O709">
        <v>62586</v>
      </c>
      <c r="P709">
        <v>54630</v>
      </c>
    </row>
    <row r="710" spans="1:16">
      <c r="A710">
        <v>8</v>
      </c>
      <c r="B710" t="str">
        <f>TEXT(DATE(2024,Sales[[#This Row],[Month]],1),"MMM")</f>
        <v>Aug</v>
      </c>
      <c r="C710">
        <v>23</v>
      </c>
      <c r="D710">
        <v>2012</v>
      </c>
      <c r="E710" t="s">
        <v>19</v>
      </c>
      <c r="F710" t="s">
        <v>20</v>
      </c>
      <c r="G710" s="4" t="s">
        <v>25</v>
      </c>
      <c r="H710" t="s">
        <v>10</v>
      </c>
      <c r="I710" s="4">
        <v>9</v>
      </c>
      <c r="J710" s="4">
        <v>2106</v>
      </c>
      <c r="K710" s="4">
        <v>2250</v>
      </c>
      <c r="L710" s="4">
        <v>134136</v>
      </c>
      <c r="M710" s="4">
        <v>142830</v>
      </c>
      <c r="N710" s="4">
        <v>1296</v>
      </c>
      <c r="O710">
        <v>19237.5</v>
      </c>
      <c r="P710">
        <v>-114898.5</v>
      </c>
    </row>
    <row r="711" spans="1:16">
      <c r="A711">
        <v>8</v>
      </c>
      <c r="B711" t="str">
        <f>TEXT(DATE(2024,Sales[[#This Row],[Month]],1),"MMM")</f>
        <v>Aug</v>
      </c>
      <c r="C711">
        <v>24</v>
      </c>
      <c r="D711">
        <v>2012</v>
      </c>
      <c r="E711" t="s">
        <v>19</v>
      </c>
      <c r="F711" t="s">
        <v>20</v>
      </c>
      <c r="G711" s="4" t="s">
        <v>33</v>
      </c>
      <c r="H711" t="s">
        <v>10</v>
      </c>
      <c r="I711" s="4">
        <v>23</v>
      </c>
      <c r="J711" s="4">
        <v>4482</v>
      </c>
      <c r="K711" s="4">
        <v>4770</v>
      </c>
      <c r="L711" s="4">
        <v>18954</v>
      </c>
      <c r="M711" s="4">
        <v>20250</v>
      </c>
      <c r="N711" s="4">
        <v>6624</v>
      </c>
      <c r="O711">
        <v>104224.5</v>
      </c>
      <c r="P711">
        <v>85270.5</v>
      </c>
    </row>
    <row r="712" spans="1:16">
      <c r="A712">
        <v>8</v>
      </c>
      <c r="B712" t="str">
        <f>TEXT(DATE(2024,Sales[[#This Row],[Month]],1),"MMM")</f>
        <v>Aug</v>
      </c>
      <c r="C712">
        <v>25</v>
      </c>
      <c r="D712">
        <v>2012</v>
      </c>
      <c r="E712" t="s">
        <v>11</v>
      </c>
      <c r="F712" t="s">
        <v>8</v>
      </c>
      <c r="G712" s="4" t="s">
        <v>29</v>
      </c>
      <c r="H712" t="s">
        <v>10</v>
      </c>
      <c r="I712" s="4">
        <v>23</v>
      </c>
      <c r="J712" s="4">
        <v>3546</v>
      </c>
      <c r="K712" s="4">
        <v>3780</v>
      </c>
      <c r="L712" s="4">
        <v>81558</v>
      </c>
      <c r="M712" s="4">
        <v>86940</v>
      </c>
      <c r="N712" s="4">
        <v>5382</v>
      </c>
      <c r="O712">
        <v>82593</v>
      </c>
      <c r="P712">
        <v>1035</v>
      </c>
    </row>
    <row r="713" spans="1:16">
      <c r="A713">
        <v>8</v>
      </c>
      <c r="B713" t="str">
        <f>TEXT(DATE(2024,Sales[[#This Row],[Month]],1),"MMM")</f>
        <v>Aug</v>
      </c>
      <c r="C713">
        <v>26</v>
      </c>
      <c r="D713">
        <v>2012</v>
      </c>
      <c r="E713" t="s">
        <v>19</v>
      </c>
      <c r="F713" t="s">
        <v>20</v>
      </c>
      <c r="G713" s="4" t="s">
        <v>33</v>
      </c>
      <c r="H713" t="s">
        <v>10</v>
      </c>
      <c r="I713" s="4">
        <v>20</v>
      </c>
      <c r="J713" s="4">
        <v>4482</v>
      </c>
      <c r="K713" s="4">
        <v>4770</v>
      </c>
      <c r="L713" s="4">
        <v>14742</v>
      </c>
      <c r="M713" s="4">
        <v>15750</v>
      </c>
      <c r="N713" s="4">
        <v>5760</v>
      </c>
      <c r="O713">
        <v>90630</v>
      </c>
      <c r="P713">
        <v>75888</v>
      </c>
    </row>
    <row r="714" spans="1:16">
      <c r="A714">
        <v>8</v>
      </c>
      <c r="B714" t="str">
        <f>TEXT(DATE(2024,Sales[[#This Row],[Month]],1),"MMM")</f>
        <v>Aug</v>
      </c>
      <c r="C714">
        <v>26</v>
      </c>
      <c r="D714">
        <v>2012</v>
      </c>
      <c r="E714" t="s">
        <v>7</v>
      </c>
      <c r="F714" t="s">
        <v>8</v>
      </c>
      <c r="G714" s="4" t="s">
        <v>34</v>
      </c>
      <c r="H714" t="s">
        <v>10</v>
      </c>
      <c r="I714" s="4">
        <v>25</v>
      </c>
      <c r="J714" s="4">
        <v>4482</v>
      </c>
      <c r="K714" s="4">
        <v>4770</v>
      </c>
      <c r="L714" s="4">
        <v>67230</v>
      </c>
      <c r="M714" s="4">
        <v>71550</v>
      </c>
      <c r="N714" s="4">
        <v>7200</v>
      </c>
      <c r="O714">
        <v>113287.5</v>
      </c>
      <c r="P714">
        <v>46057.5</v>
      </c>
    </row>
    <row r="715" spans="1:16">
      <c r="A715">
        <v>8</v>
      </c>
      <c r="B715" t="str">
        <f>TEXT(DATE(2024,Sales[[#This Row],[Month]],1),"MMM")</f>
        <v>Aug</v>
      </c>
      <c r="C715">
        <v>26</v>
      </c>
      <c r="D715">
        <v>2012</v>
      </c>
      <c r="E715" t="s">
        <v>28</v>
      </c>
      <c r="F715" t="s">
        <v>27</v>
      </c>
      <c r="G715" s="4" t="s">
        <v>39</v>
      </c>
      <c r="H715" t="s">
        <v>13</v>
      </c>
      <c r="I715" s="4">
        <v>4</v>
      </c>
      <c r="J715" s="4">
        <v>2034</v>
      </c>
      <c r="K715" s="4">
        <v>2160</v>
      </c>
      <c r="L715" s="4">
        <v>60048</v>
      </c>
      <c r="M715" s="4">
        <v>64800</v>
      </c>
      <c r="N715" s="4">
        <v>504</v>
      </c>
      <c r="O715">
        <v>8208</v>
      </c>
      <c r="P715">
        <v>-51840</v>
      </c>
    </row>
    <row r="716" spans="1:16">
      <c r="A716">
        <v>8</v>
      </c>
      <c r="B716" t="str">
        <f>TEXT(DATE(2024,Sales[[#This Row],[Month]],1),"MMM")</f>
        <v>Aug</v>
      </c>
      <c r="C716">
        <v>28</v>
      </c>
      <c r="D716">
        <v>2012</v>
      </c>
      <c r="E716" t="s">
        <v>17</v>
      </c>
      <c r="F716" t="s">
        <v>15</v>
      </c>
      <c r="G716" s="4" t="s">
        <v>32</v>
      </c>
      <c r="H716" t="s">
        <v>10</v>
      </c>
      <c r="I716" s="4">
        <v>24</v>
      </c>
      <c r="J716" s="4">
        <v>3978</v>
      </c>
      <c r="K716" s="4">
        <v>4230</v>
      </c>
      <c r="L716" s="4">
        <v>77220</v>
      </c>
      <c r="M716" s="4">
        <v>82350</v>
      </c>
      <c r="N716" s="4">
        <v>6048</v>
      </c>
      <c r="O716">
        <v>96444</v>
      </c>
      <c r="P716">
        <v>19224</v>
      </c>
    </row>
    <row r="717" spans="1:16">
      <c r="A717">
        <v>8</v>
      </c>
      <c r="B717" t="str">
        <f>TEXT(DATE(2024,Sales[[#This Row],[Month]],1),"MMM")</f>
        <v>Aug</v>
      </c>
      <c r="C717">
        <v>28</v>
      </c>
      <c r="D717">
        <v>2012</v>
      </c>
      <c r="E717" t="s">
        <v>21</v>
      </c>
      <c r="F717" t="s">
        <v>22</v>
      </c>
      <c r="G717" s="4" t="s">
        <v>9</v>
      </c>
      <c r="H717" t="s">
        <v>10</v>
      </c>
      <c r="I717" s="4">
        <v>24</v>
      </c>
      <c r="J717" s="4">
        <v>5832</v>
      </c>
      <c r="K717" s="4">
        <v>6210</v>
      </c>
      <c r="L717" s="4">
        <v>12204</v>
      </c>
      <c r="M717" s="4">
        <v>12960</v>
      </c>
      <c r="N717" s="4">
        <v>9072</v>
      </c>
      <c r="O717">
        <v>141588</v>
      </c>
      <c r="P717">
        <v>129384</v>
      </c>
    </row>
    <row r="718" spans="1:16">
      <c r="A718">
        <v>8</v>
      </c>
      <c r="B718" t="str">
        <f>TEXT(DATE(2024,Sales[[#This Row],[Month]],1),"MMM")</f>
        <v>Aug</v>
      </c>
      <c r="C718">
        <v>29</v>
      </c>
      <c r="D718">
        <v>2012</v>
      </c>
      <c r="E718" t="s">
        <v>24</v>
      </c>
      <c r="F718" t="s">
        <v>20</v>
      </c>
      <c r="G718" s="4" t="s">
        <v>39</v>
      </c>
      <c r="H718" t="s">
        <v>13</v>
      </c>
      <c r="I718" s="4">
        <v>16</v>
      </c>
      <c r="J718" s="4">
        <v>3978</v>
      </c>
      <c r="K718" s="4">
        <v>4230</v>
      </c>
      <c r="L718" s="4">
        <v>45036</v>
      </c>
      <c r="M718" s="4">
        <v>48600</v>
      </c>
      <c r="N718" s="4">
        <v>4032</v>
      </c>
      <c r="O718">
        <v>64296</v>
      </c>
      <c r="P718">
        <v>19260</v>
      </c>
    </row>
    <row r="719" spans="1:16">
      <c r="A719">
        <v>8</v>
      </c>
      <c r="B719" t="str">
        <f>TEXT(DATE(2024,Sales[[#This Row],[Month]],1),"MMM")</f>
        <v>Aug</v>
      </c>
      <c r="C719">
        <v>29</v>
      </c>
      <c r="D719">
        <v>2012</v>
      </c>
      <c r="E719" t="s">
        <v>21</v>
      </c>
      <c r="F719" t="s">
        <v>22</v>
      </c>
      <c r="G719" s="4" t="s">
        <v>40</v>
      </c>
      <c r="H719" t="s">
        <v>10</v>
      </c>
      <c r="I719" s="4">
        <v>6</v>
      </c>
      <c r="J719" s="4">
        <v>3978</v>
      </c>
      <c r="K719" s="4">
        <v>4230</v>
      </c>
      <c r="L719" s="4">
        <v>33840</v>
      </c>
      <c r="M719" s="4">
        <v>36000</v>
      </c>
      <c r="N719" s="4">
        <v>1512</v>
      </c>
      <c r="O719">
        <v>24111</v>
      </c>
      <c r="P719">
        <v>-9729</v>
      </c>
    </row>
    <row r="720" spans="1:16">
      <c r="A720">
        <v>8</v>
      </c>
      <c r="B720" t="str">
        <f>TEXT(DATE(2024,Sales[[#This Row],[Month]],1),"MMM")</f>
        <v>Aug</v>
      </c>
      <c r="C720">
        <v>30</v>
      </c>
      <c r="D720">
        <v>2012</v>
      </c>
      <c r="E720" t="s">
        <v>14</v>
      </c>
      <c r="F720" t="s">
        <v>15</v>
      </c>
      <c r="G720" s="4" t="s">
        <v>36</v>
      </c>
      <c r="H720" t="s">
        <v>10</v>
      </c>
      <c r="I720" s="4">
        <v>4</v>
      </c>
      <c r="J720" s="4">
        <v>5148</v>
      </c>
      <c r="K720" s="4">
        <v>5490</v>
      </c>
      <c r="L720" s="4">
        <v>70794</v>
      </c>
      <c r="M720" s="4">
        <v>75240</v>
      </c>
      <c r="N720" s="4">
        <v>1368</v>
      </c>
      <c r="O720">
        <v>20862</v>
      </c>
      <c r="P720">
        <v>-49932</v>
      </c>
    </row>
    <row r="721" spans="1:16">
      <c r="A721">
        <v>8</v>
      </c>
      <c r="B721" t="str">
        <f>TEXT(DATE(2024,Sales[[#This Row],[Month]],1),"MMM")</f>
        <v>Aug</v>
      </c>
      <c r="C721">
        <v>30</v>
      </c>
      <c r="D721">
        <v>2012</v>
      </c>
      <c r="E721" t="s">
        <v>11</v>
      </c>
      <c r="F721" t="s">
        <v>8</v>
      </c>
      <c r="G721" s="4" t="s">
        <v>40</v>
      </c>
      <c r="H721" t="s">
        <v>10</v>
      </c>
      <c r="I721" s="4">
        <v>24</v>
      </c>
      <c r="J721" s="4">
        <v>5832</v>
      </c>
      <c r="K721" s="4">
        <v>6210</v>
      </c>
      <c r="L721" s="4">
        <v>16920</v>
      </c>
      <c r="M721" s="4">
        <v>18000</v>
      </c>
      <c r="N721" s="4">
        <v>9072</v>
      </c>
      <c r="O721">
        <v>141588</v>
      </c>
      <c r="P721">
        <v>124668</v>
      </c>
    </row>
    <row r="722" spans="1:16">
      <c r="A722">
        <v>8</v>
      </c>
      <c r="B722" t="str">
        <f>TEXT(DATE(2024,Sales[[#This Row],[Month]],1),"MMM")</f>
        <v>Aug</v>
      </c>
      <c r="C722">
        <v>30</v>
      </c>
      <c r="D722">
        <v>2012</v>
      </c>
      <c r="E722" t="s">
        <v>31</v>
      </c>
      <c r="F722" t="s">
        <v>22</v>
      </c>
      <c r="G722" s="4" t="s">
        <v>39</v>
      </c>
      <c r="H722" t="s">
        <v>13</v>
      </c>
      <c r="I722" s="4">
        <v>21</v>
      </c>
      <c r="J722" s="4">
        <v>2034</v>
      </c>
      <c r="K722" s="4">
        <v>2160</v>
      </c>
      <c r="L722" s="4">
        <v>165132</v>
      </c>
      <c r="M722" s="4">
        <v>178200</v>
      </c>
      <c r="N722" s="4">
        <v>2646</v>
      </c>
      <c r="O722">
        <v>43092</v>
      </c>
      <c r="P722">
        <v>-122040</v>
      </c>
    </row>
    <row r="723" spans="1:16">
      <c r="A723">
        <v>8</v>
      </c>
      <c r="B723" t="str">
        <f>TEXT(DATE(2024,Sales[[#This Row],[Month]],1),"MMM")</f>
        <v>Aug</v>
      </c>
      <c r="C723">
        <v>30</v>
      </c>
      <c r="D723">
        <v>2012</v>
      </c>
      <c r="E723" t="s">
        <v>11</v>
      </c>
      <c r="F723" t="s">
        <v>8</v>
      </c>
      <c r="G723" s="4" t="s">
        <v>38</v>
      </c>
      <c r="H723" t="s">
        <v>10</v>
      </c>
      <c r="I723" s="4">
        <v>13</v>
      </c>
      <c r="J723" s="4">
        <v>5832</v>
      </c>
      <c r="K723" s="4">
        <v>6210</v>
      </c>
      <c r="L723" s="4">
        <v>26568</v>
      </c>
      <c r="M723" s="4">
        <v>28350</v>
      </c>
      <c r="N723" s="4">
        <v>4914</v>
      </c>
      <c r="O723">
        <v>76693.5</v>
      </c>
      <c r="P723">
        <v>50125.5</v>
      </c>
    </row>
    <row r="724" spans="1:16">
      <c r="A724">
        <v>8</v>
      </c>
      <c r="B724" t="str">
        <f>TEXT(DATE(2024,Sales[[#This Row],[Month]],1),"MMM")</f>
        <v>Aug</v>
      </c>
      <c r="C724">
        <v>30</v>
      </c>
      <c r="D724">
        <v>2012</v>
      </c>
      <c r="E724" t="s">
        <v>28</v>
      </c>
      <c r="F724" t="s">
        <v>27</v>
      </c>
      <c r="G724" s="4" t="s">
        <v>23</v>
      </c>
      <c r="H724" t="s">
        <v>10</v>
      </c>
      <c r="I724" s="4">
        <v>2</v>
      </c>
      <c r="J724" s="4">
        <v>3546</v>
      </c>
      <c r="K724" s="4">
        <v>3780</v>
      </c>
      <c r="L724" s="4">
        <v>69966</v>
      </c>
      <c r="M724" s="4">
        <v>74520</v>
      </c>
      <c r="N724" s="4">
        <v>468</v>
      </c>
      <c r="O724">
        <v>7182</v>
      </c>
      <c r="P724">
        <v>-62784</v>
      </c>
    </row>
    <row r="725" spans="1:16">
      <c r="A725">
        <v>8</v>
      </c>
      <c r="B725" t="str">
        <f>TEXT(DATE(2024,Sales[[#This Row],[Month]],1),"MMM")</f>
        <v>Aug</v>
      </c>
      <c r="C725">
        <v>31</v>
      </c>
      <c r="D725">
        <v>2012</v>
      </c>
      <c r="E725" t="s">
        <v>31</v>
      </c>
      <c r="F725" t="s">
        <v>22</v>
      </c>
      <c r="G725" s="4" t="s">
        <v>34</v>
      </c>
      <c r="H725" t="s">
        <v>10</v>
      </c>
      <c r="I725" s="4">
        <v>20</v>
      </c>
      <c r="J725" s="4">
        <v>3726</v>
      </c>
      <c r="K725" s="4">
        <v>3960</v>
      </c>
      <c r="L725" s="4">
        <v>71712</v>
      </c>
      <c r="M725" s="4">
        <v>76320</v>
      </c>
      <c r="N725" s="4">
        <v>4680</v>
      </c>
      <c r="O725">
        <v>75240</v>
      </c>
      <c r="P725">
        <v>3528</v>
      </c>
    </row>
    <row r="726" spans="1:16">
      <c r="A726">
        <v>8</v>
      </c>
      <c r="B726" t="str">
        <f>TEXT(DATE(2024,Sales[[#This Row],[Month]],1),"MMM")</f>
        <v>Aug</v>
      </c>
      <c r="C726">
        <v>31</v>
      </c>
      <c r="D726">
        <v>2012</v>
      </c>
      <c r="E726" t="s">
        <v>19</v>
      </c>
      <c r="F726" t="s">
        <v>20</v>
      </c>
      <c r="G726" s="4" t="s">
        <v>39</v>
      </c>
      <c r="H726" t="s">
        <v>13</v>
      </c>
      <c r="I726" s="4">
        <v>21</v>
      </c>
      <c r="J726" s="4">
        <v>3978</v>
      </c>
      <c r="K726" s="4">
        <v>4230</v>
      </c>
      <c r="L726" s="4">
        <v>187650</v>
      </c>
      <c r="M726" s="4">
        <v>202500</v>
      </c>
      <c r="N726" s="4">
        <v>5292</v>
      </c>
      <c r="O726">
        <v>84388.5</v>
      </c>
      <c r="P726">
        <v>-103261.5</v>
      </c>
    </row>
    <row r="727" spans="1:16">
      <c r="A727">
        <v>8</v>
      </c>
      <c r="B727" t="str">
        <f>TEXT(DATE(2024,Sales[[#This Row],[Month]],1),"MMM")</f>
        <v>Aug</v>
      </c>
      <c r="C727">
        <v>31</v>
      </c>
      <c r="D727">
        <v>2012</v>
      </c>
      <c r="E727" t="s">
        <v>28</v>
      </c>
      <c r="F727" t="s">
        <v>27</v>
      </c>
      <c r="G727" s="4" t="s">
        <v>36</v>
      </c>
      <c r="H727" t="s">
        <v>10</v>
      </c>
      <c r="I727" s="4">
        <v>12</v>
      </c>
      <c r="J727" s="4">
        <v>3042</v>
      </c>
      <c r="K727" s="4">
        <v>3240</v>
      </c>
      <c r="L727" s="4">
        <v>44712</v>
      </c>
      <c r="M727" s="4">
        <v>47520</v>
      </c>
      <c r="N727" s="4">
        <v>2376</v>
      </c>
      <c r="O727">
        <v>36936</v>
      </c>
      <c r="P727">
        <v>-7776</v>
      </c>
    </row>
    <row r="728" spans="1:16">
      <c r="A728">
        <v>8</v>
      </c>
      <c r="B728" t="str">
        <f>TEXT(DATE(2024,Sales[[#This Row],[Month]],1),"MMM")</f>
        <v>Aug</v>
      </c>
      <c r="C728">
        <v>31</v>
      </c>
      <c r="D728">
        <v>2012</v>
      </c>
      <c r="E728" t="s">
        <v>26</v>
      </c>
      <c r="F728" t="s">
        <v>27</v>
      </c>
      <c r="G728" s="4" t="s">
        <v>37</v>
      </c>
      <c r="H728" t="s">
        <v>13</v>
      </c>
      <c r="I728" s="4">
        <v>23</v>
      </c>
      <c r="J728" s="4">
        <v>3546</v>
      </c>
      <c r="K728" s="4">
        <v>3780</v>
      </c>
      <c r="L728" s="4">
        <v>98100</v>
      </c>
      <c r="M728" s="4">
        <v>105750</v>
      </c>
      <c r="N728" s="4">
        <v>5382</v>
      </c>
      <c r="O728">
        <v>82593</v>
      </c>
      <c r="P728">
        <v>-15507</v>
      </c>
    </row>
    <row r="729" spans="1:16">
      <c r="A729">
        <v>9</v>
      </c>
      <c r="B729" t="str">
        <f>TEXT(DATE(2024,Sales[[#This Row],[Month]],1),"MMM")</f>
        <v>Sep</v>
      </c>
      <c r="C729">
        <v>1</v>
      </c>
      <c r="D729">
        <v>2012</v>
      </c>
      <c r="E729" t="s">
        <v>21</v>
      </c>
      <c r="F729" t="s">
        <v>22</v>
      </c>
      <c r="G729" s="4" t="s">
        <v>36</v>
      </c>
      <c r="H729" t="s">
        <v>10</v>
      </c>
      <c r="I729" s="4">
        <v>23</v>
      </c>
      <c r="J729" s="4">
        <v>4482</v>
      </c>
      <c r="K729" s="4">
        <v>4770</v>
      </c>
      <c r="L729" s="4">
        <v>7452</v>
      </c>
      <c r="M729" s="4">
        <v>7920</v>
      </c>
      <c r="N729" s="4">
        <v>6624</v>
      </c>
      <c r="O729">
        <v>104224.5</v>
      </c>
      <c r="P729">
        <v>96772.5</v>
      </c>
    </row>
    <row r="730" spans="1:16">
      <c r="A730">
        <v>9</v>
      </c>
      <c r="B730" t="str">
        <f>TEXT(DATE(2024,Sales[[#This Row],[Month]],1),"MMM")</f>
        <v>Sep</v>
      </c>
      <c r="C730">
        <v>1</v>
      </c>
      <c r="D730">
        <v>2012</v>
      </c>
      <c r="E730" t="s">
        <v>26</v>
      </c>
      <c r="F730" t="s">
        <v>27</v>
      </c>
      <c r="G730" s="4" t="s">
        <v>18</v>
      </c>
      <c r="H730" t="s">
        <v>10</v>
      </c>
      <c r="I730" s="4">
        <v>24</v>
      </c>
      <c r="J730" s="4">
        <v>3924</v>
      </c>
      <c r="K730" s="4">
        <v>4230</v>
      </c>
      <c r="L730" s="4">
        <v>13176</v>
      </c>
      <c r="M730" s="4">
        <v>14040</v>
      </c>
      <c r="N730" s="4">
        <v>7344</v>
      </c>
      <c r="O730">
        <v>96444</v>
      </c>
      <c r="P730">
        <v>83268</v>
      </c>
    </row>
    <row r="731" spans="1:16">
      <c r="A731">
        <v>9</v>
      </c>
      <c r="B731" t="str">
        <f>TEXT(DATE(2024,Sales[[#This Row],[Month]],1),"MMM")</f>
        <v>Sep</v>
      </c>
      <c r="C731">
        <v>1</v>
      </c>
      <c r="D731">
        <v>2012</v>
      </c>
      <c r="E731" t="s">
        <v>28</v>
      </c>
      <c r="F731" t="s">
        <v>27</v>
      </c>
      <c r="G731" s="4" t="s">
        <v>37</v>
      </c>
      <c r="H731" t="s">
        <v>13</v>
      </c>
      <c r="I731" s="4">
        <v>25</v>
      </c>
      <c r="J731" s="4">
        <v>2952</v>
      </c>
      <c r="K731" s="4">
        <v>3150</v>
      </c>
      <c r="L731" s="4">
        <v>62784</v>
      </c>
      <c r="M731" s="4">
        <v>67680</v>
      </c>
      <c r="N731" s="4">
        <v>4950</v>
      </c>
      <c r="O731">
        <v>74812.5</v>
      </c>
      <c r="P731">
        <v>12028.5</v>
      </c>
    </row>
    <row r="732" spans="1:16">
      <c r="A732">
        <v>9</v>
      </c>
      <c r="B732" t="str">
        <f>TEXT(DATE(2024,Sales[[#This Row],[Month]],1),"MMM")</f>
        <v>Sep</v>
      </c>
      <c r="C732">
        <v>1</v>
      </c>
      <c r="D732">
        <v>2012</v>
      </c>
      <c r="E732" t="s">
        <v>17</v>
      </c>
      <c r="F732" t="s">
        <v>15</v>
      </c>
      <c r="G732" s="4" t="s">
        <v>39</v>
      </c>
      <c r="H732" t="s">
        <v>13</v>
      </c>
      <c r="I732" s="4">
        <v>17</v>
      </c>
      <c r="J732" s="4">
        <v>3726</v>
      </c>
      <c r="K732" s="4">
        <v>3960</v>
      </c>
      <c r="L732" s="4">
        <v>22518</v>
      </c>
      <c r="M732" s="4">
        <v>24300</v>
      </c>
      <c r="N732" s="4">
        <v>3978</v>
      </c>
      <c r="O732">
        <v>63954</v>
      </c>
      <c r="P732">
        <v>41436</v>
      </c>
    </row>
    <row r="733" spans="1:16">
      <c r="A733">
        <v>9</v>
      </c>
      <c r="B733" t="str">
        <f>TEXT(DATE(2024,Sales[[#This Row],[Month]],1),"MMM")</f>
        <v>Sep</v>
      </c>
      <c r="C733">
        <v>2</v>
      </c>
      <c r="D733">
        <v>2012</v>
      </c>
      <c r="E733" t="s">
        <v>14</v>
      </c>
      <c r="F733" t="s">
        <v>15</v>
      </c>
      <c r="G733" s="4" t="s">
        <v>32</v>
      </c>
      <c r="H733" t="s">
        <v>10</v>
      </c>
      <c r="I733" s="4">
        <v>21</v>
      </c>
      <c r="J733" s="4">
        <v>3978</v>
      </c>
      <c r="K733" s="4">
        <v>4230</v>
      </c>
      <c r="L733" s="4">
        <v>30888</v>
      </c>
      <c r="M733" s="4">
        <v>32940</v>
      </c>
      <c r="N733" s="4">
        <v>5292</v>
      </c>
      <c r="O733">
        <v>84388.5</v>
      </c>
      <c r="P733">
        <v>53500.5</v>
      </c>
    </row>
    <row r="734" spans="1:16">
      <c r="A734">
        <v>9</v>
      </c>
      <c r="B734" t="str">
        <f>TEXT(DATE(2024,Sales[[#This Row],[Month]],1),"MMM")</f>
        <v>Sep</v>
      </c>
      <c r="C734">
        <v>2</v>
      </c>
      <c r="D734">
        <v>2012</v>
      </c>
      <c r="E734" t="s">
        <v>17</v>
      </c>
      <c r="F734" t="s">
        <v>15</v>
      </c>
      <c r="G734" s="4" t="s">
        <v>35</v>
      </c>
      <c r="H734" t="s">
        <v>10</v>
      </c>
      <c r="I734" s="4">
        <v>9</v>
      </c>
      <c r="J734" s="4">
        <v>3726</v>
      </c>
      <c r="K734" s="4">
        <v>3960</v>
      </c>
      <c r="L734" s="4">
        <v>67374</v>
      </c>
      <c r="M734" s="4">
        <v>71820</v>
      </c>
      <c r="N734" s="4">
        <v>2106</v>
      </c>
      <c r="O734">
        <v>33858</v>
      </c>
      <c r="P734">
        <v>-33516</v>
      </c>
    </row>
    <row r="735" spans="1:16">
      <c r="A735">
        <v>9</v>
      </c>
      <c r="B735" t="str">
        <f>TEXT(DATE(2024,Sales[[#This Row],[Month]],1),"MMM")</f>
        <v>Sep</v>
      </c>
      <c r="C735">
        <v>2</v>
      </c>
      <c r="D735">
        <v>2012</v>
      </c>
      <c r="E735" t="s">
        <v>28</v>
      </c>
      <c r="F735" t="s">
        <v>27</v>
      </c>
      <c r="G735" s="4" t="s">
        <v>23</v>
      </c>
      <c r="H735" t="s">
        <v>10</v>
      </c>
      <c r="I735" s="4">
        <v>11</v>
      </c>
      <c r="J735" s="4">
        <v>4482</v>
      </c>
      <c r="K735" s="4">
        <v>4770</v>
      </c>
      <c r="L735" s="4">
        <v>48672</v>
      </c>
      <c r="M735" s="4">
        <v>51840</v>
      </c>
      <c r="N735" s="4">
        <v>3168</v>
      </c>
      <c r="O735">
        <v>49846.5</v>
      </c>
      <c r="P735">
        <v>1174.5</v>
      </c>
    </row>
    <row r="736" spans="1:16">
      <c r="A736">
        <v>9</v>
      </c>
      <c r="B736" t="str">
        <f>TEXT(DATE(2024,Sales[[#This Row],[Month]],1),"MMM")</f>
        <v>Sep</v>
      </c>
      <c r="C736">
        <v>2</v>
      </c>
      <c r="D736">
        <v>2012</v>
      </c>
      <c r="E736" t="s">
        <v>17</v>
      </c>
      <c r="F736" t="s">
        <v>15</v>
      </c>
      <c r="G736" s="4" t="s">
        <v>18</v>
      </c>
      <c r="H736" t="s">
        <v>10</v>
      </c>
      <c r="I736" s="4">
        <v>4</v>
      </c>
      <c r="J736" s="4">
        <v>3582</v>
      </c>
      <c r="K736" s="4">
        <v>3870</v>
      </c>
      <c r="L736" s="4">
        <v>54900</v>
      </c>
      <c r="M736" s="4">
        <v>58500</v>
      </c>
      <c r="N736" s="4">
        <v>1152</v>
      </c>
      <c r="O736">
        <v>14706</v>
      </c>
      <c r="P736">
        <v>-40194</v>
      </c>
    </row>
    <row r="737" spans="1:16">
      <c r="A737">
        <v>9</v>
      </c>
      <c r="B737" t="str">
        <f>TEXT(DATE(2024,Sales[[#This Row],[Month]],1),"MMM")</f>
        <v>Sep</v>
      </c>
      <c r="C737">
        <v>2</v>
      </c>
      <c r="D737">
        <v>2012</v>
      </c>
      <c r="E737" t="s">
        <v>26</v>
      </c>
      <c r="F737" t="s">
        <v>27</v>
      </c>
      <c r="G737" s="4" t="s">
        <v>38</v>
      </c>
      <c r="H737" t="s">
        <v>10</v>
      </c>
      <c r="I737" s="4">
        <v>22</v>
      </c>
      <c r="J737" s="4">
        <v>4482</v>
      </c>
      <c r="K737" s="4">
        <v>4770</v>
      </c>
      <c r="L737" s="4">
        <v>53136</v>
      </c>
      <c r="M737" s="4">
        <v>56700</v>
      </c>
      <c r="N737" s="4">
        <v>6336</v>
      </c>
      <c r="O737">
        <v>99693</v>
      </c>
      <c r="P737">
        <v>46557</v>
      </c>
    </row>
    <row r="738" spans="1:16">
      <c r="A738">
        <v>9</v>
      </c>
      <c r="B738" t="str">
        <f>TEXT(DATE(2024,Sales[[#This Row],[Month]],1),"MMM")</f>
        <v>Sep</v>
      </c>
      <c r="C738">
        <v>3</v>
      </c>
      <c r="D738">
        <v>2012</v>
      </c>
      <c r="E738" t="s">
        <v>26</v>
      </c>
      <c r="F738" t="s">
        <v>27</v>
      </c>
      <c r="G738" s="4" t="s">
        <v>34</v>
      </c>
      <c r="H738" t="s">
        <v>10</v>
      </c>
      <c r="I738" s="4">
        <v>15</v>
      </c>
      <c r="J738" s="4">
        <v>3924</v>
      </c>
      <c r="K738" s="4">
        <v>4230</v>
      </c>
      <c r="L738" s="4">
        <v>85158</v>
      </c>
      <c r="M738" s="4">
        <v>90630</v>
      </c>
      <c r="N738" s="4">
        <v>4590</v>
      </c>
      <c r="O738">
        <v>60277.5</v>
      </c>
      <c r="P738">
        <v>-24880.5</v>
      </c>
    </row>
    <row r="739" spans="1:16">
      <c r="A739">
        <v>9</v>
      </c>
      <c r="B739" t="str">
        <f>TEXT(DATE(2024,Sales[[#This Row],[Month]],1),"MMM")</f>
        <v>Sep</v>
      </c>
      <c r="C739">
        <v>3</v>
      </c>
      <c r="D739">
        <v>2012</v>
      </c>
      <c r="E739" t="s">
        <v>17</v>
      </c>
      <c r="F739" t="s">
        <v>15</v>
      </c>
      <c r="G739" s="4" t="s">
        <v>37</v>
      </c>
      <c r="H739" t="s">
        <v>13</v>
      </c>
      <c r="I739" s="4">
        <v>23</v>
      </c>
      <c r="J739" s="4">
        <v>7506</v>
      </c>
      <c r="K739" s="4">
        <v>8100</v>
      </c>
      <c r="L739" s="4">
        <v>27468</v>
      </c>
      <c r="M739" s="4">
        <v>29610</v>
      </c>
      <c r="N739" s="4">
        <v>13662</v>
      </c>
      <c r="O739">
        <v>176985</v>
      </c>
      <c r="P739">
        <v>149517</v>
      </c>
    </row>
    <row r="740" spans="1:16">
      <c r="A740">
        <v>9</v>
      </c>
      <c r="B740" t="str">
        <f>TEXT(DATE(2024,Sales[[#This Row],[Month]],1),"MMM")</f>
        <v>Sep</v>
      </c>
      <c r="C740">
        <v>3</v>
      </c>
      <c r="D740">
        <v>2012</v>
      </c>
      <c r="E740" t="s">
        <v>31</v>
      </c>
      <c r="F740" t="s">
        <v>22</v>
      </c>
      <c r="G740" s="4" t="s">
        <v>30</v>
      </c>
      <c r="H740" t="s">
        <v>10</v>
      </c>
      <c r="I740" s="4">
        <v>9</v>
      </c>
      <c r="J740" s="4">
        <v>3546</v>
      </c>
      <c r="K740" s="4">
        <v>3780</v>
      </c>
      <c r="L740" s="4">
        <v>35802</v>
      </c>
      <c r="M740" s="4">
        <v>38070</v>
      </c>
      <c r="N740" s="4">
        <v>2106</v>
      </c>
      <c r="O740">
        <v>32319</v>
      </c>
      <c r="P740">
        <v>-3483</v>
      </c>
    </row>
    <row r="741" spans="1:16">
      <c r="A741">
        <v>9</v>
      </c>
      <c r="B741" t="str">
        <f>TEXT(DATE(2024,Sales[[#This Row],[Month]],1),"MMM")</f>
        <v>Sep</v>
      </c>
      <c r="C741">
        <v>3</v>
      </c>
      <c r="D741">
        <v>2012</v>
      </c>
      <c r="E741" t="s">
        <v>19</v>
      </c>
      <c r="F741" t="s">
        <v>20</v>
      </c>
      <c r="G741" s="4" t="s">
        <v>18</v>
      </c>
      <c r="H741" t="s">
        <v>10</v>
      </c>
      <c r="I741" s="4">
        <v>7</v>
      </c>
      <c r="J741" s="4">
        <v>3042</v>
      </c>
      <c r="K741" s="4">
        <v>3240</v>
      </c>
      <c r="L741" s="4">
        <v>4392</v>
      </c>
      <c r="M741" s="4">
        <v>4680</v>
      </c>
      <c r="N741" s="4">
        <v>1386</v>
      </c>
      <c r="O741">
        <v>21546</v>
      </c>
      <c r="P741">
        <v>17154</v>
      </c>
    </row>
    <row r="742" spans="1:16">
      <c r="A742">
        <v>9</v>
      </c>
      <c r="B742" t="str">
        <f>TEXT(DATE(2024,Sales[[#This Row],[Month]],1),"MMM")</f>
        <v>Sep</v>
      </c>
      <c r="C742">
        <v>4</v>
      </c>
      <c r="D742">
        <v>2012</v>
      </c>
      <c r="E742" t="s">
        <v>31</v>
      </c>
      <c r="F742" t="s">
        <v>22</v>
      </c>
      <c r="G742" s="4" t="s">
        <v>37</v>
      </c>
      <c r="H742" t="s">
        <v>13</v>
      </c>
      <c r="I742" s="4">
        <v>25</v>
      </c>
      <c r="J742" s="4">
        <v>3042</v>
      </c>
      <c r="K742" s="4">
        <v>3240</v>
      </c>
      <c r="L742" s="4">
        <v>70632</v>
      </c>
      <c r="M742" s="4">
        <v>76140</v>
      </c>
      <c r="N742" s="4">
        <v>4950</v>
      </c>
      <c r="O742">
        <v>76950</v>
      </c>
      <c r="P742">
        <v>6318</v>
      </c>
    </row>
    <row r="743" spans="1:16">
      <c r="A743">
        <v>9</v>
      </c>
      <c r="B743" t="str">
        <f>TEXT(DATE(2024,Sales[[#This Row],[Month]],1),"MMM")</f>
        <v>Sep</v>
      </c>
      <c r="C743">
        <v>4</v>
      </c>
      <c r="D743">
        <v>2012</v>
      </c>
      <c r="E743" t="s">
        <v>7</v>
      </c>
      <c r="F743" t="s">
        <v>8</v>
      </c>
      <c r="G743" s="4" t="s">
        <v>37</v>
      </c>
      <c r="H743" t="s">
        <v>13</v>
      </c>
      <c r="I743" s="4">
        <v>10</v>
      </c>
      <c r="J743" s="4">
        <v>3978</v>
      </c>
      <c r="K743" s="4">
        <v>4230</v>
      </c>
      <c r="L743" s="4">
        <v>31392</v>
      </c>
      <c r="M743" s="4">
        <v>33840</v>
      </c>
      <c r="N743" s="4">
        <v>2520</v>
      </c>
      <c r="O743">
        <v>40185</v>
      </c>
      <c r="P743">
        <v>8793</v>
      </c>
    </row>
    <row r="744" spans="1:16">
      <c r="A744">
        <v>9</v>
      </c>
      <c r="B744" t="str">
        <f>TEXT(DATE(2024,Sales[[#This Row],[Month]],1),"MMM")</f>
        <v>Sep</v>
      </c>
      <c r="C744">
        <v>4</v>
      </c>
      <c r="D744">
        <v>2012</v>
      </c>
      <c r="E744" t="s">
        <v>26</v>
      </c>
      <c r="F744" t="s">
        <v>27</v>
      </c>
      <c r="G744" s="4" t="s">
        <v>37</v>
      </c>
      <c r="H744" t="s">
        <v>13</v>
      </c>
      <c r="I744" s="4">
        <v>8</v>
      </c>
      <c r="J744" s="4">
        <v>5148</v>
      </c>
      <c r="K744" s="4">
        <v>5490</v>
      </c>
      <c r="L744" s="4">
        <v>94176</v>
      </c>
      <c r="M744" s="4">
        <v>101520</v>
      </c>
      <c r="N744" s="4">
        <v>2736</v>
      </c>
      <c r="O744">
        <v>41724</v>
      </c>
      <c r="P744">
        <v>-52452</v>
      </c>
    </row>
    <row r="745" spans="1:16">
      <c r="A745">
        <v>9</v>
      </c>
      <c r="B745" t="str">
        <f>TEXT(DATE(2024,Sales[[#This Row],[Month]],1),"MMM")</f>
        <v>Sep</v>
      </c>
      <c r="C745">
        <v>5</v>
      </c>
      <c r="D745">
        <v>2012</v>
      </c>
      <c r="E745" t="s">
        <v>19</v>
      </c>
      <c r="F745" t="s">
        <v>20</v>
      </c>
      <c r="G745" s="4" t="s">
        <v>39</v>
      </c>
      <c r="H745" t="s">
        <v>13</v>
      </c>
      <c r="I745" s="4">
        <v>18</v>
      </c>
      <c r="J745" s="4">
        <v>3042</v>
      </c>
      <c r="K745" s="4">
        <v>3240</v>
      </c>
      <c r="L745" s="4">
        <v>142614</v>
      </c>
      <c r="M745" s="4">
        <v>153900</v>
      </c>
      <c r="N745" s="4">
        <v>3564</v>
      </c>
      <c r="O745">
        <v>55404</v>
      </c>
      <c r="P745">
        <v>-87210</v>
      </c>
    </row>
    <row r="746" spans="1:16">
      <c r="A746">
        <v>9</v>
      </c>
      <c r="B746" t="str">
        <f>TEXT(DATE(2024,Sales[[#This Row],[Month]],1),"MMM")</f>
        <v>Sep</v>
      </c>
      <c r="C746">
        <v>5</v>
      </c>
      <c r="D746">
        <v>2012</v>
      </c>
      <c r="E746" t="s">
        <v>14</v>
      </c>
      <c r="F746" t="s">
        <v>15</v>
      </c>
      <c r="G746" s="4" t="s">
        <v>32</v>
      </c>
      <c r="H746" t="s">
        <v>10</v>
      </c>
      <c r="I746" s="4">
        <v>8</v>
      </c>
      <c r="J746" s="4">
        <v>5148</v>
      </c>
      <c r="K746" s="4">
        <v>5490</v>
      </c>
      <c r="L746" s="4">
        <v>123552</v>
      </c>
      <c r="M746" s="4">
        <v>131760</v>
      </c>
      <c r="N746" s="4">
        <v>2736</v>
      </c>
      <c r="O746">
        <v>41724</v>
      </c>
      <c r="P746">
        <v>-81828</v>
      </c>
    </row>
    <row r="747" spans="1:16">
      <c r="A747">
        <v>9</v>
      </c>
      <c r="B747" t="str">
        <f>TEXT(DATE(2024,Sales[[#This Row],[Month]],1),"MMM")</f>
        <v>Sep</v>
      </c>
      <c r="C747">
        <v>6</v>
      </c>
      <c r="D747">
        <v>2012</v>
      </c>
      <c r="E747" t="s">
        <v>24</v>
      </c>
      <c r="F747" t="s">
        <v>20</v>
      </c>
      <c r="G747" s="4" t="s">
        <v>37</v>
      </c>
      <c r="H747" t="s">
        <v>13</v>
      </c>
      <c r="I747" s="4">
        <v>25</v>
      </c>
      <c r="J747" s="4">
        <v>7506</v>
      </c>
      <c r="K747" s="4">
        <v>8100</v>
      </c>
      <c r="L747" s="4">
        <v>15696</v>
      </c>
      <c r="M747" s="4">
        <v>16920</v>
      </c>
      <c r="N747" s="4">
        <v>14850</v>
      </c>
      <c r="O747">
        <v>192375</v>
      </c>
      <c r="P747">
        <v>176679</v>
      </c>
    </row>
    <row r="748" spans="1:16">
      <c r="A748">
        <v>9</v>
      </c>
      <c r="B748" t="str">
        <f>TEXT(DATE(2024,Sales[[#This Row],[Month]],1),"MMM")</f>
        <v>Sep</v>
      </c>
      <c r="C748">
        <v>6</v>
      </c>
      <c r="D748">
        <v>2012</v>
      </c>
      <c r="E748" t="s">
        <v>17</v>
      </c>
      <c r="F748" t="s">
        <v>15</v>
      </c>
      <c r="G748" s="4" t="s">
        <v>40</v>
      </c>
      <c r="H748" t="s">
        <v>10</v>
      </c>
      <c r="I748" s="4">
        <v>7</v>
      </c>
      <c r="J748" s="4">
        <v>3042</v>
      </c>
      <c r="K748" s="4">
        <v>3240</v>
      </c>
      <c r="L748" s="4">
        <v>30456</v>
      </c>
      <c r="M748" s="4">
        <v>32400</v>
      </c>
      <c r="N748" s="4">
        <v>1386</v>
      </c>
      <c r="O748">
        <v>21546</v>
      </c>
      <c r="P748">
        <v>-8910</v>
      </c>
    </row>
    <row r="749" spans="1:16">
      <c r="A749">
        <v>9</v>
      </c>
      <c r="B749" t="str">
        <f>TEXT(DATE(2024,Sales[[#This Row],[Month]],1),"MMM")</f>
        <v>Sep</v>
      </c>
      <c r="C749">
        <v>6</v>
      </c>
      <c r="D749">
        <v>2012</v>
      </c>
      <c r="E749" t="s">
        <v>31</v>
      </c>
      <c r="F749" t="s">
        <v>22</v>
      </c>
      <c r="G749" s="4" t="s">
        <v>16</v>
      </c>
      <c r="H749" t="s">
        <v>10</v>
      </c>
      <c r="I749" s="4">
        <v>17</v>
      </c>
      <c r="J749" s="4">
        <v>3978</v>
      </c>
      <c r="K749" s="4">
        <v>4230</v>
      </c>
      <c r="L749" s="4">
        <v>3978</v>
      </c>
      <c r="M749" s="4">
        <v>4230</v>
      </c>
      <c r="N749" s="4">
        <v>4284</v>
      </c>
      <c r="O749">
        <v>68314.5</v>
      </c>
      <c r="P749">
        <v>64336.5</v>
      </c>
    </row>
    <row r="750" spans="1:16">
      <c r="A750">
        <v>9</v>
      </c>
      <c r="B750" t="str">
        <f>TEXT(DATE(2024,Sales[[#This Row],[Month]],1),"MMM")</f>
        <v>Sep</v>
      </c>
      <c r="C750">
        <v>6</v>
      </c>
      <c r="D750">
        <v>2012</v>
      </c>
      <c r="E750" t="s">
        <v>19</v>
      </c>
      <c r="F750" t="s">
        <v>20</v>
      </c>
      <c r="G750" s="4" t="s">
        <v>37</v>
      </c>
      <c r="H750" t="s">
        <v>13</v>
      </c>
      <c r="I750" s="4">
        <v>3</v>
      </c>
      <c r="J750" s="4">
        <v>2952</v>
      </c>
      <c r="K750" s="4">
        <v>3150</v>
      </c>
      <c r="L750" s="4">
        <v>51012</v>
      </c>
      <c r="M750" s="4">
        <v>54990</v>
      </c>
      <c r="N750" s="4">
        <v>594</v>
      </c>
      <c r="O750">
        <v>8977.5</v>
      </c>
      <c r="P750">
        <v>-42034.5</v>
      </c>
    </row>
    <row r="751" spans="1:16">
      <c r="A751">
        <v>9</v>
      </c>
      <c r="B751" t="str">
        <f>TEXT(DATE(2024,Sales[[#This Row],[Month]],1),"MMM")</f>
        <v>Sep</v>
      </c>
      <c r="C751">
        <v>7</v>
      </c>
      <c r="D751">
        <v>2012</v>
      </c>
      <c r="E751" t="s">
        <v>19</v>
      </c>
      <c r="F751" t="s">
        <v>20</v>
      </c>
      <c r="G751" s="4" t="s">
        <v>23</v>
      </c>
      <c r="H751" t="s">
        <v>10</v>
      </c>
      <c r="I751" s="4">
        <v>13</v>
      </c>
      <c r="J751" s="4">
        <v>2034</v>
      </c>
      <c r="K751" s="4">
        <v>2160</v>
      </c>
      <c r="L751" s="4">
        <v>6084</v>
      </c>
      <c r="M751" s="4">
        <v>6480</v>
      </c>
      <c r="N751" s="4">
        <v>1638</v>
      </c>
      <c r="O751">
        <v>26676</v>
      </c>
      <c r="P751">
        <v>20592</v>
      </c>
    </row>
    <row r="752" spans="1:16">
      <c r="A752">
        <v>9</v>
      </c>
      <c r="B752" t="str">
        <f>TEXT(DATE(2024,Sales[[#This Row],[Month]],1),"MMM")</f>
        <v>Sep</v>
      </c>
      <c r="C752">
        <v>7</v>
      </c>
      <c r="D752">
        <v>2012</v>
      </c>
      <c r="E752" t="s">
        <v>17</v>
      </c>
      <c r="F752" t="s">
        <v>15</v>
      </c>
      <c r="G752" s="4" t="s">
        <v>9</v>
      </c>
      <c r="H752" t="s">
        <v>10</v>
      </c>
      <c r="I752" s="4">
        <v>17</v>
      </c>
      <c r="J752" s="4">
        <v>3582</v>
      </c>
      <c r="K752" s="4">
        <v>3870</v>
      </c>
      <c r="L752" s="4">
        <v>24408</v>
      </c>
      <c r="M752" s="4">
        <v>25920</v>
      </c>
      <c r="N752" s="4">
        <v>4896</v>
      </c>
      <c r="O752">
        <v>62500.5</v>
      </c>
      <c r="P752">
        <v>38092.5</v>
      </c>
    </row>
    <row r="753" spans="1:16">
      <c r="A753">
        <v>9</v>
      </c>
      <c r="B753" t="str">
        <f>TEXT(DATE(2024,Sales[[#This Row],[Month]],1),"MMM")</f>
        <v>Sep</v>
      </c>
      <c r="C753">
        <v>7</v>
      </c>
      <c r="D753">
        <v>2012</v>
      </c>
      <c r="E753" t="s">
        <v>21</v>
      </c>
      <c r="F753" t="s">
        <v>22</v>
      </c>
      <c r="G753" s="4" t="s">
        <v>29</v>
      </c>
      <c r="H753" t="s">
        <v>10</v>
      </c>
      <c r="I753" s="4">
        <v>22</v>
      </c>
      <c r="J753" s="4">
        <v>3978</v>
      </c>
      <c r="K753" s="4">
        <v>4230</v>
      </c>
      <c r="L753" s="4">
        <v>35460</v>
      </c>
      <c r="M753" s="4">
        <v>37800</v>
      </c>
      <c r="N753" s="4">
        <v>5544</v>
      </c>
      <c r="O753">
        <v>88407</v>
      </c>
      <c r="P753">
        <v>52947</v>
      </c>
    </row>
    <row r="754" spans="1:16">
      <c r="A754">
        <v>9</v>
      </c>
      <c r="B754" t="str">
        <f>TEXT(DATE(2024,Sales[[#This Row],[Month]],1),"MMM")</f>
        <v>Sep</v>
      </c>
      <c r="C754">
        <v>7</v>
      </c>
      <c r="D754">
        <v>2012</v>
      </c>
      <c r="E754" t="s">
        <v>19</v>
      </c>
      <c r="F754" t="s">
        <v>20</v>
      </c>
      <c r="G754" s="4" t="s">
        <v>23</v>
      </c>
      <c r="H754" t="s">
        <v>10</v>
      </c>
      <c r="I754" s="4">
        <v>23</v>
      </c>
      <c r="J754" s="4">
        <v>2196</v>
      </c>
      <c r="K754" s="4">
        <v>2340</v>
      </c>
      <c r="L754" s="4">
        <v>76050</v>
      </c>
      <c r="M754" s="4">
        <v>81000</v>
      </c>
      <c r="N754" s="4">
        <v>3312</v>
      </c>
      <c r="O754">
        <v>51129</v>
      </c>
      <c r="P754">
        <v>-24921</v>
      </c>
    </row>
    <row r="755" spans="1:16">
      <c r="A755">
        <v>9</v>
      </c>
      <c r="B755" t="str">
        <f>TEXT(DATE(2024,Sales[[#This Row],[Month]],1),"MMM")</f>
        <v>Sep</v>
      </c>
      <c r="C755">
        <v>8</v>
      </c>
      <c r="D755">
        <v>2012</v>
      </c>
      <c r="E755" t="s">
        <v>26</v>
      </c>
      <c r="F755" t="s">
        <v>27</v>
      </c>
      <c r="G755" s="4" t="s">
        <v>34</v>
      </c>
      <c r="H755" t="s">
        <v>10</v>
      </c>
      <c r="I755" s="4">
        <v>1</v>
      </c>
      <c r="J755" s="4">
        <v>2034</v>
      </c>
      <c r="K755" s="4">
        <v>2160</v>
      </c>
      <c r="L755" s="4">
        <v>40338</v>
      </c>
      <c r="M755" s="4">
        <v>42930</v>
      </c>
      <c r="N755" s="4">
        <v>126</v>
      </c>
      <c r="O755">
        <v>2052</v>
      </c>
      <c r="P755">
        <v>-38286</v>
      </c>
    </row>
    <row r="756" spans="1:16">
      <c r="A756">
        <v>9</v>
      </c>
      <c r="B756" t="str">
        <f>TEXT(DATE(2024,Sales[[#This Row],[Month]],1),"MMM")</f>
        <v>Sep</v>
      </c>
      <c r="C756">
        <v>9</v>
      </c>
      <c r="D756">
        <v>2012</v>
      </c>
      <c r="E756" t="s">
        <v>7</v>
      </c>
      <c r="F756" t="s">
        <v>8</v>
      </c>
      <c r="G756" s="4" t="s">
        <v>29</v>
      </c>
      <c r="H756" t="s">
        <v>10</v>
      </c>
      <c r="I756" s="4">
        <v>25</v>
      </c>
      <c r="J756" s="4">
        <v>5148</v>
      </c>
      <c r="K756" s="4">
        <v>5490</v>
      </c>
      <c r="L756" s="4">
        <v>28368</v>
      </c>
      <c r="M756" s="4">
        <v>30240</v>
      </c>
      <c r="N756" s="4">
        <v>8550</v>
      </c>
      <c r="O756">
        <v>130387.5</v>
      </c>
      <c r="P756">
        <v>102019.5</v>
      </c>
    </row>
    <row r="757" spans="1:16">
      <c r="A757">
        <v>9</v>
      </c>
      <c r="B757" t="str">
        <f>TEXT(DATE(2024,Sales[[#This Row],[Month]],1),"MMM")</f>
        <v>Sep</v>
      </c>
      <c r="C757">
        <v>10</v>
      </c>
      <c r="D757">
        <v>2012</v>
      </c>
      <c r="E757" t="s">
        <v>26</v>
      </c>
      <c r="F757" t="s">
        <v>27</v>
      </c>
      <c r="G757" s="4" t="s">
        <v>23</v>
      </c>
      <c r="H757" t="s">
        <v>10</v>
      </c>
      <c r="I757" s="4">
        <v>22</v>
      </c>
      <c r="J757" s="4">
        <v>3384</v>
      </c>
      <c r="K757" s="4">
        <v>3600</v>
      </c>
      <c r="L757" s="4">
        <v>73008</v>
      </c>
      <c r="M757" s="4">
        <v>77760</v>
      </c>
      <c r="N757" s="4">
        <v>4752</v>
      </c>
      <c r="O757">
        <v>75240</v>
      </c>
      <c r="P757">
        <v>2232</v>
      </c>
    </row>
    <row r="758" spans="1:16">
      <c r="A758">
        <v>9</v>
      </c>
      <c r="B758" t="str">
        <f>TEXT(DATE(2024,Sales[[#This Row],[Month]],1),"MMM")</f>
        <v>Sep</v>
      </c>
      <c r="C758">
        <v>10</v>
      </c>
      <c r="D758">
        <v>2012</v>
      </c>
      <c r="E758" t="s">
        <v>14</v>
      </c>
      <c r="F758" t="s">
        <v>15</v>
      </c>
      <c r="G758" s="4" t="s">
        <v>36</v>
      </c>
      <c r="H758" t="s">
        <v>10</v>
      </c>
      <c r="I758" s="4">
        <v>2</v>
      </c>
      <c r="J758" s="4">
        <v>3978</v>
      </c>
      <c r="K758" s="4">
        <v>4230</v>
      </c>
      <c r="L758" s="4">
        <v>37260</v>
      </c>
      <c r="M758" s="4">
        <v>39600</v>
      </c>
      <c r="N758" s="4">
        <v>504</v>
      </c>
      <c r="O758">
        <v>8037</v>
      </c>
      <c r="P758">
        <v>-29223</v>
      </c>
    </row>
    <row r="759" spans="1:16">
      <c r="A759">
        <v>9</v>
      </c>
      <c r="B759" t="str">
        <f>TEXT(DATE(2024,Sales[[#This Row],[Month]],1),"MMM")</f>
        <v>Sep</v>
      </c>
      <c r="C759">
        <v>10</v>
      </c>
      <c r="D759">
        <v>2012</v>
      </c>
      <c r="E759" t="s">
        <v>24</v>
      </c>
      <c r="F759" t="s">
        <v>20</v>
      </c>
      <c r="G759" s="4" t="s">
        <v>37</v>
      </c>
      <c r="H759" t="s">
        <v>13</v>
      </c>
      <c r="I759" s="4">
        <v>11</v>
      </c>
      <c r="J759" s="4">
        <v>3582</v>
      </c>
      <c r="K759" s="4">
        <v>3870</v>
      </c>
      <c r="L759" s="4">
        <v>19620</v>
      </c>
      <c r="M759" s="4">
        <v>21150</v>
      </c>
      <c r="N759" s="4">
        <v>3168</v>
      </c>
      <c r="O759">
        <v>40441.5</v>
      </c>
      <c r="P759">
        <v>20821.5</v>
      </c>
    </row>
    <row r="760" spans="1:16">
      <c r="A760">
        <v>9</v>
      </c>
      <c r="B760" t="str">
        <f>TEXT(DATE(2024,Sales[[#This Row],[Month]],1),"MMM")</f>
        <v>Sep</v>
      </c>
      <c r="C760">
        <v>10</v>
      </c>
      <c r="D760">
        <v>2012</v>
      </c>
      <c r="E760" t="s">
        <v>14</v>
      </c>
      <c r="F760" t="s">
        <v>15</v>
      </c>
      <c r="G760" s="4" t="s">
        <v>32</v>
      </c>
      <c r="H760" t="s">
        <v>10</v>
      </c>
      <c r="I760" s="4">
        <v>11</v>
      </c>
      <c r="J760" s="4">
        <v>3546</v>
      </c>
      <c r="K760" s="4">
        <v>3780</v>
      </c>
      <c r="L760" s="4">
        <v>10296</v>
      </c>
      <c r="M760" s="4">
        <v>10980</v>
      </c>
      <c r="N760" s="4">
        <v>2574</v>
      </c>
      <c r="O760">
        <v>39501</v>
      </c>
      <c r="P760">
        <v>29205</v>
      </c>
    </row>
    <row r="761" spans="1:16">
      <c r="A761">
        <v>9</v>
      </c>
      <c r="B761" t="str">
        <f>TEXT(DATE(2024,Sales[[#This Row],[Month]],1),"MMM")</f>
        <v>Sep</v>
      </c>
      <c r="C761">
        <v>11</v>
      </c>
      <c r="D761">
        <v>2012</v>
      </c>
      <c r="E761" t="s">
        <v>17</v>
      </c>
      <c r="F761" t="s">
        <v>15</v>
      </c>
      <c r="G761" s="4" t="s">
        <v>34</v>
      </c>
      <c r="H761" t="s">
        <v>10</v>
      </c>
      <c r="I761" s="4">
        <v>1</v>
      </c>
      <c r="J761" s="4">
        <v>7506</v>
      </c>
      <c r="K761" s="4">
        <v>8100</v>
      </c>
      <c r="L761" s="4">
        <v>44820</v>
      </c>
      <c r="M761" s="4">
        <v>47700</v>
      </c>
      <c r="N761" s="4">
        <v>594</v>
      </c>
      <c r="O761">
        <v>7695</v>
      </c>
      <c r="P761">
        <v>-37125</v>
      </c>
    </row>
    <row r="762" spans="1:16">
      <c r="A762">
        <v>9</v>
      </c>
      <c r="B762" t="str">
        <f>TEXT(DATE(2024,Sales[[#This Row],[Month]],1),"MMM")</f>
        <v>Sep</v>
      </c>
      <c r="C762">
        <v>11</v>
      </c>
      <c r="D762">
        <v>2012</v>
      </c>
      <c r="E762" t="s">
        <v>11</v>
      </c>
      <c r="F762" t="s">
        <v>8</v>
      </c>
      <c r="G762" s="4" t="s">
        <v>37</v>
      </c>
      <c r="H762" t="s">
        <v>13</v>
      </c>
      <c r="I762" s="4">
        <v>14</v>
      </c>
      <c r="J762" s="4">
        <v>3978</v>
      </c>
      <c r="K762" s="4">
        <v>4230</v>
      </c>
      <c r="L762" s="4">
        <v>74556</v>
      </c>
      <c r="M762" s="4">
        <v>80370</v>
      </c>
      <c r="N762" s="4">
        <v>3528</v>
      </c>
      <c r="O762">
        <v>56259</v>
      </c>
      <c r="P762">
        <v>-18297</v>
      </c>
    </row>
    <row r="763" spans="1:16">
      <c r="A763">
        <v>9</v>
      </c>
      <c r="B763" t="str">
        <f>TEXT(DATE(2024,Sales[[#This Row],[Month]],1),"MMM")</f>
        <v>Sep</v>
      </c>
      <c r="C763">
        <v>11</v>
      </c>
      <c r="D763">
        <v>2012</v>
      </c>
      <c r="E763" t="s">
        <v>19</v>
      </c>
      <c r="F763" t="s">
        <v>20</v>
      </c>
      <c r="G763" s="4" t="s">
        <v>34</v>
      </c>
      <c r="H763" t="s">
        <v>10</v>
      </c>
      <c r="I763" s="4">
        <v>11</v>
      </c>
      <c r="J763" s="4">
        <v>2034</v>
      </c>
      <c r="K763" s="4">
        <v>2160</v>
      </c>
      <c r="L763" s="4">
        <v>85158</v>
      </c>
      <c r="M763" s="4">
        <v>90630</v>
      </c>
      <c r="N763" s="4">
        <v>1386</v>
      </c>
      <c r="O763">
        <v>22572</v>
      </c>
      <c r="P763">
        <v>-62586</v>
      </c>
    </row>
    <row r="764" spans="1:16">
      <c r="A764">
        <v>9</v>
      </c>
      <c r="B764" t="str">
        <f>TEXT(DATE(2024,Sales[[#This Row],[Month]],1),"MMM")</f>
        <v>Sep</v>
      </c>
      <c r="C764">
        <v>12</v>
      </c>
      <c r="D764">
        <v>2012</v>
      </c>
      <c r="E764" t="s">
        <v>17</v>
      </c>
      <c r="F764" t="s">
        <v>15</v>
      </c>
      <c r="G764" s="4" t="s">
        <v>38</v>
      </c>
      <c r="H764" t="s">
        <v>10</v>
      </c>
      <c r="I764" s="4">
        <v>8</v>
      </c>
      <c r="J764" s="4">
        <v>2952</v>
      </c>
      <c r="K764" s="4">
        <v>3150</v>
      </c>
      <c r="L764" s="4">
        <v>53136</v>
      </c>
      <c r="M764" s="4">
        <v>56700</v>
      </c>
      <c r="N764" s="4">
        <v>1584</v>
      </c>
      <c r="O764">
        <v>23940</v>
      </c>
      <c r="P764">
        <v>-29196</v>
      </c>
    </row>
    <row r="765" spans="1:16">
      <c r="A765">
        <v>9</v>
      </c>
      <c r="B765" t="str">
        <f>TEXT(DATE(2024,Sales[[#This Row],[Month]],1),"MMM")</f>
        <v>Sep</v>
      </c>
      <c r="C765">
        <v>13</v>
      </c>
      <c r="D765">
        <v>2012</v>
      </c>
      <c r="E765" t="s">
        <v>26</v>
      </c>
      <c r="F765" t="s">
        <v>27</v>
      </c>
      <c r="G765" s="4" t="s">
        <v>16</v>
      </c>
      <c r="H765" t="s">
        <v>10</v>
      </c>
      <c r="I765" s="4">
        <v>1</v>
      </c>
      <c r="J765" s="4">
        <v>3546</v>
      </c>
      <c r="K765" s="4">
        <v>3780</v>
      </c>
      <c r="L765" s="4">
        <v>3978</v>
      </c>
      <c r="M765" s="4">
        <v>4230</v>
      </c>
      <c r="N765" s="4">
        <v>234</v>
      </c>
      <c r="O765">
        <v>3591</v>
      </c>
      <c r="P765">
        <v>-387</v>
      </c>
    </row>
    <row r="766" spans="1:16">
      <c r="A766">
        <v>9</v>
      </c>
      <c r="B766" t="str">
        <f>TEXT(DATE(2024,Sales[[#This Row],[Month]],1),"MMM")</f>
        <v>Sep</v>
      </c>
      <c r="C766">
        <v>13</v>
      </c>
      <c r="D766">
        <v>2012</v>
      </c>
      <c r="E766" t="s">
        <v>14</v>
      </c>
      <c r="F766" t="s">
        <v>15</v>
      </c>
      <c r="G766" s="4" t="s">
        <v>9</v>
      </c>
      <c r="H766" t="s">
        <v>10</v>
      </c>
      <c r="I766" s="4">
        <v>24</v>
      </c>
      <c r="J766" s="4">
        <v>3546</v>
      </c>
      <c r="K766" s="4">
        <v>3780</v>
      </c>
      <c r="L766" s="4">
        <v>20340</v>
      </c>
      <c r="M766" s="4">
        <v>21600</v>
      </c>
      <c r="N766" s="4">
        <v>5616</v>
      </c>
      <c r="O766">
        <v>86184</v>
      </c>
      <c r="P766">
        <v>65844</v>
      </c>
    </row>
    <row r="767" spans="1:16">
      <c r="A767">
        <v>9</v>
      </c>
      <c r="B767" t="str">
        <f>TEXT(DATE(2024,Sales[[#This Row],[Month]],1),"MMM")</f>
        <v>Sep</v>
      </c>
      <c r="C767">
        <v>15</v>
      </c>
      <c r="D767">
        <v>2012</v>
      </c>
      <c r="E767" t="s">
        <v>7</v>
      </c>
      <c r="F767" t="s">
        <v>8</v>
      </c>
      <c r="G767" s="4" t="s">
        <v>39</v>
      </c>
      <c r="H767" t="s">
        <v>13</v>
      </c>
      <c r="I767" s="4">
        <v>15</v>
      </c>
      <c r="J767" s="4">
        <v>3978</v>
      </c>
      <c r="K767" s="4">
        <v>4230</v>
      </c>
      <c r="L767" s="4">
        <v>142614</v>
      </c>
      <c r="M767" s="4">
        <v>153900</v>
      </c>
      <c r="N767" s="4">
        <v>3780</v>
      </c>
      <c r="O767">
        <v>60277.5</v>
      </c>
      <c r="P767">
        <v>-82336.5</v>
      </c>
    </row>
    <row r="768" spans="1:16">
      <c r="A768">
        <v>9</v>
      </c>
      <c r="B768" t="str">
        <f>TEXT(DATE(2024,Sales[[#This Row],[Month]],1),"MMM")</f>
        <v>Sep</v>
      </c>
      <c r="C768">
        <v>15</v>
      </c>
      <c r="D768">
        <v>2012</v>
      </c>
      <c r="E768" t="s">
        <v>31</v>
      </c>
      <c r="F768" t="s">
        <v>22</v>
      </c>
      <c r="G768" s="4" t="s">
        <v>32</v>
      </c>
      <c r="H768" t="s">
        <v>10</v>
      </c>
      <c r="I768" s="4">
        <v>20</v>
      </c>
      <c r="J768" s="4">
        <v>3546</v>
      </c>
      <c r="K768" s="4">
        <v>3780</v>
      </c>
      <c r="L768" s="4">
        <v>61776</v>
      </c>
      <c r="M768" s="4">
        <v>65880</v>
      </c>
      <c r="N768" s="4">
        <v>4680</v>
      </c>
      <c r="O768">
        <v>71820</v>
      </c>
      <c r="P768">
        <v>10044</v>
      </c>
    </row>
    <row r="769" spans="1:16">
      <c r="A769">
        <v>9</v>
      </c>
      <c r="B769" t="str">
        <f>TEXT(DATE(2024,Sales[[#This Row],[Month]],1),"MMM")</f>
        <v>Sep</v>
      </c>
      <c r="C769">
        <v>17</v>
      </c>
      <c r="D769">
        <v>2012</v>
      </c>
      <c r="E769" t="s">
        <v>7</v>
      </c>
      <c r="F769" t="s">
        <v>8</v>
      </c>
      <c r="G769" s="4" t="s">
        <v>38</v>
      </c>
      <c r="H769" t="s">
        <v>10</v>
      </c>
      <c r="I769" s="4">
        <v>1</v>
      </c>
      <c r="J769" s="4">
        <v>5148</v>
      </c>
      <c r="K769" s="4">
        <v>5490</v>
      </c>
      <c r="L769" s="4">
        <v>35424</v>
      </c>
      <c r="M769" s="4">
        <v>37800</v>
      </c>
      <c r="N769" s="4">
        <v>342</v>
      </c>
      <c r="O769">
        <v>5215.5</v>
      </c>
      <c r="P769">
        <v>-30208.5</v>
      </c>
    </row>
    <row r="770" spans="1:16">
      <c r="A770">
        <v>9</v>
      </c>
      <c r="B770" t="str">
        <f>TEXT(DATE(2024,Sales[[#This Row],[Month]],1),"MMM")</f>
        <v>Sep</v>
      </c>
      <c r="C770">
        <v>17</v>
      </c>
      <c r="D770">
        <v>2012</v>
      </c>
      <c r="E770" t="s">
        <v>24</v>
      </c>
      <c r="F770" t="s">
        <v>20</v>
      </c>
      <c r="G770" s="4" t="s">
        <v>30</v>
      </c>
      <c r="H770" t="s">
        <v>10</v>
      </c>
      <c r="I770" s="4">
        <v>5</v>
      </c>
      <c r="J770" s="4">
        <v>2196</v>
      </c>
      <c r="K770" s="4">
        <v>2340</v>
      </c>
      <c r="L770" s="4">
        <v>87516</v>
      </c>
      <c r="M770" s="4">
        <v>93060</v>
      </c>
      <c r="N770" s="4">
        <v>720</v>
      </c>
      <c r="O770">
        <v>11115</v>
      </c>
      <c r="P770">
        <v>-76401</v>
      </c>
    </row>
    <row r="771" spans="1:16">
      <c r="A771">
        <v>9</v>
      </c>
      <c r="B771" t="str">
        <f>TEXT(DATE(2024,Sales[[#This Row],[Month]],1),"MMM")</f>
        <v>Sep</v>
      </c>
      <c r="C771">
        <v>18</v>
      </c>
      <c r="D771">
        <v>2012</v>
      </c>
      <c r="E771" t="s">
        <v>17</v>
      </c>
      <c r="F771" t="s">
        <v>15</v>
      </c>
      <c r="G771" s="4" t="s">
        <v>18</v>
      </c>
      <c r="H771" t="s">
        <v>10</v>
      </c>
      <c r="I771" s="4">
        <v>2</v>
      </c>
      <c r="J771" s="4">
        <v>3924</v>
      </c>
      <c r="K771" s="4">
        <v>4230</v>
      </c>
      <c r="L771" s="4">
        <v>15372</v>
      </c>
      <c r="M771" s="4">
        <v>16380</v>
      </c>
      <c r="N771" s="4">
        <v>612</v>
      </c>
      <c r="O771">
        <v>8037</v>
      </c>
      <c r="P771">
        <v>-7335</v>
      </c>
    </row>
    <row r="772" spans="1:16">
      <c r="A772">
        <v>9</v>
      </c>
      <c r="B772" t="str">
        <f>TEXT(DATE(2024,Sales[[#This Row],[Month]],1),"MMM")</f>
        <v>Sep</v>
      </c>
      <c r="C772">
        <v>18</v>
      </c>
      <c r="D772">
        <v>2012</v>
      </c>
      <c r="E772" t="s">
        <v>28</v>
      </c>
      <c r="F772" t="s">
        <v>27</v>
      </c>
      <c r="G772" s="4" t="s">
        <v>40</v>
      </c>
      <c r="H772" t="s">
        <v>10</v>
      </c>
      <c r="I772" s="4">
        <v>15</v>
      </c>
      <c r="J772" s="4">
        <v>3978</v>
      </c>
      <c r="K772" s="4">
        <v>4230</v>
      </c>
      <c r="L772" s="4">
        <v>54144</v>
      </c>
      <c r="M772" s="4">
        <v>57600</v>
      </c>
      <c r="N772" s="4">
        <v>3780</v>
      </c>
      <c r="O772">
        <v>60277.5</v>
      </c>
      <c r="P772">
        <v>6133.5</v>
      </c>
    </row>
    <row r="773" spans="1:16">
      <c r="A773">
        <v>9</v>
      </c>
      <c r="B773" t="str">
        <f>TEXT(DATE(2024,Sales[[#This Row],[Month]],1),"MMM")</f>
        <v>Sep</v>
      </c>
      <c r="C773">
        <v>19</v>
      </c>
      <c r="D773">
        <v>2012</v>
      </c>
      <c r="E773" t="s">
        <v>14</v>
      </c>
      <c r="F773" t="s">
        <v>15</v>
      </c>
      <c r="G773" s="4" t="s">
        <v>33</v>
      </c>
      <c r="H773" t="s">
        <v>10</v>
      </c>
      <c r="I773" s="4">
        <v>24</v>
      </c>
      <c r="J773" s="4">
        <v>2106</v>
      </c>
      <c r="K773" s="4">
        <v>2250</v>
      </c>
      <c r="L773" s="4">
        <v>33696</v>
      </c>
      <c r="M773" s="4">
        <v>36000</v>
      </c>
      <c r="N773" s="4">
        <v>3456</v>
      </c>
      <c r="O773">
        <v>51300</v>
      </c>
      <c r="P773">
        <v>17604</v>
      </c>
    </row>
    <row r="774" spans="1:16">
      <c r="A774">
        <v>9</v>
      </c>
      <c r="B774" t="str">
        <f>TEXT(DATE(2024,Sales[[#This Row],[Month]],1),"MMM")</f>
        <v>Sep</v>
      </c>
      <c r="C774">
        <v>19</v>
      </c>
      <c r="D774">
        <v>2012</v>
      </c>
      <c r="E774" t="s">
        <v>31</v>
      </c>
      <c r="F774" t="s">
        <v>22</v>
      </c>
      <c r="G774" s="4" t="s">
        <v>25</v>
      </c>
      <c r="H774" t="s">
        <v>10</v>
      </c>
      <c r="I774" s="4">
        <v>23</v>
      </c>
      <c r="J774" s="4">
        <v>5148</v>
      </c>
      <c r="K774" s="4">
        <v>5490</v>
      </c>
      <c r="L774" s="4">
        <v>116640</v>
      </c>
      <c r="M774" s="4">
        <v>124200</v>
      </c>
      <c r="N774" s="4">
        <v>7866</v>
      </c>
      <c r="O774">
        <v>119956.5</v>
      </c>
      <c r="P774">
        <v>3316.5</v>
      </c>
    </row>
    <row r="775" spans="1:16">
      <c r="A775">
        <v>9</v>
      </c>
      <c r="B775" t="str">
        <f>TEXT(DATE(2024,Sales[[#This Row],[Month]],1),"MMM")</f>
        <v>Sep</v>
      </c>
      <c r="C775">
        <v>19</v>
      </c>
      <c r="D775">
        <v>2012</v>
      </c>
      <c r="E775" t="s">
        <v>21</v>
      </c>
      <c r="F775" t="s">
        <v>22</v>
      </c>
      <c r="G775" s="4" t="s">
        <v>35</v>
      </c>
      <c r="H775" t="s">
        <v>10</v>
      </c>
      <c r="I775" s="4">
        <v>20</v>
      </c>
      <c r="J775" s="4">
        <v>3546</v>
      </c>
      <c r="K775" s="4">
        <v>3780</v>
      </c>
      <c r="L775" s="4">
        <v>81558</v>
      </c>
      <c r="M775" s="4">
        <v>86940</v>
      </c>
      <c r="N775" s="4">
        <v>4680</v>
      </c>
      <c r="O775">
        <v>71820</v>
      </c>
      <c r="P775">
        <v>-9738</v>
      </c>
    </row>
    <row r="776" spans="1:16">
      <c r="A776">
        <v>9</v>
      </c>
      <c r="B776" t="str">
        <f>TEXT(DATE(2024,Sales[[#This Row],[Month]],1),"MMM")</f>
        <v>Sep</v>
      </c>
      <c r="C776">
        <v>19</v>
      </c>
      <c r="D776">
        <v>2012</v>
      </c>
      <c r="E776" t="s">
        <v>24</v>
      </c>
      <c r="F776" t="s">
        <v>20</v>
      </c>
      <c r="G776" s="4" t="s">
        <v>38</v>
      </c>
      <c r="H776" t="s">
        <v>10</v>
      </c>
      <c r="I776" s="4">
        <v>23</v>
      </c>
      <c r="J776" s="4">
        <v>3546</v>
      </c>
      <c r="K776" s="4">
        <v>3780</v>
      </c>
      <c r="L776" s="4">
        <v>73800</v>
      </c>
      <c r="M776" s="4">
        <v>78750</v>
      </c>
      <c r="N776" s="4">
        <v>5382</v>
      </c>
      <c r="O776">
        <v>82593</v>
      </c>
      <c r="P776">
        <v>8793</v>
      </c>
    </row>
    <row r="777" spans="1:16">
      <c r="A777">
        <v>9</v>
      </c>
      <c r="B777" t="str">
        <f>TEXT(DATE(2024,Sales[[#This Row],[Month]],1),"MMM")</f>
        <v>Sep</v>
      </c>
      <c r="C777">
        <v>19</v>
      </c>
      <c r="D777">
        <v>2012</v>
      </c>
      <c r="E777" t="s">
        <v>28</v>
      </c>
      <c r="F777" t="s">
        <v>27</v>
      </c>
      <c r="G777" s="4" t="s">
        <v>29</v>
      </c>
      <c r="H777" t="s">
        <v>10</v>
      </c>
      <c r="I777" s="4">
        <v>22</v>
      </c>
      <c r="J777" s="4">
        <v>5148</v>
      </c>
      <c r="K777" s="4">
        <v>5490</v>
      </c>
      <c r="L777" s="4">
        <v>24822</v>
      </c>
      <c r="M777" s="4">
        <v>26460</v>
      </c>
      <c r="N777" s="4">
        <v>7524</v>
      </c>
      <c r="O777">
        <v>114741</v>
      </c>
      <c r="P777">
        <v>89919</v>
      </c>
    </row>
    <row r="778" spans="1:16">
      <c r="A778">
        <v>9</v>
      </c>
      <c r="B778" t="str">
        <f>TEXT(DATE(2024,Sales[[#This Row],[Month]],1),"MMM")</f>
        <v>Sep</v>
      </c>
      <c r="C778">
        <v>20</v>
      </c>
      <c r="D778">
        <v>2012</v>
      </c>
      <c r="E778" t="s">
        <v>17</v>
      </c>
      <c r="F778" t="s">
        <v>15</v>
      </c>
      <c r="G778" s="4" t="s">
        <v>32</v>
      </c>
      <c r="H778" t="s">
        <v>10</v>
      </c>
      <c r="I778" s="4">
        <v>10</v>
      </c>
      <c r="J778" s="4">
        <v>3384</v>
      </c>
      <c r="K778" s="4">
        <v>3600</v>
      </c>
      <c r="L778" s="4">
        <v>66924</v>
      </c>
      <c r="M778" s="4">
        <v>71370</v>
      </c>
      <c r="N778" s="4">
        <v>2160</v>
      </c>
      <c r="O778">
        <v>34200</v>
      </c>
      <c r="P778">
        <v>-32724</v>
      </c>
    </row>
    <row r="779" spans="1:16">
      <c r="A779">
        <v>9</v>
      </c>
      <c r="B779" t="str">
        <f>TEXT(DATE(2024,Sales[[#This Row],[Month]],1),"MMM")</f>
        <v>Sep</v>
      </c>
      <c r="C779">
        <v>20</v>
      </c>
      <c r="D779">
        <v>2012</v>
      </c>
      <c r="E779" t="s">
        <v>31</v>
      </c>
      <c r="F779" t="s">
        <v>22</v>
      </c>
      <c r="G779" s="4" t="s">
        <v>30</v>
      </c>
      <c r="H779" t="s">
        <v>10</v>
      </c>
      <c r="I779" s="4">
        <v>5</v>
      </c>
      <c r="J779" s="4">
        <v>3042</v>
      </c>
      <c r="K779" s="4">
        <v>3240</v>
      </c>
      <c r="L779" s="4">
        <v>19890</v>
      </c>
      <c r="M779" s="4">
        <v>21150</v>
      </c>
      <c r="N779" s="4">
        <v>990</v>
      </c>
      <c r="O779">
        <v>15390</v>
      </c>
      <c r="P779">
        <v>-4500</v>
      </c>
    </row>
    <row r="780" spans="1:16">
      <c r="A780">
        <v>9</v>
      </c>
      <c r="B780" t="str">
        <f>TEXT(DATE(2024,Sales[[#This Row],[Month]],1),"MMM")</f>
        <v>Sep</v>
      </c>
      <c r="C780">
        <v>20</v>
      </c>
      <c r="D780">
        <v>2012</v>
      </c>
      <c r="E780" t="s">
        <v>24</v>
      </c>
      <c r="F780" t="s">
        <v>20</v>
      </c>
      <c r="G780" s="4" t="s">
        <v>33</v>
      </c>
      <c r="H780" t="s">
        <v>10</v>
      </c>
      <c r="I780" s="4">
        <v>12</v>
      </c>
      <c r="J780" s="4">
        <v>3978</v>
      </c>
      <c r="K780" s="4">
        <v>4230</v>
      </c>
      <c r="L780" s="4">
        <v>35802</v>
      </c>
      <c r="M780" s="4">
        <v>38250</v>
      </c>
      <c r="N780" s="4">
        <v>3024</v>
      </c>
      <c r="O780">
        <v>48222</v>
      </c>
      <c r="P780">
        <v>12420</v>
      </c>
    </row>
    <row r="781" spans="1:16">
      <c r="A781">
        <v>9</v>
      </c>
      <c r="B781" t="str">
        <f>TEXT(DATE(2024,Sales[[#This Row],[Month]],1),"MMM")</f>
        <v>Sep</v>
      </c>
      <c r="C781">
        <v>20</v>
      </c>
      <c r="D781">
        <v>2012</v>
      </c>
      <c r="E781" t="s">
        <v>17</v>
      </c>
      <c r="F781" t="s">
        <v>15</v>
      </c>
      <c r="G781" s="4" t="s">
        <v>37</v>
      </c>
      <c r="H781" t="s">
        <v>13</v>
      </c>
      <c r="I781" s="4">
        <v>19</v>
      </c>
      <c r="J781" s="4">
        <v>3978</v>
      </c>
      <c r="K781" s="4">
        <v>4230</v>
      </c>
      <c r="L781" s="4">
        <v>74556</v>
      </c>
      <c r="M781" s="4">
        <v>80370</v>
      </c>
      <c r="N781" s="4">
        <v>4788</v>
      </c>
      <c r="O781">
        <v>76351.5</v>
      </c>
      <c r="P781">
        <v>1795.5</v>
      </c>
    </row>
    <row r="782" spans="1:16">
      <c r="A782">
        <v>9</v>
      </c>
      <c r="B782" t="str">
        <f>TEXT(DATE(2024,Sales[[#This Row],[Month]],1),"MMM")</f>
        <v>Sep</v>
      </c>
      <c r="C782">
        <v>21</v>
      </c>
      <c r="D782">
        <v>2012</v>
      </c>
      <c r="E782" t="s">
        <v>7</v>
      </c>
      <c r="F782" t="s">
        <v>8</v>
      </c>
      <c r="G782" s="4" t="s">
        <v>16</v>
      </c>
      <c r="H782" t="s">
        <v>10</v>
      </c>
      <c r="I782" s="4">
        <v>18</v>
      </c>
      <c r="J782" s="4">
        <v>3924</v>
      </c>
      <c r="K782" s="4">
        <v>4230</v>
      </c>
      <c r="L782" s="4">
        <v>83538</v>
      </c>
      <c r="M782" s="4">
        <v>88830</v>
      </c>
      <c r="N782" s="4">
        <v>5508</v>
      </c>
      <c r="O782">
        <v>72333</v>
      </c>
      <c r="P782">
        <v>-11205</v>
      </c>
    </row>
    <row r="783" spans="1:16">
      <c r="A783">
        <v>9</v>
      </c>
      <c r="B783" t="str">
        <f>TEXT(DATE(2024,Sales[[#This Row],[Month]],1),"MMM")</f>
        <v>Sep</v>
      </c>
      <c r="C783">
        <v>21</v>
      </c>
      <c r="D783">
        <v>2012</v>
      </c>
      <c r="E783" t="s">
        <v>17</v>
      </c>
      <c r="F783" t="s">
        <v>15</v>
      </c>
      <c r="G783" s="4" t="s">
        <v>35</v>
      </c>
      <c r="H783" t="s">
        <v>10</v>
      </c>
      <c r="I783" s="4">
        <v>1</v>
      </c>
      <c r="J783" s="4">
        <v>2952</v>
      </c>
      <c r="K783" s="4">
        <v>3150</v>
      </c>
      <c r="L783" s="4">
        <v>53190</v>
      </c>
      <c r="M783" s="4">
        <v>56700</v>
      </c>
      <c r="N783" s="4">
        <v>198</v>
      </c>
      <c r="O783">
        <v>2992.5</v>
      </c>
      <c r="P783">
        <v>-50197.5</v>
      </c>
    </row>
    <row r="784" spans="1:16">
      <c r="A784">
        <v>9</v>
      </c>
      <c r="B784" t="str">
        <f>TEXT(DATE(2024,Sales[[#This Row],[Month]],1),"MMM")</f>
        <v>Sep</v>
      </c>
      <c r="C784">
        <v>21</v>
      </c>
      <c r="D784">
        <v>2012</v>
      </c>
      <c r="E784" t="s">
        <v>21</v>
      </c>
      <c r="F784" t="s">
        <v>22</v>
      </c>
      <c r="G784" s="4" t="s">
        <v>23</v>
      </c>
      <c r="H784" t="s">
        <v>10</v>
      </c>
      <c r="I784" s="4">
        <v>15</v>
      </c>
      <c r="J784" s="4">
        <v>3042</v>
      </c>
      <c r="K784" s="4">
        <v>3240</v>
      </c>
      <c r="L784" s="4">
        <v>15210</v>
      </c>
      <c r="M784" s="4">
        <v>16200</v>
      </c>
      <c r="N784" s="4">
        <v>2970</v>
      </c>
      <c r="O784">
        <v>46170</v>
      </c>
      <c r="P784">
        <v>30960</v>
      </c>
    </row>
    <row r="785" spans="1:16">
      <c r="A785">
        <v>9</v>
      </c>
      <c r="B785" t="str">
        <f>TEXT(DATE(2024,Sales[[#This Row],[Month]],1),"MMM")</f>
        <v>Sep</v>
      </c>
      <c r="C785">
        <v>21</v>
      </c>
      <c r="D785">
        <v>2012</v>
      </c>
      <c r="E785" t="s">
        <v>28</v>
      </c>
      <c r="F785" t="s">
        <v>27</v>
      </c>
      <c r="G785" s="4" t="s">
        <v>23</v>
      </c>
      <c r="H785" t="s">
        <v>10</v>
      </c>
      <c r="I785" s="4">
        <v>4</v>
      </c>
      <c r="J785" s="4">
        <v>3978</v>
      </c>
      <c r="K785" s="4">
        <v>4230</v>
      </c>
      <c r="L785" s="4">
        <v>54756</v>
      </c>
      <c r="M785" s="4">
        <v>58320</v>
      </c>
      <c r="N785" s="4">
        <v>1008</v>
      </c>
      <c r="O785">
        <v>16074</v>
      </c>
      <c r="P785">
        <v>-38682</v>
      </c>
    </row>
    <row r="786" spans="1:16">
      <c r="A786">
        <v>9</v>
      </c>
      <c r="B786" t="str">
        <f>TEXT(DATE(2024,Sales[[#This Row],[Month]],1),"MMM")</f>
        <v>Sep</v>
      </c>
      <c r="C786">
        <v>21</v>
      </c>
      <c r="D786">
        <v>2012</v>
      </c>
      <c r="E786" t="s">
        <v>7</v>
      </c>
      <c r="F786" t="s">
        <v>8</v>
      </c>
      <c r="G786" s="4" t="s">
        <v>9</v>
      </c>
      <c r="H786" t="s">
        <v>10</v>
      </c>
      <c r="I786" s="4">
        <v>16</v>
      </c>
      <c r="J786" s="4">
        <v>2106</v>
      </c>
      <c r="K786" s="4">
        <v>2250</v>
      </c>
      <c r="L786" s="4">
        <v>10170</v>
      </c>
      <c r="M786" s="4">
        <v>10800</v>
      </c>
      <c r="N786" s="4">
        <v>2304</v>
      </c>
      <c r="O786">
        <v>34200</v>
      </c>
      <c r="P786">
        <v>24030</v>
      </c>
    </row>
    <row r="787" spans="1:16">
      <c r="A787">
        <v>9</v>
      </c>
      <c r="B787" t="str">
        <f>TEXT(DATE(2024,Sales[[#This Row],[Month]],1),"MMM")</f>
        <v>Sep</v>
      </c>
      <c r="C787">
        <v>22</v>
      </c>
      <c r="D787">
        <v>2012</v>
      </c>
      <c r="E787" t="s">
        <v>7</v>
      </c>
      <c r="F787" t="s">
        <v>8</v>
      </c>
      <c r="G787" s="4" t="s">
        <v>12</v>
      </c>
      <c r="H787" t="s">
        <v>13</v>
      </c>
      <c r="I787" s="4">
        <v>10</v>
      </c>
      <c r="J787" s="4">
        <v>2034</v>
      </c>
      <c r="K787" s="4">
        <v>2160</v>
      </c>
      <c r="L787" s="4">
        <v>28656</v>
      </c>
      <c r="M787" s="4">
        <v>30960</v>
      </c>
      <c r="N787" s="4">
        <v>1260</v>
      </c>
      <c r="O787">
        <v>20520</v>
      </c>
      <c r="P787">
        <v>-8136</v>
      </c>
    </row>
    <row r="788" spans="1:16">
      <c r="A788">
        <v>9</v>
      </c>
      <c r="B788" t="str">
        <f>TEXT(DATE(2024,Sales[[#This Row],[Month]],1),"MMM")</f>
        <v>Sep</v>
      </c>
      <c r="C788">
        <v>23</v>
      </c>
      <c r="D788">
        <v>2012</v>
      </c>
      <c r="E788" t="s">
        <v>31</v>
      </c>
      <c r="F788" t="s">
        <v>22</v>
      </c>
      <c r="G788" s="4" t="s">
        <v>25</v>
      </c>
      <c r="H788" t="s">
        <v>10</v>
      </c>
      <c r="I788" s="4">
        <v>21</v>
      </c>
      <c r="J788" s="4">
        <v>4482</v>
      </c>
      <c r="K788" s="4">
        <v>4770</v>
      </c>
      <c r="L788" s="4">
        <v>58320</v>
      </c>
      <c r="M788" s="4">
        <v>62100</v>
      </c>
      <c r="N788" s="4">
        <v>6048</v>
      </c>
      <c r="O788">
        <v>95161.5</v>
      </c>
      <c r="P788">
        <v>36841.5</v>
      </c>
    </row>
    <row r="789" spans="1:16">
      <c r="A789">
        <v>9</v>
      </c>
      <c r="B789" t="str">
        <f>TEXT(DATE(2024,Sales[[#This Row],[Month]],1),"MMM")</f>
        <v>Sep</v>
      </c>
      <c r="C789">
        <v>23</v>
      </c>
      <c r="D789">
        <v>2012</v>
      </c>
      <c r="E789" t="s">
        <v>19</v>
      </c>
      <c r="F789" t="s">
        <v>20</v>
      </c>
      <c r="G789" s="4" t="s">
        <v>32</v>
      </c>
      <c r="H789" t="s">
        <v>10</v>
      </c>
      <c r="I789" s="4">
        <v>7</v>
      </c>
      <c r="J789" s="4">
        <v>3726</v>
      </c>
      <c r="K789" s="4">
        <v>3960</v>
      </c>
      <c r="L789" s="4">
        <v>5148</v>
      </c>
      <c r="M789" s="4">
        <v>5490</v>
      </c>
      <c r="N789" s="4">
        <v>1638</v>
      </c>
      <c r="O789">
        <v>26334</v>
      </c>
      <c r="P789">
        <v>21186</v>
      </c>
    </row>
    <row r="790" spans="1:16">
      <c r="A790">
        <v>9</v>
      </c>
      <c r="B790" t="str">
        <f>TEXT(DATE(2024,Sales[[#This Row],[Month]],1),"MMM")</f>
        <v>Sep</v>
      </c>
      <c r="C790">
        <v>23</v>
      </c>
      <c r="D790">
        <v>2012</v>
      </c>
      <c r="E790" t="s">
        <v>11</v>
      </c>
      <c r="F790" t="s">
        <v>8</v>
      </c>
      <c r="G790" s="4" t="s">
        <v>40</v>
      </c>
      <c r="H790" t="s">
        <v>10</v>
      </c>
      <c r="I790" s="4">
        <v>22</v>
      </c>
      <c r="J790" s="4">
        <v>2952</v>
      </c>
      <c r="K790" s="4">
        <v>3150</v>
      </c>
      <c r="L790" s="4">
        <v>43992</v>
      </c>
      <c r="M790" s="4">
        <v>46800</v>
      </c>
      <c r="N790" s="4">
        <v>4356</v>
      </c>
      <c r="O790">
        <v>65835</v>
      </c>
      <c r="P790">
        <v>21843</v>
      </c>
    </row>
    <row r="791" spans="1:16">
      <c r="A791">
        <v>9</v>
      </c>
      <c r="B791" t="str">
        <f>TEXT(DATE(2024,Sales[[#This Row],[Month]],1),"MMM")</f>
        <v>Sep</v>
      </c>
      <c r="C791">
        <v>23</v>
      </c>
      <c r="D791">
        <v>2012</v>
      </c>
      <c r="E791" t="s">
        <v>11</v>
      </c>
      <c r="F791" t="s">
        <v>8</v>
      </c>
      <c r="G791" s="4" t="s">
        <v>33</v>
      </c>
      <c r="H791" t="s">
        <v>10</v>
      </c>
      <c r="I791" s="4">
        <v>15</v>
      </c>
      <c r="J791" s="4">
        <v>3384</v>
      </c>
      <c r="K791" s="4">
        <v>3600</v>
      </c>
      <c r="L791" s="4">
        <v>50544</v>
      </c>
      <c r="M791" s="4">
        <v>54000</v>
      </c>
      <c r="N791" s="4">
        <v>3240</v>
      </c>
      <c r="O791">
        <v>51300</v>
      </c>
      <c r="P791">
        <v>756</v>
      </c>
    </row>
    <row r="792" spans="1:16">
      <c r="A792">
        <v>9</v>
      </c>
      <c r="B792" t="str">
        <f>TEXT(DATE(2024,Sales[[#This Row],[Month]],1),"MMM")</f>
        <v>Sep</v>
      </c>
      <c r="C792">
        <v>24</v>
      </c>
      <c r="D792">
        <v>2012</v>
      </c>
      <c r="E792" t="s">
        <v>21</v>
      </c>
      <c r="F792" t="s">
        <v>22</v>
      </c>
      <c r="G792" s="4" t="s">
        <v>29</v>
      </c>
      <c r="H792" t="s">
        <v>10</v>
      </c>
      <c r="I792" s="4">
        <v>7</v>
      </c>
      <c r="J792" s="4">
        <v>3546</v>
      </c>
      <c r="K792" s="4">
        <v>3780</v>
      </c>
      <c r="L792" s="4">
        <v>24822</v>
      </c>
      <c r="M792" s="4">
        <v>26460</v>
      </c>
      <c r="N792" s="4">
        <v>1638</v>
      </c>
      <c r="O792">
        <v>25137</v>
      </c>
      <c r="P792">
        <v>315</v>
      </c>
    </row>
    <row r="793" spans="1:16">
      <c r="A793">
        <v>9</v>
      </c>
      <c r="B793" t="str">
        <f>TEXT(DATE(2024,Sales[[#This Row],[Month]],1),"MMM")</f>
        <v>Sep</v>
      </c>
      <c r="C793">
        <v>24</v>
      </c>
      <c r="D793">
        <v>2012</v>
      </c>
      <c r="E793" t="s">
        <v>24</v>
      </c>
      <c r="F793" t="s">
        <v>20</v>
      </c>
      <c r="G793" s="4" t="s">
        <v>37</v>
      </c>
      <c r="H793" t="s">
        <v>13</v>
      </c>
      <c r="I793" s="4">
        <v>17</v>
      </c>
      <c r="J793" s="4">
        <v>5148</v>
      </c>
      <c r="K793" s="4">
        <v>5490</v>
      </c>
      <c r="L793" s="4">
        <v>66708</v>
      </c>
      <c r="M793" s="4">
        <v>71910</v>
      </c>
      <c r="N793" s="4">
        <v>5814</v>
      </c>
      <c r="O793">
        <v>88663.5</v>
      </c>
      <c r="P793">
        <v>21955.5</v>
      </c>
    </row>
    <row r="794" spans="1:16">
      <c r="A794">
        <v>9</v>
      </c>
      <c r="B794" t="str">
        <f>TEXT(DATE(2024,Sales[[#This Row],[Month]],1),"MMM")</f>
        <v>Sep</v>
      </c>
      <c r="C794">
        <v>25</v>
      </c>
      <c r="D794">
        <v>2012</v>
      </c>
      <c r="E794" t="s">
        <v>11</v>
      </c>
      <c r="F794" t="s">
        <v>8</v>
      </c>
      <c r="G794" s="4" t="s">
        <v>37</v>
      </c>
      <c r="H794" t="s">
        <v>13</v>
      </c>
      <c r="I794" s="4">
        <v>20</v>
      </c>
      <c r="J794" s="4">
        <v>2034</v>
      </c>
      <c r="K794" s="4">
        <v>2160</v>
      </c>
      <c r="L794" s="4">
        <v>39240</v>
      </c>
      <c r="M794" s="4">
        <v>42300</v>
      </c>
      <c r="N794" s="4">
        <v>2520</v>
      </c>
      <c r="O794">
        <v>41040</v>
      </c>
      <c r="P794">
        <v>1800</v>
      </c>
    </row>
    <row r="795" spans="1:16">
      <c r="A795">
        <v>9</v>
      </c>
      <c r="B795" t="str">
        <f>TEXT(DATE(2024,Sales[[#This Row],[Month]],1),"MMM")</f>
        <v>Sep</v>
      </c>
      <c r="C795">
        <v>25</v>
      </c>
      <c r="D795">
        <v>2012</v>
      </c>
      <c r="E795" t="s">
        <v>14</v>
      </c>
      <c r="F795" t="s">
        <v>15</v>
      </c>
      <c r="G795" s="4" t="s">
        <v>30</v>
      </c>
      <c r="H795" t="s">
        <v>10</v>
      </c>
      <c r="I795" s="4">
        <v>5</v>
      </c>
      <c r="J795" s="4">
        <v>2196</v>
      </c>
      <c r="K795" s="4">
        <v>2340</v>
      </c>
      <c r="L795" s="4">
        <v>15912</v>
      </c>
      <c r="M795" s="4">
        <v>16920</v>
      </c>
      <c r="N795" s="4">
        <v>720</v>
      </c>
      <c r="O795">
        <v>11115</v>
      </c>
      <c r="P795">
        <v>-4797</v>
      </c>
    </row>
    <row r="796" spans="1:16">
      <c r="A796">
        <v>9</v>
      </c>
      <c r="B796" t="str">
        <f>TEXT(DATE(2024,Sales[[#This Row],[Month]],1),"MMM")</f>
        <v>Sep</v>
      </c>
      <c r="C796">
        <v>25</v>
      </c>
      <c r="D796">
        <v>2012</v>
      </c>
      <c r="E796" t="s">
        <v>7</v>
      </c>
      <c r="F796" t="s">
        <v>8</v>
      </c>
      <c r="G796" s="4" t="s">
        <v>29</v>
      </c>
      <c r="H796" t="s">
        <v>10</v>
      </c>
      <c r="I796" s="4">
        <v>14</v>
      </c>
      <c r="J796" s="4">
        <v>3546</v>
      </c>
      <c r="K796" s="4">
        <v>3780</v>
      </c>
      <c r="L796" s="4">
        <v>56736</v>
      </c>
      <c r="M796" s="4">
        <v>60480</v>
      </c>
      <c r="N796" s="4">
        <v>3276</v>
      </c>
      <c r="O796">
        <v>50274</v>
      </c>
      <c r="P796">
        <v>-6462</v>
      </c>
    </row>
    <row r="797" spans="1:16">
      <c r="A797">
        <v>9</v>
      </c>
      <c r="B797" t="str">
        <f>TEXT(DATE(2024,Sales[[#This Row],[Month]],1),"MMM")</f>
        <v>Sep</v>
      </c>
      <c r="C797">
        <v>25</v>
      </c>
      <c r="D797">
        <v>2012</v>
      </c>
      <c r="E797" t="s">
        <v>17</v>
      </c>
      <c r="F797" t="s">
        <v>15</v>
      </c>
      <c r="G797" s="4" t="s">
        <v>39</v>
      </c>
      <c r="H797" t="s">
        <v>13</v>
      </c>
      <c r="I797" s="4">
        <v>6</v>
      </c>
      <c r="J797" s="4">
        <v>3546</v>
      </c>
      <c r="K797" s="4">
        <v>3780</v>
      </c>
      <c r="L797" s="4">
        <v>7506</v>
      </c>
      <c r="M797" s="4">
        <v>8100</v>
      </c>
      <c r="N797" s="4">
        <v>1404</v>
      </c>
      <c r="O797">
        <v>21546</v>
      </c>
      <c r="P797">
        <v>14040</v>
      </c>
    </row>
    <row r="798" spans="1:16">
      <c r="A798">
        <v>9</v>
      </c>
      <c r="B798" t="str">
        <f>TEXT(DATE(2024,Sales[[#This Row],[Month]],1),"MMM")</f>
        <v>Sep</v>
      </c>
      <c r="C798">
        <v>26</v>
      </c>
      <c r="D798">
        <v>2012</v>
      </c>
      <c r="E798" t="s">
        <v>14</v>
      </c>
      <c r="F798" t="s">
        <v>15</v>
      </c>
      <c r="G798" s="4" t="s">
        <v>36</v>
      </c>
      <c r="H798" t="s">
        <v>10</v>
      </c>
      <c r="I798" s="4">
        <v>22</v>
      </c>
      <c r="J798" s="4">
        <v>7506</v>
      </c>
      <c r="K798" s="4">
        <v>8100</v>
      </c>
      <c r="L798" s="4">
        <v>37260</v>
      </c>
      <c r="M798" s="4">
        <v>39600</v>
      </c>
      <c r="N798" s="4">
        <v>13068</v>
      </c>
      <c r="O798">
        <v>169290</v>
      </c>
      <c r="P798">
        <v>132030</v>
      </c>
    </row>
    <row r="799" spans="1:16">
      <c r="A799">
        <v>9</v>
      </c>
      <c r="B799" t="str">
        <f>TEXT(DATE(2024,Sales[[#This Row],[Month]],1),"MMM")</f>
        <v>Sep</v>
      </c>
      <c r="C799">
        <v>27</v>
      </c>
      <c r="D799">
        <v>2012</v>
      </c>
      <c r="E799" t="s">
        <v>31</v>
      </c>
      <c r="F799" t="s">
        <v>22</v>
      </c>
      <c r="G799" s="4" t="s">
        <v>16</v>
      </c>
      <c r="H799" t="s">
        <v>10</v>
      </c>
      <c r="I799" s="4">
        <v>6</v>
      </c>
      <c r="J799" s="4">
        <v>3924</v>
      </c>
      <c r="K799" s="4">
        <v>4230</v>
      </c>
      <c r="L799" s="4">
        <v>51714</v>
      </c>
      <c r="M799" s="4">
        <v>54990</v>
      </c>
      <c r="N799" s="4">
        <v>1836</v>
      </c>
      <c r="O799">
        <v>24111</v>
      </c>
      <c r="P799">
        <v>-27603</v>
      </c>
    </row>
    <row r="800" spans="1:16">
      <c r="A800">
        <v>9</v>
      </c>
      <c r="B800" t="str">
        <f>TEXT(DATE(2024,Sales[[#This Row],[Month]],1),"MMM")</f>
        <v>Sep</v>
      </c>
      <c r="C800">
        <v>27</v>
      </c>
      <c r="D800">
        <v>2012</v>
      </c>
      <c r="E800" t="s">
        <v>7</v>
      </c>
      <c r="F800" t="s">
        <v>8</v>
      </c>
      <c r="G800" s="4" t="s">
        <v>32</v>
      </c>
      <c r="H800" t="s">
        <v>10</v>
      </c>
      <c r="I800" s="4">
        <v>6</v>
      </c>
      <c r="J800" s="4">
        <v>4482</v>
      </c>
      <c r="K800" s="4">
        <v>4770</v>
      </c>
      <c r="L800" s="4">
        <v>92664</v>
      </c>
      <c r="M800" s="4">
        <v>98820</v>
      </c>
      <c r="N800" s="4">
        <v>1728</v>
      </c>
      <c r="O800">
        <v>27189</v>
      </c>
      <c r="P800">
        <v>-65475</v>
      </c>
    </row>
    <row r="801" spans="1:16">
      <c r="A801">
        <v>9</v>
      </c>
      <c r="B801" t="str">
        <f>TEXT(DATE(2024,Sales[[#This Row],[Month]],1),"MMM")</f>
        <v>Sep</v>
      </c>
      <c r="C801">
        <v>27</v>
      </c>
      <c r="D801">
        <v>2012</v>
      </c>
      <c r="E801" t="s">
        <v>24</v>
      </c>
      <c r="F801" t="s">
        <v>20</v>
      </c>
      <c r="G801" s="4" t="s">
        <v>40</v>
      </c>
      <c r="H801" t="s">
        <v>10</v>
      </c>
      <c r="I801" s="4">
        <v>2</v>
      </c>
      <c r="J801" s="4">
        <v>3546</v>
      </c>
      <c r="K801" s="4">
        <v>3780</v>
      </c>
      <c r="L801" s="4">
        <v>20304</v>
      </c>
      <c r="M801" s="4">
        <v>21600</v>
      </c>
      <c r="N801" s="4">
        <v>468</v>
      </c>
      <c r="O801">
        <v>7182</v>
      </c>
      <c r="P801">
        <v>-13122</v>
      </c>
    </row>
    <row r="802" spans="1:16">
      <c r="A802">
        <v>9</v>
      </c>
      <c r="B802" t="str">
        <f>TEXT(DATE(2024,Sales[[#This Row],[Month]],1),"MMM")</f>
        <v>Sep</v>
      </c>
      <c r="C802">
        <v>28</v>
      </c>
      <c r="D802">
        <v>2012</v>
      </c>
      <c r="E802" t="s">
        <v>17</v>
      </c>
      <c r="F802" t="s">
        <v>15</v>
      </c>
      <c r="G802" s="4" t="s">
        <v>38</v>
      </c>
      <c r="H802" t="s">
        <v>10</v>
      </c>
      <c r="I802" s="4">
        <v>24</v>
      </c>
      <c r="J802" s="4">
        <v>3726</v>
      </c>
      <c r="K802" s="4">
        <v>3960</v>
      </c>
      <c r="L802" s="4">
        <v>14760</v>
      </c>
      <c r="M802" s="4">
        <v>15750</v>
      </c>
      <c r="N802" s="4">
        <v>5616</v>
      </c>
      <c r="O802">
        <v>90288</v>
      </c>
      <c r="P802">
        <v>75528</v>
      </c>
    </row>
    <row r="803" spans="1:16">
      <c r="A803">
        <v>9</v>
      </c>
      <c r="B803" t="str">
        <f>TEXT(DATE(2024,Sales[[#This Row],[Month]],1),"MMM")</f>
        <v>Sep</v>
      </c>
      <c r="C803">
        <v>28</v>
      </c>
      <c r="D803">
        <v>2012</v>
      </c>
      <c r="E803" t="s">
        <v>21</v>
      </c>
      <c r="F803" t="s">
        <v>22</v>
      </c>
      <c r="G803" s="4" t="s">
        <v>36</v>
      </c>
      <c r="H803" t="s">
        <v>10</v>
      </c>
      <c r="I803" s="4">
        <v>11</v>
      </c>
      <c r="J803" s="4">
        <v>2106</v>
      </c>
      <c r="K803" s="4">
        <v>2250</v>
      </c>
      <c r="L803" s="4">
        <v>67068</v>
      </c>
      <c r="M803" s="4">
        <v>71280</v>
      </c>
      <c r="N803" s="4">
        <v>1584</v>
      </c>
      <c r="O803">
        <v>23512.5</v>
      </c>
      <c r="P803">
        <v>-43555.5</v>
      </c>
    </row>
    <row r="804" spans="1:16">
      <c r="A804">
        <v>9</v>
      </c>
      <c r="B804" t="str">
        <f>TEXT(DATE(2024,Sales[[#This Row],[Month]],1),"MMM")</f>
        <v>Sep</v>
      </c>
      <c r="C804">
        <v>28</v>
      </c>
      <c r="D804">
        <v>2012</v>
      </c>
      <c r="E804" t="s">
        <v>19</v>
      </c>
      <c r="F804" t="s">
        <v>20</v>
      </c>
      <c r="G804" s="4" t="s">
        <v>36</v>
      </c>
      <c r="H804" t="s">
        <v>10</v>
      </c>
      <c r="I804" s="4">
        <v>10</v>
      </c>
      <c r="J804" s="4">
        <v>3546</v>
      </c>
      <c r="K804" s="4">
        <v>3780</v>
      </c>
      <c r="L804" s="4">
        <v>52164</v>
      </c>
      <c r="M804" s="4">
        <v>55440</v>
      </c>
      <c r="N804" s="4">
        <v>2340</v>
      </c>
      <c r="O804">
        <v>35910</v>
      </c>
      <c r="P804">
        <v>-16254</v>
      </c>
    </row>
    <row r="805" spans="1:16">
      <c r="A805">
        <v>9</v>
      </c>
      <c r="B805" t="str">
        <f>TEXT(DATE(2024,Sales[[#This Row],[Month]],1),"MMM")</f>
        <v>Sep</v>
      </c>
      <c r="C805">
        <v>28</v>
      </c>
      <c r="D805">
        <v>2012</v>
      </c>
      <c r="E805" t="s">
        <v>17</v>
      </c>
      <c r="F805" t="s">
        <v>15</v>
      </c>
      <c r="G805" s="4" t="s">
        <v>9</v>
      </c>
      <c r="H805" t="s">
        <v>10</v>
      </c>
      <c r="I805" s="4">
        <v>7</v>
      </c>
      <c r="J805" s="4">
        <v>3384</v>
      </c>
      <c r="K805" s="4">
        <v>3600</v>
      </c>
      <c r="L805" s="4">
        <v>42714</v>
      </c>
      <c r="M805" s="4">
        <v>45360</v>
      </c>
      <c r="N805" s="4">
        <v>1512</v>
      </c>
      <c r="O805">
        <v>23940</v>
      </c>
      <c r="P805">
        <v>-18774</v>
      </c>
    </row>
    <row r="806" spans="1:16">
      <c r="A806">
        <v>9</v>
      </c>
      <c r="B806" t="str">
        <f>TEXT(DATE(2024,Sales[[#This Row],[Month]],1),"MMM")</f>
        <v>Sep</v>
      </c>
      <c r="C806">
        <v>28</v>
      </c>
      <c r="D806">
        <v>2012</v>
      </c>
      <c r="E806" t="s">
        <v>24</v>
      </c>
      <c r="F806" t="s">
        <v>20</v>
      </c>
      <c r="G806" s="4" t="s">
        <v>23</v>
      </c>
      <c r="H806" t="s">
        <v>10</v>
      </c>
      <c r="I806" s="4">
        <v>22</v>
      </c>
      <c r="J806" s="4">
        <v>2106</v>
      </c>
      <c r="K806" s="4">
        <v>2250</v>
      </c>
      <c r="L806" s="4">
        <v>66924</v>
      </c>
      <c r="M806" s="4">
        <v>71280</v>
      </c>
      <c r="N806" s="4">
        <v>3168</v>
      </c>
      <c r="O806">
        <v>47025</v>
      </c>
      <c r="P806">
        <v>-19899</v>
      </c>
    </row>
    <row r="807" spans="1:16">
      <c r="A807">
        <v>9</v>
      </c>
      <c r="B807" t="str">
        <f>TEXT(DATE(2024,Sales[[#This Row],[Month]],1),"MMM")</f>
        <v>Sep</v>
      </c>
      <c r="C807">
        <v>28</v>
      </c>
      <c r="D807">
        <v>2012</v>
      </c>
      <c r="E807" t="s">
        <v>31</v>
      </c>
      <c r="F807" t="s">
        <v>22</v>
      </c>
      <c r="G807" s="4" t="s">
        <v>37</v>
      </c>
      <c r="H807" t="s">
        <v>13</v>
      </c>
      <c r="I807" s="4">
        <v>7</v>
      </c>
      <c r="J807" s="4">
        <v>3924</v>
      </c>
      <c r="K807" s="4">
        <v>4230</v>
      </c>
      <c r="L807" s="4">
        <v>90252</v>
      </c>
      <c r="M807" s="4">
        <v>97290</v>
      </c>
      <c r="N807" s="4">
        <v>2142</v>
      </c>
      <c r="O807">
        <v>28129.5</v>
      </c>
      <c r="P807">
        <v>-62122.5</v>
      </c>
    </row>
    <row r="808" spans="1:16">
      <c r="A808">
        <v>9</v>
      </c>
      <c r="B808" t="str">
        <f>TEXT(DATE(2024,Sales[[#This Row],[Month]],1),"MMM")</f>
        <v>Sep</v>
      </c>
      <c r="C808">
        <v>28</v>
      </c>
      <c r="D808">
        <v>2012</v>
      </c>
      <c r="E808" t="s">
        <v>11</v>
      </c>
      <c r="F808" t="s">
        <v>8</v>
      </c>
      <c r="G808" s="4" t="s">
        <v>34</v>
      </c>
      <c r="H808" t="s">
        <v>10</v>
      </c>
      <c r="I808" s="4">
        <v>18</v>
      </c>
      <c r="J808" s="4">
        <v>3582</v>
      </c>
      <c r="K808" s="4">
        <v>3870</v>
      </c>
      <c r="L808" s="4">
        <v>80676</v>
      </c>
      <c r="M808" s="4">
        <v>85860</v>
      </c>
      <c r="N808" s="4">
        <v>5184</v>
      </c>
      <c r="O808">
        <v>66177</v>
      </c>
      <c r="P808">
        <v>-14499</v>
      </c>
    </row>
    <row r="809" spans="1:16">
      <c r="A809">
        <v>9</v>
      </c>
      <c r="B809" t="str">
        <f>TEXT(DATE(2024,Sales[[#This Row],[Month]],1),"MMM")</f>
        <v>Sep</v>
      </c>
      <c r="C809">
        <v>28</v>
      </c>
      <c r="D809">
        <v>2012</v>
      </c>
      <c r="E809" t="s">
        <v>7</v>
      </c>
      <c r="F809" t="s">
        <v>8</v>
      </c>
      <c r="G809" s="4" t="s">
        <v>16</v>
      </c>
      <c r="H809" t="s">
        <v>10</v>
      </c>
      <c r="I809" s="4">
        <v>12</v>
      </c>
      <c r="J809" s="4">
        <v>3582</v>
      </c>
      <c r="K809" s="4">
        <v>3870</v>
      </c>
      <c r="L809" s="4">
        <v>43758</v>
      </c>
      <c r="M809" s="4">
        <v>46530</v>
      </c>
      <c r="N809" s="4">
        <v>3456</v>
      </c>
      <c r="O809">
        <v>44118</v>
      </c>
      <c r="P809">
        <v>360</v>
      </c>
    </row>
    <row r="810" spans="1:16">
      <c r="A810">
        <v>9</v>
      </c>
      <c r="B810" t="str">
        <f>TEXT(DATE(2024,Sales[[#This Row],[Month]],1),"MMM")</f>
        <v>Sep</v>
      </c>
      <c r="C810">
        <v>28</v>
      </c>
      <c r="D810">
        <v>2012</v>
      </c>
      <c r="E810" t="s">
        <v>26</v>
      </c>
      <c r="F810" t="s">
        <v>27</v>
      </c>
      <c r="G810" s="4" t="s">
        <v>30</v>
      </c>
      <c r="H810" t="s">
        <v>10</v>
      </c>
      <c r="I810" s="4">
        <v>19</v>
      </c>
      <c r="J810" s="4">
        <v>3726</v>
      </c>
      <c r="K810" s="4">
        <v>3960</v>
      </c>
      <c r="L810" s="4">
        <v>63648</v>
      </c>
      <c r="M810" s="4">
        <v>67680</v>
      </c>
      <c r="N810" s="4">
        <v>4446</v>
      </c>
      <c r="O810">
        <v>71478</v>
      </c>
      <c r="P810">
        <v>7830</v>
      </c>
    </row>
    <row r="811" spans="1:16">
      <c r="A811">
        <v>9</v>
      </c>
      <c r="B811" t="str">
        <f>TEXT(DATE(2024,Sales[[#This Row],[Month]],1),"MMM")</f>
        <v>Sep</v>
      </c>
      <c r="C811">
        <v>29</v>
      </c>
      <c r="D811">
        <v>2012</v>
      </c>
      <c r="E811" t="s">
        <v>19</v>
      </c>
      <c r="F811" t="s">
        <v>20</v>
      </c>
      <c r="G811" s="4" t="s">
        <v>29</v>
      </c>
      <c r="H811" t="s">
        <v>10</v>
      </c>
      <c r="I811" s="4">
        <v>23</v>
      </c>
      <c r="J811" s="4">
        <v>3582</v>
      </c>
      <c r="K811" s="4">
        <v>3870</v>
      </c>
      <c r="L811" s="4">
        <v>63828</v>
      </c>
      <c r="M811" s="4">
        <v>68040</v>
      </c>
      <c r="N811" s="4">
        <v>6624</v>
      </c>
      <c r="O811">
        <v>84559.5</v>
      </c>
      <c r="P811">
        <v>20731.5</v>
      </c>
    </row>
    <row r="812" spans="1:16">
      <c r="A812">
        <v>9</v>
      </c>
      <c r="B812" t="str">
        <f>TEXT(DATE(2024,Sales[[#This Row],[Month]],1),"MMM")</f>
        <v>Sep</v>
      </c>
      <c r="C812">
        <v>29</v>
      </c>
      <c r="D812">
        <v>2012</v>
      </c>
      <c r="E812" t="s">
        <v>24</v>
      </c>
      <c r="F812" t="s">
        <v>20</v>
      </c>
      <c r="G812" s="4" t="s">
        <v>16</v>
      </c>
      <c r="H812" t="s">
        <v>10</v>
      </c>
      <c r="I812" s="4">
        <v>3</v>
      </c>
      <c r="J812" s="4">
        <v>2952</v>
      </c>
      <c r="K812" s="4">
        <v>3150</v>
      </c>
      <c r="L812" s="4">
        <v>23868</v>
      </c>
      <c r="M812" s="4">
        <v>25380</v>
      </c>
      <c r="N812" s="4">
        <v>594</v>
      </c>
      <c r="O812">
        <v>8977.5</v>
      </c>
      <c r="P812">
        <v>-14890.5</v>
      </c>
    </row>
    <row r="813" spans="1:16">
      <c r="A813">
        <v>9</v>
      </c>
      <c r="B813" t="str">
        <f>TEXT(DATE(2024,Sales[[#This Row],[Month]],1),"MMM")</f>
        <v>Sep</v>
      </c>
      <c r="C813">
        <v>30</v>
      </c>
      <c r="D813">
        <v>2012</v>
      </c>
      <c r="E813" t="s">
        <v>7</v>
      </c>
      <c r="F813" t="s">
        <v>8</v>
      </c>
      <c r="G813" s="4" t="s">
        <v>38</v>
      </c>
      <c r="H813" t="s">
        <v>10</v>
      </c>
      <c r="I813" s="4">
        <v>24</v>
      </c>
      <c r="J813" s="4">
        <v>3978</v>
      </c>
      <c r="K813" s="4">
        <v>4230</v>
      </c>
      <c r="L813" s="4">
        <v>14760</v>
      </c>
      <c r="M813" s="4">
        <v>15750</v>
      </c>
      <c r="N813" s="4">
        <v>6048</v>
      </c>
      <c r="O813">
        <v>96444</v>
      </c>
      <c r="P813">
        <v>81684</v>
      </c>
    </row>
    <row r="814" spans="1:16">
      <c r="A814">
        <v>9</v>
      </c>
      <c r="B814" t="str">
        <f>TEXT(DATE(2024,Sales[[#This Row],[Month]],1),"MMM")</f>
        <v>Sep</v>
      </c>
      <c r="C814">
        <v>30</v>
      </c>
      <c r="D814">
        <v>2012</v>
      </c>
      <c r="E814" t="s">
        <v>17</v>
      </c>
      <c r="F814" t="s">
        <v>15</v>
      </c>
      <c r="G814" s="4" t="s">
        <v>9</v>
      </c>
      <c r="H814" t="s">
        <v>10</v>
      </c>
      <c r="I814" s="4">
        <v>25</v>
      </c>
      <c r="J814" s="4">
        <v>2034</v>
      </c>
      <c r="K814" s="4">
        <v>2160</v>
      </c>
      <c r="L814" s="4">
        <v>28476</v>
      </c>
      <c r="M814" s="4">
        <v>30240</v>
      </c>
      <c r="N814" s="4">
        <v>3150</v>
      </c>
      <c r="O814">
        <v>51300</v>
      </c>
      <c r="P814">
        <v>22824</v>
      </c>
    </row>
    <row r="815" spans="1:16">
      <c r="A815">
        <v>9</v>
      </c>
      <c r="B815" t="str">
        <f>TEXT(DATE(2024,Sales[[#This Row],[Month]],1),"MMM")</f>
        <v>Sep</v>
      </c>
      <c r="C815">
        <v>30</v>
      </c>
      <c r="D815">
        <v>2012</v>
      </c>
      <c r="E815" t="s">
        <v>28</v>
      </c>
      <c r="F815" t="s">
        <v>27</v>
      </c>
      <c r="G815" s="4" t="s">
        <v>23</v>
      </c>
      <c r="H815" t="s">
        <v>10</v>
      </c>
      <c r="I815" s="4">
        <v>5</v>
      </c>
      <c r="J815" s="4">
        <v>3924</v>
      </c>
      <c r="K815" s="4">
        <v>4230</v>
      </c>
      <c r="L815" s="4">
        <v>3042</v>
      </c>
      <c r="M815" s="4">
        <v>3240</v>
      </c>
      <c r="N815" s="4">
        <v>1530</v>
      </c>
      <c r="O815">
        <v>20092.5</v>
      </c>
      <c r="P815">
        <v>17050.5</v>
      </c>
    </row>
    <row r="816" spans="1:16">
      <c r="A816">
        <v>9</v>
      </c>
      <c r="B816" t="str">
        <f>TEXT(DATE(2024,Sales[[#This Row],[Month]],1),"MMM")</f>
        <v>Sep</v>
      </c>
      <c r="C816">
        <v>30</v>
      </c>
      <c r="D816">
        <v>2012</v>
      </c>
      <c r="E816" t="s">
        <v>19</v>
      </c>
      <c r="F816" t="s">
        <v>20</v>
      </c>
      <c r="G816" s="4" t="s">
        <v>32</v>
      </c>
      <c r="H816" t="s">
        <v>10</v>
      </c>
      <c r="I816" s="4">
        <v>2</v>
      </c>
      <c r="J816" s="4">
        <v>5832</v>
      </c>
      <c r="K816" s="4">
        <v>6210</v>
      </c>
      <c r="L816" s="4">
        <v>56628</v>
      </c>
      <c r="M816" s="4">
        <v>60390</v>
      </c>
      <c r="N816" s="4">
        <v>756</v>
      </c>
      <c r="O816">
        <v>11799</v>
      </c>
      <c r="P816">
        <v>-44829</v>
      </c>
    </row>
    <row r="817" spans="1:16">
      <c r="A817">
        <v>9</v>
      </c>
      <c r="B817" t="str">
        <f>TEXT(DATE(2024,Sales[[#This Row],[Month]],1),"MMM")</f>
        <v>Sep</v>
      </c>
      <c r="C817">
        <v>30</v>
      </c>
      <c r="D817">
        <v>2012</v>
      </c>
      <c r="E817" t="s">
        <v>24</v>
      </c>
      <c r="F817" t="s">
        <v>20</v>
      </c>
      <c r="G817" s="4" t="s">
        <v>29</v>
      </c>
      <c r="H817" t="s">
        <v>10</v>
      </c>
      <c r="I817" s="4">
        <v>14</v>
      </c>
      <c r="J817" s="4">
        <v>3546</v>
      </c>
      <c r="K817" s="4">
        <v>3780</v>
      </c>
      <c r="L817" s="4">
        <v>78012</v>
      </c>
      <c r="M817" s="4">
        <v>83160</v>
      </c>
      <c r="N817" s="4">
        <v>3276</v>
      </c>
      <c r="O817">
        <v>50274</v>
      </c>
      <c r="P817">
        <v>-27738</v>
      </c>
    </row>
    <row r="818" spans="1:16">
      <c r="A818">
        <v>10</v>
      </c>
      <c r="B818" t="str">
        <f>TEXT(DATE(2024,Sales[[#This Row],[Month]],1),"MMM")</f>
        <v>Oct</v>
      </c>
      <c r="C818">
        <v>1</v>
      </c>
      <c r="D818">
        <v>2012</v>
      </c>
      <c r="E818" t="s">
        <v>21</v>
      </c>
      <c r="F818" t="s">
        <v>22</v>
      </c>
      <c r="G818" s="4" t="s">
        <v>16</v>
      </c>
      <c r="H818" t="s">
        <v>10</v>
      </c>
      <c r="I818" s="4">
        <v>6</v>
      </c>
      <c r="J818" s="4">
        <v>2034</v>
      </c>
      <c r="K818" s="4">
        <v>2160</v>
      </c>
      <c r="L818" s="4">
        <v>51714</v>
      </c>
      <c r="M818" s="4">
        <v>54990</v>
      </c>
      <c r="N818" s="4">
        <v>756</v>
      </c>
      <c r="O818">
        <v>12312</v>
      </c>
      <c r="P818">
        <v>-39402</v>
      </c>
    </row>
    <row r="819" spans="1:16">
      <c r="A819">
        <v>10</v>
      </c>
      <c r="B819" t="str">
        <f>TEXT(DATE(2024,Sales[[#This Row],[Month]],1),"MMM")</f>
        <v>Oct</v>
      </c>
      <c r="C819">
        <v>1</v>
      </c>
      <c r="D819">
        <v>2012</v>
      </c>
      <c r="E819" t="s">
        <v>24</v>
      </c>
      <c r="F819" t="s">
        <v>20</v>
      </c>
      <c r="G819" s="4" t="s">
        <v>12</v>
      </c>
      <c r="H819" t="s">
        <v>13</v>
      </c>
      <c r="I819" s="4">
        <v>13</v>
      </c>
      <c r="J819" s="4">
        <v>2034</v>
      </c>
      <c r="K819" s="4">
        <v>2160</v>
      </c>
      <c r="L819" s="4">
        <v>14328</v>
      </c>
      <c r="M819" s="4">
        <v>15480</v>
      </c>
      <c r="N819" s="4">
        <v>1638</v>
      </c>
      <c r="O819">
        <v>26676</v>
      </c>
      <c r="P819">
        <v>12348</v>
      </c>
    </row>
    <row r="820" spans="1:16">
      <c r="A820">
        <v>10</v>
      </c>
      <c r="B820" t="str">
        <f>TEXT(DATE(2024,Sales[[#This Row],[Month]],1),"MMM")</f>
        <v>Oct</v>
      </c>
      <c r="C820">
        <v>1</v>
      </c>
      <c r="D820">
        <v>2012</v>
      </c>
      <c r="E820" t="s">
        <v>17</v>
      </c>
      <c r="F820" t="s">
        <v>15</v>
      </c>
      <c r="G820" s="4" t="s">
        <v>36</v>
      </c>
      <c r="H820" t="s">
        <v>10</v>
      </c>
      <c r="I820" s="4">
        <v>4</v>
      </c>
      <c r="J820" s="4">
        <v>3042</v>
      </c>
      <c r="K820" s="4">
        <v>3240</v>
      </c>
      <c r="L820" s="4">
        <v>14904</v>
      </c>
      <c r="M820" s="4">
        <v>15840</v>
      </c>
      <c r="N820" s="4">
        <v>792</v>
      </c>
      <c r="O820">
        <v>12312</v>
      </c>
      <c r="P820">
        <v>-2592</v>
      </c>
    </row>
    <row r="821" spans="1:16">
      <c r="A821">
        <v>10</v>
      </c>
      <c r="B821" t="str">
        <f>TEXT(DATE(2024,Sales[[#This Row],[Month]],1),"MMM")</f>
        <v>Oct</v>
      </c>
      <c r="C821">
        <v>1</v>
      </c>
      <c r="D821">
        <v>2012</v>
      </c>
      <c r="E821" t="s">
        <v>24</v>
      </c>
      <c r="F821" t="s">
        <v>20</v>
      </c>
      <c r="G821" s="4" t="s">
        <v>40</v>
      </c>
      <c r="H821" t="s">
        <v>10</v>
      </c>
      <c r="I821" s="4">
        <v>21</v>
      </c>
      <c r="J821" s="4">
        <v>3042</v>
      </c>
      <c r="K821" s="4">
        <v>3240</v>
      </c>
      <c r="L821" s="4">
        <v>33840</v>
      </c>
      <c r="M821" s="4">
        <v>36000</v>
      </c>
      <c r="N821" s="4">
        <v>4158</v>
      </c>
      <c r="O821">
        <v>64638</v>
      </c>
      <c r="P821">
        <v>30798</v>
      </c>
    </row>
    <row r="822" spans="1:16">
      <c r="A822">
        <v>10</v>
      </c>
      <c r="B822" t="str">
        <f>TEXT(DATE(2024,Sales[[#This Row],[Month]],1),"MMM")</f>
        <v>Oct</v>
      </c>
      <c r="C822">
        <v>1</v>
      </c>
      <c r="D822">
        <v>2012</v>
      </c>
      <c r="E822" t="s">
        <v>24</v>
      </c>
      <c r="F822" t="s">
        <v>20</v>
      </c>
      <c r="G822" s="4" t="s">
        <v>16</v>
      </c>
      <c r="H822" t="s">
        <v>10</v>
      </c>
      <c r="I822" s="4">
        <v>16</v>
      </c>
      <c r="J822" s="4">
        <v>3726</v>
      </c>
      <c r="K822" s="4">
        <v>3960</v>
      </c>
      <c r="L822" s="4">
        <v>35802</v>
      </c>
      <c r="M822" s="4">
        <v>38070</v>
      </c>
      <c r="N822" s="4">
        <v>3744</v>
      </c>
      <c r="O822">
        <v>60192</v>
      </c>
      <c r="P822">
        <v>24390</v>
      </c>
    </row>
    <row r="823" spans="1:16">
      <c r="A823">
        <v>10</v>
      </c>
      <c r="B823" t="str">
        <f>TEXT(DATE(2024,Sales[[#This Row],[Month]],1),"MMM")</f>
        <v>Oct</v>
      </c>
      <c r="C823">
        <v>1</v>
      </c>
      <c r="D823">
        <v>2012</v>
      </c>
      <c r="E823" t="s">
        <v>24</v>
      </c>
      <c r="F823" t="s">
        <v>20</v>
      </c>
      <c r="G823" s="4" t="s">
        <v>12</v>
      </c>
      <c r="H823" t="s">
        <v>13</v>
      </c>
      <c r="I823" s="4">
        <v>10</v>
      </c>
      <c r="J823" s="4">
        <v>2196</v>
      </c>
      <c r="K823" s="4">
        <v>2340</v>
      </c>
      <c r="L823" s="4">
        <v>78804</v>
      </c>
      <c r="M823" s="4">
        <v>85140</v>
      </c>
      <c r="N823" s="4">
        <v>1440</v>
      </c>
      <c r="O823">
        <v>22230</v>
      </c>
      <c r="P823">
        <v>-56574</v>
      </c>
    </row>
    <row r="824" spans="1:16">
      <c r="A824">
        <v>10</v>
      </c>
      <c r="B824" t="str">
        <f>TEXT(DATE(2024,Sales[[#This Row],[Month]],1),"MMM")</f>
        <v>Oct</v>
      </c>
      <c r="C824">
        <v>2</v>
      </c>
      <c r="D824">
        <v>2012</v>
      </c>
      <c r="E824" t="s">
        <v>19</v>
      </c>
      <c r="F824" t="s">
        <v>20</v>
      </c>
      <c r="G824" s="4" t="s">
        <v>35</v>
      </c>
      <c r="H824" t="s">
        <v>10</v>
      </c>
      <c r="I824" s="4">
        <v>3</v>
      </c>
      <c r="J824" s="4">
        <v>4482</v>
      </c>
      <c r="K824" s="4">
        <v>4770</v>
      </c>
      <c r="L824" s="4">
        <v>17730</v>
      </c>
      <c r="M824" s="4">
        <v>18900</v>
      </c>
      <c r="N824" s="4">
        <v>864</v>
      </c>
      <c r="O824">
        <v>13594.5</v>
      </c>
      <c r="P824">
        <v>-4135.5</v>
      </c>
    </row>
    <row r="825" spans="1:16">
      <c r="A825">
        <v>10</v>
      </c>
      <c r="B825" t="str">
        <f>TEXT(DATE(2024,Sales[[#This Row],[Month]],1),"MMM")</f>
        <v>Oct</v>
      </c>
      <c r="C825">
        <v>2</v>
      </c>
      <c r="D825">
        <v>2012</v>
      </c>
      <c r="E825" t="s">
        <v>14</v>
      </c>
      <c r="F825" t="s">
        <v>15</v>
      </c>
      <c r="G825" s="4" t="s">
        <v>25</v>
      </c>
      <c r="H825" t="s">
        <v>10</v>
      </c>
      <c r="I825" s="4">
        <v>1</v>
      </c>
      <c r="J825" s="4">
        <v>5148</v>
      </c>
      <c r="K825" s="4">
        <v>5490</v>
      </c>
      <c r="L825" s="4">
        <v>34992</v>
      </c>
      <c r="M825" s="4">
        <v>37260</v>
      </c>
      <c r="N825" s="4">
        <v>342</v>
      </c>
      <c r="O825">
        <v>5215.5</v>
      </c>
      <c r="P825">
        <v>-29776.5</v>
      </c>
    </row>
    <row r="826" spans="1:16">
      <c r="A826">
        <v>10</v>
      </c>
      <c r="B826" t="str">
        <f>TEXT(DATE(2024,Sales[[#This Row],[Month]],1),"MMM")</f>
        <v>Oct</v>
      </c>
      <c r="C826">
        <v>2</v>
      </c>
      <c r="D826">
        <v>2012</v>
      </c>
      <c r="E826" t="s">
        <v>19</v>
      </c>
      <c r="F826" t="s">
        <v>20</v>
      </c>
      <c r="G826" s="4" t="s">
        <v>9</v>
      </c>
      <c r="H826" t="s">
        <v>10</v>
      </c>
      <c r="I826" s="4">
        <v>13</v>
      </c>
      <c r="J826" s="4">
        <v>3978</v>
      </c>
      <c r="K826" s="4">
        <v>4230</v>
      </c>
      <c r="L826" s="4">
        <v>16272</v>
      </c>
      <c r="M826" s="4">
        <v>17280</v>
      </c>
      <c r="N826" s="4">
        <v>3276</v>
      </c>
      <c r="O826">
        <v>52240.5</v>
      </c>
      <c r="P826">
        <v>35968.5</v>
      </c>
    </row>
    <row r="827" spans="1:16">
      <c r="A827">
        <v>10</v>
      </c>
      <c r="B827" t="str">
        <f>TEXT(DATE(2024,Sales[[#This Row],[Month]],1),"MMM")</f>
        <v>Oct</v>
      </c>
      <c r="C827">
        <v>2</v>
      </c>
      <c r="D827">
        <v>2012</v>
      </c>
      <c r="E827" t="s">
        <v>28</v>
      </c>
      <c r="F827" t="s">
        <v>27</v>
      </c>
      <c r="G827" s="4" t="s">
        <v>29</v>
      </c>
      <c r="H827" t="s">
        <v>10</v>
      </c>
      <c r="I827" s="4">
        <v>15</v>
      </c>
      <c r="J827" s="4">
        <v>2106</v>
      </c>
      <c r="K827" s="4">
        <v>2250</v>
      </c>
      <c r="L827" s="4">
        <v>63828</v>
      </c>
      <c r="M827" s="4">
        <v>68040</v>
      </c>
      <c r="N827" s="4">
        <v>2160</v>
      </c>
      <c r="O827">
        <v>32062.5</v>
      </c>
      <c r="P827">
        <v>-31765.5</v>
      </c>
    </row>
    <row r="828" spans="1:16">
      <c r="A828">
        <v>10</v>
      </c>
      <c r="B828" t="str">
        <f>TEXT(DATE(2024,Sales[[#This Row],[Month]],1),"MMM")</f>
        <v>Oct</v>
      </c>
      <c r="C828">
        <v>3</v>
      </c>
      <c r="D828">
        <v>2012</v>
      </c>
      <c r="E828" t="s">
        <v>31</v>
      </c>
      <c r="F828" t="s">
        <v>22</v>
      </c>
      <c r="G828" s="4" t="s">
        <v>23</v>
      </c>
      <c r="H828" t="s">
        <v>10</v>
      </c>
      <c r="I828" s="4">
        <v>5</v>
      </c>
      <c r="J828" s="4">
        <v>3978</v>
      </c>
      <c r="K828" s="4">
        <v>4230</v>
      </c>
      <c r="L828" s="4">
        <v>12168</v>
      </c>
      <c r="M828" s="4">
        <v>12960</v>
      </c>
      <c r="N828" s="4">
        <v>1260</v>
      </c>
      <c r="O828">
        <v>20092.5</v>
      </c>
      <c r="P828">
        <v>7924.5</v>
      </c>
    </row>
    <row r="829" spans="1:16">
      <c r="A829">
        <v>10</v>
      </c>
      <c r="B829" t="str">
        <f>TEXT(DATE(2024,Sales[[#This Row],[Month]],1),"MMM")</f>
        <v>Oct</v>
      </c>
      <c r="C829">
        <v>3</v>
      </c>
      <c r="D829">
        <v>2012</v>
      </c>
      <c r="E829" t="s">
        <v>24</v>
      </c>
      <c r="F829" t="s">
        <v>20</v>
      </c>
      <c r="G829" s="4" t="s">
        <v>37</v>
      </c>
      <c r="H829" t="s">
        <v>13</v>
      </c>
      <c r="I829" s="4">
        <v>25</v>
      </c>
      <c r="J829" s="4">
        <v>2034</v>
      </c>
      <c r="K829" s="4">
        <v>2160</v>
      </c>
      <c r="L829" s="4">
        <v>23544</v>
      </c>
      <c r="M829" s="4">
        <v>25380</v>
      </c>
      <c r="N829" s="4">
        <v>3150</v>
      </c>
      <c r="O829">
        <v>51300</v>
      </c>
      <c r="P829">
        <v>27756</v>
      </c>
    </row>
    <row r="830" spans="1:16">
      <c r="A830">
        <v>10</v>
      </c>
      <c r="B830" t="str">
        <f>TEXT(DATE(2024,Sales[[#This Row],[Month]],1),"MMM")</f>
        <v>Oct</v>
      </c>
      <c r="C830">
        <v>3</v>
      </c>
      <c r="D830">
        <v>2012</v>
      </c>
      <c r="E830" t="s">
        <v>7</v>
      </c>
      <c r="F830" t="s">
        <v>8</v>
      </c>
      <c r="G830" s="4" t="s">
        <v>38</v>
      </c>
      <c r="H830" t="s">
        <v>10</v>
      </c>
      <c r="I830" s="4">
        <v>8</v>
      </c>
      <c r="J830" s="4">
        <v>2034</v>
      </c>
      <c r="K830" s="4">
        <v>2160</v>
      </c>
      <c r="L830" s="4">
        <v>73800</v>
      </c>
      <c r="M830" s="4">
        <v>78750</v>
      </c>
      <c r="N830" s="4">
        <v>1008</v>
      </c>
      <c r="O830">
        <v>16416</v>
      </c>
      <c r="P830">
        <v>-57384</v>
      </c>
    </row>
    <row r="831" spans="1:16">
      <c r="A831">
        <v>10</v>
      </c>
      <c r="B831" t="str">
        <f>TEXT(DATE(2024,Sales[[#This Row],[Month]],1),"MMM")</f>
        <v>Oct</v>
      </c>
      <c r="C831">
        <v>3</v>
      </c>
      <c r="D831">
        <v>2012</v>
      </c>
      <c r="E831" t="s">
        <v>31</v>
      </c>
      <c r="F831" t="s">
        <v>22</v>
      </c>
      <c r="G831" s="4" t="s">
        <v>38</v>
      </c>
      <c r="H831" t="s">
        <v>10</v>
      </c>
      <c r="I831" s="4">
        <v>21</v>
      </c>
      <c r="J831" s="4">
        <v>3582</v>
      </c>
      <c r="K831" s="4">
        <v>3870</v>
      </c>
      <c r="L831" s="4">
        <v>17712</v>
      </c>
      <c r="M831" s="4">
        <v>18900</v>
      </c>
      <c r="N831" s="4">
        <v>6048</v>
      </c>
      <c r="O831">
        <v>77206.5</v>
      </c>
      <c r="P831">
        <v>59494.5</v>
      </c>
    </row>
    <row r="832" spans="1:16">
      <c r="A832">
        <v>10</v>
      </c>
      <c r="B832" t="str">
        <f>TEXT(DATE(2024,Sales[[#This Row],[Month]],1),"MMM")</f>
        <v>Oct</v>
      </c>
      <c r="C832">
        <v>3</v>
      </c>
      <c r="D832">
        <v>2012</v>
      </c>
      <c r="E832" t="s">
        <v>7</v>
      </c>
      <c r="F832" t="s">
        <v>8</v>
      </c>
      <c r="G832" s="4" t="s">
        <v>23</v>
      </c>
      <c r="H832" t="s">
        <v>10</v>
      </c>
      <c r="I832" s="4">
        <v>16</v>
      </c>
      <c r="J832" s="4">
        <v>3978</v>
      </c>
      <c r="K832" s="4">
        <v>4230</v>
      </c>
      <c r="L832" s="4">
        <v>42588</v>
      </c>
      <c r="M832" s="4">
        <v>45360</v>
      </c>
      <c r="N832" s="4">
        <v>4032</v>
      </c>
      <c r="O832">
        <v>64296</v>
      </c>
      <c r="P832">
        <v>21708</v>
      </c>
    </row>
    <row r="833" spans="1:16">
      <c r="A833">
        <v>10</v>
      </c>
      <c r="B833" t="str">
        <f>TEXT(DATE(2024,Sales[[#This Row],[Month]],1),"MMM")</f>
        <v>Oct</v>
      </c>
      <c r="C833">
        <v>4</v>
      </c>
      <c r="D833">
        <v>2012</v>
      </c>
      <c r="E833" t="s">
        <v>21</v>
      </c>
      <c r="F833" t="s">
        <v>22</v>
      </c>
      <c r="G833" s="4" t="s">
        <v>16</v>
      </c>
      <c r="H833" t="s">
        <v>10</v>
      </c>
      <c r="I833" s="4">
        <v>23</v>
      </c>
      <c r="J833" s="4">
        <v>2196</v>
      </c>
      <c r="K833" s="4">
        <v>2340</v>
      </c>
      <c r="L833" s="4">
        <v>99450</v>
      </c>
      <c r="M833" s="4">
        <v>105750</v>
      </c>
      <c r="N833" s="4">
        <v>3312</v>
      </c>
      <c r="O833">
        <v>51129</v>
      </c>
      <c r="P833">
        <v>-48321</v>
      </c>
    </row>
    <row r="834" spans="1:16">
      <c r="A834">
        <v>10</v>
      </c>
      <c r="B834" t="str">
        <f>TEXT(DATE(2024,Sales[[#This Row],[Month]],1),"MMM")</f>
        <v>Oct</v>
      </c>
      <c r="C834">
        <v>4</v>
      </c>
      <c r="D834">
        <v>2012</v>
      </c>
      <c r="E834" t="s">
        <v>26</v>
      </c>
      <c r="F834" t="s">
        <v>27</v>
      </c>
      <c r="G834" s="4" t="s">
        <v>29</v>
      </c>
      <c r="H834" t="s">
        <v>10</v>
      </c>
      <c r="I834" s="4">
        <v>22</v>
      </c>
      <c r="J834" s="4">
        <v>3978</v>
      </c>
      <c r="K834" s="4">
        <v>4230</v>
      </c>
      <c r="L834" s="4">
        <v>14184</v>
      </c>
      <c r="M834" s="4">
        <v>15120</v>
      </c>
      <c r="N834" s="4">
        <v>5544</v>
      </c>
      <c r="O834">
        <v>88407</v>
      </c>
      <c r="P834">
        <v>74223</v>
      </c>
    </row>
    <row r="835" spans="1:16">
      <c r="A835">
        <v>10</v>
      </c>
      <c r="B835" t="str">
        <f>TEXT(DATE(2024,Sales[[#This Row],[Month]],1),"MMM")</f>
        <v>Oct</v>
      </c>
      <c r="C835">
        <v>4</v>
      </c>
      <c r="D835">
        <v>2012</v>
      </c>
      <c r="E835" t="s">
        <v>14</v>
      </c>
      <c r="F835" t="s">
        <v>15</v>
      </c>
      <c r="G835" s="4" t="s">
        <v>35</v>
      </c>
      <c r="H835" t="s">
        <v>10</v>
      </c>
      <c r="I835" s="4">
        <v>13</v>
      </c>
      <c r="J835" s="4">
        <v>3978</v>
      </c>
      <c r="K835" s="4">
        <v>4230</v>
      </c>
      <c r="L835" s="4">
        <v>85104</v>
      </c>
      <c r="M835" s="4">
        <v>90720</v>
      </c>
      <c r="N835" s="4">
        <v>3276</v>
      </c>
      <c r="O835">
        <v>52240.5</v>
      </c>
      <c r="P835">
        <v>-32863.5</v>
      </c>
    </row>
    <row r="836" spans="1:16">
      <c r="A836">
        <v>10</v>
      </c>
      <c r="B836" t="str">
        <f>TEXT(DATE(2024,Sales[[#This Row],[Month]],1),"MMM")</f>
        <v>Oct</v>
      </c>
      <c r="C836">
        <v>4</v>
      </c>
      <c r="D836">
        <v>2012</v>
      </c>
      <c r="E836" t="s">
        <v>7</v>
      </c>
      <c r="F836" t="s">
        <v>8</v>
      </c>
      <c r="G836" s="4" t="s">
        <v>33</v>
      </c>
      <c r="H836" t="s">
        <v>10</v>
      </c>
      <c r="I836" s="4">
        <v>27</v>
      </c>
      <c r="J836" s="4">
        <v>3042</v>
      </c>
      <c r="K836" s="4">
        <v>3240</v>
      </c>
      <c r="L836" s="4">
        <v>40014</v>
      </c>
      <c r="M836" s="4">
        <v>42750</v>
      </c>
      <c r="N836" s="4">
        <v>5346</v>
      </c>
      <c r="O836">
        <v>83106</v>
      </c>
      <c r="P836">
        <v>43092</v>
      </c>
    </row>
    <row r="837" spans="1:16">
      <c r="A837">
        <v>10</v>
      </c>
      <c r="B837" t="str">
        <f>TEXT(DATE(2024,Sales[[#This Row],[Month]],1),"MMM")</f>
        <v>Oct</v>
      </c>
      <c r="C837">
        <v>4</v>
      </c>
      <c r="D837">
        <v>2012</v>
      </c>
      <c r="E837" t="s">
        <v>26</v>
      </c>
      <c r="F837" t="s">
        <v>27</v>
      </c>
      <c r="G837" s="4" t="s">
        <v>33</v>
      </c>
      <c r="H837" t="s">
        <v>10</v>
      </c>
      <c r="I837" s="4">
        <v>27</v>
      </c>
      <c r="J837" s="4">
        <v>3978</v>
      </c>
      <c r="K837" s="4">
        <v>4230</v>
      </c>
      <c r="L837" s="4">
        <v>16848</v>
      </c>
      <c r="M837" s="4">
        <v>18000</v>
      </c>
      <c r="N837" s="4">
        <v>6804</v>
      </c>
      <c r="O837">
        <v>108499.5</v>
      </c>
      <c r="P837">
        <v>91651.5</v>
      </c>
    </row>
    <row r="838" spans="1:16">
      <c r="A838">
        <v>10</v>
      </c>
      <c r="B838" t="str">
        <f>TEXT(DATE(2024,Sales[[#This Row],[Month]],1),"MMM")</f>
        <v>Oct</v>
      </c>
      <c r="C838">
        <v>5</v>
      </c>
      <c r="D838">
        <v>2012</v>
      </c>
      <c r="E838" t="s">
        <v>17</v>
      </c>
      <c r="F838" t="s">
        <v>15</v>
      </c>
      <c r="G838" s="4" t="s">
        <v>29</v>
      </c>
      <c r="H838" t="s">
        <v>10</v>
      </c>
      <c r="I838" s="4">
        <v>27</v>
      </c>
      <c r="J838" s="4">
        <v>3978</v>
      </c>
      <c r="K838" s="4">
        <v>4230</v>
      </c>
      <c r="L838" s="4">
        <v>14184</v>
      </c>
      <c r="M838" s="4">
        <v>15120</v>
      </c>
      <c r="N838" s="4">
        <v>6804</v>
      </c>
      <c r="O838">
        <v>108499.5</v>
      </c>
      <c r="P838">
        <v>94315.5</v>
      </c>
    </row>
    <row r="839" spans="1:16">
      <c r="A839">
        <v>10</v>
      </c>
      <c r="B839" t="str">
        <f>TEXT(DATE(2024,Sales[[#This Row],[Month]],1),"MMM")</f>
        <v>Oct</v>
      </c>
      <c r="C839">
        <v>5</v>
      </c>
      <c r="D839">
        <v>2012</v>
      </c>
      <c r="E839" t="s">
        <v>26</v>
      </c>
      <c r="F839" t="s">
        <v>27</v>
      </c>
      <c r="G839" s="4" t="s">
        <v>30</v>
      </c>
      <c r="H839" t="s">
        <v>10</v>
      </c>
      <c r="I839" s="4">
        <v>27</v>
      </c>
      <c r="J839" s="4">
        <v>5832</v>
      </c>
      <c r="K839" s="4">
        <v>6210</v>
      </c>
      <c r="L839" s="4">
        <v>35802</v>
      </c>
      <c r="M839" s="4">
        <v>38070</v>
      </c>
      <c r="N839" s="4">
        <v>10206</v>
      </c>
      <c r="O839">
        <v>159286.5</v>
      </c>
      <c r="P839">
        <v>123484.5</v>
      </c>
    </row>
    <row r="840" spans="1:16">
      <c r="A840">
        <v>10</v>
      </c>
      <c r="B840" t="str">
        <f>TEXT(DATE(2024,Sales[[#This Row],[Month]],1),"MMM")</f>
        <v>Oct</v>
      </c>
      <c r="C840">
        <v>5</v>
      </c>
      <c r="D840">
        <v>2012</v>
      </c>
      <c r="E840" t="s">
        <v>19</v>
      </c>
      <c r="F840" t="s">
        <v>20</v>
      </c>
      <c r="G840" s="4" t="s">
        <v>36</v>
      </c>
      <c r="H840" t="s">
        <v>10</v>
      </c>
      <c r="I840" s="4">
        <v>27</v>
      </c>
      <c r="J840" s="4">
        <v>2196</v>
      </c>
      <c r="K840" s="4">
        <v>2340</v>
      </c>
      <c r="L840" s="4">
        <v>18630</v>
      </c>
      <c r="M840" s="4">
        <v>19800</v>
      </c>
      <c r="N840" s="4">
        <v>3888</v>
      </c>
      <c r="O840">
        <v>60021</v>
      </c>
      <c r="P840">
        <v>41391</v>
      </c>
    </row>
    <row r="841" spans="1:16">
      <c r="A841">
        <v>10</v>
      </c>
      <c r="B841" t="str">
        <f>TEXT(DATE(2024,Sales[[#This Row],[Month]],1),"MMM")</f>
        <v>Oct</v>
      </c>
      <c r="C841">
        <v>6</v>
      </c>
      <c r="D841">
        <v>2012</v>
      </c>
      <c r="E841" t="s">
        <v>24</v>
      </c>
      <c r="F841" t="s">
        <v>20</v>
      </c>
      <c r="G841" s="4" t="s">
        <v>30</v>
      </c>
      <c r="H841" t="s">
        <v>10</v>
      </c>
      <c r="I841" s="4">
        <v>27</v>
      </c>
      <c r="J841" s="4">
        <v>3546</v>
      </c>
      <c r="K841" s="4">
        <v>3780</v>
      </c>
      <c r="L841" s="4">
        <v>39780</v>
      </c>
      <c r="M841" s="4">
        <v>42300</v>
      </c>
      <c r="N841" s="4">
        <v>6318</v>
      </c>
      <c r="O841">
        <v>96957</v>
      </c>
      <c r="P841">
        <v>57177</v>
      </c>
    </row>
    <row r="842" spans="1:16">
      <c r="A842">
        <v>10</v>
      </c>
      <c r="B842" t="str">
        <f>TEXT(DATE(2024,Sales[[#This Row],[Month]],1),"MMM")</f>
        <v>Oct</v>
      </c>
      <c r="C842">
        <v>6</v>
      </c>
      <c r="D842">
        <v>2012</v>
      </c>
      <c r="E842" t="s">
        <v>28</v>
      </c>
      <c r="F842" t="s">
        <v>27</v>
      </c>
      <c r="G842" s="4" t="s">
        <v>32</v>
      </c>
      <c r="H842" t="s">
        <v>10</v>
      </c>
      <c r="I842" s="4">
        <v>12</v>
      </c>
      <c r="J842" s="4">
        <v>3582</v>
      </c>
      <c r="K842" s="4">
        <v>3870</v>
      </c>
      <c r="L842" s="4">
        <v>41184</v>
      </c>
      <c r="M842" s="4">
        <v>43920</v>
      </c>
      <c r="N842" s="4">
        <v>3456</v>
      </c>
      <c r="O842">
        <v>44118</v>
      </c>
      <c r="P842">
        <v>2934</v>
      </c>
    </row>
    <row r="843" spans="1:16">
      <c r="A843">
        <v>10</v>
      </c>
      <c r="B843" t="str">
        <f>TEXT(DATE(2024,Sales[[#This Row],[Month]],1),"MMM")</f>
        <v>Oct</v>
      </c>
      <c r="C843">
        <v>6</v>
      </c>
      <c r="D843">
        <v>2012</v>
      </c>
      <c r="E843" t="s">
        <v>19</v>
      </c>
      <c r="F843" t="s">
        <v>20</v>
      </c>
      <c r="G843" s="4" t="s">
        <v>33</v>
      </c>
      <c r="H843" t="s">
        <v>10</v>
      </c>
      <c r="I843" s="4">
        <v>18</v>
      </c>
      <c r="J843" s="4">
        <v>3978</v>
      </c>
      <c r="K843" s="4">
        <v>4230</v>
      </c>
      <c r="L843" s="4">
        <v>31590</v>
      </c>
      <c r="M843" s="4">
        <v>33750</v>
      </c>
      <c r="N843" s="4">
        <v>4536</v>
      </c>
      <c r="O843">
        <v>72333</v>
      </c>
      <c r="P843">
        <v>40743</v>
      </c>
    </row>
    <row r="844" spans="1:16">
      <c r="A844">
        <v>10</v>
      </c>
      <c r="B844" t="str">
        <f>TEXT(DATE(2024,Sales[[#This Row],[Month]],1),"MMM")</f>
        <v>Oct</v>
      </c>
      <c r="C844">
        <v>6</v>
      </c>
      <c r="D844">
        <v>2012</v>
      </c>
      <c r="E844" t="s">
        <v>11</v>
      </c>
      <c r="F844" t="s">
        <v>8</v>
      </c>
      <c r="G844" s="4" t="s">
        <v>39</v>
      </c>
      <c r="H844" t="s">
        <v>13</v>
      </c>
      <c r="I844" s="4">
        <v>8</v>
      </c>
      <c r="J844" s="4">
        <v>3978</v>
      </c>
      <c r="K844" s="4">
        <v>4230</v>
      </c>
      <c r="L844" s="4">
        <v>97578</v>
      </c>
      <c r="M844" s="4">
        <v>105300</v>
      </c>
      <c r="N844" s="4">
        <v>2016</v>
      </c>
      <c r="O844">
        <v>32148</v>
      </c>
      <c r="P844">
        <v>-65430</v>
      </c>
    </row>
    <row r="845" spans="1:16">
      <c r="A845">
        <v>10</v>
      </c>
      <c r="B845" t="str">
        <f>TEXT(DATE(2024,Sales[[#This Row],[Month]],1),"MMM")</f>
        <v>Oct</v>
      </c>
      <c r="C845">
        <v>7</v>
      </c>
      <c r="D845">
        <v>2012</v>
      </c>
      <c r="E845" t="s">
        <v>14</v>
      </c>
      <c r="F845" t="s">
        <v>15</v>
      </c>
      <c r="G845" s="4" t="s">
        <v>18</v>
      </c>
      <c r="H845" t="s">
        <v>10</v>
      </c>
      <c r="I845" s="4">
        <v>21</v>
      </c>
      <c r="J845" s="4">
        <v>2034</v>
      </c>
      <c r="K845" s="4">
        <v>2160</v>
      </c>
      <c r="L845" s="4">
        <v>43920</v>
      </c>
      <c r="M845" s="4">
        <v>46800</v>
      </c>
      <c r="N845" s="4">
        <v>2646</v>
      </c>
      <c r="O845">
        <v>43092</v>
      </c>
      <c r="P845">
        <v>-828</v>
      </c>
    </row>
    <row r="846" spans="1:16">
      <c r="A846">
        <v>10</v>
      </c>
      <c r="B846" t="str">
        <f>TEXT(DATE(2024,Sales[[#This Row],[Month]],1),"MMM")</f>
        <v>Oct</v>
      </c>
      <c r="C846">
        <v>7</v>
      </c>
      <c r="D846">
        <v>2012</v>
      </c>
      <c r="E846" t="s">
        <v>24</v>
      </c>
      <c r="F846" t="s">
        <v>20</v>
      </c>
      <c r="G846" s="4" t="s">
        <v>12</v>
      </c>
      <c r="H846" t="s">
        <v>13</v>
      </c>
      <c r="I846" s="4">
        <v>25</v>
      </c>
      <c r="J846" s="4">
        <v>3042</v>
      </c>
      <c r="K846" s="4">
        <v>3240</v>
      </c>
      <c r="L846" s="4">
        <v>7164</v>
      </c>
      <c r="M846" s="4">
        <v>7740</v>
      </c>
      <c r="N846" s="4">
        <v>4950</v>
      </c>
      <c r="O846">
        <v>76950</v>
      </c>
      <c r="P846">
        <v>69786</v>
      </c>
    </row>
    <row r="847" spans="1:16">
      <c r="A847">
        <v>10</v>
      </c>
      <c r="B847" t="str">
        <f>TEXT(DATE(2024,Sales[[#This Row],[Month]],1),"MMM")</f>
        <v>Oct</v>
      </c>
      <c r="C847">
        <v>8</v>
      </c>
      <c r="D847">
        <v>2012</v>
      </c>
      <c r="E847" t="s">
        <v>26</v>
      </c>
      <c r="F847" t="s">
        <v>27</v>
      </c>
      <c r="G847" s="4" t="s">
        <v>33</v>
      </c>
      <c r="H847" t="s">
        <v>10</v>
      </c>
      <c r="I847" s="4">
        <v>12</v>
      </c>
      <c r="J847" s="4">
        <v>5148</v>
      </c>
      <c r="K847" s="4">
        <v>5490</v>
      </c>
      <c r="L847" s="4">
        <v>48438</v>
      </c>
      <c r="M847" s="4">
        <v>51750</v>
      </c>
      <c r="N847" s="4">
        <v>4104</v>
      </c>
      <c r="O847">
        <v>62586</v>
      </c>
      <c r="P847">
        <v>14148</v>
      </c>
    </row>
    <row r="848" spans="1:16">
      <c r="A848">
        <v>10</v>
      </c>
      <c r="B848" t="str">
        <f>TEXT(DATE(2024,Sales[[#This Row],[Month]],1),"MMM")</f>
        <v>Oct</v>
      </c>
      <c r="C848">
        <v>8</v>
      </c>
      <c r="D848">
        <v>2012</v>
      </c>
      <c r="E848" t="s">
        <v>28</v>
      </c>
      <c r="F848" t="s">
        <v>27</v>
      </c>
      <c r="G848" s="4" t="s">
        <v>25</v>
      </c>
      <c r="H848" t="s">
        <v>10</v>
      </c>
      <c r="I848" s="4">
        <v>9</v>
      </c>
      <c r="J848" s="4">
        <v>2106</v>
      </c>
      <c r="K848" s="4">
        <v>2250</v>
      </c>
      <c r="L848" s="4">
        <v>46656</v>
      </c>
      <c r="M848" s="4">
        <v>49680</v>
      </c>
      <c r="N848" s="4">
        <v>1296</v>
      </c>
      <c r="O848">
        <v>19237.5</v>
      </c>
      <c r="P848">
        <v>-27418.5</v>
      </c>
    </row>
    <row r="849" spans="1:16">
      <c r="A849">
        <v>10</v>
      </c>
      <c r="B849" t="str">
        <f>TEXT(DATE(2024,Sales[[#This Row],[Month]],1),"MMM")</f>
        <v>Oct</v>
      </c>
      <c r="C849">
        <v>8</v>
      </c>
      <c r="D849">
        <v>2012</v>
      </c>
      <c r="E849" t="s">
        <v>19</v>
      </c>
      <c r="F849" t="s">
        <v>20</v>
      </c>
      <c r="G849" s="4" t="s">
        <v>18</v>
      </c>
      <c r="H849" t="s">
        <v>10</v>
      </c>
      <c r="I849" s="4">
        <v>23</v>
      </c>
      <c r="J849" s="4">
        <v>4482</v>
      </c>
      <c r="K849" s="4">
        <v>4770</v>
      </c>
      <c r="L849" s="4">
        <v>35136</v>
      </c>
      <c r="M849" s="4">
        <v>37440</v>
      </c>
      <c r="N849" s="4">
        <v>6624</v>
      </c>
      <c r="O849">
        <v>104224.5</v>
      </c>
      <c r="P849">
        <v>69088.5</v>
      </c>
    </row>
    <row r="850" spans="1:16">
      <c r="A850">
        <v>10</v>
      </c>
      <c r="B850" t="str">
        <f>TEXT(DATE(2024,Sales[[#This Row],[Month]],1),"MMM")</f>
        <v>Oct</v>
      </c>
      <c r="C850">
        <v>9</v>
      </c>
      <c r="D850">
        <v>2012</v>
      </c>
      <c r="E850" t="s">
        <v>17</v>
      </c>
      <c r="F850" t="s">
        <v>15</v>
      </c>
      <c r="G850" s="4" t="s">
        <v>30</v>
      </c>
      <c r="H850" t="s">
        <v>10</v>
      </c>
      <c r="I850" s="4">
        <v>23</v>
      </c>
      <c r="J850" s="4">
        <v>3546</v>
      </c>
      <c r="K850" s="4">
        <v>3780</v>
      </c>
      <c r="L850" s="4">
        <v>7956</v>
      </c>
      <c r="M850" s="4">
        <v>8460</v>
      </c>
      <c r="N850" s="4">
        <v>5382</v>
      </c>
      <c r="O850">
        <v>82593</v>
      </c>
      <c r="P850">
        <v>74637</v>
      </c>
    </row>
    <row r="851" spans="1:16">
      <c r="A851">
        <v>10</v>
      </c>
      <c r="B851" t="str">
        <f>TEXT(DATE(2024,Sales[[#This Row],[Month]],1),"MMM")</f>
        <v>Oct</v>
      </c>
      <c r="C851">
        <v>9</v>
      </c>
      <c r="D851">
        <v>2012</v>
      </c>
      <c r="E851" t="s">
        <v>17</v>
      </c>
      <c r="F851" t="s">
        <v>15</v>
      </c>
      <c r="G851" s="4" t="s">
        <v>38</v>
      </c>
      <c r="H851" t="s">
        <v>10</v>
      </c>
      <c r="I851" s="4">
        <v>20</v>
      </c>
      <c r="J851" s="4">
        <v>4482</v>
      </c>
      <c r="K851" s="4">
        <v>4770</v>
      </c>
      <c r="L851" s="4">
        <v>35424</v>
      </c>
      <c r="M851" s="4">
        <v>37800</v>
      </c>
      <c r="N851" s="4">
        <v>5760</v>
      </c>
      <c r="O851">
        <v>90630</v>
      </c>
      <c r="P851">
        <v>55206</v>
      </c>
    </row>
    <row r="852" spans="1:16">
      <c r="A852">
        <v>10</v>
      </c>
      <c r="B852" t="str">
        <f>TEXT(DATE(2024,Sales[[#This Row],[Month]],1),"MMM")</f>
        <v>Oct</v>
      </c>
      <c r="C852">
        <v>9</v>
      </c>
      <c r="D852">
        <v>2012</v>
      </c>
      <c r="E852" t="s">
        <v>28</v>
      </c>
      <c r="F852" t="s">
        <v>27</v>
      </c>
      <c r="G852" s="4" t="s">
        <v>39</v>
      </c>
      <c r="H852" t="s">
        <v>13</v>
      </c>
      <c r="I852" s="4">
        <v>25</v>
      </c>
      <c r="J852" s="4">
        <v>4482</v>
      </c>
      <c r="K852" s="4">
        <v>4770</v>
      </c>
      <c r="L852" s="4">
        <v>37530</v>
      </c>
      <c r="M852" s="4">
        <v>40500</v>
      </c>
      <c r="N852" s="4">
        <v>7200</v>
      </c>
      <c r="O852">
        <v>113287.5</v>
      </c>
      <c r="P852">
        <v>75757.5</v>
      </c>
    </row>
    <row r="853" spans="1:16">
      <c r="A853">
        <v>10</v>
      </c>
      <c r="B853" t="str">
        <f>TEXT(DATE(2024,Sales[[#This Row],[Month]],1),"MMM")</f>
        <v>Oct</v>
      </c>
      <c r="C853">
        <v>9</v>
      </c>
      <c r="D853">
        <v>2012</v>
      </c>
      <c r="E853" t="s">
        <v>7</v>
      </c>
      <c r="F853" t="s">
        <v>8</v>
      </c>
      <c r="G853" s="4" t="s">
        <v>34</v>
      </c>
      <c r="H853" t="s">
        <v>10</v>
      </c>
      <c r="I853" s="4">
        <v>4</v>
      </c>
      <c r="J853" s="4">
        <v>2034</v>
      </c>
      <c r="K853" s="4">
        <v>2160</v>
      </c>
      <c r="L853" s="4">
        <v>80676</v>
      </c>
      <c r="M853" s="4">
        <v>85860</v>
      </c>
      <c r="N853" s="4">
        <v>504</v>
      </c>
      <c r="O853">
        <v>8208</v>
      </c>
      <c r="P853">
        <v>-72468</v>
      </c>
    </row>
    <row r="854" spans="1:16">
      <c r="A854">
        <v>10</v>
      </c>
      <c r="B854" t="str">
        <f>TEXT(DATE(2024,Sales[[#This Row],[Month]],1),"MMM")</f>
        <v>Oct</v>
      </c>
      <c r="C854">
        <v>9</v>
      </c>
      <c r="D854">
        <v>2012</v>
      </c>
      <c r="E854" t="s">
        <v>24</v>
      </c>
      <c r="F854" t="s">
        <v>20</v>
      </c>
      <c r="G854" s="4" t="s">
        <v>25</v>
      </c>
      <c r="H854" t="s">
        <v>10</v>
      </c>
      <c r="I854" s="4">
        <v>24</v>
      </c>
      <c r="J854" s="4">
        <v>3978</v>
      </c>
      <c r="K854" s="4">
        <v>4230</v>
      </c>
      <c r="L854" s="4">
        <v>139968</v>
      </c>
      <c r="M854" s="4">
        <v>149040</v>
      </c>
      <c r="N854" s="4">
        <v>6048</v>
      </c>
      <c r="O854">
        <v>96444</v>
      </c>
      <c r="P854">
        <v>-43524</v>
      </c>
    </row>
    <row r="855" spans="1:16">
      <c r="A855">
        <v>10</v>
      </c>
      <c r="B855" t="str">
        <f>TEXT(DATE(2024,Sales[[#This Row],[Month]],1),"MMM")</f>
        <v>Oct</v>
      </c>
      <c r="C855">
        <v>10</v>
      </c>
      <c r="D855">
        <v>2012</v>
      </c>
      <c r="E855" t="s">
        <v>11</v>
      </c>
      <c r="F855" t="s">
        <v>8</v>
      </c>
      <c r="G855" s="4" t="s">
        <v>32</v>
      </c>
      <c r="H855" t="s">
        <v>10</v>
      </c>
      <c r="I855" s="4">
        <v>24</v>
      </c>
      <c r="J855" s="4">
        <v>5832</v>
      </c>
      <c r="K855" s="4">
        <v>6210</v>
      </c>
      <c r="L855" s="4">
        <v>82368</v>
      </c>
      <c r="M855" s="4">
        <v>87840</v>
      </c>
      <c r="N855" s="4">
        <v>9072</v>
      </c>
      <c r="O855">
        <v>141588</v>
      </c>
      <c r="P855">
        <v>59220</v>
      </c>
    </row>
    <row r="856" spans="1:16">
      <c r="A856">
        <v>10</v>
      </c>
      <c r="B856" t="str">
        <f>TEXT(DATE(2024,Sales[[#This Row],[Month]],1),"MMM")</f>
        <v>Oct</v>
      </c>
      <c r="C856">
        <v>10</v>
      </c>
      <c r="D856">
        <v>2012</v>
      </c>
      <c r="E856" t="s">
        <v>21</v>
      </c>
      <c r="F856" t="s">
        <v>22</v>
      </c>
      <c r="G856" s="4" t="s">
        <v>9</v>
      </c>
      <c r="H856" t="s">
        <v>10</v>
      </c>
      <c r="I856" s="4">
        <v>16</v>
      </c>
      <c r="J856" s="4">
        <v>3978</v>
      </c>
      <c r="K856" s="4">
        <v>4230</v>
      </c>
      <c r="L856" s="4">
        <v>46782</v>
      </c>
      <c r="M856" s="4">
        <v>49680</v>
      </c>
      <c r="N856" s="4">
        <v>4032</v>
      </c>
      <c r="O856">
        <v>64296</v>
      </c>
      <c r="P856">
        <v>17514</v>
      </c>
    </row>
    <row r="857" spans="1:16">
      <c r="A857">
        <v>10</v>
      </c>
      <c r="B857" t="str">
        <f>TEXT(DATE(2024,Sales[[#This Row],[Month]],1),"MMM")</f>
        <v>Oct</v>
      </c>
      <c r="C857">
        <v>10</v>
      </c>
      <c r="D857">
        <v>2012</v>
      </c>
      <c r="E857" t="s">
        <v>19</v>
      </c>
      <c r="F857" t="s">
        <v>20</v>
      </c>
      <c r="G857" s="4" t="s">
        <v>40</v>
      </c>
      <c r="H857" t="s">
        <v>10</v>
      </c>
      <c r="I857" s="4">
        <v>6</v>
      </c>
      <c r="J857" s="4">
        <v>3978</v>
      </c>
      <c r="K857" s="4">
        <v>4230</v>
      </c>
      <c r="L857" s="4">
        <v>57528</v>
      </c>
      <c r="M857" s="4">
        <v>61200</v>
      </c>
      <c r="N857" s="4">
        <v>1512</v>
      </c>
      <c r="O857">
        <v>24111</v>
      </c>
      <c r="P857">
        <v>-33417</v>
      </c>
    </row>
    <row r="858" spans="1:16">
      <c r="A858">
        <v>10</v>
      </c>
      <c r="B858" t="str">
        <f>TEXT(DATE(2024,Sales[[#This Row],[Month]],1),"MMM")</f>
        <v>Oct</v>
      </c>
      <c r="C858">
        <v>10</v>
      </c>
      <c r="D858">
        <v>2012</v>
      </c>
      <c r="E858" t="s">
        <v>14</v>
      </c>
      <c r="F858" t="s">
        <v>15</v>
      </c>
      <c r="G858" s="4" t="s">
        <v>40</v>
      </c>
      <c r="H858" t="s">
        <v>10</v>
      </c>
      <c r="I858" s="4">
        <v>4</v>
      </c>
      <c r="J858" s="4">
        <v>5148</v>
      </c>
      <c r="K858" s="4">
        <v>5490</v>
      </c>
      <c r="L858" s="4">
        <v>77832</v>
      </c>
      <c r="M858" s="4">
        <v>82800</v>
      </c>
      <c r="N858" s="4">
        <v>1368</v>
      </c>
      <c r="O858">
        <v>20862</v>
      </c>
      <c r="P858">
        <v>-56970</v>
      </c>
    </row>
    <row r="859" spans="1:16">
      <c r="A859">
        <v>10</v>
      </c>
      <c r="B859" t="str">
        <f>TEXT(DATE(2024,Sales[[#This Row],[Month]],1),"MMM")</f>
        <v>Oct</v>
      </c>
      <c r="C859">
        <v>10</v>
      </c>
      <c r="D859">
        <v>2012</v>
      </c>
      <c r="E859" t="s">
        <v>19</v>
      </c>
      <c r="F859" t="s">
        <v>20</v>
      </c>
      <c r="G859" s="4" t="s">
        <v>25</v>
      </c>
      <c r="H859" t="s">
        <v>10</v>
      </c>
      <c r="I859" s="4">
        <v>24</v>
      </c>
      <c r="J859" s="4">
        <v>5832</v>
      </c>
      <c r="K859" s="4">
        <v>6210</v>
      </c>
      <c r="L859" s="4">
        <v>139968</v>
      </c>
      <c r="M859" s="4">
        <v>149040</v>
      </c>
      <c r="N859" s="4">
        <v>9072</v>
      </c>
      <c r="O859">
        <v>141588</v>
      </c>
      <c r="P859">
        <v>1620</v>
      </c>
    </row>
    <row r="860" spans="1:16">
      <c r="A860">
        <v>10</v>
      </c>
      <c r="B860" t="str">
        <f>TEXT(DATE(2024,Sales[[#This Row],[Month]],1),"MMM")</f>
        <v>Oct</v>
      </c>
      <c r="C860">
        <v>10</v>
      </c>
      <c r="D860">
        <v>2012</v>
      </c>
      <c r="E860" t="s">
        <v>31</v>
      </c>
      <c r="F860" t="s">
        <v>22</v>
      </c>
      <c r="G860" s="4" t="s">
        <v>12</v>
      </c>
      <c r="H860" t="s">
        <v>13</v>
      </c>
      <c r="I860" s="4">
        <v>21</v>
      </c>
      <c r="J860" s="4">
        <v>2034</v>
      </c>
      <c r="K860" s="4">
        <v>2160</v>
      </c>
      <c r="L860" s="4">
        <v>50148</v>
      </c>
      <c r="M860" s="4">
        <v>54180</v>
      </c>
      <c r="N860" s="4">
        <v>2646</v>
      </c>
      <c r="O860">
        <v>43092</v>
      </c>
      <c r="P860">
        <v>-7056</v>
      </c>
    </row>
    <row r="861" spans="1:16">
      <c r="A861">
        <v>10</v>
      </c>
      <c r="B861" t="str">
        <f>TEXT(DATE(2024,Sales[[#This Row],[Month]],1),"MMM")</f>
        <v>Oct</v>
      </c>
      <c r="C861">
        <v>11</v>
      </c>
      <c r="D861">
        <v>2012</v>
      </c>
      <c r="E861" t="s">
        <v>21</v>
      </c>
      <c r="F861" t="s">
        <v>22</v>
      </c>
      <c r="G861" s="4" t="s">
        <v>23</v>
      </c>
      <c r="H861" t="s">
        <v>10</v>
      </c>
      <c r="I861" s="4">
        <v>13</v>
      </c>
      <c r="J861" s="4">
        <v>5832</v>
      </c>
      <c r="K861" s="4">
        <v>6210</v>
      </c>
      <c r="L861" s="4">
        <v>24336</v>
      </c>
      <c r="M861" s="4">
        <v>25920</v>
      </c>
      <c r="N861" s="4">
        <v>4914</v>
      </c>
      <c r="O861">
        <v>76693.5</v>
      </c>
      <c r="P861">
        <v>52357.5</v>
      </c>
    </row>
    <row r="862" spans="1:16">
      <c r="A862">
        <v>10</v>
      </c>
      <c r="B862" t="str">
        <f>TEXT(DATE(2024,Sales[[#This Row],[Month]],1),"MMM")</f>
        <v>Oct</v>
      </c>
      <c r="C862">
        <v>11</v>
      </c>
      <c r="D862">
        <v>2012</v>
      </c>
      <c r="E862" t="s">
        <v>21</v>
      </c>
      <c r="F862" t="s">
        <v>22</v>
      </c>
      <c r="G862" s="4" t="s">
        <v>40</v>
      </c>
      <c r="H862" t="s">
        <v>10</v>
      </c>
      <c r="I862" s="4">
        <v>2</v>
      </c>
      <c r="J862" s="4">
        <v>3546</v>
      </c>
      <c r="K862" s="4">
        <v>3780</v>
      </c>
      <c r="L862" s="4">
        <v>33840</v>
      </c>
      <c r="M862" s="4">
        <v>36000</v>
      </c>
      <c r="N862" s="4">
        <v>468</v>
      </c>
      <c r="O862">
        <v>7182</v>
      </c>
      <c r="P862">
        <v>-26658</v>
      </c>
    </row>
    <row r="863" spans="1:16">
      <c r="A863">
        <v>10</v>
      </c>
      <c r="B863" t="str">
        <f>TEXT(DATE(2024,Sales[[#This Row],[Month]],1),"MMM")</f>
        <v>Oct</v>
      </c>
      <c r="C863">
        <v>11</v>
      </c>
      <c r="D863">
        <v>2012</v>
      </c>
      <c r="E863" t="s">
        <v>11</v>
      </c>
      <c r="F863" t="s">
        <v>8</v>
      </c>
      <c r="G863" s="4" t="s">
        <v>36</v>
      </c>
      <c r="H863" t="s">
        <v>10</v>
      </c>
      <c r="I863" s="4">
        <v>20</v>
      </c>
      <c r="J863" s="4">
        <v>3726</v>
      </c>
      <c r="K863" s="4">
        <v>3960</v>
      </c>
      <c r="L863" s="4">
        <v>55890</v>
      </c>
      <c r="M863" s="4">
        <v>59400</v>
      </c>
      <c r="N863" s="4">
        <v>4680</v>
      </c>
      <c r="O863">
        <v>75240</v>
      </c>
      <c r="P863">
        <v>19350</v>
      </c>
    </row>
    <row r="864" spans="1:16">
      <c r="A864">
        <v>10</v>
      </c>
      <c r="B864" t="str">
        <f>TEXT(DATE(2024,Sales[[#This Row],[Month]],1),"MMM")</f>
        <v>Oct</v>
      </c>
      <c r="C864">
        <v>11</v>
      </c>
      <c r="D864">
        <v>2012</v>
      </c>
      <c r="E864" t="s">
        <v>19</v>
      </c>
      <c r="F864" t="s">
        <v>20</v>
      </c>
      <c r="G864" s="4" t="s">
        <v>34</v>
      </c>
      <c r="H864" t="s">
        <v>10</v>
      </c>
      <c r="I864" s="4">
        <v>21</v>
      </c>
      <c r="J864" s="4">
        <v>3978</v>
      </c>
      <c r="K864" s="4">
        <v>4230</v>
      </c>
      <c r="L864" s="4">
        <v>4482</v>
      </c>
      <c r="M864" s="4">
        <v>4770</v>
      </c>
      <c r="N864" s="4">
        <v>5292</v>
      </c>
      <c r="O864">
        <v>84388.5</v>
      </c>
      <c r="P864">
        <v>79906.5</v>
      </c>
    </row>
    <row r="865" spans="1:16">
      <c r="A865">
        <v>10</v>
      </c>
      <c r="B865" t="str">
        <f>TEXT(DATE(2024,Sales[[#This Row],[Month]],1),"MMM")</f>
        <v>Oct</v>
      </c>
      <c r="C865">
        <v>12</v>
      </c>
      <c r="D865">
        <v>2012</v>
      </c>
      <c r="E865" t="s">
        <v>24</v>
      </c>
      <c r="F865" t="s">
        <v>20</v>
      </c>
      <c r="G865" s="4" t="s">
        <v>38</v>
      </c>
      <c r="H865" t="s">
        <v>10</v>
      </c>
      <c r="I865" s="4">
        <v>12</v>
      </c>
      <c r="J865" s="4">
        <v>3042</v>
      </c>
      <c r="K865" s="4">
        <v>3240</v>
      </c>
      <c r="L865" s="4">
        <v>14760</v>
      </c>
      <c r="M865" s="4">
        <v>15750</v>
      </c>
      <c r="N865" s="4">
        <v>2376</v>
      </c>
      <c r="O865">
        <v>36936</v>
      </c>
      <c r="P865">
        <v>22176</v>
      </c>
    </row>
    <row r="866" spans="1:16">
      <c r="A866">
        <v>10</v>
      </c>
      <c r="B866" t="str">
        <f>TEXT(DATE(2024,Sales[[#This Row],[Month]],1),"MMM")</f>
        <v>Oct</v>
      </c>
      <c r="C866">
        <v>12</v>
      </c>
      <c r="D866">
        <v>2012</v>
      </c>
      <c r="E866" t="s">
        <v>26</v>
      </c>
      <c r="F866" t="s">
        <v>27</v>
      </c>
      <c r="G866" s="4" t="s">
        <v>18</v>
      </c>
      <c r="H866" t="s">
        <v>10</v>
      </c>
      <c r="I866" s="4">
        <v>23</v>
      </c>
      <c r="J866" s="4">
        <v>3546</v>
      </c>
      <c r="K866" s="4">
        <v>3780</v>
      </c>
      <c r="L866" s="4">
        <v>46116</v>
      </c>
      <c r="M866" s="4">
        <v>49140</v>
      </c>
      <c r="N866" s="4">
        <v>5382</v>
      </c>
      <c r="O866">
        <v>82593</v>
      </c>
      <c r="P866">
        <v>36477</v>
      </c>
    </row>
    <row r="867" spans="1:16">
      <c r="A867">
        <v>10</v>
      </c>
      <c r="B867" t="str">
        <f>TEXT(DATE(2024,Sales[[#This Row],[Month]],1),"MMM")</f>
        <v>Oct</v>
      </c>
      <c r="C867">
        <v>12</v>
      </c>
      <c r="D867">
        <v>2012</v>
      </c>
      <c r="E867" t="s">
        <v>26</v>
      </c>
      <c r="F867" t="s">
        <v>27</v>
      </c>
      <c r="G867" s="4" t="s">
        <v>32</v>
      </c>
      <c r="H867" t="s">
        <v>10</v>
      </c>
      <c r="I867" s="4">
        <v>23</v>
      </c>
      <c r="J867" s="4">
        <v>4482</v>
      </c>
      <c r="K867" s="4">
        <v>4770</v>
      </c>
      <c r="L867" s="4">
        <v>77220</v>
      </c>
      <c r="M867" s="4">
        <v>82350</v>
      </c>
      <c r="N867" s="4">
        <v>6624</v>
      </c>
      <c r="O867">
        <v>104224.5</v>
      </c>
      <c r="P867">
        <v>27004.5</v>
      </c>
    </row>
    <row r="868" spans="1:16">
      <c r="A868">
        <v>10</v>
      </c>
      <c r="B868" t="str">
        <f>TEXT(DATE(2024,Sales[[#This Row],[Month]],1),"MMM")</f>
        <v>Oct</v>
      </c>
      <c r="C868">
        <v>12</v>
      </c>
      <c r="D868">
        <v>2012</v>
      </c>
      <c r="E868" t="s">
        <v>11</v>
      </c>
      <c r="F868" t="s">
        <v>8</v>
      </c>
      <c r="G868" s="4" t="s">
        <v>25</v>
      </c>
      <c r="H868" t="s">
        <v>10</v>
      </c>
      <c r="I868" s="4">
        <v>24</v>
      </c>
      <c r="J868" s="4">
        <v>3924</v>
      </c>
      <c r="K868" s="4">
        <v>4230</v>
      </c>
      <c r="L868" s="4">
        <v>29160</v>
      </c>
      <c r="M868" s="4">
        <v>31050</v>
      </c>
      <c r="N868" s="4">
        <v>7344</v>
      </c>
      <c r="O868">
        <v>96444</v>
      </c>
      <c r="P868">
        <v>67284</v>
      </c>
    </row>
    <row r="869" spans="1:16">
      <c r="A869">
        <v>10</v>
      </c>
      <c r="B869" t="str">
        <f>TEXT(DATE(2024,Sales[[#This Row],[Month]],1),"MMM")</f>
        <v>Oct</v>
      </c>
      <c r="C869">
        <v>13</v>
      </c>
      <c r="D869">
        <v>2012</v>
      </c>
      <c r="E869" t="s">
        <v>21</v>
      </c>
      <c r="F869" t="s">
        <v>22</v>
      </c>
      <c r="G869" s="4" t="s">
        <v>25</v>
      </c>
      <c r="H869" t="s">
        <v>10</v>
      </c>
      <c r="I869" s="4">
        <v>25</v>
      </c>
      <c r="J869" s="4">
        <v>2952</v>
      </c>
      <c r="K869" s="4">
        <v>3150</v>
      </c>
      <c r="L869" s="4">
        <v>104976</v>
      </c>
      <c r="M869" s="4">
        <v>111780</v>
      </c>
      <c r="N869" s="4">
        <v>4950</v>
      </c>
      <c r="O869">
        <v>74812.5</v>
      </c>
      <c r="P869">
        <v>-30163.5</v>
      </c>
    </row>
    <row r="870" spans="1:16">
      <c r="A870">
        <v>10</v>
      </c>
      <c r="B870" t="str">
        <f>TEXT(DATE(2024,Sales[[#This Row],[Month]],1),"MMM")</f>
        <v>Oct</v>
      </c>
      <c r="C870">
        <v>13</v>
      </c>
      <c r="D870">
        <v>2012</v>
      </c>
      <c r="E870" t="s">
        <v>26</v>
      </c>
      <c r="F870" t="s">
        <v>27</v>
      </c>
      <c r="G870" s="4" t="s">
        <v>39</v>
      </c>
      <c r="H870" t="s">
        <v>13</v>
      </c>
      <c r="I870" s="4">
        <v>17</v>
      </c>
      <c r="J870" s="4">
        <v>3726</v>
      </c>
      <c r="K870" s="4">
        <v>3960</v>
      </c>
      <c r="L870" s="4">
        <v>127602</v>
      </c>
      <c r="M870" s="4">
        <v>137700</v>
      </c>
      <c r="N870" s="4">
        <v>3978</v>
      </c>
      <c r="O870">
        <v>63954</v>
      </c>
      <c r="P870">
        <v>-63648</v>
      </c>
    </row>
    <row r="871" spans="1:16">
      <c r="A871">
        <v>10</v>
      </c>
      <c r="B871" t="str">
        <f>TEXT(DATE(2024,Sales[[#This Row],[Month]],1),"MMM")</f>
        <v>Oct</v>
      </c>
      <c r="C871">
        <v>13</v>
      </c>
      <c r="D871">
        <v>2012</v>
      </c>
      <c r="E871" t="s">
        <v>17</v>
      </c>
      <c r="F871" t="s">
        <v>15</v>
      </c>
      <c r="G871" s="4" t="s">
        <v>25</v>
      </c>
      <c r="H871" t="s">
        <v>10</v>
      </c>
      <c r="I871" s="4">
        <v>21</v>
      </c>
      <c r="J871" s="4">
        <v>3978</v>
      </c>
      <c r="K871" s="4">
        <v>4230</v>
      </c>
      <c r="L871" s="4">
        <v>40824</v>
      </c>
      <c r="M871" s="4">
        <v>43470</v>
      </c>
      <c r="N871" s="4">
        <v>5292</v>
      </c>
      <c r="O871">
        <v>84388.5</v>
      </c>
      <c r="P871">
        <v>43564.5</v>
      </c>
    </row>
    <row r="872" spans="1:16">
      <c r="A872">
        <v>10</v>
      </c>
      <c r="B872" t="str">
        <f>TEXT(DATE(2024,Sales[[#This Row],[Month]],1),"MMM")</f>
        <v>Oct</v>
      </c>
      <c r="C872">
        <v>13</v>
      </c>
      <c r="D872">
        <v>2012</v>
      </c>
      <c r="E872" t="s">
        <v>24</v>
      </c>
      <c r="F872" t="s">
        <v>20</v>
      </c>
      <c r="G872" s="4" t="s">
        <v>38</v>
      </c>
      <c r="H872" t="s">
        <v>10</v>
      </c>
      <c r="I872" s="4">
        <v>9</v>
      </c>
      <c r="J872" s="4">
        <v>3726</v>
      </c>
      <c r="K872" s="4">
        <v>3960</v>
      </c>
      <c r="L872" s="4">
        <v>70848</v>
      </c>
      <c r="M872" s="4">
        <v>75600</v>
      </c>
      <c r="N872" s="4">
        <v>2106</v>
      </c>
      <c r="O872">
        <v>33858</v>
      </c>
      <c r="P872">
        <v>-36990</v>
      </c>
    </row>
    <row r="873" spans="1:16">
      <c r="A873">
        <v>10</v>
      </c>
      <c r="B873" t="str">
        <f>TEXT(DATE(2024,Sales[[#This Row],[Month]],1),"MMM")</f>
        <v>Oct</v>
      </c>
      <c r="C873">
        <v>13</v>
      </c>
      <c r="D873">
        <v>2012</v>
      </c>
      <c r="E873" t="s">
        <v>28</v>
      </c>
      <c r="F873" t="s">
        <v>27</v>
      </c>
      <c r="G873" s="4" t="s">
        <v>40</v>
      </c>
      <c r="H873" t="s">
        <v>10</v>
      </c>
      <c r="I873" s="4">
        <v>11</v>
      </c>
      <c r="J873" s="4">
        <v>4482</v>
      </c>
      <c r="K873" s="4">
        <v>4770</v>
      </c>
      <c r="L873" s="4">
        <v>50760</v>
      </c>
      <c r="M873" s="4">
        <v>54000</v>
      </c>
      <c r="N873" s="4">
        <v>3168</v>
      </c>
      <c r="O873">
        <v>49846.5</v>
      </c>
      <c r="P873">
        <v>-913.5</v>
      </c>
    </row>
    <row r="874" spans="1:16">
      <c r="A874">
        <v>10</v>
      </c>
      <c r="B874" t="str">
        <f>TEXT(DATE(2024,Sales[[#This Row],[Month]],1),"MMM")</f>
        <v>Oct</v>
      </c>
      <c r="C874">
        <v>13</v>
      </c>
      <c r="D874">
        <v>2012</v>
      </c>
      <c r="E874" t="s">
        <v>14</v>
      </c>
      <c r="F874" t="s">
        <v>15</v>
      </c>
      <c r="G874" s="4" t="s">
        <v>32</v>
      </c>
      <c r="H874" t="s">
        <v>10</v>
      </c>
      <c r="I874" s="4">
        <v>4</v>
      </c>
      <c r="J874" s="4">
        <v>3582</v>
      </c>
      <c r="K874" s="4">
        <v>3870</v>
      </c>
      <c r="L874" s="4">
        <v>92664</v>
      </c>
      <c r="M874" s="4">
        <v>98820</v>
      </c>
      <c r="N874" s="4">
        <v>1152</v>
      </c>
      <c r="O874">
        <v>14706</v>
      </c>
      <c r="P874">
        <v>-77958</v>
      </c>
    </row>
    <row r="875" spans="1:16">
      <c r="A875">
        <v>10</v>
      </c>
      <c r="B875" t="str">
        <f>TEXT(DATE(2024,Sales[[#This Row],[Month]],1),"MMM")</f>
        <v>Oct</v>
      </c>
      <c r="C875">
        <v>13</v>
      </c>
      <c r="D875">
        <v>2012</v>
      </c>
      <c r="E875" t="s">
        <v>19</v>
      </c>
      <c r="F875" t="s">
        <v>20</v>
      </c>
      <c r="G875" s="4" t="s">
        <v>35</v>
      </c>
      <c r="H875" t="s">
        <v>10</v>
      </c>
      <c r="I875" s="4">
        <v>22</v>
      </c>
      <c r="J875" s="4">
        <v>4482</v>
      </c>
      <c r="K875" s="4">
        <v>4770</v>
      </c>
      <c r="L875" s="4">
        <v>42552</v>
      </c>
      <c r="M875" s="4">
        <v>45360</v>
      </c>
      <c r="N875" s="4">
        <v>6336</v>
      </c>
      <c r="O875">
        <v>99693</v>
      </c>
      <c r="P875">
        <v>57141</v>
      </c>
    </row>
    <row r="876" spans="1:16">
      <c r="A876">
        <v>10</v>
      </c>
      <c r="B876" t="str">
        <f>TEXT(DATE(2024,Sales[[#This Row],[Month]],1),"MMM")</f>
        <v>Oct</v>
      </c>
      <c r="C876">
        <v>14</v>
      </c>
      <c r="D876">
        <v>2012</v>
      </c>
      <c r="E876" t="s">
        <v>7</v>
      </c>
      <c r="F876" t="s">
        <v>8</v>
      </c>
      <c r="G876" s="4" t="s">
        <v>38</v>
      </c>
      <c r="H876" t="s">
        <v>10</v>
      </c>
      <c r="I876" s="4">
        <v>15</v>
      </c>
      <c r="J876" s="4">
        <v>3924</v>
      </c>
      <c r="K876" s="4">
        <v>4230</v>
      </c>
      <c r="L876" s="4">
        <v>53136</v>
      </c>
      <c r="M876" s="4">
        <v>56700</v>
      </c>
      <c r="N876" s="4">
        <v>4590</v>
      </c>
      <c r="O876">
        <v>60277.5</v>
      </c>
      <c r="P876">
        <v>7141.5</v>
      </c>
    </row>
    <row r="877" spans="1:16">
      <c r="A877">
        <v>10</v>
      </c>
      <c r="B877" t="str">
        <f>TEXT(DATE(2024,Sales[[#This Row],[Month]],1),"MMM")</f>
        <v>Oct</v>
      </c>
      <c r="C877">
        <v>14</v>
      </c>
      <c r="D877">
        <v>2012</v>
      </c>
      <c r="E877" t="s">
        <v>14</v>
      </c>
      <c r="F877" t="s">
        <v>15</v>
      </c>
      <c r="G877" s="4" t="s">
        <v>18</v>
      </c>
      <c r="H877" t="s">
        <v>10</v>
      </c>
      <c r="I877" s="4">
        <v>23</v>
      </c>
      <c r="J877" s="4">
        <v>7506</v>
      </c>
      <c r="K877" s="4">
        <v>8100</v>
      </c>
      <c r="L877" s="4">
        <v>35136</v>
      </c>
      <c r="M877" s="4">
        <v>37440</v>
      </c>
      <c r="N877" s="4">
        <v>13662</v>
      </c>
      <c r="O877">
        <v>176985</v>
      </c>
      <c r="P877">
        <v>141849</v>
      </c>
    </row>
    <row r="878" spans="1:16">
      <c r="A878">
        <v>10</v>
      </c>
      <c r="B878" t="str">
        <f>TEXT(DATE(2024,Sales[[#This Row],[Month]],1),"MMM")</f>
        <v>Oct</v>
      </c>
      <c r="C878">
        <v>14</v>
      </c>
      <c r="D878">
        <v>2012</v>
      </c>
      <c r="E878" t="s">
        <v>11</v>
      </c>
      <c r="F878" t="s">
        <v>8</v>
      </c>
      <c r="G878" s="4" t="s">
        <v>36</v>
      </c>
      <c r="H878" t="s">
        <v>10</v>
      </c>
      <c r="I878" s="4">
        <v>9</v>
      </c>
      <c r="J878" s="4">
        <v>3546</v>
      </c>
      <c r="K878" s="4">
        <v>3780</v>
      </c>
      <c r="L878" s="4">
        <v>85698</v>
      </c>
      <c r="M878" s="4">
        <v>91080</v>
      </c>
      <c r="N878" s="4">
        <v>2106</v>
      </c>
      <c r="O878">
        <v>32319</v>
      </c>
      <c r="P878">
        <v>-53379</v>
      </c>
    </row>
    <row r="879" spans="1:16">
      <c r="A879">
        <v>10</v>
      </c>
      <c r="B879" t="str">
        <f>TEXT(DATE(2024,Sales[[#This Row],[Month]],1),"MMM")</f>
        <v>Oct</v>
      </c>
      <c r="C879">
        <v>14</v>
      </c>
      <c r="D879">
        <v>2012</v>
      </c>
      <c r="E879" t="s">
        <v>19</v>
      </c>
      <c r="F879" t="s">
        <v>20</v>
      </c>
      <c r="G879" s="4" t="s">
        <v>39</v>
      </c>
      <c r="H879" t="s">
        <v>13</v>
      </c>
      <c r="I879" s="4">
        <v>7</v>
      </c>
      <c r="J879" s="4">
        <v>3042</v>
      </c>
      <c r="K879" s="4">
        <v>3240</v>
      </c>
      <c r="L879" s="4">
        <v>187650</v>
      </c>
      <c r="M879" s="4">
        <v>202500</v>
      </c>
      <c r="N879" s="4">
        <v>1386</v>
      </c>
      <c r="O879">
        <v>21546</v>
      </c>
      <c r="P879">
        <v>-166104</v>
      </c>
    </row>
    <row r="880" spans="1:16">
      <c r="A880">
        <v>10</v>
      </c>
      <c r="B880" t="str">
        <f>TEXT(DATE(2024,Sales[[#This Row],[Month]],1),"MMM")</f>
        <v>Oct</v>
      </c>
      <c r="C880">
        <v>14</v>
      </c>
      <c r="D880">
        <v>2012</v>
      </c>
      <c r="E880" t="s">
        <v>21</v>
      </c>
      <c r="F880" t="s">
        <v>22</v>
      </c>
      <c r="G880" s="4" t="s">
        <v>35</v>
      </c>
      <c r="H880" t="s">
        <v>10</v>
      </c>
      <c r="I880" s="4">
        <v>25</v>
      </c>
      <c r="J880" s="4">
        <v>3042</v>
      </c>
      <c r="K880" s="4">
        <v>3240</v>
      </c>
      <c r="L880" s="4">
        <v>3546</v>
      </c>
      <c r="M880" s="4">
        <v>3780</v>
      </c>
      <c r="N880" s="4">
        <v>4950</v>
      </c>
      <c r="O880">
        <v>76950</v>
      </c>
      <c r="P880">
        <v>73404</v>
      </c>
    </row>
    <row r="881" spans="1:16">
      <c r="A881">
        <v>10</v>
      </c>
      <c r="B881" t="str">
        <f>TEXT(DATE(2024,Sales[[#This Row],[Month]],1),"MMM")</f>
        <v>Oct</v>
      </c>
      <c r="C881">
        <v>15</v>
      </c>
      <c r="D881">
        <v>2012</v>
      </c>
      <c r="E881" t="s">
        <v>17</v>
      </c>
      <c r="F881" t="s">
        <v>15</v>
      </c>
      <c r="G881" s="4" t="s">
        <v>40</v>
      </c>
      <c r="H881" t="s">
        <v>10</v>
      </c>
      <c r="I881" s="4">
        <v>10</v>
      </c>
      <c r="J881" s="4">
        <v>3978</v>
      </c>
      <c r="K881" s="4">
        <v>4230</v>
      </c>
      <c r="L881" s="4">
        <v>60912</v>
      </c>
      <c r="M881" s="4">
        <v>64800</v>
      </c>
      <c r="N881" s="4">
        <v>2520</v>
      </c>
      <c r="O881">
        <v>40185</v>
      </c>
      <c r="P881">
        <v>-20727</v>
      </c>
    </row>
    <row r="882" spans="1:16">
      <c r="A882">
        <v>10</v>
      </c>
      <c r="B882" t="str">
        <f>TEXT(DATE(2024,Sales[[#This Row],[Month]],1),"MMM")</f>
        <v>Oct</v>
      </c>
      <c r="C882">
        <v>15</v>
      </c>
      <c r="D882">
        <v>2012</v>
      </c>
      <c r="E882" t="s">
        <v>7</v>
      </c>
      <c r="F882" t="s">
        <v>8</v>
      </c>
      <c r="G882" s="4" t="s">
        <v>36</v>
      </c>
      <c r="H882" t="s">
        <v>10</v>
      </c>
      <c r="I882" s="4">
        <v>8</v>
      </c>
      <c r="J882" s="4">
        <v>5148</v>
      </c>
      <c r="K882" s="4">
        <v>5490</v>
      </c>
      <c r="L882" s="4">
        <v>33534</v>
      </c>
      <c r="M882" s="4">
        <v>35640</v>
      </c>
      <c r="N882" s="4">
        <v>2736</v>
      </c>
      <c r="O882">
        <v>41724</v>
      </c>
      <c r="P882">
        <v>8190</v>
      </c>
    </row>
    <row r="883" spans="1:16">
      <c r="A883">
        <v>10</v>
      </c>
      <c r="B883" t="str">
        <f>TEXT(DATE(2024,Sales[[#This Row],[Month]],1),"MMM")</f>
        <v>Oct</v>
      </c>
      <c r="C883">
        <v>15</v>
      </c>
      <c r="D883">
        <v>2012</v>
      </c>
      <c r="E883" t="s">
        <v>19</v>
      </c>
      <c r="F883" t="s">
        <v>20</v>
      </c>
      <c r="G883" s="4" t="s">
        <v>36</v>
      </c>
      <c r="H883" t="s">
        <v>10</v>
      </c>
      <c r="I883" s="4">
        <v>18</v>
      </c>
      <c r="J883" s="4">
        <v>3042</v>
      </c>
      <c r="K883" s="4">
        <v>3240</v>
      </c>
      <c r="L883" s="4">
        <v>70794</v>
      </c>
      <c r="M883" s="4">
        <v>75240</v>
      </c>
      <c r="N883" s="4">
        <v>3564</v>
      </c>
      <c r="O883">
        <v>55404</v>
      </c>
      <c r="P883">
        <v>-15390</v>
      </c>
    </row>
    <row r="884" spans="1:16">
      <c r="A884">
        <v>10</v>
      </c>
      <c r="B884" t="str">
        <f>TEXT(DATE(2024,Sales[[#This Row],[Month]],1),"MMM")</f>
        <v>Oct</v>
      </c>
      <c r="C884">
        <v>16</v>
      </c>
      <c r="D884">
        <v>2012</v>
      </c>
      <c r="E884" t="s">
        <v>28</v>
      </c>
      <c r="F884" t="s">
        <v>27</v>
      </c>
      <c r="G884" s="4" t="s">
        <v>39</v>
      </c>
      <c r="H884" t="s">
        <v>13</v>
      </c>
      <c r="I884" s="4">
        <v>8</v>
      </c>
      <c r="J884" s="4">
        <v>5148</v>
      </c>
      <c r="K884" s="4">
        <v>5490</v>
      </c>
      <c r="L884" s="4">
        <v>180144</v>
      </c>
      <c r="M884" s="4">
        <v>194400</v>
      </c>
      <c r="N884" s="4">
        <v>2736</v>
      </c>
      <c r="O884">
        <v>41724</v>
      </c>
      <c r="P884">
        <v>-138420</v>
      </c>
    </row>
    <row r="885" spans="1:16">
      <c r="A885">
        <v>10</v>
      </c>
      <c r="B885" t="str">
        <f>TEXT(DATE(2024,Sales[[#This Row],[Month]],1),"MMM")</f>
        <v>Oct</v>
      </c>
      <c r="C885">
        <v>16</v>
      </c>
      <c r="D885">
        <v>2012</v>
      </c>
      <c r="E885" t="s">
        <v>14</v>
      </c>
      <c r="F885" t="s">
        <v>15</v>
      </c>
      <c r="G885" s="4" t="s">
        <v>39</v>
      </c>
      <c r="H885" t="s">
        <v>13</v>
      </c>
      <c r="I885" s="4">
        <v>25</v>
      </c>
      <c r="J885" s="4">
        <v>7506</v>
      </c>
      <c r="K885" s="4">
        <v>8100</v>
      </c>
      <c r="L885" s="4">
        <v>180144</v>
      </c>
      <c r="M885" s="4">
        <v>194400</v>
      </c>
      <c r="N885" s="4">
        <v>14850</v>
      </c>
      <c r="O885">
        <v>192375</v>
      </c>
      <c r="P885">
        <v>12231</v>
      </c>
    </row>
    <row r="886" spans="1:16">
      <c r="A886">
        <v>10</v>
      </c>
      <c r="B886" t="str">
        <f>TEXT(DATE(2024,Sales[[#This Row],[Month]],1),"MMM")</f>
        <v>Oct</v>
      </c>
      <c r="C886">
        <v>17</v>
      </c>
      <c r="D886">
        <v>2012</v>
      </c>
      <c r="E886" t="s">
        <v>14</v>
      </c>
      <c r="F886" t="s">
        <v>15</v>
      </c>
      <c r="G886" s="4" t="s">
        <v>40</v>
      </c>
      <c r="H886" t="s">
        <v>10</v>
      </c>
      <c r="I886" s="4">
        <v>7</v>
      </c>
      <c r="J886" s="4">
        <v>3042</v>
      </c>
      <c r="K886" s="4">
        <v>3240</v>
      </c>
      <c r="L886" s="4">
        <v>23688</v>
      </c>
      <c r="M886" s="4">
        <v>25200</v>
      </c>
      <c r="N886" s="4">
        <v>1386</v>
      </c>
      <c r="O886">
        <v>21546</v>
      </c>
      <c r="P886">
        <v>-2142</v>
      </c>
    </row>
    <row r="887" spans="1:16">
      <c r="A887">
        <v>10</v>
      </c>
      <c r="B887" t="str">
        <f>TEXT(DATE(2024,Sales[[#This Row],[Month]],1),"MMM")</f>
        <v>Oct</v>
      </c>
      <c r="C887">
        <v>18</v>
      </c>
      <c r="D887">
        <v>2012</v>
      </c>
      <c r="E887" t="s">
        <v>24</v>
      </c>
      <c r="F887" t="s">
        <v>20</v>
      </c>
      <c r="G887" s="4" t="s">
        <v>36</v>
      </c>
      <c r="H887" t="s">
        <v>10</v>
      </c>
      <c r="I887" s="4">
        <v>17</v>
      </c>
      <c r="J887" s="4">
        <v>3978</v>
      </c>
      <c r="K887" s="4">
        <v>4230</v>
      </c>
      <c r="L887" s="4">
        <v>59616</v>
      </c>
      <c r="M887" s="4">
        <v>63360</v>
      </c>
      <c r="N887" s="4">
        <v>4284</v>
      </c>
      <c r="O887">
        <v>68314.5</v>
      </c>
      <c r="P887">
        <v>8698.5</v>
      </c>
    </row>
    <row r="888" spans="1:16">
      <c r="A888">
        <v>10</v>
      </c>
      <c r="B888" t="str">
        <f>TEXT(DATE(2024,Sales[[#This Row],[Month]],1),"MMM")</f>
        <v>Oct</v>
      </c>
      <c r="C888">
        <v>18</v>
      </c>
      <c r="D888">
        <v>2012</v>
      </c>
      <c r="E888" t="s">
        <v>24</v>
      </c>
      <c r="F888" t="s">
        <v>20</v>
      </c>
      <c r="G888" s="4" t="s">
        <v>32</v>
      </c>
      <c r="H888" t="s">
        <v>10</v>
      </c>
      <c r="I888" s="4">
        <v>3</v>
      </c>
      <c r="J888" s="4">
        <v>2952</v>
      </c>
      <c r="K888" s="4">
        <v>3150</v>
      </c>
      <c r="L888" s="4">
        <v>66924</v>
      </c>
      <c r="M888" s="4">
        <v>71370</v>
      </c>
      <c r="N888" s="4">
        <v>594</v>
      </c>
      <c r="O888">
        <v>8977.5</v>
      </c>
      <c r="P888">
        <v>-57946.5</v>
      </c>
    </row>
    <row r="889" spans="1:16">
      <c r="A889">
        <v>10</v>
      </c>
      <c r="B889" t="str">
        <f>TEXT(DATE(2024,Sales[[#This Row],[Month]],1),"MMM")</f>
        <v>Oct</v>
      </c>
      <c r="C889">
        <v>18</v>
      </c>
      <c r="D889">
        <v>2012</v>
      </c>
      <c r="E889" t="s">
        <v>14</v>
      </c>
      <c r="F889" t="s">
        <v>15</v>
      </c>
      <c r="G889" s="4" t="s">
        <v>23</v>
      </c>
      <c r="H889" t="s">
        <v>10</v>
      </c>
      <c r="I889" s="4">
        <v>13</v>
      </c>
      <c r="J889" s="4">
        <v>2034</v>
      </c>
      <c r="K889" s="4">
        <v>2160</v>
      </c>
      <c r="L889" s="4">
        <v>24336</v>
      </c>
      <c r="M889" s="4">
        <v>25920</v>
      </c>
      <c r="N889" s="4">
        <v>1638</v>
      </c>
      <c r="O889">
        <v>26676</v>
      </c>
      <c r="P889">
        <v>2340</v>
      </c>
    </row>
    <row r="890" spans="1:16">
      <c r="A890">
        <v>10</v>
      </c>
      <c r="B890" t="str">
        <f>TEXT(DATE(2024,Sales[[#This Row],[Month]],1),"MMM")</f>
        <v>Oct</v>
      </c>
      <c r="C890">
        <v>18</v>
      </c>
      <c r="D890">
        <v>2012</v>
      </c>
      <c r="E890" t="s">
        <v>31</v>
      </c>
      <c r="F890" t="s">
        <v>22</v>
      </c>
      <c r="G890" s="4" t="s">
        <v>9</v>
      </c>
      <c r="H890" t="s">
        <v>10</v>
      </c>
      <c r="I890" s="4">
        <v>17</v>
      </c>
      <c r="J890" s="4">
        <v>3582</v>
      </c>
      <c r="K890" s="4">
        <v>3870</v>
      </c>
      <c r="L890" s="4">
        <v>36612</v>
      </c>
      <c r="M890" s="4">
        <v>38880</v>
      </c>
      <c r="N890" s="4">
        <v>4896</v>
      </c>
      <c r="O890">
        <v>62500.5</v>
      </c>
      <c r="P890">
        <v>25888.5</v>
      </c>
    </row>
    <row r="891" spans="1:16">
      <c r="A891">
        <v>10</v>
      </c>
      <c r="B891" t="str">
        <f>TEXT(DATE(2024,Sales[[#This Row],[Month]],1),"MMM")</f>
        <v>Oct</v>
      </c>
      <c r="C891">
        <v>18</v>
      </c>
      <c r="D891">
        <v>2012</v>
      </c>
      <c r="E891" t="s">
        <v>14</v>
      </c>
      <c r="F891" t="s">
        <v>15</v>
      </c>
      <c r="G891" s="4" t="s">
        <v>34</v>
      </c>
      <c r="H891" t="s">
        <v>10</v>
      </c>
      <c r="I891" s="4">
        <v>22</v>
      </c>
      <c r="J891" s="4">
        <v>3978</v>
      </c>
      <c r="K891" s="4">
        <v>4230</v>
      </c>
      <c r="L891" s="4">
        <v>13446</v>
      </c>
      <c r="M891" s="4">
        <v>14310</v>
      </c>
      <c r="N891" s="4">
        <v>5544</v>
      </c>
      <c r="O891">
        <v>88407</v>
      </c>
      <c r="P891">
        <v>74961</v>
      </c>
    </row>
    <row r="892" spans="1:16">
      <c r="A892">
        <v>10</v>
      </c>
      <c r="B892" t="str">
        <f>TEXT(DATE(2024,Sales[[#This Row],[Month]],1),"MMM")</f>
        <v>Oct</v>
      </c>
      <c r="C892">
        <v>19</v>
      </c>
      <c r="D892">
        <v>2012</v>
      </c>
      <c r="E892" t="s">
        <v>31</v>
      </c>
      <c r="F892" t="s">
        <v>22</v>
      </c>
      <c r="G892" s="4" t="s">
        <v>39</v>
      </c>
      <c r="H892" t="s">
        <v>13</v>
      </c>
      <c r="I892" s="4">
        <v>23</v>
      </c>
      <c r="J892" s="4">
        <v>2196</v>
      </c>
      <c r="K892" s="4">
        <v>2340</v>
      </c>
      <c r="L892" s="4">
        <v>172638</v>
      </c>
      <c r="M892" s="4">
        <v>186300</v>
      </c>
      <c r="N892" s="4">
        <v>3312</v>
      </c>
      <c r="O892">
        <v>51129</v>
      </c>
      <c r="P892">
        <v>-121509</v>
      </c>
    </row>
    <row r="893" spans="1:16">
      <c r="A893">
        <v>10</v>
      </c>
      <c r="B893" t="str">
        <f>TEXT(DATE(2024,Sales[[#This Row],[Month]],1),"MMM")</f>
        <v>Oct</v>
      </c>
      <c r="C893">
        <v>19</v>
      </c>
      <c r="D893">
        <v>2012</v>
      </c>
      <c r="E893" t="s">
        <v>28</v>
      </c>
      <c r="F893" t="s">
        <v>27</v>
      </c>
      <c r="G893" s="4" t="s">
        <v>32</v>
      </c>
      <c r="H893" t="s">
        <v>10</v>
      </c>
      <c r="I893" s="4">
        <v>1</v>
      </c>
      <c r="J893" s="4">
        <v>2034</v>
      </c>
      <c r="K893" s="4">
        <v>2160</v>
      </c>
      <c r="L893" s="4">
        <v>61776</v>
      </c>
      <c r="M893" s="4">
        <v>65880</v>
      </c>
      <c r="N893" s="4">
        <v>126</v>
      </c>
      <c r="O893">
        <v>2052</v>
      </c>
      <c r="P893">
        <v>-59724</v>
      </c>
    </row>
    <row r="894" spans="1:16">
      <c r="A894">
        <v>10</v>
      </c>
      <c r="B894" t="str">
        <f>TEXT(DATE(2024,Sales[[#This Row],[Month]],1),"MMM")</f>
        <v>Oct</v>
      </c>
      <c r="C894">
        <v>19</v>
      </c>
      <c r="D894">
        <v>2012</v>
      </c>
      <c r="E894" t="s">
        <v>24</v>
      </c>
      <c r="F894" t="s">
        <v>20</v>
      </c>
      <c r="G894" s="4" t="s">
        <v>37</v>
      </c>
      <c r="H894" t="s">
        <v>13</v>
      </c>
      <c r="I894" s="4">
        <v>25</v>
      </c>
      <c r="J894" s="4">
        <v>5148</v>
      </c>
      <c r="K894" s="4">
        <v>5490</v>
      </c>
      <c r="L894" s="4">
        <v>78480</v>
      </c>
      <c r="M894" s="4">
        <v>84600</v>
      </c>
      <c r="N894" s="4">
        <v>8550</v>
      </c>
      <c r="O894">
        <v>130387.5</v>
      </c>
      <c r="P894">
        <v>51907.5</v>
      </c>
    </row>
    <row r="895" spans="1:16">
      <c r="A895">
        <v>10</v>
      </c>
      <c r="B895" t="str">
        <f>TEXT(DATE(2024,Sales[[#This Row],[Month]],1),"MMM")</f>
        <v>Oct</v>
      </c>
      <c r="C895">
        <v>20</v>
      </c>
      <c r="D895">
        <v>2012</v>
      </c>
      <c r="E895" t="s">
        <v>31</v>
      </c>
      <c r="F895" t="s">
        <v>22</v>
      </c>
      <c r="G895" s="4" t="s">
        <v>33</v>
      </c>
      <c r="H895" t="s">
        <v>10</v>
      </c>
      <c r="I895" s="4">
        <v>22</v>
      </c>
      <c r="J895" s="4">
        <v>3384</v>
      </c>
      <c r="K895" s="4">
        <v>3600</v>
      </c>
      <c r="L895" s="4">
        <v>52650</v>
      </c>
      <c r="M895" s="4">
        <v>56250</v>
      </c>
      <c r="N895" s="4">
        <v>4752</v>
      </c>
      <c r="O895">
        <v>75240</v>
      </c>
      <c r="P895">
        <v>22590</v>
      </c>
    </row>
    <row r="896" spans="1:16">
      <c r="A896">
        <v>10</v>
      </c>
      <c r="B896" t="str">
        <f>TEXT(DATE(2024,Sales[[#This Row],[Month]],1),"MMM")</f>
        <v>Oct</v>
      </c>
      <c r="C896">
        <v>20</v>
      </c>
      <c r="D896">
        <v>2012</v>
      </c>
      <c r="E896" t="s">
        <v>31</v>
      </c>
      <c r="F896" t="s">
        <v>22</v>
      </c>
      <c r="G896" s="4" t="s">
        <v>29</v>
      </c>
      <c r="H896" t="s">
        <v>10</v>
      </c>
      <c r="I896" s="4">
        <v>2</v>
      </c>
      <c r="J896" s="4">
        <v>3978</v>
      </c>
      <c r="K896" s="4">
        <v>4230</v>
      </c>
      <c r="L896" s="4">
        <v>24822</v>
      </c>
      <c r="M896" s="4">
        <v>26460</v>
      </c>
      <c r="N896" s="4">
        <v>504</v>
      </c>
      <c r="O896">
        <v>8037</v>
      </c>
      <c r="P896">
        <v>-16785</v>
      </c>
    </row>
    <row r="897" spans="1:16">
      <c r="A897">
        <v>10</v>
      </c>
      <c r="B897" t="str">
        <f>TEXT(DATE(2024,Sales[[#This Row],[Month]],1),"MMM")</f>
        <v>Oct</v>
      </c>
      <c r="C897">
        <v>20</v>
      </c>
      <c r="D897">
        <v>2012</v>
      </c>
      <c r="E897" t="s">
        <v>19</v>
      </c>
      <c r="F897" t="s">
        <v>20</v>
      </c>
      <c r="G897" s="4" t="s">
        <v>36</v>
      </c>
      <c r="H897" t="s">
        <v>10</v>
      </c>
      <c r="I897" s="4">
        <v>11</v>
      </c>
      <c r="J897" s="4">
        <v>3582</v>
      </c>
      <c r="K897" s="4">
        <v>3870</v>
      </c>
      <c r="L897" s="4">
        <v>7452</v>
      </c>
      <c r="M897" s="4">
        <v>7920</v>
      </c>
      <c r="N897" s="4">
        <v>3168</v>
      </c>
      <c r="O897">
        <v>40441.5</v>
      </c>
      <c r="P897">
        <v>32989.5</v>
      </c>
    </row>
    <row r="898" spans="1:16">
      <c r="A898">
        <v>10</v>
      </c>
      <c r="B898" t="str">
        <f>TEXT(DATE(2024,Sales[[#This Row],[Month]],1),"MMM")</f>
        <v>Oct</v>
      </c>
      <c r="C898">
        <v>21</v>
      </c>
      <c r="D898">
        <v>2012</v>
      </c>
      <c r="E898" t="s">
        <v>19</v>
      </c>
      <c r="F898" t="s">
        <v>20</v>
      </c>
      <c r="G898" s="4" t="s">
        <v>36</v>
      </c>
      <c r="H898" t="s">
        <v>10</v>
      </c>
      <c r="I898" s="4">
        <v>11</v>
      </c>
      <c r="J898" s="4">
        <v>3546</v>
      </c>
      <c r="K898" s="4">
        <v>3780</v>
      </c>
      <c r="L898" s="4">
        <v>11178</v>
      </c>
      <c r="M898" s="4">
        <v>11880</v>
      </c>
      <c r="N898" s="4">
        <v>2574</v>
      </c>
      <c r="O898">
        <v>39501</v>
      </c>
      <c r="P898">
        <v>28323</v>
      </c>
    </row>
    <row r="899" spans="1:16">
      <c r="A899">
        <v>10</v>
      </c>
      <c r="B899" t="str">
        <f>TEXT(DATE(2024,Sales[[#This Row],[Month]],1),"MMM")</f>
        <v>Oct</v>
      </c>
      <c r="C899">
        <v>21</v>
      </c>
      <c r="D899">
        <v>2012</v>
      </c>
      <c r="E899" t="s">
        <v>26</v>
      </c>
      <c r="F899" t="s">
        <v>27</v>
      </c>
      <c r="G899" s="4" t="s">
        <v>16</v>
      </c>
      <c r="H899" t="s">
        <v>10</v>
      </c>
      <c r="I899" s="4">
        <v>1</v>
      </c>
      <c r="J899" s="4">
        <v>7506</v>
      </c>
      <c r="K899" s="4">
        <v>8100</v>
      </c>
      <c r="L899" s="4">
        <v>43758</v>
      </c>
      <c r="M899" s="4">
        <v>46530</v>
      </c>
      <c r="N899" s="4">
        <v>594</v>
      </c>
      <c r="O899">
        <v>7695</v>
      </c>
      <c r="P899">
        <v>-36063</v>
      </c>
    </row>
    <row r="900" spans="1:16">
      <c r="A900">
        <v>10</v>
      </c>
      <c r="B900" t="str">
        <f>TEXT(DATE(2024,Sales[[#This Row],[Month]],1),"MMM")</f>
        <v>Oct</v>
      </c>
      <c r="C900">
        <v>22</v>
      </c>
      <c r="D900">
        <v>2012</v>
      </c>
      <c r="E900" t="s">
        <v>21</v>
      </c>
      <c r="F900" t="s">
        <v>22</v>
      </c>
      <c r="G900" s="4" t="s">
        <v>25</v>
      </c>
      <c r="H900" t="s">
        <v>10</v>
      </c>
      <c r="I900" s="4">
        <v>14</v>
      </c>
      <c r="J900" s="4">
        <v>3978</v>
      </c>
      <c r="K900" s="4">
        <v>4230</v>
      </c>
      <c r="L900" s="4">
        <v>40824</v>
      </c>
      <c r="M900" s="4">
        <v>43470</v>
      </c>
      <c r="N900" s="4">
        <v>3528</v>
      </c>
      <c r="O900">
        <v>56259</v>
      </c>
      <c r="P900">
        <v>15435</v>
      </c>
    </row>
    <row r="901" spans="1:16">
      <c r="A901">
        <v>10</v>
      </c>
      <c r="B901" t="str">
        <f>TEXT(DATE(2024,Sales[[#This Row],[Month]],1),"MMM")</f>
        <v>Oct</v>
      </c>
      <c r="C901">
        <v>22</v>
      </c>
      <c r="D901">
        <v>2012</v>
      </c>
      <c r="E901" t="s">
        <v>28</v>
      </c>
      <c r="F901" t="s">
        <v>27</v>
      </c>
      <c r="G901" s="4" t="s">
        <v>34</v>
      </c>
      <c r="H901" t="s">
        <v>10</v>
      </c>
      <c r="I901" s="4">
        <v>11</v>
      </c>
      <c r="J901" s="4">
        <v>2034</v>
      </c>
      <c r="K901" s="4">
        <v>2160</v>
      </c>
      <c r="L901" s="4">
        <v>62748</v>
      </c>
      <c r="M901" s="4">
        <v>66780</v>
      </c>
      <c r="N901" s="4">
        <v>1386</v>
      </c>
      <c r="O901">
        <v>22572</v>
      </c>
      <c r="P901">
        <v>-40176</v>
      </c>
    </row>
    <row r="902" spans="1:16">
      <c r="A902">
        <v>10</v>
      </c>
      <c r="B902" t="str">
        <f>TEXT(DATE(2024,Sales[[#This Row],[Month]],1),"MMM")</f>
        <v>Oct</v>
      </c>
      <c r="C902">
        <v>22</v>
      </c>
      <c r="D902">
        <v>2012</v>
      </c>
      <c r="E902" t="s">
        <v>26</v>
      </c>
      <c r="F902" t="s">
        <v>27</v>
      </c>
      <c r="G902" s="4" t="s">
        <v>12</v>
      </c>
      <c r="H902" t="s">
        <v>13</v>
      </c>
      <c r="I902" s="4">
        <v>8</v>
      </c>
      <c r="J902" s="4">
        <v>2952</v>
      </c>
      <c r="K902" s="4">
        <v>3150</v>
      </c>
      <c r="L902" s="4">
        <v>46566</v>
      </c>
      <c r="M902" s="4">
        <v>50310</v>
      </c>
      <c r="N902" s="4">
        <v>1584</v>
      </c>
      <c r="O902">
        <v>23940</v>
      </c>
      <c r="P902">
        <v>-22626</v>
      </c>
    </row>
    <row r="903" spans="1:16">
      <c r="A903">
        <v>10</v>
      </c>
      <c r="B903" t="str">
        <f>TEXT(DATE(2024,Sales[[#This Row],[Month]],1),"MMM")</f>
        <v>Oct</v>
      </c>
      <c r="C903">
        <v>23</v>
      </c>
      <c r="D903">
        <v>2012</v>
      </c>
      <c r="E903" t="s">
        <v>21</v>
      </c>
      <c r="F903" t="s">
        <v>22</v>
      </c>
      <c r="G903" s="4" t="s">
        <v>16</v>
      </c>
      <c r="H903" t="s">
        <v>10</v>
      </c>
      <c r="I903" s="4">
        <v>1</v>
      </c>
      <c r="J903" s="4">
        <v>3546</v>
      </c>
      <c r="K903" s="4">
        <v>3780</v>
      </c>
      <c r="L903" s="4">
        <v>15912</v>
      </c>
      <c r="M903" s="4">
        <v>16920</v>
      </c>
      <c r="N903" s="4">
        <v>234</v>
      </c>
      <c r="O903">
        <v>3591</v>
      </c>
      <c r="P903">
        <v>-12321</v>
      </c>
    </row>
    <row r="904" spans="1:16">
      <c r="A904">
        <v>10</v>
      </c>
      <c r="B904" t="str">
        <f>TEXT(DATE(2024,Sales[[#This Row],[Month]],1),"MMM")</f>
        <v>Oct</v>
      </c>
      <c r="C904">
        <v>24</v>
      </c>
      <c r="D904">
        <v>2012</v>
      </c>
      <c r="E904" t="s">
        <v>26</v>
      </c>
      <c r="F904" t="s">
        <v>27</v>
      </c>
      <c r="G904" s="4" t="s">
        <v>34</v>
      </c>
      <c r="H904" t="s">
        <v>10</v>
      </c>
      <c r="I904" s="4">
        <v>24</v>
      </c>
      <c r="J904" s="4">
        <v>3546</v>
      </c>
      <c r="K904" s="4">
        <v>3780</v>
      </c>
      <c r="L904" s="4">
        <v>8964</v>
      </c>
      <c r="M904" s="4">
        <v>9540</v>
      </c>
      <c r="N904" s="4">
        <v>5616</v>
      </c>
      <c r="O904">
        <v>86184</v>
      </c>
      <c r="P904">
        <v>77220</v>
      </c>
    </row>
    <row r="905" spans="1:16">
      <c r="A905">
        <v>10</v>
      </c>
      <c r="B905" t="str">
        <f>TEXT(DATE(2024,Sales[[#This Row],[Month]],1),"MMM")</f>
        <v>Oct</v>
      </c>
      <c r="C905">
        <v>24</v>
      </c>
      <c r="D905">
        <v>2012</v>
      </c>
      <c r="E905" t="s">
        <v>24</v>
      </c>
      <c r="F905" t="s">
        <v>20</v>
      </c>
      <c r="G905" s="4" t="s">
        <v>33</v>
      </c>
      <c r="H905" t="s">
        <v>10</v>
      </c>
      <c r="I905" s="4">
        <v>15</v>
      </c>
      <c r="J905" s="4">
        <v>3978</v>
      </c>
      <c r="K905" s="4">
        <v>4230</v>
      </c>
      <c r="L905" s="4">
        <v>16848</v>
      </c>
      <c r="M905" s="4">
        <v>18000</v>
      </c>
      <c r="N905" s="4">
        <v>3780</v>
      </c>
      <c r="O905">
        <v>60277.5</v>
      </c>
      <c r="P905">
        <v>43429.5</v>
      </c>
    </row>
    <row r="906" spans="1:16">
      <c r="A906">
        <v>10</v>
      </c>
      <c r="B906" t="str">
        <f>TEXT(DATE(2024,Sales[[#This Row],[Month]],1),"MMM")</f>
        <v>Oct</v>
      </c>
      <c r="C906">
        <v>24</v>
      </c>
      <c r="D906">
        <v>2012</v>
      </c>
      <c r="E906" t="s">
        <v>11</v>
      </c>
      <c r="F906" t="s">
        <v>8</v>
      </c>
      <c r="G906" s="4" t="s">
        <v>30</v>
      </c>
      <c r="H906" t="s">
        <v>10</v>
      </c>
      <c r="I906" s="4">
        <v>20</v>
      </c>
      <c r="J906" s="4">
        <v>3546</v>
      </c>
      <c r="K906" s="4">
        <v>3780</v>
      </c>
      <c r="L906" s="4">
        <v>39780</v>
      </c>
      <c r="M906" s="4">
        <v>42300</v>
      </c>
      <c r="N906" s="4">
        <v>4680</v>
      </c>
      <c r="O906">
        <v>71820</v>
      </c>
      <c r="P906">
        <v>32040</v>
      </c>
    </row>
    <row r="907" spans="1:16">
      <c r="A907">
        <v>10</v>
      </c>
      <c r="B907" t="str">
        <f>TEXT(DATE(2024,Sales[[#This Row],[Month]],1),"MMM")</f>
        <v>Oct</v>
      </c>
      <c r="C907">
        <v>25</v>
      </c>
      <c r="D907">
        <v>2012</v>
      </c>
      <c r="E907" t="s">
        <v>17</v>
      </c>
      <c r="F907" t="s">
        <v>15</v>
      </c>
      <c r="G907" s="4" t="s">
        <v>30</v>
      </c>
      <c r="H907" t="s">
        <v>10</v>
      </c>
      <c r="I907" s="4">
        <v>1</v>
      </c>
      <c r="J907" s="4">
        <v>5148</v>
      </c>
      <c r="K907" s="4">
        <v>5490</v>
      </c>
      <c r="L907" s="4">
        <v>91494</v>
      </c>
      <c r="M907" s="4">
        <v>97290</v>
      </c>
      <c r="N907" s="4">
        <v>342</v>
      </c>
      <c r="O907">
        <v>5215.5</v>
      </c>
      <c r="P907">
        <v>-86278.5</v>
      </c>
    </row>
    <row r="908" spans="1:16">
      <c r="A908">
        <v>10</v>
      </c>
      <c r="B908" t="str">
        <f>TEXT(DATE(2024,Sales[[#This Row],[Month]],1),"MMM")</f>
        <v>Oct</v>
      </c>
      <c r="C908">
        <v>26</v>
      </c>
      <c r="D908">
        <v>2012</v>
      </c>
      <c r="E908" t="s">
        <v>24</v>
      </c>
      <c r="F908" t="s">
        <v>20</v>
      </c>
      <c r="G908" s="4" t="s">
        <v>38</v>
      </c>
      <c r="H908" t="s">
        <v>10</v>
      </c>
      <c r="I908" s="4">
        <v>5</v>
      </c>
      <c r="J908" s="4">
        <v>2196</v>
      </c>
      <c r="K908" s="4">
        <v>2340</v>
      </c>
      <c r="L908" s="4">
        <v>8856</v>
      </c>
      <c r="M908" s="4">
        <v>9450</v>
      </c>
      <c r="N908" s="4">
        <v>720</v>
      </c>
      <c r="O908">
        <v>11115</v>
      </c>
      <c r="P908">
        <v>2259</v>
      </c>
    </row>
    <row r="909" spans="1:16">
      <c r="A909">
        <v>10</v>
      </c>
      <c r="B909" t="str">
        <f>TEXT(DATE(2024,Sales[[#This Row],[Month]],1),"MMM")</f>
        <v>Oct</v>
      </c>
      <c r="C909">
        <v>26</v>
      </c>
      <c r="D909">
        <v>2012</v>
      </c>
      <c r="E909" t="s">
        <v>14</v>
      </c>
      <c r="F909" t="s">
        <v>15</v>
      </c>
      <c r="G909" s="4" t="s">
        <v>29</v>
      </c>
      <c r="H909" t="s">
        <v>10</v>
      </c>
      <c r="I909" s="4">
        <v>2</v>
      </c>
      <c r="J909" s="4">
        <v>3924</v>
      </c>
      <c r="K909" s="4">
        <v>4230</v>
      </c>
      <c r="L909" s="4">
        <v>53190</v>
      </c>
      <c r="M909" s="4">
        <v>56700</v>
      </c>
      <c r="N909" s="4">
        <v>612</v>
      </c>
      <c r="O909">
        <v>8037</v>
      </c>
      <c r="P909">
        <v>-45153</v>
      </c>
    </row>
    <row r="910" spans="1:16">
      <c r="A910">
        <v>10</v>
      </c>
      <c r="B910" t="str">
        <f>TEXT(DATE(2024,Sales[[#This Row],[Month]],1),"MMM")</f>
        <v>Oct</v>
      </c>
      <c r="C910">
        <v>27</v>
      </c>
      <c r="D910">
        <v>2012</v>
      </c>
      <c r="E910" t="s">
        <v>24</v>
      </c>
      <c r="F910" t="s">
        <v>20</v>
      </c>
      <c r="G910" s="4" t="s">
        <v>36</v>
      </c>
      <c r="H910" t="s">
        <v>10</v>
      </c>
      <c r="I910" s="4">
        <v>15</v>
      </c>
      <c r="J910" s="4">
        <v>3978</v>
      </c>
      <c r="K910" s="4">
        <v>4230</v>
      </c>
      <c r="L910" s="4">
        <v>67068</v>
      </c>
      <c r="M910" s="4">
        <v>71280</v>
      </c>
      <c r="N910" s="4">
        <v>3780</v>
      </c>
      <c r="O910">
        <v>60277.5</v>
      </c>
      <c r="P910">
        <v>-6790.5</v>
      </c>
    </row>
    <row r="911" spans="1:16">
      <c r="A911">
        <v>10</v>
      </c>
      <c r="B911" t="str">
        <f>TEXT(DATE(2024,Sales[[#This Row],[Month]],1),"MMM")</f>
        <v>Oct</v>
      </c>
      <c r="C911">
        <v>27</v>
      </c>
      <c r="D911">
        <v>2012</v>
      </c>
      <c r="E911" t="s">
        <v>26</v>
      </c>
      <c r="F911" t="s">
        <v>27</v>
      </c>
      <c r="G911" s="4" t="s">
        <v>40</v>
      </c>
      <c r="H911" t="s">
        <v>10</v>
      </c>
      <c r="I911" s="4">
        <v>24</v>
      </c>
      <c r="J911" s="4">
        <v>2106</v>
      </c>
      <c r="K911" s="4">
        <v>2250</v>
      </c>
      <c r="L911" s="4">
        <v>6768</v>
      </c>
      <c r="M911" s="4">
        <v>7200</v>
      </c>
      <c r="N911" s="4">
        <v>3456</v>
      </c>
      <c r="O911">
        <v>51300</v>
      </c>
      <c r="P911">
        <v>44532</v>
      </c>
    </row>
    <row r="912" spans="1:16">
      <c r="A912">
        <v>10</v>
      </c>
      <c r="B912" t="str">
        <f>TEXT(DATE(2024,Sales[[#This Row],[Month]],1),"MMM")</f>
        <v>Oct</v>
      </c>
      <c r="C912">
        <v>28</v>
      </c>
      <c r="D912">
        <v>2012</v>
      </c>
      <c r="E912" t="s">
        <v>17</v>
      </c>
      <c r="F912" t="s">
        <v>15</v>
      </c>
      <c r="G912" s="4" t="s">
        <v>33</v>
      </c>
      <c r="H912" t="s">
        <v>10</v>
      </c>
      <c r="I912" s="4">
        <v>23</v>
      </c>
      <c r="J912" s="4">
        <v>5148</v>
      </c>
      <c r="K912" s="4">
        <v>5490</v>
      </c>
      <c r="L912" s="4">
        <v>4212</v>
      </c>
      <c r="M912" s="4">
        <v>4500</v>
      </c>
      <c r="N912" s="4">
        <v>7866</v>
      </c>
      <c r="O912">
        <v>119956.5</v>
      </c>
      <c r="P912">
        <v>115744.5</v>
      </c>
    </row>
    <row r="913" spans="1:16">
      <c r="A913">
        <v>10</v>
      </c>
      <c r="B913" t="str">
        <f>TEXT(DATE(2024,Sales[[#This Row],[Month]],1),"MMM")</f>
        <v>Oct</v>
      </c>
      <c r="C913">
        <v>28</v>
      </c>
      <c r="D913">
        <v>2012</v>
      </c>
      <c r="E913" t="s">
        <v>28</v>
      </c>
      <c r="F913" t="s">
        <v>27</v>
      </c>
      <c r="G913" s="4" t="s">
        <v>33</v>
      </c>
      <c r="H913" t="s">
        <v>10</v>
      </c>
      <c r="I913" s="4">
        <v>20</v>
      </c>
      <c r="J913" s="4">
        <v>3546</v>
      </c>
      <c r="K913" s="4">
        <v>3780</v>
      </c>
      <c r="L913" s="4">
        <v>21060</v>
      </c>
      <c r="M913" s="4">
        <v>22500</v>
      </c>
      <c r="N913" s="4">
        <v>4680</v>
      </c>
      <c r="O913">
        <v>71820</v>
      </c>
      <c r="P913">
        <v>50760</v>
      </c>
    </row>
    <row r="914" spans="1:16">
      <c r="A914">
        <v>10</v>
      </c>
      <c r="B914" t="str">
        <f>TEXT(DATE(2024,Sales[[#This Row],[Month]],1),"MMM")</f>
        <v>Oct</v>
      </c>
      <c r="C914">
        <v>29</v>
      </c>
      <c r="D914">
        <v>2012</v>
      </c>
      <c r="E914" t="s">
        <v>14</v>
      </c>
      <c r="F914" t="s">
        <v>15</v>
      </c>
      <c r="G914" s="4" t="s">
        <v>37</v>
      </c>
      <c r="H914" t="s">
        <v>13</v>
      </c>
      <c r="I914" s="4">
        <v>23</v>
      </c>
      <c r="J914" s="4">
        <v>3546</v>
      </c>
      <c r="K914" s="4">
        <v>3780</v>
      </c>
      <c r="L914" s="4">
        <v>7848</v>
      </c>
      <c r="M914" s="4">
        <v>8460</v>
      </c>
      <c r="N914" s="4">
        <v>5382</v>
      </c>
      <c r="O914">
        <v>82593</v>
      </c>
      <c r="P914">
        <v>74745</v>
      </c>
    </row>
    <row r="915" spans="1:16">
      <c r="A915">
        <v>10</v>
      </c>
      <c r="B915" t="str">
        <f>TEXT(DATE(2024,Sales[[#This Row],[Month]],1),"MMM")</f>
        <v>Oct</v>
      </c>
      <c r="C915">
        <v>30</v>
      </c>
      <c r="D915">
        <v>2012</v>
      </c>
      <c r="E915" t="s">
        <v>31</v>
      </c>
      <c r="F915" t="s">
        <v>22</v>
      </c>
      <c r="G915" s="4" t="s">
        <v>9</v>
      </c>
      <c r="H915" t="s">
        <v>10</v>
      </c>
      <c r="I915" s="4">
        <v>22</v>
      </c>
      <c r="J915" s="4">
        <v>5148</v>
      </c>
      <c r="K915" s="4">
        <v>5490</v>
      </c>
      <c r="L915" s="4">
        <v>40680</v>
      </c>
      <c r="M915" s="4">
        <v>43200</v>
      </c>
      <c r="N915" s="4">
        <v>7524</v>
      </c>
      <c r="O915">
        <v>114741</v>
      </c>
      <c r="P915">
        <v>74061</v>
      </c>
    </row>
    <row r="916" spans="1:16">
      <c r="A916">
        <v>10</v>
      </c>
      <c r="B916" t="str">
        <f>TEXT(DATE(2024,Sales[[#This Row],[Month]],1),"MMM")</f>
        <v>Oct</v>
      </c>
      <c r="C916">
        <v>30</v>
      </c>
      <c r="D916">
        <v>2012</v>
      </c>
      <c r="E916" t="s">
        <v>31</v>
      </c>
      <c r="F916" t="s">
        <v>22</v>
      </c>
      <c r="G916" s="4" t="s">
        <v>32</v>
      </c>
      <c r="H916" t="s">
        <v>10</v>
      </c>
      <c r="I916" s="4">
        <v>10</v>
      </c>
      <c r="J916" s="4">
        <v>3384</v>
      </c>
      <c r="K916" s="4">
        <v>3600</v>
      </c>
      <c r="L916" s="4">
        <v>77220</v>
      </c>
      <c r="M916" s="4">
        <v>82350</v>
      </c>
      <c r="N916" s="4">
        <v>2160</v>
      </c>
      <c r="O916">
        <v>34200</v>
      </c>
      <c r="P916">
        <v>-43020</v>
      </c>
    </row>
    <row r="917" spans="1:16">
      <c r="A917">
        <v>10</v>
      </c>
      <c r="B917" t="str">
        <f>TEXT(DATE(2024,Sales[[#This Row],[Month]],1),"MMM")</f>
        <v>Oct</v>
      </c>
      <c r="C917">
        <v>30</v>
      </c>
      <c r="D917">
        <v>2012</v>
      </c>
      <c r="E917" t="s">
        <v>21</v>
      </c>
      <c r="F917" t="s">
        <v>22</v>
      </c>
      <c r="G917" s="4" t="s">
        <v>38</v>
      </c>
      <c r="H917" t="s">
        <v>10</v>
      </c>
      <c r="I917" s="4">
        <v>5</v>
      </c>
      <c r="J917" s="4">
        <v>3042</v>
      </c>
      <c r="K917" s="4">
        <v>3240</v>
      </c>
      <c r="L917" s="4">
        <v>64944</v>
      </c>
      <c r="M917" s="4">
        <v>69300</v>
      </c>
      <c r="N917" s="4">
        <v>990</v>
      </c>
      <c r="O917">
        <v>15390</v>
      </c>
      <c r="P917">
        <v>-49554</v>
      </c>
    </row>
    <row r="918" spans="1:16">
      <c r="A918">
        <v>10</v>
      </c>
      <c r="B918" t="str">
        <f>TEXT(DATE(2024,Sales[[#This Row],[Month]],1),"MMM")</f>
        <v>Oct</v>
      </c>
      <c r="C918">
        <v>31</v>
      </c>
      <c r="D918">
        <v>2012</v>
      </c>
      <c r="E918" t="s">
        <v>11</v>
      </c>
      <c r="F918" t="s">
        <v>8</v>
      </c>
      <c r="G918" s="4" t="s">
        <v>29</v>
      </c>
      <c r="H918" t="s">
        <v>10</v>
      </c>
      <c r="I918" s="4">
        <v>12</v>
      </c>
      <c r="J918" s="4">
        <v>3978</v>
      </c>
      <c r="K918" s="4">
        <v>4230</v>
      </c>
      <c r="L918" s="4">
        <v>7092</v>
      </c>
      <c r="M918" s="4">
        <v>7560</v>
      </c>
      <c r="N918" s="4">
        <v>3024</v>
      </c>
      <c r="O918">
        <v>48222</v>
      </c>
      <c r="P918">
        <v>41130</v>
      </c>
    </row>
    <row r="919" spans="1:16">
      <c r="A919">
        <v>10</v>
      </c>
      <c r="B919" t="str">
        <f>TEXT(DATE(2024,Sales[[#This Row],[Month]],1),"MMM")</f>
        <v>Oct</v>
      </c>
      <c r="C919">
        <v>31</v>
      </c>
      <c r="D919">
        <v>2012</v>
      </c>
      <c r="E919" t="s">
        <v>14</v>
      </c>
      <c r="F919" t="s">
        <v>15</v>
      </c>
      <c r="G919" s="4" t="s">
        <v>33</v>
      </c>
      <c r="H919" t="s">
        <v>10</v>
      </c>
      <c r="I919" s="4">
        <v>19</v>
      </c>
      <c r="J919" s="4">
        <v>3978</v>
      </c>
      <c r="K919" s="4">
        <v>4230</v>
      </c>
      <c r="L919" s="4">
        <v>46332</v>
      </c>
      <c r="M919" s="4">
        <v>49500</v>
      </c>
      <c r="N919" s="4">
        <v>4788</v>
      </c>
      <c r="O919">
        <v>76351.5</v>
      </c>
      <c r="P919">
        <v>30019.5</v>
      </c>
    </row>
    <row r="920" spans="1:16">
      <c r="A920">
        <v>10</v>
      </c>
      <c r="B920" t="str">
        <f>TEXT(DATE(2024,Sales[[#This Row],[Month]],1),"MMM")</f>
        <v>Oct</v>
      </c>
      <c r="C920">
        <v>31</v>
      </c>
      <c r="D920">
        <v>2012</v>
      </c>
      <c r="E920" t="s">
        <v>21</v>
      </c>
      <c r="F920" t="s">
        <v>22</v>
      </c>
      <c r="G920" s="4" t="s">
        <v>12</v>
      </c>
      <c r="H920" t="s">
        <v>13</v>
      </c>
      <c r="I920" s="4">
        <v>18</v>
      </c>
      <c r="J920" s="4">
        <v>3924</v>
      </c>
      <c r="K920" s="4">
        <v>4230</v>
      </c>
      <c r="L920" s="4">
        <v>82386</v>
      </c>
      <c r="M920" s="4">
        <v>89010</v>
      </c>
      <c r="N920" s="4">
        <v>5508</v>
      </c>
      <c r="O920">
        <v>72333</v>
      </c>
      <c r="P920">
        <v>-10053</v>
      </c>
    </row>
    <row r="921" spans="1:16">
      <c r="A921">
        <v>10</v>
      </c>
      <c r="B921" t="str">
        <f>TEXT(DATE(2024,Sales[[#This Row],[Month]],1),"MMM")</f>
        <v>Oct</v>
      </c>
      <c r="C921">
        <v>31</v>
      </c>
      <c r="D921">
        <v>2012</v>
      </c>
      <c r="E921" t="s">
        <v>28</v>
      </c>
      <c r="F921" t="s">
        <v>27</v>
      </c>
      <c r="G921" s="4" t="s">
        <v>33</v>
      </c>
      <c r="H921" t="s">
        <v>10</v>
      </c>
      <c r="I921" s="4">
        <v>1</v>
      </c>
      <c r="J921" s="4">
        <v>2952</v>
      </c>
      <c r="K921" s="4">
        <v>3150</v>
      </c>
      <c r="L921" s="4">
        <v>10530</v>
      </c>
      <c r="M921" s="4">
        <v>11250</v>
      </c>
      <c r="N921" s="4">
        <v>198</v>
      </c>
      <c r="O921">
        <v>2992.5</v>
      </c>
      <c r="P921">
        <v>-7537.5</v>
      </c>
    </row>
    <row r="922" spans="1:16">
      <c r="A922">
        <v>11</v>
      </c>
      <c r="B922" t="str">
        <f>TEXT(DATE(2024,Sales[[#This Row],[Month]],1),"MMM")</f>
        <v>Nov</v>
      </c>
      <c r="C922">
        <v>1</v>
      </c>
      <c r="D922">
        <v>2012</v>
      </c>
      <c r="E922" t="s">
        <v>28</v>
      </c>
      <c r="F922" t="s">
        <v>27</v>
      </c>
      <c r="G922" s="4" t="s">
        <v>32</v>
      </c>
      <c r="H922" t="s">
        <v>10</v>
      </c>
      <c r="I922" s="4">
        <v>15</v>
      </c>
      <c r="J922" s="4">
        <v>3042</v>
      </c>
      <c r="K922" s="4">
        <v>3240</v>
      </c>
      <c r="L922" s="4">
        <v>82368</v>
      </c>
      <c r="M922" s="4">
        <v>87840</v>
      </c>
      <c r="N922" s="4">
        <v>2970</v>
      </c>
      <c r="O922">
        <v>46170</v>
      </c>
      <c r="P922">
        <v>-36198</v>
      </c>
    </row>
    <row r="923" spans="1:16">
      <c r="A923">
        <v>11</v>
      </c>
      <c r="B923" t="str">
        <f>TEXT(DATE(2024,Sales[[#This Row],[Month]],1),"MMM")</f>
        <v>Nov</v>
      </c>
      <c r="C923">
        <v>1</v>
      </c>
      <c r="D923">
        <v>2012</v>
      </c>
      <c r="E923" t="s">
        <v>14</v>
      </c>
      <c r="F923" t="s">
        <v>15</v>
      </c>
      <c r="G923" s="4" t="s">
        <v>37</v>
      </c>
      <c r="H923" t="s">
        <v>13</v>
      </c>
      <c r="I923" s="4">
        <v>4</v>
      </c>
      <c r="J923" s="4">
        <v>3978</v>
      </c>
      <c r="K923" s="4">
        <v>4230</v>
      </c>
      <c r="L923" s="4">
        <v>74556</v>
      </c>
      <c r="M923" s="4">
        <v>80370</v>
      </c>
      <c r="N923" s="4">
        <v>1008</v>
      </c>
      <c r="O923">
        <v>16074</v>
      </c>
      <c r="P923">
        <v>-58482</v>
      </c>
    </row>
    <row r="924" spans="1:16">
      <c r="A924">
        <v>11</v>
      </c>
      <c r="B924" t="str">
        <f>TEXT(DATE(2024,Sales[[#This Row],[Month]],1),"MMM")</f>
        <v>Nov</v>
      </c>
      <c r="C924">
        <v>1</v>
      </c>
      <c r="D924">
        <v>2012</v>
      </c>
      <c r="E924" t="s">
        <v>24</v>
      </c>
      <c r="F924" t="s">
        <v>20</v>
      </c>
      <c r="G924" s="4" t="s">
        <v>25</v>
      </c>
      <c r="H924" t="s">
        <v>10</v>
      </c>
      <c r="I924" s="4">
        <v>16</v>
      </c>
      <c r="J924" s="4">
        <v>2106</v>
      </c>
      <c r="K924" s="4">
        <v>2250</v>
      </c>
      <c r="L924" s="4">
        <v>75816</v>
      </c>
      <c r="M924" s="4">
        <v>80730</v>
      </c>
      <c r="N924" s="4">
        <v>2304</v>
      </c>
      <c r="O924">
        <v>34200</v>
      </c>
      <c r="P924">
        <v>-41616</v>
      </c>
    </row>
    <row r="925" spans="1:16">
      <c r="A925">
        <v>11</v>
      </c>
      <c r="B925" t="str">
        <f>TEXT(DATE(2024,Sales[[#This Row],[Month]],1),"MMM")</f>
        <v>Nov</v>
      </c>
      <c r="C925">
        <v>1</v>
      </c>
      <c r="D925">
        <v>2012</v>
      </c>
      <c r="E925" t="s">
        <v>11</v>
      </c>
      <c r="F925" t="s">
        <v>8</v>
      </c>
      <c r="G925" s="4" t="s">
        <v>12</v>
      </c>
      <c r="H925" t="s">
        <v>13</v>
      </c>
      <c r="I925" s="4">
        <v>10</v>
      </c>
      <c r="J925" s="4">
        <v>2034</v>
      </c>
      <c r="K925" s="4">
        <v>2160</v>
      </c>
      <c r="L925" s="4">
        <v>53730</v>
      </c>
      <c r="M925" s="4">
        <v>58050</v>
      </c>
      <c r="N925" s="4">
        <v>1260</v>
      </c>
      <c r="O925">
        <v>20520</v>
      </c>
      <c r="P925">
        <v>-33210</v>
      </c>
    </row>
    <row r="926" spans="1:16">
      <c r="A926">
        <v>11</v>
      </c>
      <c r="B926" t="str">
        <f>TEXT(DATE(2024,Sales[[#This Row],[Month]],1),"MMM")</f>
        <v>Nov</v>
      </c>
      <c r="C926">
        <v>2</v>
      </c>
      <c r="D926">
        <v>2012</v>
      </c>
      <c r="E926" t="s">
        <v>17</v>
      </c>
      <c r="F926" t="s">
        <v>15</v>
      </c>
      <c r="G926" s="4" t="s">
        <v>16</v>
      </c>
      <c r="H926" t="s">
        <v>10</v>
      </c>
      <c r="I926" s="4">
        <v>21</v>
      </c>
      <c r="J926" s="4">
        <v>4482</v>
      </c>
      <c r="K926" s="4">
        <v>4770</v>
      </c>
      <c r="L926" s="4">
        <v>99450</v>
      </c>
      <c r="M926" s="4">
        <v>105750</v>
      </c>
      <c r="N926" s="4">
        <v>6048</v>
      </c>
      <c r="O926">
        <v>95161.5</v>
      </c>
      <c r="P926">
        <v>-4288.5</v>
      </c>
    </row>
    <row r="927" spans="1:16">
      <c r="A927">
        <v>11</v>
      </c>
      <c r="B927" t="str">
        <f>TEXT(DATE(2024,Sales[[#This Row],[Month]],1),"MMM")</f>
        <v>Nov</v>
      </c>
      <c r="C927">
        <v>2</v>
      </c>
      <c r="D927">
        <v>2012</v>
      </c>
      <c r="E927" t="s">
        <v>17</v>
      </c>
      <c r="F927" t="s">
        <v>15</v>
      </c>
      <c r="G927" s="4" t="s">
        <v>12</v>
      </c>
      <c r="H927" t="s">
        <v>13</v>
      </c>
      <c r="I927" s="4">
        <v>7</v>
      </c>
      <c r="J927" s="4">
        <v>3726</v>
      </c>
      <c r="K927" s="4">
        <v>3960</v>
      </c>
      <c r="L927" s="4">
        <v>10746</v>
      </c>
      <c r="M927" s="4">
        <v>11610</v>
      </c>
      <c r="N927" s="4">
        <v>1638</v>
      </c>
      <c r="O927">
        <v>26334</v>
      </c>
      <c r="P927">
        <v>15588</v>
      </c>
    </row>
    <row r="928" spans="1:16">
      <c r="A928">
        <v>11</v>
      </c>
      <c r="B928" t="str">
        <f>TEXT(DATE(2024,Sales[[#This Row],[Month]],1),"MMM")</f>
        <v>Nov</v>
      </c>
      <c r="C928">
        <v>2</v>
      </c>
      <c r="D928">
        <v>2012</v>
      </c>
      <c r="E928" t="s">
        <v>11</v>
      </c>
      <c r="F928" t="s">
        <v>8</v>
      </c>
      <c r="G928" s="4" t="s">
        <v>40</v>
      </c>
      <c r="H928" t="s">
        <v>10</v>
      </c>
      <c r="I928" s="4">
        <v>22</v>
      </c>
      <c r="J928" s="4">
        <v>2952</v>
      </c>
      <c r="K928" s="4">
        <v>3150</v>
      </c>
      <c r="L928" s="4">
        <v>60912</v>
      </c>
      <c r="M928" s="4">
        <v>64800</v>
      </c>
      <c r="N928" s="4">
        <v>4356</v>
      </c>
      <c r="O928">
        <v>65835</v>
      </c>
      <c r="P928">
        <v>4923</v>
      </c>
    </row>
    <row r="929" spans="1:16">
      <c r="A929">
        <v>11</v>
      </c>
      <c r="B929" t="str">
        <f>TEXT(DATE(2024,Sales[[#This Row],[Month]],1),"MMM")</f>
        <v>Nov</v>
      </c>
      <c r="C929">
        <v>2</v>
      </c>
      <c r="D929">
        <v>2012</v>
      </c>
      <c r="E929" t="s">
        <v>21</v>
      </c>
      <c r="F929" t="s">
        <v>22</v>
      </c>
      <c r="G929" s="4" t="s">
        <v>9</v>
      </c>
      <c r="H929" t="s">
        <v>10</v>
      </c>
      <c r="I929" s="4">
        <v>15</v>
      </c>
      <c r="J929" s="4">
        <v>3384</v>
      </c>
      <c r="K929" s="4">
        <v>3600</v>
      </c>
      <c r="L929" s="4">
        <v>36612</v>
      </c>
      <c r="M929" s="4">
        <v>38880</v>
      </c>
      <c r="N929" s="4">
        <v>3240</v>
      </c>
      <c r="O929">
        <v>51300</v>
      </c>
      <c r="P929">
        <v>14688</v>
      </c>
    </row>
    <row r="930" spans="1:16">
      <c r="A930">
        <v>11</v>
      </c>
      <c r="B930" t="str">
        <f>TEXT(DATE(2024,Sales[[#This Row],[Month]],1),"MMM")</f>
        <v>Nov</v>
      </c>
      <c r="C930">
        <v>3</v>
      </c>
      <c r="D930">
        <v>2012</v>
      </c>
      <c r="E930" t="s">
        <v>17</v>
      </c>
      <c r="F930" t="s">
        <v>15</v>
      </c>
      <c r="G930" s="4" t="s">
        <v>35</v>
      </c>
      <c r="H930" t="s">
        <v>10</v>
      </c>
      <c r="I930" s="4">
        <v>7</v>
      </c>
      <c r="J930" s="4">
        <v>3546</v>
      </c>
      <c r="K930" s="4">
        <v>3780</v>
      </c>
      <c r="L930" s="4">
        <v>85104</v>
      </c>
      <c r="M930" s="4">
        <v>90720</v>
      </c>
      <c r="N930" s="4">
        <v>1638</v>
      </c>
      <c r="O930">
        <v>25137</v>
      </c>
      <c r="P930">
        <v>-59967</v>
      </c>
    </row>
    <row r="931" spans="1:16">
      <c r="A931">
        <v>11</v>
      </c>
      <c r="B931" t="str">
        <f>TEXT(DATE(2024,Sales[[#This Row],[Month]],1),"MMM")</f>
        <v>Nov</v>
      </c>
      <c r="C931">
        <v>3</v>
      </c>
      <c r="D931">
        <v>2012</v>
      </c>
      <c r="E931" t="s">
        <v>7</v>
      </c>
      <c r="F931" t="s">
        <v>8</v>
      </c>
      <c r="G931" s="4" t="s">
        <v>34</v>
      </c>
      <c r="H931" t="s">
        <v>10</v>
      </c>
      <c r="I931" s="4">
        <v>17</v>
      </c>
      <c r="J931" s="4">
        <v>5148</v>
      </c>
      <c r="K931" s="4">
        <v>5490</v>
      </c>
      <c r="L931" s="4">
        <v>71712</v>
      </c>
      <c r="M931" s="4">
        <v>76320</v>
      </c>
      <c r="N931" s="4">
        <v>5814</v>
      </c>
      <c r="O931">
        <v>88663.5</v>
      </c>
      <c r="P931">
        <v>16951.5</v>
      </c>
    </row>
    <row r="932" spans="1:16">
      <c r="A932">
        <v>11</v>
      </c>
      <c r="B932" t="str">
        <f>TEXT(DATE(2024,Sales[[#This Row],[Month]],1),"MMM")</f>
        <v>Nov</v>
      </c>
      <c r="C932">
        <v>3</v>
      </c>
      <c r="D932">
        <v>2012</v>
      </c>
      <c r="E932" t="s">
        <v>11</v>
      </c>
      <c r="F932" t="s">
        <v>8</v>
      </c>
      <c r="G932" s="4" t="s">
        <v>33</v>
      </c>
      <c r="H932" t="s">
        <v>10</v>
      </c>
      <c r="I932" s="4">
        <v>20</v>
      </c>
      <c r="J932" s="4">
        <v>2034</v>
      </c>
      <c r="K932" s="4">
        <v>2160</v>
      </c>
      <c r="L932" s="4">
        <v>23166</v>
      </c>
      <c r="M932" s="4">
        <v>24750</v>
      </c>
      <c r="N932" s="4">
        <v>2520</v>
      </c>
      <c r="O932">
        <v>41040</v>
      </c>
      <c r="P932">
        <v>17874</v>
      </c>
    </row>
    <row r="933" spans="1:16">
      <c r="A933">
        <v>11</v>
      </c>
      <c r="B933" t="str">
        <f>TEXT(DATE(2024,Sales[[#This Row],[Month]],1),"MMM")</f>
        <v>Nov</v>
      </c>
      <c r="C933">
        <v>3</v>
      </c>
      <c r="D933">
        <v>2012</v>
      </c>
      <c r="E933" t="s">
        <v>26</v>
      </c>
      <c r="F933" t="s">
        <v>27</v>
      </c>
      <c r="G933" s="4" t="s">
        <v>38</v>
      </c>
      <c r="H933" t="s">
        <v>10</v>
      </c>
      <c r="I933" s="4">
        <v>5</v>
      </c>
      <c r="J933" s="4">
        <v>2196</v>
      </c>
      <c r="K933" s="4">
        <v>2340</v>
      </c>
      <c r="L933" s="4">
        <v>29520</v>
      </c>
      <c r="M933" s="4">
        <v>31500</v>
      </c>
      <c r="N933" s="4">
        <v>720</v>
      </c>
      <c r="O933">
        <v>11115</v>
      </c>
      <c r="P933">
        <v>-18405</v>
      </c>
    </row>
    <row r="934" spans="1:16">
      <c r="A934">
        <v>11</v>
      </c>
      <c r="B934" t="str">
        <f>TEXT(DATE(2024,Sales[[#This Row],[Month]],1),"MMM")</f>
        <v>Nov</v>
      </c>
      <c r="C934">
        <v>4</v>
      </c>
      <c r="D934">
        <v>2012</v>
      </c>
      <c r="E934" t="s">
        <v>24</v>
      </c>
      <c r="F934" t="s">
        <v>20</v>
      </c>
      <c r="G934" s="4" t="s">
        <v>37</v>
      </c>
      <c r="H934" t="s">
        <v>13</v>
      </c>
      <c r="I934" s="4">
        <v>14</v>
      </c>
      <c r="J934" s="4">
        <v>3546</v>
      </c>
      <c r="K934" s="4">
        <v>3780</v>
      </c>
      <c r="L934" s="4">
        <v>74556</v>
      </c>
      <c r="M934" s="4">
        <v>80370</v>
      </c>
      <c r="N934" s="4">
        <v>3276</v>
      </c>
      <c r="O934">
        <v>50274</v>
      </c>
      <c r="P934">
        <v>-24282</v>
      </c>
    </row>
    <row r="935" spans="1:16">
      <c r="A935">
        <v>11</v>
      </c>
      <c r="B935" t="str">
        <f>TEXT(DATE(2024,Sales[[#This Row],[Month]],1),"MMM")</f>
        <v>Nov</v>
      </c>
      <c r="C935">
        <v>4</v>
      </c>
      <c r="D935">
        <v>2012</v>
      </c>
      <c r="E935" t="s">
        <v>19</v>
      </c>
      <c r="F935" t="s">
        <v>20</v>
      </c>
      <c r="G935" s="4" t="s">
        <v>18</v>
      </c>
      <c r="H935" t="s">
        <v>10</v>
      </c>
      <c r="I935" s="4">
        <v>6</v>
      </c>
      <c r="J935" s="4">
        <v>3546</v>
      </c>
      <c r="K935" s="4">
        <v>3780</v>
      </c>
      <c r="L935" s="4">
        <v>30744</v>
      </c>
      <c r="M935" s="4">
        <v>32760</v>
      </c>
      <c r="N935" s="4">
        <v>1404</v>
      </c>
      <c r="O935">
        <v>21546</v>
      </c>
      <c r="P935">
        <v>-9198</v>
      </c>
    </row>
    <row r="936" spans="1:16">
      <c r="A936">
        <v>11</v>
      </c>
      <c r="B936" t="str">
        <f>TEXT(DATE(2024,Sales[[#This Row],[Month]],1),"MMM")</f>
        <v>Nov</v>
      </c>
      <c r="C936">
        <v>4</v>
      </c>
      <c r="D936">
        <v>2012</v>
      </c>
      <c r="E936" t="s">
        <v>19</v>
      </c>
      <c r="F936" t="s">
        <v>20</v>
      </c>
      <c r="G936" s="4" t="s">
        <v>38</v>
      </c>
      <c r="H936" t="s">
        <v>10</v>
      </c>
      <c r="I936" s="4">
        <v>22</v>
      </c>
      <c r="J936" s="4">
        <v>7506</v>
      </c>
      <c r="K936" s="4">
        <v>8100</v>
      </c>
      <c r="L936" s="4">
        <v>11808</v>
      </c>
      <c r="M936" s="4">
        <v>12600</v>
      </c>
      <c r="N936" s="4">
        <v>13068</v>
      </c>
      <c r="O936">
        <v>169290</v>
      </c>
      <c r="P936">
        <v>157482</v>
      </c>
    </row>
    <row r="937" spans="1:16">
      <c r="A937">
        <v>11</v>
      </c>
      <c r="B937" t="str">
        <f>TEXT(DATE(2024,Sales[[#This Row],[Month]],1),"MMM")</f>
        <v>Nov</v>
      </c>
      <c r="C937">
        <v>5</v>
      </c>
      <c r="D937">
        <v>2012</v>
      </c>
      <c r="E937" t="s">
        <v>28</v>
      </c>
      <c r="F937" t="s">
        <v>27</v>
      </c>
      <c r="G937" s="4" t="s">
        <v>16</v>
      </c>
      <c r="H937" t="s">
        <v>10</v>
      </c>
      <c r="I937" s="4">
        <v>6</v>
      </c>
      <c r="J937" s="4">
        <v>3924</v>
      </c>
      <c r="K937" s="4">
        <v>4230</v>
      </c>
      <c r="L937" s="4">
        <v>79560</v>
      </c>
      <c r="M937" s="4">
        <v>84600</v>
      </c>
      <c r="N937" s="4">
        <v>1836</v>
      </c>
      <c r="O937">
        <v>24111</v>
      </c>
      <c r="P937">
        <v>-55449</v>
      </c>
    </row>
    <row r="938" spans="1:16">
      <c r="A938">
        <v>11</v>
      </c>
      <c r="B938" t="str">
        <f>TEXT(DATE(2024,Sales[[#This Row],[Month]],1),"MMM")</f>
        <v>Nov</v>
      </c>
      <c r="C938">
        <v>5</v>
      </c>
      <c r="D938">
        <v>2012</v>
      </c>
      <c r="E938" t="s">
        <v>14</v>
      </c>
      <c r="F938" t="s">
        <v>15</v>
      </c>
      <c r="G938" s="4" t="s">
        <v>16</v>
      </c>
      <c r="H938" t="s">
        <v>10</v>
      </c>
      <c r="I938" s="4">
        <v>6</v>
      </c>
      <c r="J938" s="4">
        <v>4482</v>
      </c>
      <c r="K938" s="4">
        <v>4770</v>
      </c>
      <c r="L938" s="4">
        <v>39780</v>
      </c>
      <c r="M938" s="4">
        <v>42300</v>
      </c>
      <c r="N938" s="4">
        <v>1728</v>
      </c>
      <c r="O938">
        <v>27189</v>
      </c>
      <c r="P938">
        <v>-12591</v>
      </c>
    </row>
    <row r="939" spans="1:16">
      <c r="A939">
        <v>11</v>
      </c>
      <c r="B939" t="str">
        <f>TEXT(DATE(2024,Sales[[#This Row],[Month]],1),"MMM")</f>
        <v>Nov</v>
      </c>
      <c r="C939">
        <v>5</v>
      </c>
      <c r="D939">
        <v>2012</v>
      </c>
      <c r="E939" t="s">
        <v>28</v>
      </c>
      <c r="F939" t="s">
        <v>27</v>
      </c>
      <c r="G939" s="4" t="s">
        <v>33</v>
      </c>
      <c r="H939" t="s">
        <v>10</v>
      </c>
      <c r="I939" s="4">
        <v>2</v>
      </c>
      <c r="J939" s="4">
        <v>3546</v>
      </c>
      <c r="K939" s="4">
        <v>3780</v>
      </c>
      <c r="L939" s="4">
        <v>48438</v>
      </c>
      <c r="M939" s="4">
        <v>51750</v>
      </c>
      <c r="N939" s="4">
        <v>468</v>
      </c>
      <c r="O939">
        <v>7182</v>
      </c>
      <c r="P939">
        <v>-41256</v>
      </c>
    </row>
    <row r="940" spans="1:16">
      <c r="A940">
        <v>11</v>
      </c>
      <c r="B940" t="str">
        <f>TEXT(DATE(2024,Sales[[#This Row],[Month]],1),"MMM")</f>
        <v>Nov</v>
      </c>
      <c r="C940">
        <v>5</v>
      </c>
      <c r="D940">
        <v>2012</v>
      </c>
      <c r="E940" t="s">
        <v>26</v>
      </c>
      <c r="F940" t="s">
        <v>27</v>
      </c>
      <c r="G940" s="4" t="s">
        <v>32</v>
      </c>
      <c r="H940" t="s">
        <v>10</v>
      </c>
      <c r="I940" s="4">
        <v>24</v>
      </c>
      <c r="J940" s="4">
        <v>3726</v>
      </c>
      <c r="K940" s="4">
        <v>3960</v>
      </c>
      <c r="L940" s="4">
        <v>87516</v>
      </c>
      <c r="M940" s="4">
        <v>93330</v>
      </c>
      <c r="N940" s="4">
        <v>5616</v>
      </c>
      <c r="O940">
        <v>90288</v>
      </c>
      <c r="P940">
        <v>2772</v>
      </c>
    </row>
    <row r="941" spans="1:16">
      <c r="A941">
        <v>11</v>
      </c>
      <c r="B941" t="str">
        <f>TEXT(DATE(2024,Sales[[#This Row],[Month]],1),"MMM")</f>
        <v>Nov</v>
      </c>
      <c r="C941">
        <v>5</v>
      </c>
      <c r="D941">
        <v>2012</v>
      </c>
      <c r="E941" t="s">
        <v>26</v>
      </c>
      <c r="F941" t="s">
        <v>27</v>
      </c>
      <c r="G941" s="4" t="s">
        <v>38</v>
      </c>
      <c r="H941" t="s">
        <v>10</v>
      </c>
      <c r="I941" s="4">
        <v>11</v>
      </c>
      <c r="J941" s="4">
        <v>2106</v>
      </c>
      <c r="K941" s="4">
        <v>2250</v>
      </c>
      <c r="L941" s="4">
        <v>17712</v>
      </c>
      <c r="M941" s="4">
        <v>18900</v>
      </c>
      <c r="N941" s="4">
        <v>1584</v>
      </c>
      <c r="O941">
        <v>23512.5</v>
      </c>
      <c r="P941">
        <v>5800.5</v>
      </c>
    </row>
    <row r="942" spans="1:16">
      <c r="A942">
        <v>11</v>
      </c>
      <c r="B942" t="str">
        <f>TEXT(DATE(2024,Sales[[#This Row],[Month]],1),"MMM")</f>
        <v>Nov</v>
      </c>
      <c r="C942">
        <v>6</v>
      </c>
      <c r="D942">
        <v>2012</v>
      </c>
      <c r="E942" t="s">
        <v>28</v>
      </c>
      <c r="F942" t="s">
        <v>27</v>
      </c>
      <c r="G942" s="4" t="s">
        <v>30</v>
      </c>
      <c r="H942" t="s">
        <v>10</v>
      </c>
      <c r="I942" s="4">
        <v>10</v>
      </c>
      <c r="J942" s="4">
        <v>3546</v>
      </c>
      <c r="K942" s="4">
        <v>3780</v>
      </c>
      <c r="L942" s="4">
        <v>43758</v>
      </c>
      <c r="M942" s="4">
        <v>46530</v>
      </c>
      <c r="N942" s="4">
        <v>2340</v>
      </c>
      <c r="O942">
        <v>35910</v>
      </c>
      <c r="P942">
        <v>-7848</v>
      </c>
    </row>
    <row r="943" spans="1:16">
      <c r="A943">
        <v>11</v>
      </c>
      <c r="B943" t="str">
        <f>TEXT(DATE(2024,Sales[[#This Row],[Month]],1),"MMM")</f>
        <v>Nov</v>
      </c>
      <c r="C943">
        <v>6</v>
      </c>
      <c r="D943">
        <v>2012</v>
      </c>
      <c r="E943" t="s">
        <v>7</v>
      </c>
      <c r="F943" t="s">
        <v>8</v>
      </c>
      <c r="G943" s="4" t="s">
        <v>40</v>
      </c>
      <c r="H943" t="s">
        <v>10</v>
      </c>
      <c r="I943" s="4">
        <v>7</v>
      </c>
      <c r="J943" s="4">
        <v>3384</v>
      </c>
      <c r="K943" s="4">
        <v>3600</v>
      </c>
      <c r="L943" s="4">
        <v>10152</v>
      </c>
      <c r="M943" s="4">
        <v>10800</v>
      </c>
      <c r="N943" s="4">
        <v>1512</v>
      </c>
      <c r="O943">
        <v>23940</v>
      </c>
      <c r="P943">
        <v>13788</v>
      </c>
    </row>
    <row r="944" spans="1:16">
      <c r="A944">
        <v>11</v>
      </c>
      <c r="B944" t="str">
        <f>TEXT(DATE(2024,Sales[[#This Row],[Month]],1),"MMM")</f>
        <v>Nov</v>
      </c>
      <c r="C944">
        <v>6</v>
      </c>
      <c r="D944">
        <v>2012</v>
      </c>
      <c r="E944" t="s">
        <v>7</v>
      </c>
      <c r="F944" t="s">
        <v>8</v>
      </c>
      <c r="G944" s="4" t="s">
        <v>37</v>
      </c>
      <c r="H944" t="s">
        <v>13</v>
      </c>
      <c r="I944" s="4">
        <v>22</v>
      </c>
      <c r="J944" s="4">
        <v>2106</v>
      </c>
      <c r="K944" s="4">
        <v>2250</v>
      </c>
      <c r="L944" s="4">
        <v>78480</v>
      </c>
      <c r="M944" s="4">
        <v>84600</v>
      </c>
      <c r="N944" s="4">
        <v>3168</v>
      </c>
      <c r="O944">
        <v>47025</v>
      </c>
      <c r="P944">
        <v>-31455</v>
      </c>
    </row>
    <row r="945" spans="1:16">
      <c r="A945">
        <v>11</v>
      </c>
      <c r="B945" t="str">
        <f>TEXT(DATE(2024,Sales[[#This Row],[Month]],1),"MMM")</f>
        <v>Nov</v>
      </c>
      <c r="C945">
        <v>7</v>
      </c>
      <c r="D945">
        <v>2012</v>
      </c>
      <c r="E945" t="s">
        <v>14</v>
      </c>
      <c r="F945" t="s">
        <v>15</v>
      </c>
      <c r="G945" s="4" t="s">
        <v>16</v>
      </c>
      <c r="H945" t="s">
        <v>10</v>
      </c>
      <c r="I945" s="4">
        <v>7</v>
      </c>
      <c r="J945" s="4">
        <v>3924</v>
      </c>
      <c r="K945" s="4">
        <v>4230</v>
      </c>
      <c r="L945" s="4">
        <v>59670</v>
      </c>
      <c r="M945" s="4">
        <v>63450</v>
      </c>
      <c r="N945" s="4">
        <v>2142</v>
      </c>
      <c r="O945">
        <v>28129.5</v>
      </c>
      <c r="P945">
        <v>-31540.5</v>
      </c>
    </row>
    <row r="946" spans="1:16">
      <c r="A946">
        <v>11</v>
      </c>
      <c r="B946" t="str">
        <f>TEXT(DATE(2024,Sales[[#This Row],[Month]],1),"MMM")</f>
        <v>Nov</v>
      </c>
      <c r="C946">
        <v>7</v>
      </c>
      <c r="D946">
        <v>2012</v>
      </c>
      <c r="E946" t="s">
        <v>19</v>
      </c>
      <c r="F946" t="s">
        <v>20</v>
      </c>
      <c r="G946" s="4" t="s">
        <v>32</v>
      </c>
      <c r="H946" t="s">
        <v>10</v>
      </c>
      <c r="I946" s="4">
        <v>18</v>
      </c>
      <c r="J946" s="4">
        <v>3582</v>
      </c>
      <c r="K946" s="4">
        <v>3870</v>
      </c>
      <c r="L946" s="4">
        <v>46332</v>
      </c>
      <c r="M946" s="4">
        <v>49410</v>
      </c>
      <c r="N946" s="4">
        <v>5184</v>
      </c>
      <c r="O946">
        <v>66177</v>
      </c>
      <c r="P946">
        <v>19845</v>
      </c>
    </row>
    <row r="947" spans="1:16">
      <c r="A947">
        <v>11</v>
      </c>
      <c r="B947" t="str">
        <f>TEXT(DATE(2024,Sales[[#This Row],[Month]],1),"MMM")</f>
        <v>Nov</v>
      </c>
      <c r="C947">
        <v>8</v>
      </c>
      <c r="D947">
        <v>2012</v>
      </c>
      <c r="E947" t="s">
        <v>26</v>
      </c>
      <c r="F947" t="s">
        <v>27</v>
      </c>
      <c r="G947" s="4" t="s">
        <v>35</v>
      </c>
      <c r="H947" t="s">
        <v>10</v>
      </c>
      <c r="I947" s="4">
        <v>12</v>
      </c>
      <c r="J947" s="4">
        <v>3582</v>
      </c>
      <c r="K947" s="4">
        <v>3870</v>
      </c>
      <c r="L947" s="4">
        <v>85104</v>
      </c>
      <c r="M947" s="4">
        <v>90720</v>
      </c>
      <c r="N947" s="4">
        <v>3456</v>
      </c>
      <c r="O947">
        <v>44118</v>
      </c>
      <c r="P947">
        <v>-40986</v>
      </c>
    </row>
    <row r="948" spans="1:16">
      <c r="A948">
        <v>11</v>
      </c>
      <c r="B948" t="str">
        <f>TEXT(DATE(2024,Sales[[#This Row],[Month]],1),"MMM")</f>
        <v>Nov</v>
      </c>
      <c r="C948">
        <v>8</v>
      </c>
      <c r="D948">
        <v>2012</v>
      </c>
      <c r="E948" t="s">
        <v>14</v>
      </c>
      <c r="F948" t="s">
        <v>15</v>
      </c>
      <c r="G948" s="4" t="s">
        <v>35</v>
      </c>
      <c r="H948" t="s">
        <v>10</v>
      </c>
      <c r="I948" s="4">
        <v>19</v>
      </c>
      <c r="J948" s="4">
        <v>3726</v>
      </c>
      <c r="K948" s="4">
        <v>3960</v>
      </c>
      <c r="L948" s="4">
        <v>14184</v>
      </c>
      <c r="M948" s="4">
        <v>15120</v>
      </c>
      <c r="N948" s="4">
        <v>4446</v>
      </c>
      <c r="O948">
        <v>71478</v>
      </c>
      <c r="P948">
        <v>57294</v>
      </c>
    </row>
    <row r="949" spans="1:16">
      <c r="A949">
        <v>11</v>
      </c>
      <c r="B949" t="str">
        <f>TEXT(DATE(2024,Sales[[#This Row],[Month]],1),"MMM")</f>
        <v>Nov</v>
      </c>
      <c r="C949">
        <v>8</v>
      </c>
      <c r="D949">
        <v>2012</v>
      </c>
      <c r="E949" t="s">
        <v>11</v>
      </c>
      <c r="F949" t="s">
        <v>8</v>
      </c>
      <c r="G949" s="4" t="s">
        <v>40</v>
      </c>
      <c r="H949" t="s">
        <v>10</v>
      </c>
      <c r="I949" s="4">
        <v>23</v>
      </c>
      <c r="J949" s="4">
        <v>3582</v>
      </c>
      <c r="K949" s="4">
        <v>3870</v>
      </c>
      <c r="L949" s="4">
        <v>16920</v>
      </c>
      <c r="M949" s="4">
        <v>18000</v>
      </c>
      <c r="N949" s="4">
        <v>6624</v>
      </c>
      <c r="O949">
        <v>84559.5</v>
      </c>
      <c r="P949">
        <v>67639.5</v>
      </c>
    </row>
    <row r="950" spans="1:16">
      <c r="A950">
        <v>11</v>
      </c>
      <c r="B950" t="str">
        <f>TEXT(DATE(2024,Sales[[#This Row],[Month]],1),"MMM")</f>
        <v>Nov</v>
      </c>
      <c r="C950">
        <v>8</v>
      </c>
      <c r="D950">
        <v>2012</v>
      </c>
      <c r="E950" t="s">
        <v>17</v>
      </c>
      <c r="F950" t="s">
        <v>15</v>
      </c>
      <c r="G950" s="4" t="s">
        <v>39</v>
      </c>
      <c r="H950" t="s">
        <v>13</v>
      </c>
      <c r="I950" s="4">
        <v>3</v>
      </c>
      <c r="J950" s="4">
        <v>2952</v>
      </c>
      <c r="K950" s="4">
        <v>3150</v>
      </c>
      <c r="L950" s="4">
        <v>67554</v>
      </c>
      <c r="M950" s="4">
        <v>72900</v>
      </c>
      <c r="N950" s="4">
        <v>594</v>
      </c>
      <c r="O950">
        <v>8977.5</v>
      </c>
      <c r="P950">
        <v>-58576.5</v>
      </c>
    </row>
    <row r="951" spans="1:16">
      <c r="A951">
        <v>11</v>
      </c>
      <c r="B951" t="str">
        <f>TEXT(DATE(2024,Sales[[#This Row],[Month]],1),"MMM")</f>
        <v>Nov</v>
      </c>
      <c r="C951">
        <v>8</v>
      </c>
      <c r="D951">
        <v>2012</v>
      </c>
      <c r="E951" t="s">
        <v>24</v>
      </c>
      <c r="F951" t="s">
        <v>20</v>
      </c>
      <c r="G951" s="4" t="s">
        <v>38</v>
      </c>
      <c r="H951" t="s">
        <v>10</v>
      </c>
      <c r="I951" s="4">
        <v>24</v>
      </c>
      <c r="J951" s="4">
        <v>3978</v>
      </c>
      <c r="K951" s="4">
        <v>4230</v>
      </c>
      <c r="L951" s="4">
        <v>73800</v>
      </c>
      <c r="M951" s="4">
        <v>78750</v>
      </c>
      <c r="N951" s="4">
        <v>6048</v>
      </c>
      <c r="O951">
        <v>96444</v>
      </c>
      <c r="P951">
        <v>22644</v>
      </c>
    </row>
    <row r="952" spans="1:16">
      <c r="A952">
        <v>11</v>
      </c>
      <c r="B952" t="str">
        <f>TEXT(DATE(2024,Sales[[#This Row],[Month]],1),"MMM")</f>
        <v>Nov</v>
      </c>
      <c r="C952">
        <v>8</v>
      </c>
      <c r="D952">
        <v>2012</v>
      </c>
      <c r="E952" t="s">
        <v>24</v>
      </c>
      <c r="F952" t="s">
        <v>20</v>
      </c>
      <c r="G952" s="4" t="s">
        <v>23</v>
      </c>
      <c r="H952" t="s">
        <v>10</v>
      </c>
      <c r="I952" s="4">
        <v>25</v>
      </c>
      <c r="J952" s="4">
        <v>2034</v>
      </c>
      <c r="K952" s="4">
        <v>2160</v>
      </c>
      <c r="L952" s="4">
        <v>54756</v>
      </c>
      <c r="M952" s="4">
        <v>58320</v>
      </c>
      <c r="N952" s="4">
        <v>3150</v>
      </c>
      <c r="O952">
        <v>51300</v>
      </c>
      <c r="P952">
        <v>-3456</v>
      </c>
    </row>
    <row r="953" spans="1:16">
      <c r="A953">
        <v>11</v>
      </c>
      <c r="B953" t="str">
        <f>TEXT(DATE(2024,Sales[[#This Row],[Month]],1),"MMM")</f>
        <v>Nov</v>
      </c>
      <c r="C953">
        <v>9</v>
      </c>
      <c r="D953">
        <v>2012</v>
      </c>
      <c r="E953" t="s">
        <v>24</v>
      </c>
      <c r="F953" t="s">
        <v>20</v>
      </c>
      <c r="G953" s="4" t="s">
        <v>32</v>
      </c>
      <c r="H953" t="s">
        <v>10</v>
      </c>
      <c r="I953" s="4">
        <v>5</v>
      </c>
      <c r="J953" s="4">
        <v>3924</v>
      </c>
      <c r="K953" s="4">
        <v>4230</v>
      </c>
      <c r="L953" s="4">
        <v>92664</v>
      </c>
      <c r="M953" s="4">
        <v>98820</v>
      </c>
      <c r="N953" s="4">
        <v>1530</v>
      </c>
      <c r="O953">
        <v>20092.5</v>
      </c>
      <c r="P953">
        <v>-72571.5</v>
      </c>
    </row>
    <row r="954" spans="1:16">
      <c r="A954">
        <v>11</v>
      </c>
      <c r="B954" t="str">
        <f>TEXT(DATE(2024,Sales[[#This Row],[Month]],1),"MMM")</f>
        <v>Nov</v>
      </c>
      <c r="C954">
        <v>9</v>
      </c>
      <c r="D954">
        <v>2012</v>
      </c>
      <c r="E954" t="s">
        <v>28</v>
      </c>
      <c r="F954" t="s">
        <v>27</v>
      </c>
      <c r="G954" s="4" t="s">
        <v>30</v>
      </c>
      <c r="H954" t="s">
        <v>10</v>
      </c>
      <c r="I954" s="4">
        <v>2</v>
      </c>
      <c r="J954" s="4">
        <v>5832</v>
      </c>
      <c r="K954" s="4">
        <v>6210</v>
      </c>
      <c r="L954" s="4">
        <v>67626</v>
      </c>
      <c r="M954" s="4">
        <v>71910</v>
      </c>
      <c r="N954" s="4">
        <v>756</v>
      </c>
      <c r="O954">
        <v>11799</v>
      </c>
      <c r="P954">
        <v>-55827</v>
      </c>
    </row>
    <row r="955" spans="1:16">
      <c r="A955">
        <v>11</v>
      </c>
      <c r="B955" t="str">
        <f>TEXT(DATE(2024,Sales[[#This Row],[Month]],1),"MMM")</f>
        <v>Nov</v>
      </c>
      <c r="C955">
        <v>10</v>
      </c>
      <c r="D955">
        <v>2012</v>
      </c>
      <c r="E955" t="s">
        <v>11</v>
      </c>
      <c r="F955" t="s">
        <v>8</v>
      </c>
      <c r="G955" s="4" t="s">
        <v>23</v>
      </c>
      <c r="H955" t="s">
        <v>10</v>
      </c>
      <c r="I955" s="4">
        <v>14</v>
      </c>
      <c r="J955" s="4">
        <v>3546</v>
      </c>
      <c r="K955" s="4">
        <v>3780</v>
      </c>
      <c r="L955" s="4">
        <v>45630</v>
      </c>
      <c r="M955" s="4">
        <v>48600</v>
      </c>
      <c r="N955" s="4">
        <v>3276</v>
      </c>
      <c r="O955">
        <v>50274</v>
      </c>
      <c r="P955">
        <v>4644</v>
      </c>
    </row>
    <row r="956" spans="1:16">
      <c r="A956">
        <v>11</v>
      </c>
      <c r="B956" t="str">
        <f>TEXT(DATE(2024,Sales[[#This Row],[Month]],1),"MMM")</f>
        <v>Nov</v>
      </c>
      <c r="C956">
        <v>10</v>
      </c>
      <c r="D956">
        <v>2012</v>
      </c>
      <c r="E956" t="s">
        <v>24</v>
      </c>
      <c r="F956" t="s">
        <v>20</v>
      </c>
      <c r="G956" s="4" t="s">
        <v>29</v>
      </c>
      <c r="H956" t="s">
        <v>10</v>
      </c>
      <c r="I956" s="4">
        <v>6</v>
      </c>
      <c r="J956" s="4">
        <v>2034</v>
      </c>
      <c r="K956" s="4">
        <v>2160</v>
      </c>
      <c r="L956" s="4">
        <v>63828</v>
      </c>
      <c r="M956" s="4">
        <v>68040</v>
      </c>
      <c r="N956" s="4">
        <v>756</v>
      </c>
      <c r="O956">
        <v>12312</v>
      </c>
      <c r="P956">
        <v>-51516</v>
      </c>
    </row>
    <row r="957" spans="1:16">
      <c r="A957">
        <v>11</v>
      </c>
      <c r="B957" t="str">
        <f>TEXT(DATE(2024,Sales[[#This Row],[Month]],1),"MMM")</f>
        <v>Nov</v>
      </c>
      <c r="C957">
        <v>10</v>
      </c>
      <c r="D957">
        <v>2012</v>
      </c>
      <c r="E957" t="s">
        <v>7</v>
      </c>
      <c r="F957" t="s">
        <v>8</v>
      </c>
      <c r="G957" s="4" t="s">
        <v>29</v>
      </c>
      <c r="H957" t="s">
        <v>10</v>
      </c>
      <c r="I957" s="4">
        <v>13</v>
      </c>
      <c r="J957" s="4">
        <v>2034</v>
      </c>
      <c r="K957" s="4">
        <v>2160</v>
      </c>
      <c r="L957" s="4">
        <v>3546</v>
      </c>
      <c r="M957" s="4">
        <v>3780</v>
      </c>
      <c r="N957" s="4">
        <v>1638</v>
      </c>
      <c r="O957">
        <v>26676</v>
      </c>
      <c r="P957">
        <v>23130</v>
      </c>
    </row>
    <row r="958" spans="1:16">
      <c r="A958">
        <v>11</v>
      </c>
      <c r="B958" t="str">
        <f>TEXT(DATE(2024,Sales[[#This Row],[Month]],1),"MMM")</f>
        <v>Nov</v>
      </c>
      <c r="C958">
        <v>10</v>
      </c>
      <c r="D958">
        <v>2012</v>
      </c>
      <c r="E958" t="s">
        <v>24</v>
      </c>
      <c r="F958" t="s">
        <v>20</v>
      </c>
      <c r="G958" s="4" t="s">
        <v>33</v>
      </c>
      <c r="H958" t="s">
        <v>10</v>
      </c>
      <c r="I958" s="4">
        <v>4</v>
      </c>
      <c r="J958" s="4">
        <v>3042</v>
      </c>
      <c r="K958" s="4">
        <v>3240</v>
      </c>
      <c r="L958" s="4">
        <v>50544</v>
      </c>
      <c r="M958" s="4">
        <v>54000</v>
      </c>
      <c r="N958" s="4">
        <v>792</v>
      </c>
      <c r="O958">
        <v>12312</v>
      </c>
      <c r="P958">
        <v>-38232</v>
      </c>
    </row>
    <row r="959" spans="1:16">
      <c r="A959">
        <v>11</v>
      </c>
      <c r="B959" t="str">
        <f>TEXT(DATE(2024,Sales[[#This Row],[Month]],1),"MMM")</f>
        <v>Nov</v>
      </c>
      <c r="C959">
        <v>10</v>
      </c>
      <c r="D959">
        <v>2012</v>
      </c>
      <c r="E959" t="s">
        <v>26</v>
      </c>
      <c r="F959" t="s">
        <v>27</v>
      </c>
      <c r="G959" s="4" t="s">
        <v>34</v>
      </c>
      <c r="H959" t="s">
        <v>10</v>
      </c>
      <c r="I959" s="4">
        <v>21</v>
      </c>
      <c r="J959" s="4">
        <v>3042</v>
      </c>
      <c r="K959" s="4">
        <v>3240</v>
      </c>
      <c r="L959" s="4">
        <v>8964</v>
      </c>
      <c r="M959" s="4">
        <v>9540</v>
      </c>
      <c r="N959" s="4">
        <v>4158</v>
      </c>
      <c r="O959">
        <v>64638</v>
      </c>
      <c r="P959">
        <v>55674</v>
      </c>
    </row>
    <row r="960" spans="1:16">
      <c r="A960">
        <v>11</v>
      </c>
      <c r="B960" t="str">
        <f>TEXT(DATE(2024,Sales[[#This Row],[Month]],1),"MMM")</f>
        <v>Nov</v>
      </c>
      <c r="C960">
        <v>11</v>
      </c>
      <c r="D960">
        <v>2012</v>
      </c>
      <c r="E960" t="s">
        <v>31</v>
      </c>
      <c r="F960" t="s">
        <v>22</v>
      </c>
      <c r="G960" s="4" t="s">
        <v>34</v>
      </c>
      <c r="H960" t="s">
        <v>10</v>
      </c>
      <c r="I960" s="4">
        <v>16</v>
      </c>
      <c r="J960" s="4">
        <v>3726</v>
      </c>
      <c r="K960" s="4">
        <v>3960</v>
      </c>
      <c r="L960" s="4">
        <v>71712</v>
      </c>
      <c r="M960" s="4">
        <v>76320</v>
      </c>
      <c r="N960" s="4">
        <v>3744</v>
      </c>
      <c r="O960">
        <v>60192</v>
      </c>
      <c r="P960">
        <v>-11520</v>
      </c>
    </row>
    <row r="961" spans="1:16">
      <c r="A961">
        <v>11</v>
      </c>
      <c r="B961" t="str">
        <f>TEXT(DATE(2024,Sales[[#This Row],[Month]],1),"MMM")</f>
        <v>Nov</v>
      </c>
      <c r="C961">
        <v>11</v>
      </c>
      <c r="D961">
        <v>2012</v>
      </c>
      <c r="E961" t="s">
        <v>7</v>
      </c>
      <c r="F961" t="s">
        <v>8</v>
      </c>
      <c r="G961" s="4" t="s">
        <v>16</v>
      </c>
      <c r="H961" t="s">
        <v>10</v>
      </c>
      <c r="I961" s="4">
        <v>10</v>
      </c>
      <c r="J961" s="4">
        <v>2196</v>
      </c>
      <c r="K961" s="4">
        <v>2340</v>
      </c>
      <c r="L961" s="4">
        <v>71604</v>
      </c>
      <c r="M961" s="4">
        <v>76140</v>
      </c>
      <c r="N961" s="4">
        <v>1440</v>
      </c>
      <c r="O961">
        <v>22230</v>
      </c>
      <c r="P961">
        <v>-49374</v>
      </c>
    </row>
    <row r="962" spans="1:16">
      <c r="A962">
        <v>11</v>
      </c>
      <c r="B962" t="str">
        <f>TEXT(DATE(2024,Sales[[#This Row],[Month]],1),"MMM")</f>
        <v>Nov</v>
      </c>
      <c r="C962">
        <v>11</v>
      </c>
      <c r="D962">
        <v>2012</v>
      </c>
      <c r="E962" t="s">
        <v>31</v>
      </c>
      <c r="F962" t="s">
        <v>22</v>
      </c>
      <c r="G962" s="4" t="s">
        <v>9</v>
      </c>
      <c r="H962" t="s">
        <v>10</v>
      </c>
      <c r="I962" s="4">
        <v>3</v>
      </c>
      <c r="J962" s="4">
        <v>4482</v>
      </c>
      <c r="K962" s="4">
        <v>4770</v>
      </c>
      <c r="L962" s="4">
        <v>10170</v>
      </c>
      <c r="M962" s="4">
        <v>10800</v>
      </c>
      <c r="N962" s="4">
        <v>864</v>
      </c>
      <c r="O962">
        <v>13594.5</v>
      </c>
      <c r="P962">
        <v>3424.5</v>
      </c>
    </row>
    <row r="963" spans="1:16">
      <c r="A963">
        <v>11</v>
      </c>
      <c r="B963" t="str">
        <f>TEXT(DATE(2024,Sales[[#This Row],[Month]],1),"MMM")</f>
        <v>Nov</v>
      </c>
      <c r="C963">
        <v>11</v>
      </c>
      <c r="D963">
        <v>2012</v>
      </c>
      <c r="E963" t="s">
        <v>21</v>
      </c>
      <c r="F963" t="s">
        <v>22</v>
      </c>
      <c r="G963" s="4" t="s">
        <v>35</v>
      </c>
      <c r="H963" t="s">
        <v>10</v>
      </c>
      <c r="I963" s="4">
        <v>1</v>
      </c>
      <c r="J963" s="4">
        <v>5148</v>
      </c>
      <c r="K963" s="4">
        <v>5490</v>
      </c>
      <c r="L963" s="4">
        <v>35460</v>
      </c>
      <c r="M963" s="4">
        <v>37800</v>
      </c>
      <c r="N963" s="4">
        <v>342</v>
      </c>
      <c r="O963">
        <v>5215.5</v>
      </c>
      <c r="P963">
        <v>-30244.5</v>
      </c>
    </row>
    <row r="964" spans="1:16">
      <c r="A964">
        <v>11</v>
      </c>
      <c r="B964" t="str">
        <f>TEXT(DATE(2024,Sales[[#This Row],[Month]],1),"MMM")</f>
        <v>Nov</v>
      </c>
      <c r="C964">
        <v>11</v>
      </c>
      <c r="D964">
        <v>2012</v>
      </c>
      <c r="E964" t="s">
        <v>26</v>
      </c>
      <c r="F964" t="s">
        <v>27</v>
      </c>
      <c r="G964" s="4" t="s">
        <v>32</v>
      </c>
      <c r="H964" t="s">
        <v>10</v>
      </c>
      <c r="I964" s="4">
        <v>13</v>
      </c>
      <c r="J964" s="4">
        <v>3978</v>
      </c>
      <c r="K964" s="4">
        <v>4230</v>
      </c>
      <c r="L964" s="4">
        <v>36036</v>
      </c>
      <c r="M964" s="4">
        <v>38430</v>
      </c>
      <c r="N964" s="4">
        <v>3276</v>
      </c>
      <c r="O964">
        <v>52240.5</v>
      </c>
      <c r="P964">
        <v>16204.5</v>
      </c>
    </row>
    <row r="965" spans="1:16">
      <c r="A965">
        <v>11</v>
      </c>
      <c r="B965" t="str">
        <f>TEXT(DATE(2024,Sales[[#This Row],[Month]],1),"MMM")</f>
        <v>Nov</v>
      </c>
      <c r="C965">
        <v>13</v>
      </c>
      <c r="D965">
        <v>2012</v>
      </c>
      <c r="E965" t="s">
        <v>26</v>
      </c>
      <c r="F965" t="s">
        <v>27</v>
      </c>
      <c r="G965" s="4" t="s">
        <v>36</v>
      </c>
      <c r="H965" t="s">
        <v>10</v>
      </c>
      <c r="I965" s="4">
        <v>15</v>
      </c>
      <c r="J965" s="4">
        <v>2106</v>
      </c>
      <c r="K965" s="4">
        <v>2250</v>
      </c>
      <c r="L965" s="4">
        <v>78246</v>
      </c>
      <c r="M965" s="4">
        <v>83160</v>
      </c>
      <c r="N965" s="4">
        <v>2160</v>
      </c>
      <c r="O965">
        <v>32062.5</v>
      </c>
      <c r="P965">
        <v>-46183.5</v>
      </c>
    </row>
    <row r="966" spans="1:16">
      <c r="A966">
        <v>11</v>
      </c>
      <c r="B966" t="str">
        <f>TEXT(DATE(2024,Sales[[#This Row],[Month]],1),"MMM")</f>
        <v>Nov</v>
      </c>
      <c r="C966">
        <v>13</v>
      </c>
      <c r="D966">
        <v>2012</v>
      </c>
      <c r="E966" t="s">
        <v>14</v>
      </c>
      <c r="F966" t="s">
        <v>15</v>
      </c>
      <c r="G966" s="4" t="s">
        <v>32</v>
      </c>
      <c r="H966" t="s">
        <v>10</v>
      </c>
      <c r="I966" s="4">
        <v>5</v>
      </c>
      <c r="J966" s="4">
        <v>3978</v>
      </c>
      <c r="K966" s="4">
        <v>4230</v>
      </c>
      <c r="L966" s="4">
        <v>108108</v>
      </c>
      <c r="M966" s="4">
        <v>115290</v>
      </c>
      <c r="N966" s="4">
        <v>1260</v>
      </c>
      <c r="O966">
        <v>20092.5</v>
      </c>
      <c r="P966">
        <v>-88015.5</v>
      </c>
    </row>
    <row r="967" spans="1:16">
      <c r="A967">
        <v>11</v>
      </c>
      <c r="B967" t="str">
        <f>TEXT(DATE(2024,Sales[[#This Row],[Month]],1),"MMM")</f>
        <v>Nov</v>
      </c>
      <c r="C967">
        <v>13</v>
      </c>
      <c r="D967">
        <v>2012</v>
      </c>
      <c r="E967" t="s">
        <v>14</v>
      </c>
      <c r="F967" t="s">
        <v>15</v>
      </c>
      <c r="G967" s="4" t="s">
        <v>33</v>
      </c>
      <c r="H967" t="s">
        <v>10</v>
      </c>
      <c r="I967" s="4">
        <v>25</v>
      </c>
      <c r="J967" s="4">
        <v>2034</v>
      </c>
      <c r="K967" s="4">
        <v>2160</v>
      </c>
      <c r="L967" s="4">
        <v>8424</v>
      </c>
      <c r="M967" s="4">
        <v>9000</v>
      </c>
      <c r="N967" s="4">
        <v>3150</v>
      </c>
      <c r="O967">
        <v>51300</v>
      </c>
      <c r="P967">
        <v>42876</v>
      </c>
    </row>
    <row r="968" spans="1:16">
      <c r="A968">
        <v>11</v>
      </c>
      <c r="B968" t="str">
        <f>TEXT(DATE(2024,Sales[[#This Row],[Month]],1),"MMM")</f>
        <v>Nov</v>
      </c>
      <c r="C968">
        <v>13</v>
      </c>
      <c r="D968">
        <v>2012</v>
      </c>
      <c r="E968" t="s">
        <v>14</v>
      </c>
      <c r="F968" t="s">
        <v>15</v>
      </c>
      <c r="G968" s="4" t="s">
        <v>32</v>
      </c>
      <c r="H968" t="s">
        <v>10</v>
      </c>
      <c r="I968" s="4">
        <v>8</v>
      </c>
      <c r="J968" s="4">
        <v>2034</v>
      </c>
      <c r="K968" s="4">
        <v>2160</v>
      </c>
      <c r="L968" s="4">
        <v>113256</v>
      </c>
      <c r="M968" s="4">
        <v>120780</v>
      </c>
      <c r="N968" s="4">
        <v>1008</v>
      </c>
      <c r="O968">
        <v>16416</v>
      </c>
      <c r="P968">
        <v>-96840</v>
      </c>
    </row>
    <row r="969" spans="1:16">
      <c r="A969">
        <v>11</v>
      </c>
      <c r="B969" t="str">
        <f>TEXT(DATE(2024,Sales[[#This Row],[Month]],1),"MMM")</f>
        <v>Nov</v>
      </c>
      <c r="C969">
        <v>13</v>
      </c>
      <c r="D969">
        <v>2012</v>
      </c>
      <c r="E969" t="s">
        <v>24</v>
      </c>
      <c r="F969" t="s">
        <v>20</v>
      </c>
      <c r="G969" s="4" t="s">
        <v>30</v>
      </c>
      <c r="H969" t="s">
        <v>10</v>
      </c>
      <c r="I969" s="4">
        <v>21</v>
      </c>
      <c r="J969" s="4">
        <v>3582</v>
      </c>
      <c r="K969" s="4">
        <v>3870</v>
      </c>
      <c r="L969" s="4">
        <v>59670</v>
      </c>
      <c r="M969" s="4">
        <v>63450</v>
      </c>
      <c r="N969" s="4">
        <v>6048</v>
      </c>
      <c r="O969">
        <v>77206.5</v>
      </c>
      <c r="P969">
        <v>17536.5</v>
      </c>
    </row>
    <row r="970" spans="1:16">
      <c r="A970">
        <v>11</v>
      </c>
      <c r="B970" t="str">
        <f>TEXT(DATE(2024,Sales[[#This Row],[Month]],1),"MMM")</f>
        <v>Nov</v>
      </c>
      <c r="C970">
        <v>14</v>
      </c>
      <c r="D970">
        <v>2012</v>
      </c>
      <c r="E970" t="s">
        <v>11</v>
      </c>
      <c r="F970" t="s">
        <v>8</v>
      </c>
      <c r="G970" s="4" t="s">
        <v>18</v>
      </c>
      <c r="H970" t="s">
        <v>10</v>
      </c>
      <c r="I970" s="4">
        <v>16</v>
      </c>
      <c r="J970" s="4">
        <v>3978</v>
      </c>
      <c r="K970" s="4">
        <v>4230</v>
      </c>
      <c r="L970" s="4">
        <v>54900</v>
      </c>
      <c r="M970" s="4">
        <v>58500</v>
      </c>
      <c r="N970" s="4">
        <v>4032</v>
      </c>
      <c r="O970">
        <v>64296</v>
      </c>
      <c r="P970">
        <v>9396</v>
      </c>
    </row>
    <row r="971" spans="1:16">
      <c r="A971">
        <v>11</v>
      </c>
      <c r="B971" t="str">
        <f>TEXT(DATE(2024,Sales[[#This Row],[Month]],1),"MMM")</f>
        <v>Nov</v>
      </c>
      <c r="C971">
        <v>14</v>
      </c>
      <c r="D971">
        <v>2012</v>
      </c>
      <c r="E971" t="s">
        <v>26</v>
      </c>
      <c r="F971" t="s">
        <v>27</v>
      </c>
      <c r="G971" s="4" t="s">
        <v>33</v>
      </c>
      <c r="H971" t="s">
        <v>10</v>
      </c>
      <c r="I971" s="4">
        <v>23</v>
      </c>
      <c r="J971" s="4">
        <v>2196</v>
      </c>
      <c r="K971" s="4">
        <v>2340</v>
      </c>
      <c r="L971" s="4">
        <v>6318</v>
      </c>
      <c r="M971" s="4">
        <v>6750</v>
      </c>
      <c r="N971" s="4">
        <v>3312</v>
      </c>
      <c r="O971">
        <v>51129</v>
      </c>
      <c r="P971">
        <v>44811</v>
      </c>
    </row>
    <row r="972" spans="1:16">
      <c r="A972">
        <v>11</v>
      </c>
      <c r="B972" t="str">
        <f>TEXT(DATE(2024,Sales[[#This Row],[Month]],1),"MMM")</f>
        <v>Nov</v>
      </c>
      <c r="C972">
        <v>14</v>
      </c>
      <c r="D972">
        <v>2012</v>
      </c>
      <c r="E972" t="s">
        <v>26</v>
      </c>
      <c r="F972" t="s">
        <v>27</v>
      </c>
      <c r="G972" s="4" t="s">
        <v>30</v>
      </c>
      <c r="H972" t="s">
        <v>10</v>
      </c>
      <c r="I972" s="4">
        <v>22</v>
      </c>
      <c r="J972" s="4">
        <v>3978</v>
      </c>
      <c r="K972" s="4">
        <v>4230</v>
      </c>
      <c r="L972" s="4">
        <v>91494</v>
      </c>
      <c r="M972" s="4">
        <v>97290</v>
      </c>
      <c r="N972" s="4">
        <v>5544</v>
      </c>
      <c r="O972">
        <v>88407</v>
      </c>
      <c r="P972">
        <v>-3087</v>
      </c>
    </row>
    <row r="973" spans="1:16">
      <c r="A973">
        <v>11</v>
      </c>
      <c r="B973" t="str">
        <f>TEXT(DATE(2024,Sales[[#This Row],[Month]],1),"MMM")</f>
        <v>Nov</v>
      </c>
      <c r="C973">
        <v>15</v>
      </c>
      <c r="D973">
        <v>2012</v>
      </c>
      <c r="E973" t="s">
        <v>31</v>
      </c>
      <c r="F973" t="s">
        <v>22</v>
      </c>
      <c r="G973" s="4" t="s">
        <v>23</v>
      </c>
      <c r="H973" t="s">
        <v>10</v>
      </c>
      <c r="I973" s="4">
        <v>13</v>
      </c>
      <c r="J973" s="4">
        <v>3978</v>
      </c>
      <c r="K973" s="4">
        <v>4230</v>
      </c>
      <c r="L973" s="4">
        <v>30420</v>
      </c>
      <c r="M973" s="4">
        <v>32400</v>
      </c>
      <c r="N973" s="4">
        <v>3276</v>
      </c>
      <c r="O973">
        <v>52240.5</v>
      </c>
      <c r="P973">
        <v>21820.5</v>
      </c>
    </row>
    <row r="974" spans="1:16">
      <c r="A974">
        <v>11</v>
      </c>
      <c r="B974" t="str">
        <f>TEXT(DATE(2024,Sales[[#This Row],[Month]],1),"MMM")</f>
        <v>Nov</v>
      </c>
      <c r="C974">
        <v>15</v>
      </c>
      <c r="D974">
        <v>2012</v>
      </c>
      <c r="E974" t="s">
        <v>19</v>
      </c>
      <c r="F974" t="s">
        <v>20</v>
      </c>
      <c r="G974" s="4" t="s">
        <v>25</v>
      </c>
      <c r="H974" t="s">
        <v>10</v>
      </c>
      <c r="I974" s="4">
        <v>27</v>
      </c>
      <c r="J974" s="4">
        <v>3042</v>
      </c>
      <c r="K974" s="4">
        <v>3240</v>
      </c>
      <c r="L974" s="4">
        <v>75816</v>
      </c>
      <c r="M974" s="4">
        <v>80730</v>
      </c>
      <c r="N974" s="4">
        <v>5346</v>
      </c>
      <c r="O974">
        <v>83106</v>
      </c>
      <c r="P974">
        <v>7290</v>
      </c>
    </row>
    <row r="975" spans="1:16">
      <c r="A975">
        <v>11</v>
      </c>
      <c r="B975" t="str">
        <f>TEXT(DATE(2024,Sales[[#This Row],[Month]],1),"MMM")</f>
        <v>Nov</v>
      </c>
      <c r="C975">
        <v>18</v>
      </c>
      <c r="D975">
        <v>2012</v>
      </c>
      <c r="E975" t="s">
        <v>21</v>
      </c>
      <c r="F975" t="s">
        <v>22</v>
      </c>
      <c r="G975" s="4" t="s">
        <v>34</v>
      </c>
      <c r="H975" t="s">
        <v>10</v>
      </c>
      <c r="I975" s="4">
        <v>27</v>
      </c>
      <c r="J975" s="4">
        <v>3978</v>
      </c>
      <c r="K975" s="4">
        <v>4230</v>
      </c>
      <c r="L975" s="4">
        <v>58266</v>
      </c>
      <c r="M975" s="4">
        <v>62010</v>
      </c>
      <c r="N975" s="4">
        <v>6804</v>
      </c>
      <c r="O975">
        <v>108499.5</v>
      </c>
      <c r="P975">
        <v>50233.5</v>
      </c>
    </row>
    <row r="976" spans="1:16">
      <c r="A976">
        <v>11</v>
      </c>
      <c r="B976" t="str">
        <f>TEXT(DATE(2024,Sales[[#This Row],[Month]],1),"MMM")</f>
        <v>Nov</v>
      </c>
      <c r="C976">
        <v>18</v>
      </c>
      <c r="D976">
        <v>2012</v>
      </c>
      <c r="E976" t="s">
        <v>19</v>
      </c>
      <c r="F976" t="s">
        <v>20</v>
      </c>
      <c r="G976" s="4" t="s">
        <v>25</v>
      </c>
      <c r="H976" t="s">
        <v>10</v>
      </c>
      <c r="I976" s="4">
        <v>27</v>
      </c>
      <c r="J976" s="4">
        <v>3978</v>
      </c>
      <c r="K976" s="4">
        <v>4230</v>
      </c>
      <c r="L976" s="4">
        <v>40824</v>
      </c>
      <c r="M976" s="4">
        <v>43470</v>
      </c>
      <c r="N976" s="4">
        <v>6804</v>
      </c>
      <c r="O976">
        <v>108499.5</v>
      </c>
      <c r="P976">
        <v>67675.5</v>
      </c>
    </row>
    <row r="977" spans="1:16">
      <c r="A977">
        <v>11</v>
      </c>
      <c r="B977" t="str">
        <f>TEXT(DATE(2024,Sales[[#This Row],[Month]],1),"MMM")</f>
        <v>Nov</v>
      </c>
      <c r="C977">
        <v>18</v>
      </c>
      <c r="D977">
        <v>2012</v>
      </c>
      <c r="E977" t="s">
        <v>11</v>
      </c>
      <c r="F977" t="s">
        <v>8</v>
      </c>
      <c r="G977" s="4" t="s">
        <v>16</v>
      </c>
      <c r="H977" t="s">
        <v>10</v>
      </c>
      <c r="I977" s="4">
        <v>27</v>
      </c>
      <c r="J977" s="4">
        <v>5832</v>
      </c>
      <c r="K977" s="4">
        <v>6210</v>
      </c>
      <c r="L977" s="4">
        <v>23868</v>
      </c>
      <c r="M977" s="4">
        <v>25380</v>
      </c>
      <c r="N977" s="4">
        <v>10206</v>
      </c>
      <c r="O977">
        <v>159286.5</v>
      </c>
      <c r="P977">
        <v>135418.5</v>
      </c>
    </row>
    <row r="978" spans="1:16">
      <c r="A978">
        <v>11</v>
      </c>
      <c r="B978" t="str">
        <f>TEXT(DATE(2024,Sales[[#This Row],[Month]],1),"MMM")</f>
        <v>Nov</v>
      </c>
      <c r="C978">
        <v>19</v>
      </c>
      <c r="D978">
        <v>2012</v>
      </c>
      <c r="E978" t="s">
        <v>11</v>
      </c>
      <c r="F978" t="s">
        <v>8</v>
      </c>
      <c r="G978" s="4" t="s">
        <v>29</v>
      </c>
      <c r="H978" t="s">
        <v>10</v>
      </c>
      <c r="I978" s="4">
        <v>27</v>
      </c>
      <c r="J978" s="4">
        <v>2196</v>
      </c>
      <c r="K978" s="4">
        <v>2340</v>
      </c>
      <c r="L978" s="4">
        <v>78012</v>
      </c>
      <c r="M978" s="4">
        <v>83160</v>
      </c>
      <c r="N978" s="4">
        <v>3888</v>
      </c>
      <c r="O978">
        <v>60021</v>
      </c>
      <c r="P978">
        <v>-17991</v>
      </c>
    </row>
    <row r="979" spans="1:16">
      <c r="A979">
        <v>11</v>
      </c>
      <c r="B979" t="str">
        <f>TEXT(DATE(2024,Sales[[#This Row],[Month]],1),"MMM")</f>
        <v>Nov</v>
      </c>
      <c r="C979">
        <v>19</v>
      </c>
      <c r="D979">
        <v>2012</v>
      </c>
      <c r="E979" t="s">
        <v>7</v>
      </c>
      <c r="F979" t="s">
        <v>8</v>
      </c>
      <c r="G979" s="4" t="s">
        <v>30</v>
      </c>
      <c r="H979" t="s">
        <v>10</v>
      </c>
      <c r="I979" s="4">
        <v>27</v>
      </c>
      <c r="J979" s="4">
        <v>3546</v>
      </c>
      <c r="K979" s="4">
        <v>3780</v>
      </c>
      <c r="L979" s="4">
        <v>79560</v>
      </c>
      <c r="M979" s="4">
        <v>84600</v>
      </c>
      <c r="N979" s="4">
        <v>6318</v>
      </c>
      <c r="O979">
        <v>96957</v>
      </c>
      <c r="P979">
        <v>17397</v>
      </c>
    </row>
    <row r="980" spans="1:16">
      <c r="A980">
        <v>11</v>
      </c>
      <c r="B980" t="str">
        <f>TEXT(DATE(2024,Sales[[#This Row],[Month]],1),"MMM")</f>
        <v>Nov</v>
      </c>
      <c r="C980">
        <v>19</v>
      </c>
      <c r="D980">
        <v>2012</v>
      </c>
      <c r="E980" t="s">
        <v>14</v>
      </c>
      <c r="F980" t="s">
        <v>15</v>
      </c>
      <c r="G980" s="4" t="s">
        <v>30</v>
      </c>
      <c r="H980" t="s">
        <v>10</v>
      </c>
      <c r="I980" s="4">
        <v>12</v>
      </c>
      <c r="J980" s="4">
        <v>3582</v>
      </c>
      <c r="K980" s="4">
        <v>3870</v>
      </c>
      <c r="L980" s="4">
        <v>55692</v>
      </c>
      <c r="M980" s="4">
        <v>59220</v>
      </c>
      <c r="N980" s="4">
        <v>3456</v>
      </c>
      <c r="O980">
        <v>44118</v>
      </c>
      <c r="P980">
        <v>-11574</v>
      </c>
    </row>
    <row r="981" spans="1:16">
      <c r="A981">
        <v>11</v>
      </c>
      <c r="B981" t="str">
        <f>TEXT(DATE(2024,Sales[[#This Row],[Month]],1),"MMM")</f>
        <v>Nov</v>
      </c>
      <c r="C981">
        <v>20</v>
      </c>
      <c r="D981">
        <v>2012</v>
      </c>
      <c r="E981" t="s">
        <v>17</v>
      </c>
      <c r="F981" t="s">
        <v>15</v>
      </c>
      <c r="G981" s="4" t="s">
        <v>40</v>
      </c>
      <c r="H981" t="s">
        <v>10</v>
      </c>
      <c r="I981" s="4">
        <v>18</v>
      </c>
      <c r="J981" s="4">
        <v>3978</v>
      </c>
      <c r="K981" s="4">
        <v>4230</v>
      </c>
      <c r="L981" s="4">
        <v>20304</v>
      </c>
      <c r="M981" s="4">
        <v>21600</v>
      </c>
      <c r="N981" s="4">
        <v>4536</v>
      </c>
      <c r="O981">
        <v>72333</v>
      </c>
      <c r="P981">
        <v>52029</v>
      </c>
    </row>
    <row r="982" spans="1:16">
      <c r="A982">
        <v>11</v>
      </c>
      <c r="B982" t="str">
        <f>TEXT(DATE(2024,Sales[[#This Row],[Month]],1),"MMM")</f>
        <v>Nov</v>
      </c>
      <c r="C982">
        <v>20</v>
      </c>
      <c r="D982">
        <v>2012</v>
      </c>
      <c r="E982" t="s">
        <v>7</v>
      </c>
      <c r="F982" t="s">
        <v>8</v>
      </c>
      <c r="G982" s="4" t="s">
        <v>37</v>
      </c>
      <c r="H982" t="s">
        <v>13</v>
      </c>
      <c r="I982" s="4">
        <v>8</v>
      </c>
      <c r="J982" s="4">
        <v>3978</v>
      </c>
      <c r="K982" s="4">
        <v>4230</v>
      </c>
      <c r="L982" s="4">
        <v>54936</v>
      </c>
      <c r="M982" s="4">
        <v>59220</v>
      </c>
      <c r="N982" s="4">
        <v>2016</v>
      </c>
      <c r="O982">
        <v>32148</v>
      </c>
      <c r="P982">
        <v>-22788</v>
      </c>
    </row>
    <row r="983" spans="1:16">
      <c r="A983">
        <v>11</v>
      </c>
      <c r="B983" t="str">
        <f>TEXT(DATE(2024,Sales[[#This Row],[Month]],1),"MMM")</f>
        <v>Nov</v>
      </c>
      <c r="C983">
        <v>20</v>
      </c>
      <c r="D983">
        <v>2012</v>
      </c>
      <c r="E983" t="s">
        <v>14</v>
      </c>
      <c r="F983" t="s">
        <v>15</v>
      </c>
      <c r="G983" s="4" t="s">
        <v>30</v>
      </c>
      <c r="H983" t="s">
        <v>10</v>
      </c>
      <c r="I983" s="4">
        <v>21</v>
      </c>
      <c r="J983" s="4">
        <v>2034</v>
      </c>
      <c r="K983" s="4">
        <v>2160</v>
      </c>
      <c r="L983" s="4">
        <v>15912</v>
      </c>
      <c r="M983" s="4">
        <v>16920</v>
      </c>
      <c r="N983" s="4">
        <v>2646</v>
      </c>
      <c r="O983">
        <v>43092</v>
      </c>
      <c r="P983">
        <v>27180</v>
      </c>
    </row>
    <row r="984" spans="1:16">
      <c r="A984">
        <v>11</v>
      </c>
      <c r="B984" t="str">
        <f>TEXT(DATE(2024,Sales[[#This Row],[Month]],1),"MMM")</f>
        <v>Nov</v>
      </c>
      <c r="C984">
        <v>20</v>
      </c>
      <c r="D984">
        <v>2012</v>
      </c>
      <c r="E984" t="s">
        <v>7</v>
      </c>
      <c r="F984" t="s">
        <v>8</v>
      </c>
      <c r="G984" s="4" t="s">
        <v>35</v>
      </c>
      <c r="H984" t="s">
        <v>10</v>
      </c>
      <c r="I984" s="4">
        <v>25</v>
      </c>
      <c r="J984" s="4">
        <v>3042</v>
      </c>
      <c r="K984" s="4">
        <v>3240</v>
      </c>
      <c r="L984" s="4">
        <v>67374</v>
      </c>
      <c r="M984" s="4">
        <v>71820</v>
      </c>
      <c r="N984" s="4">
        <v>4950</v>
      </c>
      <c r="O984">
        <v>76950</v>
      </c>
      <c r="P984">
        <v>9576</v>
      </c>
    </row>
    <row r="985" spans="1:16">
      <c r="A985">
        <v>11</v>
      </c>
      <c r="B985" t="str">
        <f>TEXT(DATE(2024,Sales[[#This Row],[Month]],1),"MMM")</f>
        <v>Nov</v>
      </c>
      <c r="C985">
        <v>21</v>
      </c>
      <c r="D985">
        <v>2012</v>
      </c>
      <c r="E985" t="s">
        <v>21</v>
      </c>
      <c r="F985" t="s">
        <v>22</v>
      </c>
      <c r="G985" s="4" t="s">
        <v>33</v>
      </c>
      <c r="H985" t="s">
        <v>10</v>
      </c>
      <c r="I985" s="4">
        <v>12</v>
      </c>
      <c r="J985" s="4">
        <v>5148</v>
      </c>
      <c r="K985" s="4">
        <v>5490</v>
      </c>
      <c r="L985" s="4">
        <v>44226</v>
      </c>
      <c r="M985" s="4">
        <v>47250</v>
      </c>
      <c r="N985" s="4">
        <v>4104</v>
      </c>
      <c r="O985">
        <v>62586</v>
      </c>
      <c r="P985">
        <v>18360</v>
      </c>
    </row>
    <row r="986" spans="1:16">
      <c r="A986">
        <v>11</v>
      </c>
      <c r="B986" t="str">
        <f>TEXT(DATE(2024,Sales[[#This Row],[Month]],1),"MMM")</f>
        <v>Nov</v>
      </c>
      <c r="C986">
        <v>21</v>
      </c>
      <c r="D986">
        <v>2012</v>
      </c>
      <c r="E986" t="s">
        <v>28</v>
      </c>
      <c r="F986" t="s">
        <v>27</v>
      </c>
      <c r="G986" s="4" t="s">
        <v>25</v>
      </c>
      <c r="H986" t="s">
        <v>10</v>
      </c>
      <c r="I986" s="4">
        <v>9</v>
      </c>
      <c r="J986" s="4">
        <v>2106</v>
      </c>
      <c r="K986" s="4">
        <v>2250</v>
      </c>
      <c r="L986" s="4">
        <v>46656</v>
      </c>
      <c r="M986" s="4">
        <v>49680</v>
      </c>
      <c r="N986" s="4">
        <v>1296</v>
      </c>
      <c r="O986">
        <v>19237.5</v>
      </c>
      <c r="P986">
        <v>-27418.5</v>
      </c>
    </row>
    <row r="987" spans="1:16">
      <c r="A987">
        <v>11</v>
      </c>
      <c r="B987" t="str">
        <f>TEXT(DATE(2024,Sales[[#This Row],[Month]],1),"MMM")</f>
        <v>Nov</v>
      </c>
      <c r="C987">
        <v>21</v>
      </c>
      <c r="D987">
        <v>2012</v>
      </c>
      <c r="E987" t="s">
        <v>26</v>
      </c>
      <c r="F987" t="s">
        <v>27</v>
      </c>
      <c r="G987" s="4" t="s">
        <v>23</v>
      </c>
      <c r="H987" t="s">
        <v>10</v>
      </c>
      <c r="I987" s="4">
        <v>23</v>
      </c>
      <c r="J987" s="4">
        <v>4482</v>
      </c>
      <c r="K987" s="4">
        <v>4770</v>
      </c>
      <c r="L987" s="4">
        <v>3042</v>
      </c>
      <c r="M987" s="4">
        <v>3240</v>
      </c>
      <c r="N987" s="4">
        <v>6624</v>
      </c>
      <c r="O987">
        <v>104224.5</v>
      </c>
      <c r="P987">
        <v>101182.5</v>
      </c>
    </row>
    <row r="988" spans="1:16">
      <c r="A988">
        <v>11</v>
      </c>
      <c r="B988" t="str">
        <f>TEXT(DATE(2024,Sales[[#This Row],[Month]],1),"MMM")</f>
        <v>Nov</v>
      </c>
      <c r="C988">
        <v>22</v>
      </c>
      <c r="D988">
        <v>2012</v>
      </c>
      <c r="E988" t="s">
        <v>19</v>
      </c>
      <c r="F988" t="s">
        <v>20</v>
      </c>
      <c r="G988" s="4" t="s">
        <v>30</v>
      </c>
      <c r="H988" t="s">
        <v>10</v>
      </c>
      <c r="I988" s="4">
        <v>23</v>
      </c>
      <c r="J988" s="4">
        <v>3546</v>
      </c>
      <c r="K988" s="4">
        <v>3780</v>
      </c>
      <c r="L988" s="4">
        <v>7956</v>
      </c>
      <c r="M988" s="4">
        <v>8460</v>
      </c>
      <c r="N988" s="4">
        <v>5382</v>
      </c>
      <c r="O988">
        <v>82593</v>
      </c>
      <c r="P988">
        <v>74637</v>
      </c>
    </row>
    <row r="989" spans="1:16">
      <c r="A989">
        <v>11</v>
      </c>
      <c r="B989" t="str">
        <f>TEXT(DATE(2024,Sales[[#This Row],[Month]],1),"MMM")</f>
        <v>Nov</v>
      </c>
      <c r="C989">
        <v>22</v>
      </c>
      <c r="D989">
        <v>2012</v>
      </c>
      <c r="E989" t="s">
        <v>17</v>
      </c>
      <c r="F989" t="s">
        <v>15</v>
      </c>
      <c r="G989" s="4" t="s">
        <v>12</v>
      </c>
      <c r="H989" t="s">
        <v>13</v>
      </c>
      <c r="I989" s="4">
        <v>20</v>
      </c>
      <c r="J989" s="4">
        <v>4482</v>
      </c>
      <c r="K989" s="4">
        <v>4770</v>
      </c>
      <c r="L989" s="4">
        <v>25074</v>
      </c>
      <c r="M989" s="4">
        <v>27090</v>
      </c>
      <c r="N989" s="4">
        <v>5760</v>
      </c>
      <c r="O989">
        <v>90630</v>
      </c>
      <c r="P989">
        <v>65556</v>
      </c>
    </row>
    <row r="990" spans="1:16">
      <c r="A990">
        <v>11</v>
      </c>
      <c r="B990" t="str">
        <f>TEXT(DATE(2024,Sales[[#This Row],[Month]],1),"MMM")</f>
        <v>Nov</v>
      </c>
      <c r="C990">
        <v>22</v>
      </c>
      <c r="D990">
        <v>2012</v>
      </c>
      <c r="E990" t="s">
        <v>19</v>
      </c>
      <c r="F990" t="s">
        <v>20</v>
      </c>
      <c r="G990" s="4" t="s">
        <v>9</v>
      </c>
      <c r="H990" t="s">
        <v>10</v>
      </c>
      <c r="I990" s="4">
        <v>25</v>
      </c>
      <c r="J990" s="4">
        <v>4482</v>
      </c>
      <c r="K990" s="4">
        <v>4770</v>
      </c>
      <c r="L990" s="4">
        <v>50850</v>
      </c>
      <c r="M990" s="4">
        <v>54000</v>
      </c>
      <c r="N990" s="4">
        <v>7200</v>
      </c>
      <c r="O990">
        <v>113287.5</v>
      </c>
      <c r="P990">
        <v>62437.5</v>
      </c>
    </row>
    <row r="991" spans="1:16">
      <c r="A991">
        <v>11</v>
      </c>
      <c r="B991" t="str">
        <f>TEXT(DATE(2024,Sales[[#This Row],[Month]],1),"MMM")</f>
        <v>Nov</v>
      </c>
      <c r="C991">
        <v>23</v>
      </c>
      <c r="D991">
        <v>2012</v>
      </c>
      <c r="E991" t="s">
        <v>21</v>
      </c>
      <c r="F991" t="s">
        <v>22</v>
      </c>
      <c r="G991" s="4" t="s">
        <v>38</v>
      </c>
      <c r="H991" t="s">
        <v>10</v>
      </c>
      <c r="I991" s="4">
        <v>4</v>
      </c>
      <c r="J991" s="4">
        <v>2034</v>
      </c>
      <c r="K991" s="4">
        <v>2160</v>
      </c>
      <c r="L991" s="4">
        <v>41328</v>
      </c>
      <c r="M991" s="4">
        <v>44100</v>
      </c>
      <c r="N991" s="4">
        <v>504</v>
      </c>
      <c r="O991">
        <v>8208</v>
      </c>
      <c r="P991">
        <v>-33120</v>
      </c>
    </row>
    <row r="992" spans="1:16">
      <c r="A992">
        <v>11</v>
      </c>
      <c r="B992" t="str">
        <f>TEXT(DATE(2024,Sales[[#This Row],[Month]],1),"MMM")</f>
        <v>Nov</v>
      </c>
      <c r="C992">
        <v>24</v>
      </c>
      <c r="D992">
        <v>2012</v>
      </c>
      <c r="E992" t="s">
        <v>21</v>
      </c>
      <c r="F992" t="s">
        <v>22</v>
      </c>
      <c r="G992" s="4" t="s">
        <v>34</v>
      </c>
      <c r="H992" t="s">
        <v>10</v>
      </c>
      <c r="I992" s="4">
        <v>24</v>
      </c>
      <c r="J992" s="4">
        <v>3978</v>
      </c>
      <c r="K992" s="4">
        <v>4230</v>
      </c>
      <c r="L992" s="4">
        <v>107568</v>
      </c>
      <c r="M992" s="4">
        <v>114480</v>
      </c>
      <c r="N992" s="4">
        <v>6048</v>
      </c>
      <c r="O992">
        <v>96444</v>
      </c>
      <c r="P992">
        <v>-11124</v>
      </c>
    </row>
    <row r="993" spans="1:16">
      <c r="A993">
        <v>11</v>
      </c>
      <c r="B993" t="str">
        <f>TEXT(DATE(2024,Sales[[#This Row],[Month]],1),"MMM")</f>
        <v>Nov</v>
      </c>
      <c r="C993">
        <v>24</v>
      </c>
      <c r="D993">
        <v>2012</v>
      </c>
      <c r="E993" t="s">
        <v>11</v>
      </c>
      <c r="F993" t="s">
        <v>8</v>
      </c>
      <c r="G993" s="4" t="s">
        <v>23</v>
      </c>
      <c r="H993" t="s">
        <v>10</v>
      </c>
      <c r="I993" s="4">
        <v>24</v>
      </c>
      <c r="J993" s="4">
        <v>5832</v>
      </c>
      <c r="K993" s="4">
        <v>6210</v>
      </c>
      <c r="L993" s="4">
        <v>33462</v>
      </c>
      <c r="M993" s="4">
        <v>35640</v>
      </c>
      <c r="N993" s="4">
        <v>9072</v>
      </c>
      <c r="O993">
        <v>141588</v>
      </c>
      <c r="P993">
        <v>108126</v>
      </c>
    </row>
    <row r="994" spans="1:16">
      <c r="A994">
        <v>11</v>
      </c>
      <c r="B994" t="str">
        <f>TEXT(DATE(2024,Sales[[#This Row],[Month]],1),"MMM")</f>
        <v>Nov</v>
      </c>
      <c r="C994">
        <v>24</v>
      </c>
      <c r="D994">
        <v>2012</v>
      </c>
      <c r="E994" t="s">
        <v>24</v>
      </c>
      <c r="F994" t="s">
        <v>20</v>
      </c>
      <c r="G994" s="4" t="s">
        <v>12</v>
      </c>
      <c r="H994" t="s">
        <v>13</v>
      </c>
      <c r="I994" s="4">
        <v>16</v>
      </c>
      <c r="J994" s="4">
        <v>3978</v>
      </c>
      <c r="K994" s="4">
        <v>4230</v>
      </c>
      <c r="L994" s="4">
        <v>85968</v>
      </c>
      <c r="M994" s="4">
        <v>92880</v>
      </c>
      <c r="N994" s="4">
        <v>4032</v>
      </c>
      <c r="O994">
        <v>64296</v>
      </c>
      <c r="P994">
        <v>-21672</v>
      </c>
    </row>
    <row r="995" spans="1:16">
      <c r="A995">
        <v>11</v>
      </c>
      <c r="B995" t="str">
        <f>TEXT(DATE(2024,Sales[[#This Row],[Month]],1),"MMM")</f>
        <v>Nov</v>
      </c>
      <c r="C995">
        <v>24</v>
      </c>
      <c r="D995">
        <v>2012</v>
      </c>
      <c r="E995" t="s">
        <v>7</v>
      </c>
      <c r="F995" t="s">
        <v>8</v>
      </c>
      <c r="G995" s="4" t="s">
        <v>36</v>
      </c>
      <c r="H995" t="s">
        <v>10</v>
      </c>
      <c r="I995" s="4">
        <v>6</v>
      </c>
      <c r="J995" s="4">
        <v>3978</v>
      </c>
      <c r="K995" s="4">
        <v>4230</v>
      </c>
      <c r="L995" s="4">
        <v>89424</v>
      </c>
      <c r="M995" s="4">
        <v>95040</v>
      </c>
      <c r="N995" s="4">
        <v>1512</v>
      </c>
      <c r="O995">
        <v>24111</v>
      </c>
      <c r="P995">
        <v>-65313</v>
      </c>
    </row>
    <row r="996" spans="1:16">
      <c r="A996">
        <v>11</v>
      </c>
      <c r="B996" t="str">
        <f>TEXT(DATE(2024,Sales[[#This Row],[Month]],1),"MMM")</f>
        <v>Nov</v>
      </c>
      <c r="C996">
        <v>25</v>
      </c>
      <c r="D996">
        <v>2012</v>
      </c>
      <c r="E996" t="s">
        <v>17</v>
      </c>
      <c r="F996" t="s">
        <v>15</v>
      </c>
      <c r="G996" s="4" t="s">
        <v>34</v>
      </c>
      <c r="H996" t="s">
        <v>10</v>
      </c>
      <c r="I996" s="4">
        <v>4</v>
      </c>
      <c r="J996" s="4">
        <v>5148</v>
      </c>
      <c r="K996" s="4">
        <v>5490</v>
      </c>
      <c r="L996" s="4">
        <v>8964</v>
      </c>
      <c r="M996" s="4">
        <v>9540</v>
      </c>
      <c r="N996" s="4">
        <v>1368</v>
      </c>
      <c r="O996">
        <v>20862</v>
      </c>
      <c r="P996">
        <v>11898</v>
      </c>
    </row>
    <row r="997" spans="1:16">
      <c r="A997">
        <v>11</v>
      </c>
      <c r="B997" t="str">
        <f>TEXT(DATE(2024,Sales[[#This Row],[Month]],1),"MMM")</f>
        <v>Nov</v>
      </c>
      <c r="C997">
        <v>25</v>
      </c>
      <c r="D997">
        <v>2012</v>
      </c>
      <c r="E997" t="s">
        <v>21</v>
      </c>
      <c r="F997" t="s">
        <v>22</v>
      </c>
      <c r="G997" s="4" t="s">
        <v>32</v>
      </c>
      <c r="H997" t="s">
        <v>10</v>
      </c>
      <c r="I997" s="4">
        <v>24</v>
      </c>
      <c r="J997" s="4">
        <v>5832</v>
      </c>
      <c r="K997" s="4">
        <v>6210</v>
      </c>
      <c r="L997" s="4">
        <v>87516</v>
      </c>
      <c r="M997" s="4">
        <v>93330</v>
      </c>
      <c r="N997" s="4">
        <v>9072</v>
      </c>
      <c r="O997">
        <v>141588</v>
      </c>
      <c r="P997">
        <v>54072</v>
      </c>
    </row>
    <row r="998" spans="1:16">
      <c r="A998">
        <v>11</v>
      </c>
      <c r="B998" t="str">
        <f>TEXT(DATE(2024,Sales[[#This Row],[Month]],1),"MMM")</f>
        <v>Nov</v>
      </c>
      <c r="C998">
        <v>26</v>
      </c>
      <c r="D998">
        <v>2012</v>
      </c>
      <c r="E998" t="s">
        <v>24</v>
      </c>
      <c r="F998" t="s">
        <v>20</v>
      </c>
      <c r="G998" s="4" t="s">
        <v>35</v>
      </c>
      <c r="H998" t="s">
        <v>10</v>
      </c>
      <c r="I998" s="4">
        <v>21</v>
      </c>
      <c r="J998" s="4">
        <v>2034</v>
      </c>
      <c r="K998" s="4">
        <v>2160</v>
      </c>
      <c r="L998" s="4">
        <v>53190</v>
      </c>
      <c r="M998" s="4">
        <v>56700</v>
      </c>
      <c r="N998" s="4">
        <v>2646</v>
      </c>
      <c r="O998">
        <v>43092</v>
      </c>
      <c r="P998">
        <v>-10098</v>
      </c>
    </row>
    <row r="999" spans="1:16">
      <c r="A999">
        <v>11</v>
      </c>
      <c r="B999" t="str">
        <f>TEXT(DATE(2024,Sales[[#This Row],[Month]],1),"MMM")</f>
        <v>Nov</v>
      </c>
      <c r="C999">
        <v>26</v>
      </c>
      <c r="D999">
        <v>2012</v>
      </c>
      <c r="E999" t="s">
        <v>11</v>
      </c>
      <c r="F999" t="s">
        <v>8</v>
      </c>
      <c r="G999" s="4" t="s">
        <v>23</v>
      </c>
      <c r="H999" t="s">
        <v>10</v>
      </c>
      <c r="I999" s="4">
        <v>13</v>
      </c>
      <c r="J999" s="4">
        <v>5832</v>
      </c>
      <c r="K999" s="4">
        <v>6210</v>
      </c>
      <c r="L999" s="4">
        <v>36504</v>
      </c>
      <c r="M999" s="4">
        <v>38880</v>
      </c>
      <c r="N999" s="4">
        <v>4914</v>
      </c>
      <c r="O999">
        <v>76693.5</v>
      </c>
      <c r="P999">
        <v>40189.5</v>
      </c>
    </row>
    <row r="1000" spans="1:16">
      <c r="A1000">
        <v>11</v>
      </c>
      <c r="B1000" t="str">
        <f>TEXT(DATE(2024,Sales[[#This Row],[Month]],1),"MMM")</f>
        <v>Nov</v>
      </c>
      <c r="C1000">
        <v>26</v>
      </c>
      <c r="D1000">
        <v>2012</v>
      </c>
      <c r="E1000" t="s">
        <v>17</v>
      </c>
      <c r="F1000" t="s">
        <v>15</v>
      </c>
      <c r="G1000" s="4" t="s">
        <v>9</v>
      </c>
      <c r="H1000" t="s">
        <v>10</v>
      </c>
      <c r="I1000" s="4">
        <v>2</v>
      </c>
      <c r="J1000" s="4">
        <v>3546</v>
      </c>
      <c r="K1000" s="4">
        <v>3780</v>
      </c>
      <c r="L1000" s="4">
        <v>48816</v>
      </c>
      <c r="M1000" s="4">
        <v>51840</v>
      </c>
      <c r="N1000" s="4">
        <v>468</v>
      </c>
      <c r="O1000">
        <v>7182</v>
      </c>
      <c r="P1000">
        <v>-41634</v>
      </c>
    </row>
    <row r="1001" spans="1:16">
      <c r="A1001">
        <v>11</v>
      </c>
      <c r="B1001" t="str">
        <f>TEXT(DATE(2024,Sales[[#This Row],[Month]],1),"MMM")</f>
        <v>Nov</v>
      </c>
      <c r="C1001">
        <v>26</v>
      </c>
      <c r="D1001">
        <v>2012</v>
      </c>
      <c r="E1001" t="s">
        <v>14</v>
      </c>
      <c r="F1001" t="s">
        <v>15</v>
      </c>
      <c r="G1001" s="4" t="s">
        <v>39</v>
      </c>
      <c r="H1001" t="s">
        <v>13</v>
      </c>
      <c r="I1001" s="4">
        <v>20</v>
      </c>
      <c r="J1001" s="4">
        <v>3726</v>
      </c>
      <c r="K1001" s="4">
        <v>3960</v>
      </c>
      <c r="L1001" s="4">
        <v>135108</v>
      </c>
      <c r="M1001" s="4">
        <v>145800</v>
      </c>
      <c r="N1001" s="4">
        <v>4680</v>
      </c>
      <c r="O1001">
        <v>75240</v>
      </c>
      <c r="P1001">
        <v>-59868</v>
      </c>
    </row>
    <row r="1002" spans="1:16">
      <c r="A1002">
        <v>11</v>
      </c>
      <c r="B1002" t="str">
        <f>TEXT(DATE(2024,Sales[[#This Row],[Month]],1),"MMM")</f>
        <v>Nov</v>
      </c>
      <c r="C1002">
        <v>27</v>
      </c>
      <c r="D1002">
        <v>2012</v>
      </c>
      <c r="E1002" t="s">
        <v>11</v>
      </c>
      <c r="F1002" t="s">
        <v>8</v>
      </c>
      <c r="G1002" s="4" t="s">
        <v>30</v>
      </c>
      <c r="H1002" t="s">
        <v>10</v>
      </c>
      <c r="I1002" s="4">
        <v>21</v>
      </c>
      <c r="J1002" s="4">
        <v>3978</v>
      </c>
      <c r="K1002" s="4">
        <v>4230</v>
      </c>
      <c r="L1002" s="4">
        <v>75582</v>
      </c>
      <c r="M1002" s="4">
        <v>80370</v>
      </c>
      <c r="N1002" s="4">
        <v>5292</v>
      </c>
      <c r="O1002">
        <v>84388.5</v>
      </c>
      <c r="P1002">
        <v>8806.5</v>
      </c>
    </row>
    <row r="1003" spans="1:16">
      <c r="A1003">
        <v>11</v>
      </c>
      <c r="B1003" t="str">
        <f>TEXT(DATE(2024,Sales[[#This Row],[Month]],1),"MMM")</f>
        <v>Nov</v>
      </c>
      <c r="C1003">
        <v>27</v>
      </c>
      <c r="D1003">
        <v>2012</v>
      </c>
      <c r="E1003" t="s">
        <v>26</v>
      </c>
      <c r="F1003" t="s">
        <v>27</v>
      </c>
      <c r="G1003" s="4" t="s">
        <v>12</v>
      </c>
      <c r="H1003" t="s">
        <v>13</v>
      </c>
      <c r="I1003" s="4">
        <v>12</v>
      </c>
      <c r="J1003" s="4">
        <v>3042</v>
      </c>
      <c r="K1003" s="4">
        <v>3240</v>
      </c>
      <c r="L1003" s="4">
        <v>89550</v>
      </c>
      <c r="M1003" s="4">
        <v>96750</v>
      </c>
      <c r="N1003" s="4">
        <v>2376</v>
      </c>
      <c r="O1003">
        <v>36936</v>
      </c>
      <c r="P1003">
        <v>-52614</v>
      </c>
    </row>
    <row r="1004" spans="1:16">
      <c r="A1004">
        <v>11</v>
      </c>
      <c r="B1004" t="str">
        <f>TEXT(DATE(2024,Sales[[#This Row],[Month]],1),"MMM")</f>
        <v>Nov</v>
      </c>
      <c r="C1004">
        <v>27</v>
      </c>
      <c r="D1004">
        <v>2012</v>
      </c>
      <c r="E1004" t="s">
        <v>28</v>
      </c>
      <c r="F1004" t="s">
        <v>27</v>
      </c>
      <c r="G1004" s="4" t="s">
        <v>40</v>
      </c>
      <c r="H1004" t="s">
        <v>10</v>
      </c>
      <c r="I1004" s="4">
        <v>23</v>
      </c>
      <c r="J1004" s="4">
        <v>3546</v>
      </c>
      <c r="K1004" s="4">
        <v>3780</v>
      </c>
      <c r="L1004" s="4">
        <v>47376</v>
      </c>
      <c r="M1004" s="4">
        <v>50400</v>
      </c>
      <c r="N1004" s="4">
        <v>5382</v>
      </c>
      <c r="O1004">
        <v>82593</v>
      </c>
      <c r="P1004">
        <v>35217</v>
      </c>
    </row>
    <row r="1005" spans="1:16">
      <c r="A1005">
        <v>11</v>
      </c>
      <c r="B1005" t="str">
        <f>TEXT(DATE(2024,Sales[[#This Row],[Month]],1),"MMM")</f>
        <v>Nov</v>
      </c>
      <c r="C1005">
        <v>27</v>
      </c>
      <c r="D1005">
        <v>2012</v>
      </c>
      <c r="E1005" t="s">
        <v>24</v>
      </c>
      <c r="F1005" t="s">
        <v>20</v>
      </c>
      <c r="G1005" s="4" t="s">
        <v>30</v>
      </c>
      <c r="H1005" t="s">
        <v>10</v>
      </c>
      <c r="I1005" s="4">
        <v>23</v>
      </c>
      <c r="J1005" s="4">
        <v>4482</v>
      </c>
      <c r="K1005" s="4">
        <v>4770</v>
      </c>
      <c r="L1005" s="4">
        <v>19890</v>
      </c>
      <c r="M1005" s="4">
        <v>21150</v>
      </c>
      <c r="N1005" s="4">
        <v>6624</v>
      </c>
      <c r="O1005">
        <v>104224.5</v>
      </c>
      <c r="P1005">
        <v>84334.5</v>
      </c>
    </row>
    <row r="1006" spans="1:16">
      <c r="A1006">
        <v>11</v>
      </c>
      <c r="B1006" t="str">
        <f>TEXT(DATE(2024,Sales[[#This Row],[Month]],1),"MMM")</f>
        <v>Nov</v>
      </c>
      <c r="C1006">
        <v>27</v>
      </c>
      <c r="D1006">
        <v>2012</v>
      </c>
      <c r="E1006" t="s">
        <v>17</v>
      </c>
      <c r="F1006" t="s">
        <v>15</v>
      </c>
      <c r="G1006" s="4" t="s">
        <v>38</v>
      </c>
      <c r="H1006" t="s">
        <v>10</v>
      </c>
      <c r="I1006" s="4">
        <v>24</v>
      </c>
      <c r="J1006" s="4">
        <v>3924</v>
      </c>
      <c r="K1006" s="4">
        <v>4230</v>
      </c>
      <c r="L1006" s="4">
        <v>5904</v>
      </c>
      <c r="M1006" s="4">
        <v>6300</v>
      </c>
      <c r="N1006" s="4">
        <v>7344</v>
      </c>
      <c r="O1006">
        <v>96444</v>
      </c>
      <c r="P1006">
        <v>90540</v>
      </c>
    </row>
    <row r="1007" spans="1:16">
      <c r="A1007">
        <v>11</v>
      </c>
      <c r="B1007" t="str">
        <f>TEXT(DATE(2024,Sales[[#This Row],[Month]],1),"MMM")</f>
        <v>Nov</v>
      </c>
      <c r="C1007">
        <v>28</v>
      </c>
      <c r="D1007">
        <v>2012</v>
      </c>
      <c r="E1007" t="s">
        <v>24</v>
      </c>
      <c r="F1007" t="s">
        <v>20</v>
      </c>
      <c r="G1007" s="4" t="s">
        <v>32</v>
      </c>
      <c r="H1007" t="s">
        <v>10</v>
      </c>
      <c r="I1007" s="4">
        <v>25</v>
      </c>
      <c r="J1007" s="4">
        <v>2952</v>
      </c>
      <c r="K1007" s="4">
        <v>3150</v>
      </c>
      <c r="L1007" s="4">
        <v>15444</v>
      </c>
      <c r="M1007" s="4">
        <v>16470</v>
      </c>
      <c r="N1007" s="4">
        <v>4950</v>
      </c>
      <c r="O1007">
        <v>74812.5</v>
      </c>
      <c r="P1007">
        <v>59368.5</v>
      </c>
    </row>
    <row r="1008" spans="1:16">
      <c r="A1008">
        <v>11</v>
      </c>
      <c r="B1008" t="str">
        <f>TEXT(DATE(2024,Sales[[#This Row],[Month]],1),"MMM")</f>
        <v>Nov</v>
      </c>
      <c r="C1008">
        <v>29</v>
      </c>
      <c r="D1008">
        <v>2012</v>
      </c>
      <c r="E1008" t="s">
        <v>31</v>
      </c>
      <c r="F1008" t="s">
        <v>22</v>
      </c>
      <c r="G1008" s="4" t="s">
        <v>29</v>
      </c>
      <c r="H1008" t="s">
        <v>10</v>
      </c>
      <c r="I1008" s="4">
        <v>17</v>
      </c>
      <c r="J1008" s="4">
        <v>3726</v>
      </c>
      <c r="K1008" s="4">
        <v>3960</v>
      </c>
      <c r="L1008" s="4">
        <v>56736</v>
      </c>
      <c r="M1008" s="4">
        <v>60480</v>
      </c>
      <c r="N1008" s="4">
        <v>3978</v>
      </c>
      <c r="O1008">
        <v>63954</v>
      </c>
      <c r="P1008">
        <v>7218</v>
      </c>
    </row>
    <row r="1009" spans="1:16">
      <c r="A1009">
        <v>11</v>
      </c>
      <c r="B1009" t="str">
        <f>TEXT(DATE(2024,Sales[[#This Row],[Month]],1),"MMM")</f>
        <v>Nov</v>
      </c>
      <c r="C1009">
        <v>29</v>
      </c>
      <c r="D1009">
        <v>2012</v>
      </c>
      <c r="E1009" t="s">
        <v>14</v>
      </c>
      <c r="F1009" t="s">
        <v>15</v>
      </c>
      <c r="G1009" s="4" t="s">
        <v>25</v>
      </c>
      <c r="H1009" t="s">
        <v>10</v>
      </c>
      <c r="I1009" s="4">
        <v>21</v>
      </c>
      <c r="J1009" s="4">
        <v>3978</v>
      </c>
      <c r="K1009" s="4">
        <v>4230</v>
      </c>
      <c r="L1009" s="4">
        <v>145800</v>
      </c>
      <c r="M1009" s="4">
        <v>155250</v>
      </c>
      <c r="N1009" s="4">
        <v>5292</v>
      </c>
      <c r="O1009">
        <v>84388.5</v>
      </c>
      <c r="P1009">
        <v>-61411.5</v>
      </c>
    </row>
    <row r="1010" spans="1:16">
      <c r="A1010">
        <v>11</v>
      </c>
      <c r="B1010" t="str">
        <f>TEXT(DATE(2024,Sales[[#This Row],[Month]],1),"MMM")</f>
        <v>Nov</v>
      </c>
      <c r="C1010">
        <v>29</v>
      </c>
      <c r="D1010">
        <v>2012</v>
      </c>
      <c r="E1010" t="s">
        <v>24</v>
      </c>
      <c r="F1010" t="s">
        <v>20</v>
      </c>
      <c r="G1010" s="4" t="s">
        <v>29</v>
      </c>
      <c r="H1010" t="s">
        <v>10</v>
      </c>
      <c r="I1010" s="4">
        <v>9</v>
      </c>
      <c r="J1010" s="4">
        <v>3726</v>
      </c>
      <c r="K1010" s="4">
        <v>3960</v>
      </c>
      <c r="L1010" s="4">
        <v>7092</v>
      </c>
      <c r="M1010" s="4">
        <v>7560</v>
      </c>
      <c r="N1010" s="4">
        <v>2106</v>
      </c>
      <c r="O1010">
        <v>33858</v>
      </c>
      <c r="P1010">
        <v>26766</v>
      </c>
    </row>
    <row r="1011" spans="1:16">
      <c r="A1011">
        <v>11</v>
      </c>
      <c r="B1011" t="str">
        <f>TEXT(DATE(2024,Sales[[#This Row],[Month]],1),"MMM")</f>
        <v>Nov</v>
      </c>
      <c r="C1011">
        <v>29</v>
      </c>
      <c r="D1011">
        <v>2012</v>
      </c>
      <c r="E1011" t="s">
        <v>24</v>
      </c>
      <c r="F1011" t="s">
        <v>20</v>
      </c>
      <c r="G1011" s="4" t="s">
        <v>30</v>
      </c>
      <c r="H1011" t="s">
        <v>10</v>
      </c>
      <c r="I1011" s="4">
        <v>11</v>
      </c>
      <c r="J1011" s="4">
        <v>4482</v>
      </c>
      <c r="K1011" s="4">
        <v>4770</v>
      </c>
      <c r="L1011" s="4">
        <v>7956</v>
      </c>
      <c r="M1011" s="4">
        <v>8460</v>
      </c>
      <c r="N1011" s="4">
        <v>3168</v>
      </c>
      <c r="O1011">
        <v>49846.5</v>
      </c>
      <c r="P1011">
        <v>41890.5</v>
      </c>
    </row>
    <row r="1012" spans="1:16">
      <c r="A1012">
        <v>11</v>
      </c>
      <c r="B1012" t="str">
        <f>TEXT(DATE(2024,Sales[[#This Row],[Month]],1),"MMM")</f>
        <v>Nov</v>
      </c>
      <c r="C1012">
        <v>30</v>
      </c>
      <c r="D1012">
        <v>2012</v>
      </c>
      <c r="E1012" t="s">
        <v>31</v>
      </c>
      <c r="F1012" t="s">
        <v>22</v>
      </c>
      <c r="G1012" s="4" t="s">
        <v>36</v>
      </c>
      <c r="H1012" t="s">
        <v>10</v>
      </c>
      <c r="I1012" s="4">
        <v>4</v>
      </c>
      <c r="J1012" s="4">
        <v>3582</v>
      </c>
      <c r="K1012" s="4">
        <v>3870</v>
      </c>
      <c r="L1012" s="4">
        <v>93150</v>
      </c>
      <c r="M1012" s="4">
        <v>99000</v>
      </c>
      <c r="N1012" s="4">
        <v>1152</v>
      </c>
      <c r="O1012">
        <v>14706</v>
      </c>
      <c r="P1012">
        <v>-78444</v>
      </c>
    </row>
    <row r="1013" spans="1:16">
      <c r="A1013">
        <v>11</v>
      </c>
      <c r="B1013" t="str">
        <f>TEXT(DATE(2024,Sales[[#This Row],[Month]],1),"MMM")</f>
        <v>Nov</v>
      </c>
      <c r="C1013">
        <v>30</v>
      </c>
      <c r="D1013">
        <v>2012</v>
      </c>
      <c r="E1013" t="s">
        <v>28</v>
      </c>
      <c r="F1013" t="s">
        <v>27</v>
      </c>
      <c r="G1013" s="4" t="s">
        <v>39</v>
      </c>
      <c r="H1013" t="s">
        <v>13</v>
      </c>
      <c r="I1013" s="4">
        <v>22</v>
      </c>
      <c r="J1013" s="4">
        <v>4482</v>
      </c>
      <c r="K1013" s="4">
        <v>4770</v>
      </c>
      <c r="L1013" s="4">
        <v>165132</v>
      </c>
      <c r="M1013" s="4">
        <v>178200</v>
      </c>
      <c r="N1013" s="4">
        <v>6336</v>
      </c>
      <c r="O1013">
        <v>99693</v>
      </c>
      <c r="P1013">
        <v>-65439</v>
      </c>
    </row>
    <row r="1014" spans="1:16">
      <c r="A1014">
        <v>11</v>
      </c>
      <c r="B1014" t="str">
        <f>TEXT(DATE(2024,Sales[[#This Row],[Month]],1),"MMM")</f>
        <v>Nov</v>
      </c>
      <c r="C1014">
        <v>30</v>
      </c>
      <c r="D1014">
        <v>2012</v>
      </c>
      <c r="E1014" t="s">
        <v>28</v>
      </c>
      <c r="F1014" t="s">
        <v>27</v>
      </c>
      <c r="G1014" s="4" t="s">
        <v>38</v>
      </c>
      <c r="H1014" t="s">
        <v>10</v>
      </c>
      <c r="I1014" s="4">
        <v>15</v>
      </c>
      <c r="J1014" s="4">
        <v>3924</v>
      </c>
      <c r="K1014" s="4">
        <v>4230</v>
      </c>
      <c r="L1014" s="4">
        <v>2952</v>
      </c>
      <c r="M1014" s="4">
        <v>3150</v>
      </c>
      <c r="N1014" s="4">
        <v>4590</v>
      </c>
      <c r="O1014">
        <v>60277.5</v>
      </c>
      <c r="P1014">
        <v>57325.5</v>
      </c>
    </row>
    <row r="1015" spans="1:16">
      <c r="A1015">
        <v>11</v>
      </c>
      <c r="B1015" t="str">
        <f>TEXT(DATE(2024,Sales[[#This Row],[Month]],1),"MMM")</f>
        <v>Nov</v>
      </c>
      <c r="C1015">
        <v>30</v>
      </c>
      <c r="D1015">
        <v>2012</v>
      </c>
      <c r="E1015" t="s">
        <v>11</v>
      </c>
      <c r="F1015" t="s">
        <v>8</v>
      </c>
      <c r="G1015" s="4" t="s">
        <v>35</v>
      </c>
      <c r="H1015" t="s">
        <v>10</v>
      </c>
      <c r="I1015" s="4">
        <v>23</v>
      </c>
      <c r="J1015" s="4">
        <v>7506</v>
      </c>
      <c r="K1015" s="4">
        <v>8100</v>
      </c>
      <c r="L1015" s="4">
        <v>35460</v>
      </c>
      <c r="M1015" s="4">
        <v>37800</v>
      </c>
      <c r="N1015" s="4">
        <v>13662</v>
      </c>
      <c r="O1015">
        <v>176985</v>
      </c>
      <c r="P1015">
        <v>141525</v>
      </c>
    </row>
    <row r="1016" spans="1:16">
      <c r="A1016">
        <v>12</v>
      </c>
      <c r="B1016" t="str">
        <f>TEXT(DATE(2024,Sales[[#This Row],[Month]],1),"MMM")</f>
        <v>Dec</v>
      </c>
      <c r="C1016">
        <v>1</v>
      </c>
      <c r="D1016">
        <v>2012</v>
      </c>
      <c r="E1016" t="s">
        <v>31</v>
      </c>
      <c r="F1016" t="s">
        <v>22</v>
      </c>
      <c r="G1016" s="4" t="s">
        <v>36</v>
      </c>
      <c r="H1016" t="s">
        <v>10</v>
      </c>
      <c r="I1016" s="4">
        <v>9</v>
      </c>
      <c r="J1016" s="4">
        <v>3546</v>
      </c>
      <c r="K1016" s="4">
        <v>3780</v>
      </c>
      <c r="L1016" s="4">
        <v>48438</v>
      </c>
      <c r="M1016" s="4">
        <v>51480</v>
      </c>
      <c r="N1016" s="4">
        <v>2106</v>
      </c>
      <c r="O1016">
        <v>32319</v>
      </c>
      <c r="P1016">
        <v>-16119</v>
      </c>
    </row>
    <row r="1017" spans="1:16">
      <c r="A1017">
        <v>12</v>
      </c>
      <c r="B1017" t="str">
        <f>TEXT(DATE(2024,Sales[[#This Row],[Month]],1),"MMM")</f>
        <v>Dec</v>
      </c>
      <c r="C1017">
        <v>1</v>
      </c>
      <c r="D1017">
        <v>2012</v>
      </c>
      <c r="E1017" t="s">
        <v>24</v>
      </c>
      <c r="F1017" t="s">
        <v>20</v>
      </c>
      <c r="G1017" s="4" t="s">
        <v>18</v>
      </c>
      <c r="H1017" t="s">
        <v>10</v>
      </c>
      <c r="I1017" s="4">
        <v>7</v>
      </c>
      <c r="J1017" s="4">
        <v>3042</v>
      </c>
      <c r="K1017" s="4">
        <v>3240</v>
      </c>
      <c r="L1017" s="4">
        <v>2196</v>
      </c>
      <c r="M1017" s="4">
        <v>2340</v>
      </c>
      <c r="N1017" s="4">
        <v>1386</v>
      </c>
      <c r="O1017">
        <v>21546</v>
      </c>
      <c r="P1017">
        <v>19350</v>
      </c>
    </row>
    <row r="1018" spans="1:16">
      <c r="A1018">
        <v>12</v>
      </c>
      <c r="B1018" t="str">
        <f>TEXT(DATE(2024,Sales[[#This Row],[Month]],1),"MMM")</f>
        <v>Dec</v>
      </c>
      <c r="C1018">
        <v>2</v>
      </c>
      <c r="D1018">
        <v>2012</v>
      </c>
      <c r="E1018" t="s">
        <v>19</v>
      </c>
      <c r="F1018" t="s">
        <v>20</v>
      </c>
      <c r="G1018" s="4" t="s">
        <v>39</v>
      </c>
      <c r="H1018" t="s">
        <v>13</v>
      </c>
      <c r="I1018" s="4">
        <v>25</v>
      </c>
      <c r="J1018" s="4">
        <v>3042</v>
      </c>
      <c r="K1018" s="4">
        <v>3240</v>
      </c>
      <c r="L1018" s="4">
        <v>157626</v>
      </c>
      <c r="M1018" s="4">
        <v>170100</v>
      </c>
      <c r="N1018" s="4">
        <v>4950</v>
      </c>
      <c r="O1018">
        <v>76950</v>
      </c>
      <c r="P1018">
        <v>-80676</v>
      </c>
    </row>
    <row r="1019" spans="1:16">
      <c r="A1019">
        <v>12</v>
      </c>
      <c r="B1019" t="str">
        <f>TEXT(DATE(2024,Sales[[#This Row],[Month]],1),"MMM")</f>
        <v>Dec</v>
      </c>
      <c r="C1019">
        <v>2</v>
      </c>
      <c r="D1019">
        <v>2012</v>
      </c>
      <c r="E1019" t="s">
        <v>19</v>
      </c>
      <c r="F1019" t="s">
        <v>20</v>
      </c>
      <c r="G1019" s="4" t="s">
        <v>9</v>
      </c>
      <c r="H1019" t="s">
        <v>10</v>
      </c>
      <c r="I1019" s="4">
        <v>10</v>
      </c>
      <c r="J1019" s="4">
        <v>3978</v>
      </c>
      <c r="K1019" s="4">
        <v>4230</v>
      </c>
      <c r="L1019" s="4">
        <v>18306</v>
      </c>
      <c r="M1019" s="4">
        <v>19440</v>
      </c>
      <c r="N1019" s="4">
        <v>2520</v>
      </c>
      <c r="O1019">
        <v>40185</v>
      </c>
      <c r="P1019">
        <v>21879</v>
      </c>
    </row>
    <row r="1020" spans="1:16">
      <c r="A1020">
        <v>12</v>
      </c>
      <c r="B1020" t="str">
        <f>TEXT(DATE(2024,Sales[[#This Row],[Month]],1),"MMM")</f>
        <v>Dec</v>
      </c>
      <c r="C1020">
        <v>3</v>
      </c>
      <c r="D1020">
        <v>2012</v>
      </c>
      <c r="E1020" t="s">
        <v>11</v>
      </c>
      <c r="F1020" t="s">
        <v>8</v>
      </c>
      <c r="G1020" s="4" t="s">
        <v>35</v>
      </c>
      <c r="H1020" t="s">
        <v>10</v>
      </c>
      <c r="I1020" s="4">
        <v>8</v>
      </c>
      <c r="J1020" s="4">
        <v>5148</v>
      </c>
      <c r="K1020" s="4">
        <v>5490</v>
      </c>
      <c r="L1020" s="4">
        <v>7092</v>
      </c>
      <c r="M1020" s="4">
        <v>7560</v>
      </c>
      <c r="N1020" s="4">
        <v>2736</v>
      </c>
      <c r="O1020">
        <v>41724</v>
      </c>
      <c r="P1020">
        <v>34632</v>
      </c>
    </row>
    <row r="1021" spans="1:16">
      <c r="A1021">
        <v>12</v>
      </c>
      <c r="B1021" t="str">
        <f>TEXT(DATE(2024,Sales[[#This Row],[Month]],1),"MMM")</f>
        <v>Dec</v>
      </c>
      <c r="C1021">
        <v>4</v>
      </c>
      <c r="D1021">
        <v>2012</v>
      </c>
      <c r="E1021" t="s">
        <v>11</v>
      </c>
      <c r="F1021" t="s">
        <v>8</v>
      </c>
      <c r="G1021" s="4" t="s">
        <v>37</v>
      </c>
      <c r="H1021" t="s">
        <v>13</v>
      </c>
      <c r="I1021" s="4">
        <v>18</v>
      </c>
      <c r="J1021" s="4">
        <v>3042</v>
      </c>
      <c r="K1021" s="4">
        <v>3240</v>
      </c>
      <c r="L1021" s="4">
        <v>43164</v>
      </c>
      <c r="M1021" s="4">
        <v>46530</v>
      </c>
      <c r="N1021" s="4">
        <v>3564</v>
      </c>
      <c r="O1021">
        <v>55404</v>
      </c>
      <c r="P1021">
        <v>12240</v>
      </c>
    </row>
    <row r="1022" spans="1:16">
      <c r="A1022">
        <v>12</v>
      </c>
      <c r="B1022" t="str">
        <f>TEXT(DATE(2024,Sales[[#This Row],[Month]],1),"MMM")</f>
        <v>Dec</v>
      </c>
      <c r="C1022">
        <v>4</v>
      </c>
      <c r="D1022">
        <v>2012</v>
      </c>
      <c r="E1022" t="s">
        <v>19</v>
      </c>
      <c r="F1022" t="s">
        <v>20</v>
      </c>
      <c r="G1022" s="4" t="s">
        <v>32</v>
      </c>
      <c r="H1022" t="s">
        <v>10</v>
      </c>
      <c r="I1022" s="4">
        <v>8</v>
      </c>
      <c r="J1022" s="4">
        <v>5148</v>
      </c>
      <c r="K1022" s="4">
        <v>5490</v>
      </c>
      <c r="L1022" s="4">
        <v>56628</v>
      </c>
      <c r="M1022" s="4">
        <v>60390</v>
      </c>
      <c r="N1022" s="4">
        <v>2736</v>
      </c>
      <c r="O1022">
        <v>41724</v>
      </c>
      <c r="P1022">
        <v>-14904</v>
      </c>
    </row>
    <row r="1023" spans="1:16">
      <c r="A1023">
        <v>12</v>
      </c>
      <c r="B1023" t="str">
        <f>TEXT(DATE(2024,Sales[[#This Row],[Month]],1),"MMM")</f>
        <v>Dec</v>
      </c>
      <c r="C1023">
        <v>4</v>
      </c>
      <c r="D1023">
        <v>2012</v>
      </c>
      <c r="E1023" t="s">
        <v>28</v>
      </c>
      <c r="F1023" t="s">
        <v>27</v>
      </c>
      <c r="G1023" s="4" t="s">
        <v>9</v>
      </c>
      <c r="H1023" t="s">
        <v>10</v>
      </c>
      <c r="I1023" s="4">
        <v>25</v>
      </c>
      <c r="J1023" s="4">
        <v>7506</v>
      </c>
      <c r="K1023" s="4">
        <v>8100</v>
      </c>
      <c r="L1023" s="4">
        <v>4068</v>
      </c>
      <c r="M1023" s="4">
        <v>4320</v>
      </c>
      <c r="N1023" s="4">
        <v>14850</v>
      </c>
      <c r="O1023">
        <v>192375</v>
      </c>
      <c r="P1023">
        <v>188307</v>
      </c>
    </row>
    <row r="1024" spans="1:16">
      <c r="A1024">
        <v>12</v>
      </c>
      <c r="B1024" t="str">
        <f>TEXT(DATE(2024,Sales[[#This Row],[Month]],1),"MMM")</f>
        <v>Dec</v>
      </c>
      <c r="C1024">
        <v>5</v>
      </c>
      <c r="D1024">
        <v>2012</v>
      </c>
      <c r="E1024" t="s">
        <v>14</v>
      </c>
      <c r="F1024" t="s">
        <v>15</v>
      </c>
      <c r="G1024" s="4" t="s">
        <v>33</v>
      </c>
      <c r="H1024" t="s">
        <v>10</v>
      </c>
      <c r="I1024" s="4">
        <v>7</v>
      </c>
      <c r="J1024" s="4">
        <v>3042</v>
      </c>
      <c r="K1024" s="4">
        <v>3240</v>
      </c>
      <c r="L1024" s="4">
        <v>46332</v>
      </c>
      <c r="M1024" s="4">
        <v>49500</v>
      </c>
      <c r="N1024" s="4">
        <v>1386</v>
      </c>
      <c r="O1024">
        <v>21546</v>
      </c>
      <c r="P1024">
        <v>-24786</v>
      </c>
    </row>
    <row r="1025" spans="1:16">
      <c r="A1025">
        <v>12</v>
      </c>
      <c r="B1025" t="str">
        <f>TEXT(DATE(2024,Sales[[#This Row],[Month]],1),"MMM")</f>
        <v>Dec</v>
      </c>
      <c r="C1025">
        <v>5</v>
      </c>
      <c r="D1025">
        <v>2012</v>
      </c>
      <c r="E1025" t="s">
        <v>21</v>
      </c>
      <c r="F1025" t="s">
        <v>22</v>
      </c>
      <c r="G1025" s="4" t="s">
        <v>12</v>
      </c>
      <c r="H1025" t="s">
        <v>13</v>
      </c>
      <c r="I1025" s="4">
        <v>17</v>
      </c>
      <c r="J1025" s="4">
        <v>3978</v>
      </c>
      <c r="K1025" s="4">
        <v>4230</v>
      </c>
      <c r="L1025" s="4">
        <v>17910</v>
      </c>
      <c r="M1025" s="4">
        <v>19350</v>
      </c>
      <c r="N1025" s="4">
        <v>4284</v>
      </c>
      <c r="O1025">
        <v>68314.5</v>
      </c>
      <c r="P1025">
        <v>50404.5</v>
      </c>
    </row>
    <row r="1026" spans="1:16">
      <c r="A1026">
        <v>12</v>
      </c>
      <c r="B1026" t="str">
        <f>TEXT(DATE(2024,Sales[[#This Row],[Month]],1),"MMM")</f>
        <v>Dec</v>
      </c>
      <c r="C1026">
        <v>5</v>
      </c>
      <c r="D1026">
        <v>2012</v>
      </c>
      <c r="E1026" t="s">
        <v>24</v>
      </c>
      <c r="F1026" t="s">
        <v>20</v>
      </c>
      <c r="G1026" s="4" t="s">
        <v>37</v>
      </c>
      <c r="H1026" t="s">
        <v>13</v>
      </c>
      <c r="I1026" s="4">
        <v>3</v>
      </c>
      <c r="J1026" s="4">
        <v>2952</v>
      </c>
      <c r="K1026" s="4">
        <v>3150</v>
      </c>
      <c r="L1026" s="4">
        <v>47088</v>
      </c>
      <c r="M1026" s="4">
        <v>50760</v>
      </c>
      <c r="N1026" s="4">
        <v>594</v>
      </c>
      <c r="O1026">
        <v>8977.5</v>
      </c>
      <c r="P1026">
        <v>-38110.5</v>
      </c>
    </row>
    <row r="1027" spans="1:16">
      <c r="A1027">
        <v>12</v>
      </c>
      <c r="B1027" t="str">
        <f>TEXT(DATE(2024,Sales[[#This Row],[Month]],1),"MMM")</f>
        <v>Dec</v>
      </c>
      <c r="C1027">
        <v>5</v>
      </c>
      <c r="D1027">
        <v>2012</v>
      </c>
      <c r="E1027" t="s">
        <v>7</v>
      </c>
      <c r="F1027" t="s">
        <v>8</v>
      </c>
      <c r="G1027" s="4" t="s">
        <v>37</v>
      </c>
      <c r="H1027" t="s">
        <v>13</v>
      </c>
      <c r="I1027" s="4">
        <v>13</v>
      </c>
      <c r="J1027" s="4">
        <v>2034</v>
      </c>
      <c r="K1027" s="4">
        <v>2160</v>
      </c>
      <c r="L1027" s="4">
        <v>66708</v>
      </c>
      <c r="M1027" s="4">
        <v>71910</v>
      </c>
      <c r="N1027" s="4">
        <v>1638</v>
      </c>
      <c r="O1027">
        <v>26676</v>
      </c>
      <c r="P1027">
        <v>-40032</v>
      </c>
    </row>
    <row r="1028" spans="1:16">
      <c r="A1028">
        <v>12</v>
      </c>
      <c r="B1028" t="str">
        <f>TEXT(DATE(2024,Sales[[#This Row],[Month]],1),"MMM")</f>
        <v>Dec</v>
      </c>
      <c r="C1028">
        <v>6</v>
      </c>
      <c r="D1028">
        <v>2012</v>
      </c>
      <c r="E1028" t="s">
        <v>11</v>
      </c>
      <c r="F1028" t="s">
        <v>8</v>
      </c>
      <c r="G1028" s="4" t="s">
        <v>36</v>
      </c>
      <c r="H1028" t="s">
        <v>10</v>
      </c>
      <c r="I1028" s="4">
        <v>17</v>
      </c>
      <c r="J1028" s="4">
        <v>3582</v>
      </c>
      <c r="K1028" s="4">
        <v>3870</v>
      </c>
      <c r="L1028" s="4">
        <v>85698</v>
      </c>
      <c r="M1028" s="4">
        <v>91080</v>
      </c>
      <c r="N1028" s="4">
        <v>4896</v>
      </c>
      <c r="O1028">
        <v>62500.5</v>
      </c>
      <c r="P1028">
        <v>-23197.5</v>
      </c>
    </row>
    <row r="1029" spans="1:16">
      <c r="A1029">
        <v>12</v>
      </c>
      <c r="B1029" t="str">
        <f>TEXT(DATE(2024,Sales[[#This Row],[Month]],1),"MMM")</f>
        <v>Dec</v>
      </c>
      <c r="C1029">
        <v>7</v>
      </c>
      <c r="D1029">
        <v>2012</v>
      </c>
      <c r="E1029" t="s">
        <v>7</v>
      </c>
      <c r="F1029" t="s">
        <v>8</v>
      </c>
      <c r="G1029" s="4" t="s">
        <v>25</v>
      </c>
      <c r="H1029" t="s">
        <v>10</v>
      </c>
      <c r="I1029" s="4">
        <v>22</v>
      </c>
      <c r="J1029" s="4">
        <v>3978</v>
      </c>
      <c r="K1029" s="4">
        <v>4230</v>
      </c>
      <c r="L1029" s="4">
        <v>75816</v>
      </c>
      <c r="M1029" s="4">
        <v>80730</v>
      </c>
      <c r="N1029" s="4">
        <v>5544</v>
      </c>
      <c r="O1029">
        <v>88407</v>
      </c>
      <c r="P1029">
        <v>12591</v>
      </c>
    </row>
    <row r="1030" spans="1:16">
      <c r="A1030">
        <v>12</v>
      </c>
      <c r="B1030" t="str">
        <f>TEXT(DATE(2024,Sales[[#This Row],[Month]],1),"MMM")</f>
        <v>Dec</v>
      </c>
      <c r="C1030">
        <v>7</v>
      </c>
      <c r="D1030">
        <v>2012</v>
      </c>
      <c r="E1030" t="s">
        <v>11</v>
      </c>
      <c r="F1030" t="s">
        <v>8</v>
      </c>
      <c r="G1030" s="4" t="s">
        <v>12</v>
      </c>
      <c r="H1030" t="s">
        <v>13</v>
      </c>
      <c r="I1030" s="4">
        <v>23</v>
      </c>
      <c r="J1030" s="4">
        <v>2196</v>
      </c>
      <c r="K1030" s="4">
        <v>2340</v>
      </c>
      <c r="L1030" s="4">
        <v>14328</v>
      </c>
      <c r="M1030" s="4">
        <v>15480</v>
      </c>
      <c r="N1030" s="4">
        <v>3312</v>
      </c>
      <c r="O1030">
        <v>51129</v>
      </c>
      <c r="P1030">
        <v>36801</v>
      </c>
    </row>
    <row r="1031" spans="1:16">
      <c r="A1031">
        <v>12</v>
      </c>
      <c r="B1031" t="str">
        <f>TEXT(DATE(2024,Sales[[#This Row],[Month]],1),"MMM")</f>
        <v>Dec</v>
      </c>
      <c r="C1031">
        <v>7</v>
      </c>
      <c r="D1031">
        <v>2012</v>
      </c>
      <c r="E1031" t="s">
        <v>7</v>
      </c>
      <c r="F1031" t="s">
        <v>8</v>
      </c>
      <c r="G1031" s="4" t="s">
        <v>9</v>
      </c>
      <c r="H1031" t="s">
        <v>10</v>
      </c>
      <c r="I1031" s="4">
        <v>1</v>
      </c>
      <c r="J1031" s="4">
        <v>2034</v>
      </c>
      <c r="K1031" s="4">
        <v>2160</v>
      </c>
      <c r="L1031" s="4">
        <v>4068</v>
      </c>
      <c r="M1031" s="4">
        <v>4320</v>
      </c>
      <c r="N1031" s="4">
        <v>126</v>
      </c>
      <c r="O1031">
        <v>2052</v>
      </c>
      <c r="P1031">
        <v>-2016</v>
      </c>
    </row>
    <row r="1032" spans="1:16">
      <c r="A1032">
        <v>12</v>
      </c>
      <c r="B1032" t="str">
        <f>TEXT(DATE(2024,Sales[[#This Row],[Month]],1),"MMM")</f>
        <v>Dec</v>
      </c>
      <c r="C1032">
        <v>7</v>
      </c>
      <c r="D1032">
        <v>2012</v>
      </c>
      <c r="E1032" t="s">
        <v>28</v>
      </c>
      <c r="F1032" t="s">
        <v>27</v>
      </c>
      <c r="G1032" s="4" t="s">
        <v>16</v>
      </c>
      <c r="H1032" t="s">
        <v>10</v>
      </c>
      <c r="I1032" s="4">
        <v>25</v>
      </c>
      <c r="J1032" s="4">
        <v>5148</v>
      </c>
      <c r="K1032" s="4">
        <v>5490</v>
      </c>
      <c r="L1032" s="4">
        <v>63648</v>
      </c>
      <c r="M1032" s="4">
        <v>67680</v>
      </c>
      <c r="N1032" s="4">
        <v>8550</v>
      </c>
      <c r="O1032">
        <v>130387.5</v>
      </c>
      <c r="P1032">
        <v>66739.5</v>
      </c>
    </row>
    <row r="1033" spans="1:16">
      <c r="A1033">
        <v>12</v>
      </c>
      <c r="B1033" t="str">
        <f>TEXT(DATE(2024,Sales[[#This Row],[Month]],1),"MMM")</f>
        <v>Dec</v>
      </c>
      <c r="C1033">
        <v>7</v>
      </c>
      <c r="D1033">
        <v>2012</v>
      </c>
      <c r="E1033" t="s">
        <v>28</v>
      </c>
      <c r="F1033" t="s">
        <v>27</v>
      </c>
      <c r="G1033" s="4" t="s">
        <v>12</v>
      </c>
      <c r="H1033" t="s">
        <v>13</v>
      </c>
      <c r="I1033" s="4">
        <v>22</v>
      </c>
      <c r="J1033" s="4">
        <v>3384</v>
      </c>
      <c r="K1033" s="4">
        <v>3600</v>
      </c>
      <c r="L1033" s="4">
        <v>85968</v>
      </c>
      <c r="M1033" s="4">
        <v>92880</v>
      </c>
      <c r="N1033" s="4">
        <v>4752</v>
      </c>
      <c r="O1033">
        <v>75240</v>
      </c>
      <c r="P1033">
        <v>-10728</v>
      </c>
    </row>
    <row r="1034" spans="1:16">
      <c r="A1034">
        <v>12</v>
      </c>
      <c r="B1034" t="str">
        <f>TEXT(DATE(2024,Sales[[#This Row],[Month]],1),"MMM")</f>
        <v>Dec</v>
      </c>
      <c r="C1034">
        <v>7</v>
      </c>
      <c r="D1034">
        <v>2012</v>
      </c>
      <c r="E1034" t="s">
        <v>7</v>
      </c>
      <c r="F1034" t="s">
        <v>8</v>
      </c>
      <c r="G1034" s="4" t="s">
        <v>38</v>
      </c>
      <c r="H1034" t="s">
        <v>10</v>
      </c>
      <c r="I1034" s="4">
        <v>2</v>
      </c>
      <c r="J1034" s="4">
        <v>3978</v>
      </c>
      <c r="K1034" s="4">
        <v>4230</v>
      </c>
      <c r="L1034" s="4">
        <v>32472</v>
      </c>
      <c r="M1034" s="4">
        <v>34650</v>
      </c>
      <c r="N1034" s="4">
        <v>504</v>
      </c>
      <c r="O1034">
        <v>8037</v>
      </c>
      <c r="P1034">
        <v>-24435</v>
      </c>
    </row>
    <row r="1035" spans="1:16">
      <c r="A1035">
        <v>12</v>
      </c>
      <c r="B1035" t="str">
        <f>TEXT(DATE(2024,Sales[[#This Row],[Month]],1),"MMM")</f>
        <v>Dec</v>
      </c>
      <c r="C1035">
        <v>7</v>
      </c>
      <c r="D1035">
        <v>2012</v>
      </c>
      <c r="E1035" t="s">
        <v>11</v>
      </c>
      <c r="F1035" t="s">
        <v>8</v>
      </c>
      <c r="G1035" s="4" t="s">
        <v>32</v>
      </c>
      <c r="H1035" t="s">
        <v>10</v>
      </c>
      <c r="I1035" s="4">
        <v>11</v>
      </c>
      <c r="J1035" s="4">
        <v>3582</v>
      </c>
      <c r="K1035" s="4">
        <v>3870</v>
      </c>
      <c r="L1035" s="4">
        <v>10296</v>
      </c>
      <c r="M1035" s="4">
        <v>10980</v>
      </c>
      <c r="N1035" s="4">
        <v>3168</v>
      </c>
      <c r="O1035">
        <v>40441.5</v>
      </c>
      <c r="P1035">
        <v>30145.5</v>
      </c>
    </row>
    <row r="1036" spans="1:16">
      <c r="A1036">
        <v>12</v>
      </c>
      <c r="B1036" t="str">
        <f>TEXT(DATE(2024,Sales[[#This Row],[Month]],1),"MMM")</f>
        <v>Dec</v>
      </c>
      <c r="C1036">
        <v>7</v>
      </c>
      <c r="D1036">
        <v>2012</v>
      </c>
      <c r="E1036" t="s">
        <v>11</v>
      </c>
      <c r="F1036" t="s">
        <v>8</v>
      </c>
      <c r="G1036" s="4" t="s">
        <v>9</v>
      </c>
      <c r="H1036" t="s">
        <v>10</v>
      </c>
      <c r="I1036" s="4">
        <v>11</v>
      </c>
      <c r="J1036" s="4">
        <v>3546</v>
      </c>
      <c r="K1036" s="4">
        <v>3780</v>
      </c>
      <c r="L1036" s="4">
        <v>36612</v>
      </c>
      <c r="M1036" s="4">
        <v>38880</v>
      </c>
      <c r="N1036" s="4">
        <v>2574</v>
      </c>
      <c r="O1036">
        <v>39501</v>
      </c>
      <c r="P1036">
        <v>2889</v>
      </c>
    </row>
    <row r="1037" spans="1:16">
      <c r="A1037">
        <v>12</v>
      </c>
      <c r="B1037" t="str">
        <f>TEXT(DATE(2024,Sales[[#This Row],[Month]],1),"MMM")</f>
        <v>Dec</v>
      </c>
      <c r="C1037">
        <v>8</v>
      </c>
      <c r="D1037">
        <v>2012</v>
      </c>
      <c r="E1037" t="s">
        <v>14</v>
      </c>
      <c r="F1037" t="s">
        <v>15</v>
      </c>
      <c r="G1037" s="4" t="s">
        <v>33</v>
      </c>
      <c r="H1037" t="s">
        <v>10</v>
      </c>
      <c r="I1037" s="4">
        <v>1</v>
      </c>
      <c r="J1037" s="4">
        <v>7506</v>
      </c>
      <c r="K1037" s="4">
        <v>8100</v>
      </c>
      <c r="L1037" s="4">
        <v>8424</v>
      </c>
      <c r="M1037" s="4">
        <v>9000</v>
      </c>
      <c r="N1037" s="4">
        <v>594</v>
      </c>
      <c r="O1037">
        <v>7695</v>
      </c>
      <c r="P1037">
        <v>-729</v>
      </c>
    </row>
    <row r="1038" spans="1:16">
      <c r="A1038">
        <v>12</v>
      </c>
      <c r="B1038" t="str">
        <f>TEXT(DATE(2024,Sales[[#This Row],[Month]],1),"MMM")</f>
        <v>Dec</v>
      </c>
      <c r="C1038">
        <v>8</v>
      </c>
      <c r="D1038">
        <v>2012</v>
      </c>
      <c r="E1038" t="s">
        <v>26</v>
      </c>
      <c r="F1038" t="s">
        <v>27</v>
      </c>
      <c r="G1038" s="4" t="s">
        <v>32</v>
      </c>
      <c r="H1038" t="s">
        <v>10</v>
      </c>
      <c r="I1038" s="4">
        <v>14</v>
      </c>
      <c r="J1038" s="4">
        <v>3978</v>
      </c>
      <c r="K1038" s="4">
        <v>4230</v>
      </c>
      <c r="L1038" s="4">
        <v>15444</v>
      </c>
      <c r="M1038" s="4">
        <v>16470</v>
      </c>
      <c r="N1038" s="4">
        <v>3528</v>
      </c>
      <c r="O1038">
        <v>56259</v>
      </c>
      <c r="P1038">
        <v>40815</v>
      </c>
    </row>
    <row r="1039" spans="1:16">
      <c r="A1039">
        <v>12</v>
      </c>
      <c r="B1039" t="str">
        <f>TEXT(DATE(2024,Sales[[#This Row],[Month]],1),"MMM")</f>
        <v>Dec</v>
      </c>
      <c r="C1039">
        <v>8</v>
      </c>
      <c r="D1039">
        <v>2012</v>
      </c>
      <c r="E1039" t="s">
        <v>17</v>
      </c>
      <c r="F1039" t="s">
        <v>15</v>
      </c>
      <c r="G1039" s="4" t="s">
        <v>18</v>
      </c>
      <c r="H1039" t="s">
        <v>10</v>
      </c>
      <c r="I1039" s="4">
        <v>11</v>
      </c>
      <c r="J1039" s="4">
        <v>2034</v>
      </c>
      <c r="K1039" s="4">
        <v>2160</v>
      </c>
      <c r="L1039" s="4">
        <v>19764</v>
      </c>
      <c r="M1039" s="4">
        <v>21060</v>
      </c>
      <c r="N1039" s="4">
        <v>1386</v>
      </c>
      <c r="O1039">
        <v>22572</v>
      </c>
      <c r="P1039">
        <v>2808</v>
      </c>
    </row>
    <row r="1040" spans="1:16">
      <c r="A1040">
        <v>12</v>
      </c>
      <c r="B1040" t="str">
        <f>TEXT(DATE(2024,Sales[[#This Row],[Month]],1),"MMM")</f>
        <v>Dec</v>
      </c>
      <c r="C1040">
        <v>9</v>
      </c>
      <c r="D1040">
        <v>2012</v>
      </c>
      <c r="E1040" t="s">
        <v>26</v>
      </c>
      <c r="F1040" t="s">
        <v>27</v>
      </c>
      <c r="G1040" s="4" t="s">
        <v>33</v>
      </c>
      <c r="H1040" t="s">
        <v>10</v>
      </c>
      <c r="I1040" s="4">
        <v>8</v>
      </c>
      <c r="J1040" s="4">
        <v>2952</v>
      </c>
      <c r="K1040" s="4">
        <v>3150</v>
      </c>
      <c r="L1040" s="4">
        <v>10530</v>
      </c>
      <c r="M1040" s="4">
        <v>11250</v>
      </c>
      <c r="N1040" s="4">
        <v>1584</v>
      </c>
      <c r="O1040">
        <v>23940</v>
      </c>
      <c r="P1040">
        <v>13410</v>
      </c>
    </row>
    <row r="1041" spans="1:16">
      <c r="A1041">
        <v>12</v>
      </c>
      <c r="B1041" t="str">
        <f>TEXT(DATE(2024,Sales[[#This Row],[Month]],1),"MMM")</f>
        <v>Dec</v>
      </c>
      <c r="C1041">
        <v>9</v>
      </c>
      <c r="D1041">
        <v>2012</v>
      </c>
      <c r="E1041" t="s">
        <v>26</v>
      </c>
      <c r="F1041" t="s">
        <v>27</v>
      </c>
      <c r="G1041" s="4" t="s">
        <v>23</v>
      </c>
      <c r="H1041" t="s">
        <v>10</v>
      </c>
      <c r="I1041" s="4">
        <v>1</v>
      </c>
      <c r="J1041" s="4">
        <v>3546</v>
      </c>
      <c r="K1041" s="4">
        <v>3780</v>
      </c>
      <c r="L1041" s="4">
        <v>21294</v>
      </c>
      <c r="M1041" s="4">
        <v>22680</v>
      </c>
      <c r="N1041" s="4">
        <v>234</v>
      </c>
      <c r="O1041">
        <v>3591</v>
      </c>
      <c r="P1041">
        <v>-17703</v>
      </c>
    </row>
    <row r="1042" spans="1:16">
      <c r="A1042">
        <v>12</v>
      </c>
      <c r="B1042" t="str">
        <f>TEXT(DATE(2024,Sales[[#This Row],[Month]],1),"MMM")</f>
        <v>Dec</v>
      </c>
      <c r="C1042">
        <v>9</v>
      </c>
      <c r="D1042">
        <v>2012</v>
      </c>
      <c r="E1042" t="s">
        <v>14</v>
      </c>
      <c r="F1042" t="s">
        <v>15</v>
      </c>
      <c r="G1042" s="4" t="s">
        <v>12</v>
      </c>
      <c r="H1042" t="s">
        <v>13</v>
      </c>
      <c r="I1042" s="4">
        <v>24</v>
      </c>
      <c r="J1042" s="4">
        <v>3546</v>
      </c>
      <c r="K1042" s="4">
        <v>3780</v>
      </c>
      <c r="L1042" s="4">
        <v>32238</v>
      </c>
      <c r="M1042" s="4">
        <v>34830</v>
      </c>
      <c r="N1042" s="4">
        <v>5616</v>
      </c>
      <c r="O1042">
        <v>86184</v>
      </c>
      <c r="P1042">
        <v>53946</v>
      </c>
    </row>
    <row r="1043" spans="1:16">
      <c r="A1043">
        <v>12</v>
      </c>
      <c r="B1043" t="str">
        <f>TEXT(DATE(2024,Sales[[#This Row],[Month]],1),"MMM")</f>
        <v>Dec</v>
      </c>
      <c r="C1043">
        <v>9</v>
      </c>
      <c r="D1043">
        <v>2012</v>
      </c>
      <c r="E1043" t="s">
        <v>31</v>
      </c>
      <c r="F1043" t="s">
        <v>22</v>
      </c>
      <c r="G1043" s="4" t="s">
        <v>12</v>
      </c>
      <c r="H1043" t="s">
        <v>13</v>
      </c>
      <c r="I1043" s="4">
        <v>15</v>
      </c>
      <c r="J1043" s="4">
        <v>3978</v>
      </c>
      <c r="K1043" s="4">
        <v>4230</v>
      </c>
      <c r="L1043" s="4">
        <v>71640</v>
      </c>
      <c r="M1043" s="4">
        <v>77400</v>
      </c>
      <c r="N1043" s="4">
        <v>3780</v>
      </c>
      <c r="O1043">
        <v>60277.5</v>
      </c>
      <c r="P1043">
        <v>-11362.5</v>
      </c>
    </row>
    <row r="1044" spans="1:16">
      <c r="A1044">
        <v>12</v>
      </c>
      <c r="B1044" t="str">
        <f>TEXT(DATE(2024,Sales[[#This Row],[Month]],1),"MMM")</f>
        <v>Dec</v>
      </c>
      <c r="C1044">
        <v>11</v>
      </c>
      <c r="D1044">
        <v>2012</v>
      </c>
      <c r="E1044" t="s">
        <v>19</v>
      </c>
      <c r="F1044" t="s">
        <v>20</v>
      </c>
      <c r="G1044" s="4" t="s">
        <v>35</v>
      </c>
      <c r="H1044" t="s">
        <v>10</v>
      </c>
      <c r="I1044" s="4">
        <v>20</v>
      </c>
      <c r="J1044" s="4">
        <v>3546</v>
      </c>
      <c r="K1044" s="4">
        <v>3780</v>
      </c>
      <c r="L1044" s="4">
        <v>74466</v>
      </c>
      <c r="M1044" s="4">
        <v>79380</v>
      </c>
      <c r="N1044" s="4">
        <v>4680</v>
      </c>
      <c r="O1044">
        <v>71820</v>
      </c>
      <c r="P1044">
        <v>-2646</v>
      </c>
    </row>
    <row r="1045" spans="1:16">
      <c r="A1045">
        <v>12</v>
      </c>
      <c r="B1045" t="str">
        <f>TEXT(DATE(2024,Sales[[#This Row],[Month]],1),"MMM")</f>
        <v>Dec</v>
      </c>
      <c r="C1045">
        <v>11</v>
      </c>
      <c r="D1045">
        <v>2012</v>
      </c>
      <c r="E1045" t="s">
        <v>31</v>
      </c>
      <c r="F1045" t="s">
        <v>22</v>
      </c>
      <c r="G1045" s="4" t="s">
        <v>23</v>
      </c>
      <c r="H1045" t="s">
        <v>10</v>
      </c>
      <c r="I1045" s="4">
        <v>1</v>
      </c>
      <c r="J1045" s="4">
        <v>5148</v>
      </c>
      <c r="K1045" s="4">
        <v>5490</v>
      </c>
      <c r="L1045" s="4">
        <v>18252</v>
      </c>
      <c r="M1045" s="4">
        <v>19440</v>
      </c>
      <c r="N1045" s="4">
        <v>342</v>
      </c>
      <c r="O1045">
        <v>5215.5</v>
      </c>
      <c r="P1045">
        <v>-13036.5</v>
      </c>
    </row>
    <row r="1046" spans="1:16">
      <c r="A1046">
        <v>12</v>
      </c>
      <c r="B1046" t="str">
        <f>TEXT(DATE(2024,Sales[[#This Row],[Month]],1),"MMM")</f>
        <v>Dec</v>
      </c>
      <c r="C1046">
        <v>11</v>
      </c>
      <c r="D1046">
        <v>2012</v>
      </c>
      <c r="E1046" t="s">
        <v>28</v>
      </c>
      <c r="F1046" t="s">
        <v>27</v>
      </c>
      <c r="G1046" s="4" t="s">
        <v>9</v>
      </c>
      <c r="H1046" t="s">
        <v>10</v>
      </c>
      <c r="I1046" s="4">
        <v>5</v>
      </c>
      <c r="J1046" s="4">
        <v>2196</v>
      </c>
      <c r="K1046" s="4">
        <v>2340</v>
      </c>
      <c r="L1046" s="4">
        <v>14238</v>
      </c>
      <c r="M1046" s="4">
        <v>15120</v>
      </c>
      <c r="N1046" s="4">
        <v>720</v>
      </c>
      <c r="O1046">
        <v>11115</v>
      </c>
      <c r="P1046">
        <v>-3123</v>
      </c>
    </row>
    <row r="1047" spans="1:16">
      <c r="A1047">
        <v>12</v>
      </c>
      <c r="B1047" t="str">
        <f>TEXT(DATE(2024,Sales[[#This Row],[Month]],1),"MMM")</f>
        <v>Dec</v>
      </c>
      <c r="C1047">
        <v>11</v>
      </c>
      <c r="D1047">
        <v>2012</v>
      </c>
      <c r="E1047" t="s">
        <v>31</v>
      </c>
      <c r="F1047" t="s">
        <v>22</v>
      </c>
      <c r="G1047" s="4" t="s">
        <v>35</v>
      </c>
      <c r="H1047" t="s">
        <v>10</v>
      </c>
      <c r="I1047" s="4">
        <v>2</v>
      </c>
      <c r="J1047" s="4">
        <v>3924</v>
      </c>
      <c r="K1047" s="4">
        <v>4230</v>
      </c>
      <c r="L1047" s="4">
        <v>46098</v>
      </c>
      <c r="M1047" s="4">
        <v>49140</v>
      </c>
      <c r="N1047" s="4">
        <v>612</v>
      </c>
      <c r="O1047">
        <v>8037</v>
      </c>
      <c r="P1047">
        <v>-38061</v>
      </c>
    </row>
    <row r="1048" spans="1:16">
      <c r="A1048">
        <v>12</v>
      </c>
      <c r="B1048" t="str">
        <f>TEXT(DATE(2024,Sales[[#This Row],[Month]],1),"MMM")</f>
        <v>Dec</v>
      </c>
      <c r="C1048">
        <v>12</v>
      </c>
      <c r="D1048">
        <v>2012</v>
      </c>
      <c r="E1048" t="s">
        <v>31</v>
      </c>
      <c r="F1048" t="s">
        <v>22</v>
      </c>
      <c r="G1048" s="4" t="s">
        <v>32</v>
      </c>
      <c r="H1048" t="s">
        <v>10</v>
      </c>
      <c r="I1048" s="4">
        <v>15</v>
      </c>
      <c r="J1048" s="4">
        <v>3978</v>
      </c>
      <c r="K1048" s="4">
        <v>4230</v>
      </c>
      <c r="L1048" s="4">
        <v>25740</v>
      </c>
      <c r="M1048" s="4">
        <v>27450</v>
      </c>
      <c r="N1048" s="4">
        <v>3780</v>
      </c>
      <c r="O1048">
        <v>60277.5</v>
      </c>
      <c r="P1048">
        <v>34537.5</v>
      </c>
    </row>
    <row r="1049" spans="1:16">
      <c r="A1049">
        <v>12</v>
      </c>
      <c r="B1049" t="str">
        <f>TEXT(DATE(2024,Sales[[#This Row],[Month]],1),"MMM")</f>
        <v>Dec</v>
      </c>
      <c r="C1049">
        <v>12</v>
      </c>
      <c r="D1049">
        <v>2012</v>
      </c>
      <c r="E1049" t="s">
        <v>31</v>
      </c>
      <c r="F1049" t="s">
        <v>22</v>
      </c>
      <c r="G1049" s="4" t="s">
        <v>37</v>
      </c>
      <c r="H1049" t="s">
        <v>13</v>
      </c>
      <c r="I1049" s="4">
        <v>24</v>
      </c>
      <c r="J1049" s="4">
        <v>2106</v>
      </c>
      <c r="K1049" s="4">
        <v>2250</v>
      </c>
      <c r="L1049" s="4">
        <v>62784</v>
      </c>
      <c r="M1049" s="4">
        <v>67680</v>
      </c>
      <c r="N1049" s="4">
        <v>3456</v>
      </c>
      <c r="O1049">
        <v>51300</v>
      </c>
      <c r="P1049">
        <v>-11484</v>
      </c>
    </row>
    <row r="1050" spans="1:16">
      <c r="A1050">
        <v>12</v>
      </c>
      <c r="B1050" t="str">
        <f>TEXT(DATE(2024,Sales[[#This Row],[Month]],1),"MMM")</f>
        <v>Dec</v>
      </c>
      <c r="C1050">
        <v>12</v>
      </c>
      <c r="D1050">
        <v>2012</v>
      </c>
      <c r="E1050" t="s">
        <v>24</v>
      </c>
      <c r="F1050" t="s">
        <v>20</v>
      </c>
      <c r="G1050" s="4" t="s">
        <v>40</v>
      </c>
      <c r="H1050" t="s">
        <v>10</v>
      </c>
      <c r="I1050" s="4">
        <v>23</v>
      </c>
      <c r="J1050" s="4">
        <v>5148</v>
      </c>
      <c r="K1050" s="4">
        <v>5490</v>
      </c>
      <c r="L1050" s="4">
        <v>20304</v>
      </c>
      <c r="M1050" s="4">
        <v>21600</v>
      </c>
      <c r="N1050" s="4">
        <v>7866</v>
      </c>
      <c r="O1050">
        <v>119956.5</v>
      </c>
      <c r="P1050">
        <v>99652.5</v>
      </c>
    </row>
    <row r="1051" spans="1:16">
      <c r="A1051">
        <v>12</v>
      </c>
      <c r="B1051" t="str">
        <f>TEXT(DATE(2024,Sales[[#This Row],[Month]],1),"MMM")</f>
        <v>Dec</v>
      </c>
      <c r="C1051">
        <v>12</v>
      </c>
      <c r="D1051">
        <v>2012</v>
      </c>
      <c r="E1051" t="s">
        <v>26</v>
      </c>
      <c r="F1051" t="s">
        <v>27</v>
      </c>
      <c r="G1051" s="4" t="s">
        <v>25</v>
      </c>
      <c r="H1051" t="s">
        <v>10</v>
      </c>
      <c r="I1051" s="4">
        <v>20</v>
      </c>
      <c r="J1051" s="4">
        <v>3546</v>
      </c>
      <c r="K1051" s="4">
        <v>3780</v>
      </c>
      <c r="L1051" s="4">
        <v>139968</v>
      </c>
      <c r="M1051" s="4">
        <v>149040</v>
      </c>
      <c r="N1051" s="4">
        <v>4680</v>
      </c>
      <c r="O1051">
        <v>71820</v>
      </c>
      <c r="P1051">
        <v>-68148</v>
      </c>
    </row>
    <row r="1052" spans="1:16">
      <c r="A1052">
        <v>12</v>
      </c>
      <c r="B1052" t="str">
        <f>TEXT(DATE(2024,Sales[[#This Row],[Month]],1),"MMM")</f>
        <v>Dec</v>
      </c>
      <c r="C1052">
        <v>12</v>
      </c>
      <c r="D1052">
        <v>2012</v>
      </c>
      <c r="E1052" t="s">
        <v>17</v>
      </c>
      <c r="F1052" t="s">
        <v>15</v>
      </c>
      <c r="G1052" s="4" t="s">
        <v>29</v>
      </c>
      <c r="H1052" t="s">
        <v>10</v>
      </c>
      <c r="I1052" s="4">
        <v>23</v>
      </c>
      <c r="J1052" s="4">
        <v>3546</v>
      </c>
      <c r="K1052" s="4">
        <v>3780</v>
      </c>
      <c r="L1052" s="4">
        <v>24822</v>
      </c>
      <c r="M1052" s="4">
        <v>26460</v>
      </c>
      <c r="N1052" s="4">
        <v>5382</v>
      </c>
      <c r="O1052">
        <v>82593</v>
      </c>
      <c r="P1052">
        <v>57771</v>
      </c>
    </row>
    <row r="1053" spans="1:16">
      <c r="A1053">
        <v>12</v>
      </c>
      <c r="B1053" t="str">
        <f>TEXT(DATE(2024,Sales[[#This Row],[Month]],1),"MMM")</f>
        <v>Dec</v>
      </c>
      <c r="C1053">
        <v>12</v>
      </c>
      <c r="D1053">
        <v>2012</v>
      </c>
      <c r="E1053" t="s">
        <v>21</v>
      </c>
      <c r="F1053" t="s">
        <v>22</v>
      </c>
      <c r="G1053" s="4" t="s">
        <v>37</v>
      </c>
      <c r="H1053" t="s">
        <v>13</v>
      </c>
      <c r="I1053" s="4">
        <v>22</v>
      </c>
      <c r="J1053" s="4">
        <v>5148</v>
      </c>
      <c r="K1053" s="4">
        <v>5490</v>
      </c>
      <c r="L1053" s="4">
        <v>11772</v>
      </c>
      <c r="M1053" s="4">
        <v>12690</v>
      </c>
      <c r="N1053" s="4">
        <v>7524</v>
      </c>
      <c r="O1053">
        <v>114741</v>
      </c>
      <c r="P1053">
        <v>102969</v>
      </c>
    </row>
    <row r="1054" spans="1:16">
      <c r="A1054">
        <v>12</v>
      </c>
      <c r="B1054" t="str">
        <f>TEXT(DATE(2024,Sales[[#This Row],[Month]],1),"MMM")</f>
        <v>Dec</v>
      </c>
      <c r="C1054">
        <v>13</v>
      </c>
      <c r="D1054">
        <v>2012</v>
      </c>
      <c r="E1054" t="s">
        <v>19</v>
      </c>
      <c r="F1054" t="s">
        <v>20</v>
      </c>
      <c r="G1054" s="4" t="s">
        <v>16</v>
      </c>
      <c r="H1054" t="s">
        <v>10</v>
      </c>
      <c r="I1054" s="4">
        <v>10</v>
      </c>
      <c r="J1054" s="4">
        <v>3384</v>
      </c>
      <c r="K1054" s="4">
        <v>3600</v>
      </c>
      <c r="L1054" s="4">
        <v>15912</v>
      </c>
      <c r="M1054" s="4">
        <v>16920</v>
      </c>
      <c r="N1054" s="4">
        <v>2160</v>
      </c>
      <c r="O1054">
        <v>34200</v>
      </c>
      <c r="P1054">
        <v>18288</v>
      </c>
    </row>
    <row r="1055" spans="1:16">
      <c r="A1055">
        <v>12</v>
      </c>
      <c r="B1055" t="str">
        <f>TEXT(DATE(2024,Sales[[#This Row],[Month]],1),"MMM")</f>
        <v>Dec</v>
      </c>
      <c r="C1055">
        <v>13</v>
      </c>
      <c r="D1055">
        <v>2012</v>
      </c>
      <c r="E1055" t="s">
        <v>17</v>
      </c>
      <c r="F1055" t="s">
        <v>15</v>
      </c>
      <c r="G1055" s="4" t="s">
        <v>37</v>
      </c>
      <c r="H1055" t="s">
        <v>13</v>
      </c>
      <c r="I1055" s="4">
        <v>5</v>
      </c>
      <c r="J1055" s="4">
        <v>3042</v>
      </c>
      <c r="K1055" s="4">
        <v>3240</v>
      </c>
      <c r="L1055" s="4">
        <v>78480</v>
      </c>
      <c r="M1055" s="4">
        <v>84600</v>
      </c>
      <c r="N1055" s="4">
        <v>990</v>
      </c>
      <c r="O1055">
        <v>15390</v>
      </c>
      <c r="P1055">
        <v>-63090</v>
      </c>
    </row>
    <row r="1056" spans="1:16">
      <c r="A1056">
        <v>12</v>
      </c>
      <c r="B1056" t="str">
        <f>TEXT(DATE(2024,Sales[[#This Row],[Month]],1),"MMM")</f>
        <v>Dec</v>
      </c>
      <c r="C1056">
        <v>13</v>
      </c>
      <c r="D1056">
        <v>2012</v>
      </c>
      <c r="E1056" t="s">
        <v>11</v>
      </c>
      <c r="F1056" t="s">
        <v>8</v>
      </c>
      <c r="G1056" s="4" t="s">
        <v>12</v>
      </c>
      <c r="H1056" t="s">
        <v>13</v>
      </c>
      <c r="I1056" s="4">
        <v>12</v>
      </c>
      <c r="J1056" s="4">
        <v>3978</v>
      </c>
      <c r="K1056" s="4">
        <v>4230</v>
      </c>
      <c r="L1056" s="4">
        <v>85968</v>
      </c>
      <c r="M1056" s="4">
        <v>92880</v>
      </c>
      <c r="N1056" s="4">
        <v>3024</v>
      </c>
      <c r="O1056">
        <v>48222</v>
      </c>
      <c r="P1056">
        <v>-37746</v>
      </c>
    </row>
    <row r="1057" spans="1:16">
      <c r="A1057">
        <v>12</v>
      </c>
      <c r="B1057" t="str">
        <f>TEXT(DATE(2024,Sales[[#This Row],[Month]],1),"MMM")</f>
        <v>Dec</v>
      </c>
      <c r="C1057">
        <v>14</v>
      </c>
      <c r="D1057">
        <v>2012</v>
      </c>
      <c r="E1057" t="s">
        <v>21</v>
      </c>
      <c r="F1057" t="s">
        <v>22</v>
      </c>
      <c r="G1057" s="4" t="s">
        <v>39</v>
      </c>
      <c r="H1057" t="s">
        <v>13</v>
      </c>
      <c r="I1057" s="4">
        <v>19</v>
      </c>
      <c r="J1057" s="4">
        <v>3978</v>
      </c>
      <c r="K1057" s="4">
        <v>4230</v>
      </c>
      <c r="L1057" s="4">
        <v>37530</v>
      </c>
      <c r="M1057" s="4">
        <v>40500</v>
      </c>
      <c r="N1057" s="4">
        <v>4788</v>
      </c>
      <c r="O1057">
        <v>76351.5</v>
      </c>
      <c r="P1057">
        <v>38821.5</v>
      </c>
    </row>
    <row r="1058" spans="1:16">
      <c r="A1058">
        <v>12</v>
      </c>
      <c r="B1058" t="str">
        <f>TEXT(DATE(2024,Sales[[#This Row],[Month]],1),"MMM")</f>
        <v>Dec</v>
      </c>
      <c r="C1058">
        <v>15</v>
      </c>
      <c r="D1058">
        <v>2012</v>
      </c>
      <c r="E1058" t="s">
        <v>7</v>
      </c>
      <c r="F1058" t="s">
        <v>8</v>
      </c>
      <c r="G1058" s="4" t="s">
        <v>25</v>
      </c>
      <c r="H1058" t="s">
        <v>10</v>
      </c>
      <c r="I1058" s="4">
        <v>18</v>
      </c>
      <c r="J1058" s="4">
        <v>3924</v>
      </c>
      <c r="K1058" s="4">
        <v>4230</v>
      </c>
      <c r="L1058" s="4">
        <v>29160</v>
      </c>
      <c r="M1058" s="4">
        <v>31050</v>
      </c>
      <c r="N1058" s="4">
        <v>5508</v>
      </c>
      <c r="O1058">
        <v>72333</v>
      </c>
      <c r="P1058">
        <v>43173</v>
      </c>
    </row>
    <row r="1059" spans="1:16">
      <c r="A1059">
        <v>12</v>
      </c>
      <c r="B1059" t="str">
        <f>TEXT(DATE(2024,Sales[[#This Row],[Month]],1),"MMM")</f>
        <v>Dec</v>
      </c>
      <c r="C1059">
        <v>15</v>
      </c>
      <c r="D1059">
        <v>2012</v>
      </c>
      <c r="E1059" t="s">
        <v>14</v>
      </c>
      <c r="F1059" t="s">
        <v>15</v>
      </c>
      <c r="G1059" s="4" t="s">
        <v>34</v>
      </c>
      <c r="H1059" t="s">
        <v>10</v>
      </c>
      <c r="I1059" s="4">
        <v>1</v>
      </c>
      <c r="J1059" s="4">
        <v>2952</v>
      </c>
      <c r="K1059" s="4">
        <v>3150</v>
      </c>
      <c r="L1059" s="4">
        <v>22410</v>
      </c>
      <c r="M1059" s="4">
        <v>23850</v>
      </c>
      <c r="N1059" s="4">
        <v>198</v>
      </c>
      <c r="O1059">
        <v>2992.5</v>
      </c>
      <c r="P1059">
        <v>-19417.5</v>
      </c>
    </row>
    <row r="1060" spans="1:16">
      <c r="A1060">
        <v>12</v>
      </c>
      <c r="B1060" t="str">
        <f>TEXT(DATE(2024,Sales[[#This Row],[Month]],1),"MMM")</f>
        <v>Dec</v>
      </c>
      <c r="C1060">
        <v>15</v>
      </c>
      <c r="D1060">
        <v>2012</v>
      </c>
      <c r="E1060" t="s">
        <v>26</v>
      </c>
      <c r="F1060" t="s">
        <v>27</v>
      </c>
      <c r="G1060" s="4" t="s">
        <v>12</v>
      </c>
      <c r="H1060" t="s">
        <v>13</v>
      </c>
      <c r="I1060" s="4">
        <v>15</v>
      </c>
      <c r="J1060" s="4">
        <v>3042</v>
      </c>
      <c r="K1060" s="4">
        <v>3240</v>
      </c>
      <c r="L1060" s="4">
        <v>71640</v>
      </c>
      <c r="M1060" s="4">
        <v>77400</v>
      </c>
      <c r="N1060" s="4">
        <v>2970</v>
      </c>
      <c r="O1060">
        <v>46170</v>
      </c>
      <c r="P1060">
        <v>-25470</v>
      </c>
    </row>
    <row r="1061" spans="1:16">
      <c r="A1061">
        <v>12</v>
      </c>
      <c r="B1061" t="str">
        <f>TEXT(DATE(2024,Sales[[#This Row],[Month]],1),"MMM")</f>
        <v>Dec</v>
      </c>
      <c r="C1061">
        <v>16</v>
      </c>
      <c r="D1061">
        <v>2012</v>
      </c>
      <c r="E1061" t="s">
        <v>26</v>
      </c>
      <c r="F1061" t="s">
        <v>27</v>
      </c>
      <c r="G1061" s="4" t="s">
        <v>37</v>
      </c>
      <c r="H1061" t="s">
        <v>13</v>
      </c>
      <c r="I1061" s="4">
        <v>4</v>
      </c>
      <c r="J1061" s="4">
        <v>3978</v>
      </c>
      <c r="K1061" s="4">
        <v>4230</v>
      </c>
      <c r="L1061" s="4">
        <v>94176</v>
      </c>
      <c r="M1061" s="4">
        <v>101520</v>
      </c>
      <c r="N1061" s="4">
        <v>1008</v>
      </c>
      <c r="O1061">
        <v>16074</v>
      </c>
      <c r="P1061">
        <v>-78102</v>
      </c>
    </row>
    <row r="1062" spans="1:16">
      <c r="A1062">
        <v>12</v>
      </c>
      <c r="B1062" t="str">
        <f>TEXT(DATE(2024,Sales[[#This Row],[Month]],1),"MMM")</f>
        <v>Dec</v>
      </c>
      <c r="C1062">
        <v>16</v>
      </c>
      <c r="D1062">
        <v>2012</v>
      </c>
      <c r="E1062" t="s">
        <v>26</v>
      </c>
      <c r="F1062" t="s">
        <v>27</v>
      </c>
      <c r="G1062" s="4" t="s">
        <v>12</v>
      </c>
      <c r="H1062" t="s">
        <v>13</v>
      </c>
      <c r="I1062" s="4">
        <v>16</v>
      </c>
      <c r="J1062" s="4">
        <v>2106</v>
      </c>
      <c r="K1062" s="4">
        <v>2250</v>
      </c>
      <c r="L1062" s="4">
        <v>28656</v>
      </c>
      <c r="M1062" s="4">
        <v>30960</v>
      </c>
      <c r="N1062" s="4">
        <v>2304</v>
      </c>
      <c r="O1062">
        <v>34200</v>
      </c>
      <c r="P1062">
        <v>5544</v>
      </c>
    </row>
    <row r="1063" spans="1:16">
      <c r="A1063">
        <v>12</v>
      </c>
      <c r="B1063" t="str">
        <f>TEXT(DATE(2024,Sales[[#This Row],[Month]],1),"MMM")</f>
        <v>Dec</v>
      </c>
      <c r="C1063">
        <v>16</v>
      </c>
      <c r="D1063">
        <v>2012</v>
      </c>
      <c r="E1063" t="s">
        <v>21</v>
      </c>
      <c r="F1063" t="s">
        <v>22</v>
      </c>
      <c r="G1063" s="4" t="s">
        <v>9</v>
      </c>
      <c r="H1063" t="s">
        <v>10</v>
      </c>
      <c r="I1063" s="4">
        <v>10</v>
      </c>
      <c r="J1063" s="4">
        <v>2034</v>
      </c>
      <c r="K1063" s="4">
        <v>2160</v>
      </c>
      <c r="L1063" s="4">
        <v>30510</v>
      </c>
      <c r="M1063" s="4">
        <v>32400</v>
      </c>
      <c r="N1063" s="4">
        <v>1260</v>
      </c>
      <c r="O1063">
        <v>20520</v>
      </c>
      <c r="P1063">
        <v>-9990</v>
      </c>
    </row>
    <row r="1064" spans="1:16">
      <c r="A1064">
        <v>12</v>
      </c>
      <c r="B1064" t="str">
        <f>TEXT(DATE(2024,Sales[[#This Row],[Month]],1),"MMM")</f>
        <v>Dec</v>
      </c>
      <c r="C1064">
        <v>16</v>
      </c>
      <c r="D1064">
        <v>2012</v>
      </c>
      <c r="E1064" t="s">
        <v>7</v>
      </c>
      <c r="F1064" t="s">
        <v>8</v>
      </c>
      <c r="G1064" s="4" t="s">
        <v>23</v>
      </c>
      <c r="H1064" t="s">
        <v>10</v>
      </c>
      <c r="I1064" s="4">
        <v>21</v>
      </c>
      <c r="J1064" s="4">
        <v>4482</v>
      </c>
      <c r="K1064" s="4">
        <v>4770</v>
      </c>
      <c r="L1064" s="4">
        <v>76050</v>
      </c>
      <c r="M1064" s="4">
        <v>81000</v>
      </c>
      <c r="N1064" s="4">
        <v>6048</v>
      </c>
      <c r="O1064">
        <v>95161.5</v>
      </c>
      <c r="P1064">
        <v>19111.5</v>
      </c>
    </row>
    <row r="1065" spans="1:16">
      <c r="A1065">
        <v>12</v>
      </c>
      <c r="B1065" t="str">
        <f>TEXT(DATE(2024,Sales[[#This Row],[Month]],1),"MMM")</f>
        <v>Dec</v>
      </c>
      <c r="C1065">
        <v>16</v>
      </c>
      <c r="D1065">
        <v>2012</v>
      </c>
      <c r="E1065" t="s">
        <v>26</v>
      </c>
      <c r="F1065" t="s">
        <v>27</v>
      </c>
      <c r="G1065" s="4" t="s">
        <v>16</v>
      </c>
      <c r="H1065" t="s">
        <v>10</v>
      </c>
      <c r="I1065" s="4">
        <v>7</v>
      </c>
      <c r="J1065" s="4">
        <v>3726</v>
      </c>
      <c r="K1065" s="4">
        <v>3960</v>
      </c>
      <c r="L1065" s="4">
        <v>79560</v>
      </c>
      <c r="M1065" s="4">
        <v>84600</v>
      </c>
      <c r="N1065" s="4">
        <v>1638</v>
      </c>
      <c r="O1065">
        <v>26334</v>
      </c>
      <c r="P1065">
        <v>-53226</v>
      </c>
    </row>
    <row r="1066" spans="1:16">
      <c r="A1066">
        <v>12</v>
      </c>
      <c r="B1066" t="str">
        <f>TEXT(DATE(2024,Sales[[#This Row],[Month]],1),"MMM")</f>
        <v>Dec</v>
      </c>
      <c r="C1066">
        <v>16</v>
      </c>
      <c r="D1066">
        <v>2012</v>
      </c>
      <c r="E1066" t="s">
        <v>21</v>
      </c>
      <c r="F1066" t="s">
        <v>22</v>
      </c>
      <c r="G1066" s="4" t="s">
        <v>32</v>
      </c>
      <c r="H1066" t="s">
        <v>10</v>
      </c>
      <c r="I1066" s="4">
        <v>22</v>
      </c>
      <c r="J1066" s="4">
        <v>2952</v>
      </c>
      <c r="K1066" s="4">
        <v>3150</v>
      </c>
      <c r="L1066" s="4">
        <v>77220</v>
      </c>
      <c r="M1066" s="4">
        <v>82350</v>
      </c>
      <c r="N1066" s="4">
        <v>4356</v>
      </c>
      <c r="O1066">
        <v>65835</v>
      </c>
      <c r="P1066">
        <v>-11385</v>
      </c>
    </row>
    <row r="1067" spans="1:16">
      <c r="A1067">
        <v>12</v>
      </c>
      <c r="B1067" t="str">
        <f>TEXT(DATE(2024,Sales[[#This Row],[Month]],1),"MMM")</f>
        <v>Dec</v>
      </c>
      <c r="C1067">
        <v>17</v>
      </c>
      <c r="D1067">
        <v>2012</v>
      </c>
      <c r="E1067" t="s">
        <v>31</v>
      </c>
      <c r="F1067" t="s">
        <v>22</v>
      </c>
      <c r="G1067" s="4" t="s">
        <v>9</v>
      </c>
      <c r="H1067" t="s">
        <v>10</v>
      </c>
      <c r="I1067" s="4">
        <v>15</v>
      </c>
      <c r="J1067" s="4">
        <v>3384</v>
      </c>
      <c r="K1067" s="4">
        <v>3600</v>
      </c>
      <c r="L1067" s="4">
        <v>8136</v>
      </c>
      <c r="M1067" s="4">
        <v>8640</v>
      </c>
      <c r="N1067" s="4">
        <v>3240</v>
      </c>
      <c r="O1067">
        <v>51300</v>
      </c>
      <c r="P1067">
        <v>43164</v>
      </c>
    </row>
    <row r="1068" spans="1:16">
      <c r="A1068">
        <v>12</v>
      </c>
      <c r="B1068" t="str">
        <f>TEXT(DATE(2024,Sales[[#This Row],[Month]],1),"MMM")</f>
        <v>Dec</v>
      </c>
      <c r="C1068">
        <v>17</v>
      </c>
      <c r="D1068">
        <v>2012</v>
      </c>
      <c r="E1068" t="s">
        <v>28</v>
      </c>
      <c r="F1068" t="s">
        <v>27</v>
      </c>
      <c r="G1068" s="4" t="s">
        <v>33</v>
      </c>
      <c r="H1068" t="s">
        <v>10</v>
      </c>
      <c r="I1068" s="4">
        <v>7</v>
      </c>
      <c r="J1068" s="4">
        <v>3546</v>
      </c>
      <c r="K1068" s="4">
        <v>3780</v>
      </c>
      <c r="L1068" s="4">
        <v>52650</v>
      </c>
      <c r="M1068" s="4">
        <v>56250</v>
      </c>
      <c r="N1068" s="4">
        <v>1638</v>
      </c>
      <c r="O1068">
        <v>25137</v>
      </c>
      <c r="P1068">
        <v>-27513</v>
      </c>
    </row>
    <row r="1069" spans="1:16">
      <c r="A1069">
        <v>12</v>
      </c>
      <c r="B1069" t="str">
        <f>TEXT(DATE(2024,Sales[[#This Row],[Month]],1),"MMM")</f>
        <v>Dec</v>
      </c>
      <c r="C1069">
        <v>17</v>
      </c>
      <c r="D1069">
        <v>2012</v>
      </c>
      <c r="E1069" t="s">
        <v>28</v>
      </c>
      <c r="F1069" t="s">
        <v>27</v>
      </c>
      <c r="G1069" s="4" t="s">
        <v>32</v>
      </c>
      <c r="H1069" t="s">
        <v>10</v>
      </c>
      <c r="I1069" s="4">
        <v>17</v>
      </c>
      <c r="J1069" s="4">
        <v>5148</v>
      </c>
      <c r="K1069" s="4">
        <v>5490</v>
      </c>
      <c r="L1069" s="4">
        <v>61776</v>
      </c>
      <c r="M1069" s="4">
        <v>65880</v>
      </c>
      <c r="N1069" s="4">
        <v>5814</v>
      </c>
      <c r="O1069">
        <v>88663.5</v>
      </c>
      <c r="P1069">
        <v>26887.5</v>
      </c>
    </row>
    <row r="1070" spans="1:16">
      <c r="A1070">
        <v>12</v>
      </c>
      <c r="B1070" t="str">
        <f>TEXT(DATE(2024,Sales[[#This Row],[Month]],1),"MMM")</f>
        <v>Dec</v>
      </c>
      <c r="C1070">
        <v>18</v>
      </c>
      <c r="D1070">
        <v>2012</v>
      </c>
      <c r="E1070" t="s">
        <v>11</v>
      </c>
      <c r="F1070" t="s">
        <v>8</v>
      </c>
      <c r="G1070" s="4" t="s">
        <v>29</v>
      </c>
      <c r="H1070" t="s">
        <v>10</v>
      </c>
      <c r="I1070" s="4">
        <v>20</v>
      </c>
      <c r="J1070" s="4">
        <v>2034</v>
      </c>
      <c r="K1070" s="4">
        <v>2160</v>
      </c>
      <c r="L1070" s="4">
        <v>28368</v>
      </c>
      <c r="M1070" s="4">
        <v>30240</v>
      </c>
      <c r="N1070" s="4">
        <v>2520</v>
      </c>
      <c r="O1070">
        <v>41040</v>
      </c>
      <c r="P1070">
        <v>12672</v>
      </c>
    </row>
    <row r="1071" spans="1:16">
      <c r="A1071">
        <v>12</v>
      </c>
      <c r="B1071" t="str">
        <f>TEXT(DATE(2024,Sales[[#This Row],[Month]],1),"MMM")</f>
        <v>Dec</v>
      </c>
      <c r="C1071">
        <v>18</v>
      </c>
      <c r="D1071">
        <v>2012</v>
      </c>
      <c r="E1071" t="s">
        <v>28</v>
      </c>
      <c r="F1071" t="s">
        <v>27</v>
      </c>
      <c r="G1071" s="4" t="s">
        <v>12</v>
      </c>
      <c r="H1071" t="s">
        <v>13</v>
      </c>
      <c r="I1071" s="4">
        <v>5</v>
      </c>
      <c r="J1071" s="4">
        <v>2196</v>
      </c>
      <c r="K1071" s="4">
        <v>2340</v>
      </c>
      <c r="L1071" s="4">
        <v>21492</v>
      </c>
      <c r="M1071" s="4">
        <v>23220</v>
      </c>
      <c r="N1071" s="4">
        <v>720</v>
      </c>
      <c r="O1071">
        <v>11115</v>
      </c>
      <c r="P1071">
        <v>-10377</v>
      </c>
    </row>
    <row r="1072" spans="1:16">
      <c r="A1072">
        <v>12</v>
      </c>
      <c r="B1072" t="str">
        <f>TEXT(DATE(2024,Sales[[#This Row],[Month]],1),"MMM")</f>
        <v>Dec</v>
      </c>
      <c r="C1072">
        <v>18</v>
      </c>
      <c r="D1072">
        <v>2012</v>
      </c>
      <c r="E1072" t="s">
        <v>7</v>
      </c>
      <c r="F1072" t="s">
        <v>8</v>
      </c>
      <c r="G1072" s="4" t="s">
        <v>32</v>
      </c>
      <c r="H1072" t="s">
        <v>10</v>
      </c>
      <c r="I1072" s="4">
        <v>14</v>
      </c>
      <c r="J1072" s="4">
        <v>3546</v>
      </c>
      <c r="K1072" s="4">
        <v>3780</v>
      </c>
      <c r="L1072" s="4">
        <v>92664</v>
      </c>
      <c r="M1072" s="4">
        <v>98820</v>
      </c>
      <c r="N1072" s="4">
        <v>3276</v>
      </c>
      <c r="O1072">
        <v>50274</v>
      </c>
      <c r="P1072">
        <v>-42390</v>
      </c>
    </row>
    <row r="1073" spans="1:16">
      <c r="A1073">
        <v>12</v>
      </c>
      <c r="B1073" t="str">
        <f>TEXT(DATE(2024,Sales[[#This Row],[Month]],1),"MMM")</f>
        <v>Dec</v>
      </c>
      <c r="C1073">
        <v>19</v>
      </c>
      <c r="D1073">
        <v>2012</v>
      </c>
      <c r="E1073" t="s">
        <v>24</v>
      </c>
      <c r="F1073" t="s">
        <v>20</v>
      </c>
      <c r="G1073" s="4" t="s">
        <v>33</v>
      </c>
      <c r="H1073" t="s">
        <v>10</v>
      </c>
      <c r="I1073" s="4">
        <v>6</v>
      </c>
      <c r="J1073" s="4">
        <v>3546</v>
      </c>
      <c r="K1073" s="4">
        <v>3780</v>
      </c>
      <c r="L1073" s="4">
        <v>25272</v>
      </c>
      <c r="M1073" s="4">
        <v>27000</v>
      </c>
      <c r="N1073" s="4">
        <v>1404</v>
      </c>
      <c r="O1073">
        <v>21546</v>
      </c>
      <c r="P1073">
        <v>-3726</v>
      </c>
    </row>
    <row r="1074" spans="1:16">
      <c r="A1074">
        <v>12</v>
      </c>
      <c r="B1074" t="str">
        <f>TEXT(DATE(2024,Sales[[#This Row],[Month]],1),"MMM")</f>
        <v>Dec</v>
      </c>
      <c r="C1074">
        <v>20</v>
      </c>
      <c r="D1074">
        <v>2012</v>
      </c>
      <c r="E1074" t="s">
        <v>19</v>
      </c>
      <c r="F1074" t="s">
        <v>20</v>
      </c>
      <c r="G1074" s="4" t="s">
        <v>35</v>
      </c>
      <c r="H1074" t="s">
        <v>10</v>
      </c>
      <c r="I1074" s="4">
        <v>22</v>
      </c>
      <c r="J1074" s="4">
        <v>7506</v>
      </c>
      <c r="K1074" s="4">
        <v>8100</v>
      </c>
      <c r="L1074" s="4">
        <v>46098</v>
      </c>
      <c r="M1074" s="4">
        <v>49140</v>
      </c>
      <c r="N1074" s="4">
        <v>13068</v>
      </c>
      <c r="O1074">
        <v>169290</v>
      </c>
      <c r="P1074">
        <v>123192</v>
      </c>
    </row>
    <row r="1075" spans="1:16">
      <c r="A1075">
        <v>12</v>
      </c>
      <c r="B1075" t="str">
        <f>TEXT(DATE(2024,Sales[[#This Row],[Month]],1),"MMM")</f>
        <v>Dec</v>
      </c>
      <c r="C1075">
        <v>20</v>
      </c>
      <c r="D1075">
        <v>2012</v>
      </c>
      <c r="E1075" t="s">
        <v>28</v>
      </c>
      <c r="F1075" t="s">
        <v>27</v>
      </c>
      <c r="G1075" s="4" t="s">
        <v>30</v>
      </c>
      <c r="H1075" t="s">
        <v>10</v>
      </c>
      <c r="I1075" s="4">
        <v>6</v>
      </c>
      <c r="J1075" s="4">
        <v>3924</v>
      </c>
      <c r="K1075" s="4">
        <v>4230</v>
      </c>
      <c r="L1075" s="4">
        <v>55692</v>
      </c>
      <c r="M1075" s="4">
        <v>59220</v>
      </c>
      <c r="N1075" s="4">
        <v>1836</v>
      </c>
      <c r="O1075">
        <v>24111</v>
      </c>
      <c r="P1075">
        <v>-31581</v>
      </c>
    </row>
    <row r="1076" spans="1:16">
      <c r="A1076">
        <v>12</v>
      </c>
      <c r="B1076" t="str">
        <f>TEXT(DATE(2024,Sales[[#This Row],[Month]],1),"MMM")</f>
        <v>Dec</v>
      </c>
      <c r="C1076">
        <v>20</v>
      </c>
      <c r="D1076">
        <v>2012</v>
      </c>
      <c r="E1076" t="s">
        <v>26</v>
      </c>
      <c r="F1076" t="s">
        <v>27</v>
      </c>
      <c r="G1076" s="4" t="s">
        <v>16</v>
      </c>
      <c r="H1076" t="s">
        <v>10</v>
      </c>
      <c r="I1076" s="4">
        <v>6</v>
      </c>
      <c r="J1076" s="4">
        <v>4482</v>
      </c>
      <c r="K1076" s="4">
        <v>4770</v>
      </c>
      <c r="L1076" s="4">
        <v>87516</v>
      </c>
      <c r="M1076" s="4">
        <v>93060</v>
      </c>
      <c r="N1076" s="4">
        <v>1728</v>
      </c>
      <c r="O1076">
        <v>27189</v>
      </c>
      <c r="P1076">
        <v>-60327</v>
      </c>
    </row>
    <row r="1077" spans="1:16">
      <c r="A1077">
        <v>12</v>
      </c>
      <c r="B1077" t="str">
        <f>TEXT(DATE(2024,Sales[[#This Row],[Month]],1),"MMM")</f>
        <v>Dec</v>
      </c>
      <c r="C1077">
        <v>20</v>
      </c>
      <c r="D1077">
        <v>2012</v>
      </c>
      <c r="E1077" t="s">
        <v>21</v>
      </c>
      <c r="F1077" t="s">
        <v>22</v>
      </c>
      <c r="G1077" s="4" t="s">
        <v>38</v>
      </c>
      <c r="H1077" t="s">
        <v>10</v>
      </c>
      <c r="I1077" s="4">
        <v>2</v>
      </c>
      <c r="J1077" s="4">
        <v>3546</v>
      </c>
      <c r="K1077" s="4">
        <v>3780</v>
      </c>
      <c r="L1077" s="4">
        <v>41328</v>
      </c>
      <c r="M1077" s="4">
        <v>44100</v>
      </c>
      <c r="N1077" s="4">
        <v>468</v>
      </c>
      <c r="O1077">
        <v>7182</v>
      </c>
      <c r="P1077">
        <v>-34146</v>
      </c>
    </row>
    <row r="1078" spans="1:16">
      <c r="A1078">
        <v>12</v>
      </c>
      <c r="B1078" t="str">
        <f>TEXT(DATE(2024,Sales[[#This Row],[Month]],1),"MMM")</f>
        <v>Dec</v>
      </c>
      <c r="C1078">
        <v>21</v>
      </c>
      <c r="D1078">
        <v>2012</v>
      </c>
      <c r="E1078" t="s">
        <v>21</v>
      </c>
      <c r="F1078" t="s">
        <v>22</v>
      </c>
      <c r="G1078" s="4" t="s">
        <v>32</v>
      </c>
      <c r="H1078" t="s">
        <v>10</v>
      </c>
      <c r="I1078" s="4">
        <v>24</v>
      </c>
      <c r="J1078" s="4">
        <v>3726</v>
      </c>
      <c r="K1078" s="4">
        <v>3960</v>
      </c>
      <c r="L1078" s="4">
        <v>46332</v>
      </c>
      <c r="M1078" s="4">
        <v>49410</v>
      </c>
      <c r="N1078" s="4">
        <v>5616</v>
      </c>
      <c r="O1078">
        <v>90288</v>
      </c>
      <c r="P1078">
        <v>43956</v>
      </c>
    </row>
    <row r="1079" spans="1:16">
      <c r="A1079">
        <v>12</v>
      </c>
      <c r="B1079" t="str">
        <f>TEXT(DATE(2024,Sales[[#This Row],[Month]],1),"MMM")</f>
        <v>Dec</v>
      </c>
      <c r="C1079">
        <v>21</v>
      </c>
      <c r="D1079">
        <v>2012</v>
      </c>
      <c r="E1079" t="s">
        <v>19</v>
      </c>
      <c r="F1079" t="s">
        <v>20</v>
      </c>
      <c r="G1079" s="4" t="s">
        <v>34</v>
      </c>
      <c r="H1079" t="s">
        <v>10</v>
      </c>
      <c r="I1079" s="4">
        <v>11</v>
      </c>
      <c r="J1079" s="4">
        <v>2106</v>
      </c>
      <c r="K1079" s="4">
        <v>2250</v>
      </c>
      <c r="L1079" s="4">
        <v>76194</v>
      </c>
      <c r="M1079" s="4">
        <v>81090</v>
      </c>
      <c r="N1079" s="4">
        <v>1584</v>
      </c>
      <c r="O1079">
        <v>23512.5</v>
      </c>
      <c r="P1079">
        <v>-52681.5</v>
      </c>
    </row>
    <row r="1080" spans="1:16">
      <c r="A1080">
        <v>12</v>
      </c>
      <c r="B1080" t="str">
        <f>TEXT(DATE(2024,Sales[[#This Row],[Month]],1),"MMM")</f>
        <v>Dec</v>
      </c>
      <c r="C1080">
        <v>22</v>
      </c>
      <c r="D1080">
        <v>2012</v>
      </c>
      <c r="E1080" t="s">
        <v>31</v>
      </c>
      <c r="F1080" t="s">
        <v>22</v>
      </c>
      <c r="G1080" s="4" t="s">
        <v>36</v>
      </c>
      <c r="H1080" t="s">
        <v>10</v>
      </c>
      <c r="I1080" s="4">
        <v>10</v>
      </c>
      <c r="J1080" s="4">
        <v>3546</v>
      </c>
      <c r="K1080" s="4">
        <v>3780</v>
      </c>
      <c r="L1080" s="4">
        <v>40986</v>
      </c>
      <c r="M1080" s="4">
        <v>43560</v>
      </c>
      <c r="N1080" s="4">
        <v>2340</v>
      </c>
      <c r="O1080">
        <v>35910</v>
      </c>
      <c r="P1080">
        <v>-5076</v>
      </c>
    </row>
    <row r="1081" spans="1:16">
      <c r="A1081">
        <v>12</v>
      </c>
      <c r="B1081" t="str">
        <f>TEXT(DATE(2024,Sales[[#This Row],[Month]],1),"MMM")</f>
        <v>Dec</v>
      </c>
      <c r="C1081">
        <v>22</v>
      </c>
      <c r="D1081">
        <v>2012</v>
      </c>
      <c r="E1081" t="s">
        <v>19</v>
      </c>
      <c r="F1081" t="s">
        <v>20</v>
      </c>
      <c r="G1081" s="4" t="s">
        <v>12</v>
      </c>
      <c r="H1081" t="s">
        <v>13</v>
      </c>
      <c r="I1081" s="4">
        <v>7</v>
      </c>
      <c r="J1081" s="4">
        <v>3384</v>
      </c>
      <c r="K1081" s="4">
        <v>3600</v>
      </c>
      <c r="L1081" s="4">
        <v>75222</v>
      </c>
      <c r="M1081" s="4">
        <v>81270</v>
      </c>
      <c r="N1081" s="4">
        <v>1512</v>
      </c>
      <c r="O1081">
        <v>23940</v>
      </c>
      <c r="P1081">
        <v>-51282</v>
      </c>
    </row>
    <row r="1082" spans="1:16">
      <c r="A1082">
        <v>12</v>
      </c>
      <c r="B1082" t="str">
        <f>TEXT(DATE(2024,Sales[[#This Row],[Month]],1),"MMM")</f>
        <v>Dec</v>
      </c>
      <c r="C1082">
        <v>22</v>
      </c>
      <c r="D1082">
        <v>2012</v>
      </c>
      <c r="E1082" t="s">
        <v>28</v>
      </c>
      <c r="F1082" t="s">
        <v>27</v>
      </c>
      <c r="G1082" s="4" t="s">
        <v>25</v>
      </c>
      <c r="H1082" t="s">
        <v>10</v>
      </c>
      <c r="I1082" s="4">
        <v>22</v>
      </c>
      <c r="J1082" s="4">
        <v>2106</v>
      </c>
      <c r="K1082" s="4">
        <v>2250</v>
      </c>
      <c r="L1082" s="4">
        <v>69984</v>
      </c>
      <c r="M1082" s="4">
        <v>74520</v>
      </c>
      <c r="N1082" s="4">
        <v>3168</v>
      </c>
      <c r="O1082">
        <v>47025</v>
      </c>
      <c r="P1082">
        <v>-22959</v>
      </c>
    </row>
    <row r="1083" spans="1:16">
      <c r="A1083">
        <v>12</v>
      </c>
      <c r="B1083" t="str">
        <f>TEXT(DATE(2024,Sales[[#This Row],[Month]],1),"MMM")</f>
        <v>Dec</v>
      </c>
      <c r="C1083">
        <v>22</v>
      </c>
      <c r="D1083">
        <v>2012</v>
      </c>
      <c r="E1083" t="s">
        <v>26</v>
      </c>
      <c r="F1083" t="s">
        <v>27</v>
      </c>
      <c r="G1083" s="4" t="s">
        <v>9</v>
      </c>
      <c r="H1083" t="s">
        <v>10</v>
      </c>
      <c r="I1083" s="4">
        <v>7</v>
      </c>
      <c r="J1083" s="4">
        <v>3924</v>
      </c>
      <c r="K1083" s="4">
        <v>4230</v>
      </c>
      <c r="L1083" s="4">
        <v>8136</v>
      </c>
      <c r="M1083" s="4">
        <v>8640</v>
      </c>
      <c r="N1083" s="4">
        <v>2142</v>
      </c>
      <c r="O1083">
        <v>28129.5</v>
      </c>
      <c r="P1083">
        <v>19993.5</v>
      </c>
    </row>
    <row r="1084" spans="1:16">
      <c r="A1084">
        <v>12</v>
      </c>
      <c r="B1084" t="str">
        <f>TEXT(DATE(2024,Sales[[#This Row],[Month]],1),"MMM")</f>
        <v>Dec</v>
      </c>
      <c r="C1084">
        <v>23</v>
      </c>
      <c r="D1084">
        <v>2012</v>
      </c>
      <c r="E1084" t="s">
        <v>28</v>
      </c>
      <c r="F1084" t="s">
        <v>27</v>
      </c>
      <c r="G1084" s="4" t="s">
        <v>34</v>
      </c>
      <c r="H1084" t="s">
        <v>10</v>
      </c>
      <c r="I1084" s="4">
        <v>18</v>
      </c>
      <c r="J1084" s="4">
        <v>3582</v>
      </c>
      <c r="K1084" s="4">
        <v>3870</v>
      </c>
      <c r="L1084" s="4">
        <v>112050</v>
      </c>
      <c r="M1084" s="4">
        <v>119250</v>
      </c>
      <c r="N1084" s="4">
        <v>5184</v>
      </c>
      <c r="O1084">
        <v>66177</v>
      </c>
      <c r="P1084">
        <v>-45873</v>
      </c>
    </row>
    <row r="1085" spans="1:16">
      <c r="A1085">
        <v>12</v>
      </c>
      <c r="B1085" t="str">
        <f>TEXT(DATE(2024,Sales[[#This Row],[Month]],1),"MMM")</f>
        <v>Dec</v>
      </c>
      <c r="C1085">
        <v>23</v>
      </c>
      <c r="D1085">
        <v>2012</v>
      </c>
      <c r="E1085" t="s">
        <v>21</v>
      </c>
      <c r="F1085" t="s">
        <v>22</v>
      </c>
      <c r="G1085" s="4" t="s">
        <v>23</v>
      </c>
      <c r="H1085" t="s">
        <v>10</v>
      </c>
      <c r="I1085" s="4">
        <v>12</v>
      </c>
      <c r="J1085" s="4">
        <v>3582</v>
      </c>
      <c r="K1085" s="4">
        <v>3870</v>
      </c>
      <c r="L1085" s="4">
        <v>60840</v>
      </c>
      <c r="M1085" s="4">
        <v>64800</v>
      </c>
      <c r="N1085" s="4">
        <v>3456</v>
      </c>
      <c r="O1085">
        <v>44118</v>
      </c>
      <c r="P1085">
        <v>-16722</v>
      </c>
    </row>
    <row r="1086" spans="1:16">
      <c r="A1086">
        <v>12</v>
      </c>
      <c r="B1086" t="str">
        <f>TEXT(DATE(2024,Sales[[#This Row],[Month]],1),"MMM")</f>
        <v>Dec</v>
      </c>
      <c r="C1086">
        <v>23</v>
      </c>
      <c r="D1086">
        <v>2012</v>
      </c>
      <c r="E1086" t="s">
        <v>19</v>
      </c>
      <c r="F1086" t="s">
        <v>20</v>
      </c>
      <c r="G1086" s="4" t="s">
        <v>30</v>
      </c>
      <c r="H1086" t="s">
        <v>10</v>
      </c>
      <c r="I1086" s="4">
        <v>19</v>
      </c>
      <c r="J1086" s="4">
        <v>3726</v>
      </c>
      <c r="K1086" s="4">
        <v>3960</v>
      </c>
      <c r="L1086" s="4">
        <v>63648</v>
      </c>
      <c r="M1086" s="4">
        <v>67680</v>
      </c>
      <c r="N1086" s="4">
        <v>4446</v>
      </c>
      <c r="O1086">
        <v>71478</v>
      </c>
      <c r="P1086">
        <v>7830</v>
      </c>
    </row>
    <row r="1087" spans="1:16">
      <c r="A1087">
        <v>12</v>
      </c>
      <c r="B1087" t="str">
        <f>TEXT(DATE(2024,Sales[[#This Row],[Month]],1),"MMM")</f>
        <v>Dec</v>
      </c>
      <c r="C1087">
        <v>23</v>
      </c>
      <c r="D1087">
        <v>2012</v>
      </c>
      <c r="E1087" t="s">
        <v>17</v>
      </c>
      <c r="F1087" t="s">
        <v>15</v>
      </c>
      <c r="G1087" s="4" t="s">
        <v>18</v>
      </c>
      <c r="H1087" t="s">
        <v>10</v>
      </c>
      <c r="I1087" s="4">
        <v>23</v>
      </c>
      <c r="J1087" s="4">
        <v>3582</v>
      </c>
      <c r="K1087" s="4">
        <v>3870</v>
      </c>
      <c r="L1087" s="4">
        <v>48312</v>
      </c>
      <c r="M1087" s="4">
        <v>51480</v>
      </c>
      <c r="N1087" s="4">
        <v>6624</v>
      </c>
      <c r="O1087">
        <v>84559.5</v>
      </c>
      <c r="P1087">
        <v>36247.5</v>
      </c>
    </row>
    <row r="1088" spans="1:16">
      <c r="A1088">
        <v>12</v>
      </c>
      <c r="B1088" t="str">
        <f>TEXT(DATE(2024,Sales[[#This Row],[Month]],1),"MMM")</f>
        <v>Dec</v>
      </c>
      <c r="C1088">
        <v>24</v>
      </c>
      <c r="D1088">
        <v>2012</v>
      </c>
      <c r="E1088" t="s">
        <v>11</v>
      </c>
      <c r="F1088" t="s">
        <v>8</v>
      </c>
      <c r="G1088" s="4" t="s">
        <v>37</v>
      </c>
      <c r="H1088" t="s">
        <v>13</v>
      </c>
      <c r="I1088" s="4">
        <v>3</v>
      </c>
      <c r="J1088" s="4">
        <v>2952</v>
      </c>
      <c r="K1088" s="4">
        <v>3150</v>
      </c>
      <c r="L1088" s="4">
        <v>94176</v>
      </c>
      <c r="M1088" s="4">
        <v>101520</v>
      </c>
      <c r="N1088" s="4">
        <v>594</v>
      </c>
      <c r="O1088">
        <v>8977.5</v>
      </c>
      <c r="P1088">
        <v>-85198.5</v>
      </c>
    </row>
    <row r="1089" spans="1:16">
      <c r="A1089">
        <v>12</v>
      </c>
      <c r="B1089" t="str">
        <f>TEXT(DATE(2024,Sales[[#This Row],[Month]],1),"MMM")</f>
        <v>Dec</v>
      </c>
      <c r="C1089">
        <v>24</v>
      </c>
      <c r="D1089">
        <v>2012</v>
      </c>
      <c r="E1089" t="s">
        <v>11</v>
      </c>
      <c r="F1089" t="s">
        <v>8</v>
      </c>
      <c r="G1089" s="4" t="s">
        <v>9</v>
      </c>
      <c r="H1089" t="s">
        <v>10</v>
      </c>
      <c r="I1089" s="4">
        <v>24</v>
      </c>
      <c r="J1089" s="4">
        <v>3978</v>
      </c>
      <c r="K1089" s="4">
        <v>4230</v>
      </c>
      <c r="L1089" s="4">
        <v>2034</v>
      </c>
      <c r="M1089" s="4">
        <v>2160</v>
      </c>
      <c r="N1089" s="4">
        <v>6048</v>
      </c>
      <c r="O1089">
        <v>96444</v>
      </c>
      <c r="P1089">
        <v>94410</v>
      </c>
    </row>
    <row r="1090" spans="1:16">
      <c r="A1090">
        <v>12</v>
      </c>
      <c r="B1090" t="str">
        <f>TEXT(DATE(2024,Sales[[#This Row],[Month]],1),"MMM")</f>
        <v>Dec</v>
      </c>
      <c r="C1090">
        <v>24</v>
      </c>
      <c r="D1090">
        <v>2012</v>
      </c>
      <c r="E1090" t="s">
        <v>31</v>
      </c>
      <c r="F1090" t="s">
        <v>22</v>
      </c>
      <c r="G1090" s="4" t="s">
        <v>33</v>
      </c>
      <c r="H1090" t="s">
        <v>10</v>
      </c>
      <c r="I1090" s="4">
        <v>25</v>
      </c>
      <c r="J1090" s="4">
        <v>2034</v>
      </c>
      <c r="K1090" s="4">
        <v>2160</v>
      </c>
      <c r="L1090" s="4">
        <v>44226</v>
      </c>
      <c r="M1090" s="4">
        <v>47250</v>
      </c>
      <c r="N1090" s="4">
        <v>3150</v>
      </c>
      <c r="O1090">
        <v>51300</v>
      </c>
      <c r="P1090">
        <v>7074</v>
      </c>
    </row>
    <row r="1091" spans="1:16">
      <c r="A1091">
        <v>12</v>
      </c>
      <c r="B1091" t="str">
        <f>TEXT(DATE(2024,Sales[[#This Row],[Month]],1),"MMM")</f>
        <v>Dec</v>
      </c>
      <c r="C1091">
        <v>25</v>
      </c>
      <c r="D1091">
        <v>2012</v>
      </c>
      <c r="E1091" t="s">
        <v>14</v>
      </c>
      <c r="F1091" t="s">
        <v>15</v>
      </c>
      <c r="G1091" s="4" t="s">
        <v>16</v>
      </c>
      <c r="H1091" t="s">
        <v>10</v>
      </c>
      <c r="I1091" s="4">
        <v>5</v>
      </c>
      <c r="J1091" s="4">
        <v>3924</v>
      </c>
      <c r="K1091" s="4">
        <v>4230</v>
      </c>
      <c r="L1091" s="4">
        <v>63648</v>
      </c>
      <c r="M1091" s="4">
        <v>67680</v>
      </c>
      <c r="N1091" s="4">
        <v>1530</v>
      </c>
      <c r="O1091">
        <v>20092.5</v>
      </c>
      <c r="P1091">
        <v>-43555.5</v>
      </c>
    </row>
    <row r="1092" spans="1:16">
      <c r="A1092">
        <v>12</v>
      </c>
      <c r="B1092" t="str">
        <f>TEXT(DATE(2024,Sales[[#This Row],[Month]],1),"MMM")</f>
        <v>Dec</v>
      </c>
      <c r="C1092">
        <v>25</v>
      </c>
      <c r="D1092">
        <v>2012</v>
      </c>
      <c r="E1092" t="s">
        <v>17</v>
      </c>
      <c r="F1092" t="s">
        <v>15</v>
      </c>
      <c r="G1092" s="4" t="s">
        <v>9</v>
      </c>
      <c r="H1092" t="s">
        <v>10</v>
      </c>
      <c r="I1092" s="4">
        <v>2</v>
      </c>
      <c r="J1092" s="4">
        <v>5832</v>
      </c>
      <c r="K1092" s="4">
        <v>6210</v>
      </c>
      <c r="L1092" s="4">
        <v>18306</v>
      </c>
      <c r="M1092" s="4">
        <v>19440</v>
      </c>
      <c r="N1092" s="4">
        <v>756</v>
      </c>
      <c r="O1092">
        <v>11799</v>
      </c>
      <c r="P1092">
        <v>-6507</v>
      </c>
    </row>
    <row r="1093" spans="1:16">
      <c r="A1093">
        <v>12</v>
      </c>
      <c r="B1093" t="str">
        <f>TEXT(DATE(2024,Sales[[#This Row],[Month]],1),"MMM")</f>
        <v>Dec</v>
      </c>
      <c r="C1093">
        <v>26</v>
      </c>
      <c r="D1093">
        <v>2012</v>
      </c>
      <c r="E1093" t="s">
        <v>11</v>
      </c>
      <c r="F1093" t="s">
        <v>8</v>
      </c>
      <c r="G1093" s="4" t="s">
        <v>37</v>
      </c>
      <c r="H1093" t="s">
        <v>13</v>
      </c>
      <c r="I1093" s="4">
        <v>14</v>
      </c>
      <c r="J1093" s="4">
        <v>3546</v>
      </c>
      <c r="K1093" s="4">
        <v>3780</v>
      </c>
      <c r="L1093" s="4">
        <v>62784</v>
      </c>
      <c r="M1093" s="4">
        <v>67680</v>
      </c>
      <c r="N1093" s="4">
        <v>3276</v>
      </c>
      <c r="O1093">
        <v>50274</v>
      </c>
      <c r="P1093">
        <v>-12510</v>
      </c>
    </row>
    <row r="1094" spans="1:16">
      <c r="A1094">
        <v>12</v>
      </c>
      <c r="B1094" t="str">
        <f>TEXT(DATE(2024,Sales[[#This Row],[Month]],1),"MMM")</f>
        <v>Dec</v>
      </c>
      <c r="C1094">
        <v>26</v>
      </c>
      <c r="D1094">
        <v>2012</v>
      </c>
      <c r="E1094" t="s">
        <v>26</v>
      </c>
      <c r="F1094" t="s">
        <v>27</v>
      </c>
      <c r="G1094" s="4" t="s">
        <v>35</v>
      </c>
      <c r="H1094" t="s">
        <v>10</v>
      </c>
      <c r="I1094" s="4">
        <v>6</v>
      </c>
      <c r="J1094" s="4">
        <v>2034</v>
      </c>
      <c r="K1094" s="4">
        <v>2160</v>
      </c>
      <c r="L1094" s="4">
        <v>10638</v>
      </c>
      <c r="M1094" s="4">
        <v>11340</v>
      </c>
      <c r="N1094" s="4">
        <v>756</v>
      </c>
      <c r="O1094">
        <v>12312</v>
      </c>
      <c r="P1094">
        <v>1674</v>
      </c>
    </row>
    <row r="1095" spans="1:16">
      <c r="A1095">
        <v>12</v>
      </c>
      <c r="B1095" t="str">
        <f>TEXT(DATE(2024,Sales[[#This Row],[Month]],1),"MMM")</f>
        <v>Dec</v>
      </c>
      <c r="C1095">
        <v>27</v>
      </c>
      <c r="D1095">
        <v>2012</v>
      </c>
      <c r="E1095" t="s">
        <v>26</v>
      </c>
      <c r="F1095" t="s">
        <v>27</v>
      </c>
      <c r="G1095" s="4" t="s">
        <v>35</v>
      </c>
      <c r="H1095" t="s">
        <v>10</v>
      </c>
      <c r="I1095" s="4">
        <v>13</v>
      </c>
      <c r="J1095" s="4">
        <v>2034</v>
      </c>
      <c r="K1095" s="4">
        <v>2160</v>
      </c>
      <c r="L1095" s="4">
        <v>21276</v>
      </c>
      <c r="M1095" s="4">
        <v>22680</v>
      </c>
      <c r="N1095" s="4">
        <v>1638</v>
      </c>
      <c r="O1095">
        <v>26676</v>
      </c>
      <c r="P1095">
        <v>5400</v>
      </c>
    </row>
    <row r="1096" spans="1:16">
      <c r="A1096">
        <v>12</v>
      </c>
      <c r="B1096" t="str">
        <f>TEXT(DATE(2024,Sales[[#This Row],[Month]],1),"MMM")</f>
        <v>Dec</v>
      </c>
      <c r="C1096">
        <v>27</v>
      </c>
      <c r="D1096">
        <v>2012</v>
      </c>
      <c r="E1096" t="s">
        <v>21</v>
      </c>
      <c r="F1096" t="s">
        <v>22</v>
      </c>
      <c r="G1096" s="4" t="s">
        <v>37</v>
      </c>
      <c r="H1096" t="s">
        <v>13</v>
      </c>
      <c r="I1096" s="4">
        <v>4</v>
      </c>
      <c r="J1096" s="4">
        <v>3042</v>
      </c>
      <c r="K1096" s="4">
        <v>3240</v>
      </c>
      <c r="L1096" s="4">
        <v>15696</v>
      </c>
      <c r="M1096" s="4">
        <v>16920</v>
      </c>
      <c r="N1096" s="4">
        <v>792</v>
      </c>
      <c r="O1096">
        <v>12312</v>
      </c>
      <c r="P1096">
        <v>-3384</v>
      </c>
    </row>
    <row r="1097" spans="1:16">
      <c r="A1097">
        <v>12</v>
      </c>
      <c r="B1097" t="str">
        <f>TEXT(DATE(2024,Sales[[#This Row],[Month]],1),"MMM")</f>
        <v>Dec</v>
      </c>
      <c r="C1097">
        <v>27</v>
      </c>
      <c r="D1097">
        <v>2012</v>
      </c>
      <c r="E1097" t="s">
        <v>21</v>
      </c>
      <c r="F1097" t="s">
        <v>22</v>
      </c>
      <c r="G1097" s="4" t="s">
        <v>38</v>
      </c>
      <c r="H1097" t="s">
        <v>10</v>
      </c>
      <c r="I1097" s="4">
        <v>21</v>
      </c>
      <c r="J1097" s="4">
        <v>3042</v>
      </c>
      <c r="K1097" s="4">
        <v>3240</v>
      </c>
      <c r="L1097" s="4">
        <v>20664</v>
      </c>
      <c r="M1097" s="4">
        <v>22050</v>
      </c>
      <c r="N1097" s="4">
        <v>4158</v>
      </c>
      <c r="O1097">
        <v>64638</v>
      </c>
      <c r="P1097">
        <v>43974</v>
      </c>
    </row>
    <row r="1098" spans="1:16">
      <c r="A1098">
        <v>12</v>
      </c>
      <c r="B1098" t="str">
        <f>TEXT(DATE(2024,Sales[[#This Row],[Month]],1),"MMM")</f>
        <v>Dec</v>
      </c>
      <c r="C1098">
        <v>28</v>
      </c>
      <c r="D1098">
        <v>2012</v>
      </c>
      <c r="E1098" t="s">
        <v>31</v>
      </c>
      <c r="F1098" t="s">
        <v>22</v>
      </c>
      <c r="G1098" s="4" t="s">
        <v>18</v>
      </c>
      <c r="H1098" t="s">
        <v>10</v>
      </c>
      <c r="I1098" s="4">
        <v>16</v>
      </c>
      <c r="J1098" s="4">
        <v>3726</v>
      </c>
      <c r="K1098" s="4">
        <v>3960</v>
      </c>
      <c r="L1098" s="4">
        <v>39528</v>
      </c>
      <c r="M1098" s="4">
        <v>42120</v>
      </c>
      <c r="N1098" s="4">
        <v>3744</v>
      </c>
      <c r="O1098">
        <v>60192</v>
      </c>
      <c r="P1098">
        <v>20664</v>
      </c>
    </row>
    <row r="1099" spans="1:16">
      <c r="A1099">
        <v>12</v>
      </c>
      <c r="B1099" t="str">
        <f>TEXT(DATE(2024,Sales[[#This Row],[Month]],1),"MMM")</f>
        <v>Dec</v>
      </c>
      <c r="C1099">
        <v>28</v>
      </c>
      <c r="D1099">
        <v>2012</v>
      </c>
      <c r="E1099" t="s">
        <v>19</v>
      </c>
      <c r="F1099" t="s">
        <v>20</v>
      </c>
      <c r="G1099" s="4" t="s">
        <v>30</v>
      </c>
      <c r="H1099" t="s">
        <v>10</v>
      </c>
      <c r="I1099" s="4">
        <v>10</v>
      </c>
      <c r="J1099" s="4">
        <v>2196</v>
      </c>
      <c r="K1099" s="4">
        <v>2340</v>
      </c>
      <c r="L1099" s="4">
        <v>27846</v>
      </c>
      <c r="M1099" s="4">
        <v>29610</v>
      </c>
      <c r="N1099" s="4">
        <v>1440</v>
      </c>
      <c r="O1099">
        <v>22230</v>
      </c>
      <c r="P1099">
        <v>-5616</v>
      </c>
    </row>
    <row r="1100" spans="1:16">
      <c r="A1100">
        <v>12</v>
      </c>
      <c r="B1100" t="str">
        <f>TEXT(DATE(2024,Sales[[#This Row],[Month]],1),"MMM")</f>
        <v>Dec</v>
      </c>
      <c r="C1100">
        <v>29</v>
      </c>
      <c r="D1100">
        <v>2012</v>
      </c>
      <c r="E1100" t="s">
        <v>24</v>
      </c>
      <c r="F1100" t="s">
        <v>20</v>
      </c>
      <c r="G1100" s="4" t="s">
        <v>39</v>
      </c>
      <c r="H1100" t="s">
        <v>13</v>
      </c>
      <c r="I1100" s="4">
        <v>3</v>
      </c>
      <c r="J1100" s="4">
        <v>4482</v>
      </c>
      <c r="K1100" s="4">
        <v>4770</v>
      </c>
      <c r="L1100" s="4">
        <v>82566</v>
      </c>
      <c r="M1100" s="4">
        <v>89100</v>
      </c>
      <c r="N1100" s="4">
        <v>864</v>
      </c>
      <c r="O1100">
        <v>13594.5</v>
      </c>
      <c r="P1100">
        <v>-68971.5</v>
      </c>
    </row>
    <row r="1101" spans="1:16">
      <c r="A1101">
        <v>12</v>
      </c>
      <c r="B1101" t="str">
        <f>TEXT(DATE(2024,Sales[[#This Row],[Month]],1),"MMM")</f>
        <v>Dec</v>
      </c>
      <c r="C1101">
        <v>29</v>
      </c>
      <c r="D1101">
        <v>2012</v>
      </c>
      <c r="E1101" t="s">
        <v>21</v>
      </c>
      <c r="F1101" t="s">
        <v>22</v>
      </c>
      <c r="G1101" s="4" t="s">
        <v>12</v>
      </c>
      <c r="H1101" t="s">
        <v>13</v>
      </c>
      <c r="I1101" s="4">
        <v>1</v>
      </c>
      <c r="J1101" s="4">
        <v>5148</v>
      </c>
      <c r="K1101" s="4">
        <v>5490</v>
      </c>
      <c r="L1101" s="4">
        <v>17910</v>
      </c>
      <c r="M1101" s="4">
        <v>19350</v>
      </c>
      <c r="N1101" s="4">
        <v>342</v>
      </c>
      <c r="O1101">
        <v>5215.5</v>
      </c>
      <c r="P1101">
        <v>-12694.5</v>
      </c>
    </row>
    <row r="1102" spans="1:16">
      <c r="A1102">
        <v>12</v>
      </c>
      <c r="B1102" t="str">
        <f>TEXT(DATE(2024,Sales[[#This Row],[Month]],1),"MMM")</f>
        <v>Dec</v>
      </c>
      <c r="C1102">
        <v>30</v>
      </c>
      <c r="D1102">
        <v>2012</v>
      </c>
      <c r="E1102" t="s">
        <v>17</v>
      </c>
      <c r="F1102" t="s">
        <v>15</v>
      </c>
      <c r="G1102" s="4" t="s">
        <v>38</v>
      </c>
      <c r="H1102" t="s">
        <v>10</v>
      </c>
      <c r="I1102" s="4">
        <v>13</v>
      </c>
      <c r="J1102" s="4">
        <v>3978</v>
      </c>
      <c r="K1102" s="4">
        <v>4230</v>
      </c>
      <c r="L1102" s="4">
        <v>2952</v>
      </c>
      <c r="M1102" s="4">
        <v>3150</v>
      </c>
      <c r="N1102" s="4">
        <v>3276</v>
      </c>
      <c r="O1102">
        <v>52240.5</v>
      </c>
      <c r="P1102">
        <v>49288.5</v>
      </c>
    </row>
    <row r="1103" spans="1:16">
      <c r="A1103">
        <v>12</v>
      </c>
      <c r="B1103" t="str">
        <f>TEXT(DATE(2024,Sales[[#This Row],[Month]],1),"MMM")</f>
        <v>Dec</v>
      </c>
      <c r="C1103">
        <v>30</v>
      </c>
      <c r="D1103">
        <v>2012</v>
      </c>
      <c r="E1103" t="s">
        <v>28</v>
      </c>
      <c r="F1103" t="s">
        <v>27</v>
      </c>
      <c r="G1103" s="4" t="s">
        <v>23</v>
      </c>
      <c r="H1103" t="s">
        <v>10</v>
      </c>
      <c r="I1103" s="4">
        <v>15</v>
      </c>
      <c r="J1103" s="4">
        <v>2106</v>
      </c>
      <c r="K1103" s="4">
        <v>2250</v>
      </c>
      <c r="L1103" s="4">
        <v>73008</v>
      </c>
      <c r="M1103" s="4">
        <v>77760</v>
      </c>
      <c r="N1103" s="4">
        <v>2160</v>
      </c>
      <c r="O1103">
        <v>32062.5</v>
      </c>
      <c r="P1103">
        <v>-40945.5</v>
      </c>
    </row>
    <row r="1104" spans="1:16">
      <c r="A1104">
        <v>12</v>
      </c>
      <c r="B1104" t="str">
        <f>TEXT(DATE(2024,Sales[[#This Row],[Month]],1),"MMM")</f>
        <v>Dec</v>
      </c>
      <c r="C1104">
        <v>30</v>
      </c>
      <c r="D1104">
        <v>2012</v>
      </c>
      <c r="E1104" t="s">
        <v>31</v>
      </c>
      <c r="F1104" t="s">
        <v>22</v>
      </c>
      <c r="G1104" s="4" t="s">
        <v>40</v>
      </c>
      <c r="H1104" t="s">
        <v>10</v>
      </c>
      <c r="I1104" s="4">
        <v>5</v>
      </c>
      <c r="J1104" s="4">
        <v>3978</v>
      </c>
      <c r="K1104" s="4">
        <v>4230</v>
      </c>
      <c r="L1104" s="4">
        <v>77832</v>
      </c>
      <c r="M1104" s="4">
        <v>82800</v>
      </c>
      <c r="N1104" s="4">
        <v>1260</v>
      </c>
      <c r="O1104">
        <v>20092.5</v>
      </c>
      <c r="P1104">
        <v>-57739.5</v>
      </c>
    </row>
    <row r="1105" spans="1:16">
      <c r="A1105">
        <v>12</v>
      </c>
      <c r="B1105" t="str">
        <f>TEXT(DATE(2024,Sales[[#This Row],[Month]],1),"MMM")</f>
        <v>Dec</v>
      </c>
      <c r="C1105">
        <v>31</v>
      </c>
      <c r="D1105">
        <v>2012</v>
      </c>
      <c r="E1105" t="s">
        <v>7</v>
      </c>
      <c r="F1105" t="s">
        <v>8</v>
      </c>
      <c r="G1105" s="4" t="s">
        <v>9</v>
      </c>
      <c r="H1105" t="s">
        <v>10</v>
      </c>
      <c r="I1105" s="4">
        <v>25</v>
      </c>
      <c r="J1105" s="4">
        <v>2034</v>
      </c>
      <c r="K1105" s="4">
        <v>2160</v>
      </c>
      <c r="L1105" s="4">
        <v>2034</v>
      </c>
      <c r="M1105" s="4">
        <v>2160</v>
      </c>
      <c r="N1105" s="4">
        <v>3150</v>
      </c>
      <c r="O1105">
        <v>51300</v>
      </c>
      <c r="P1105">
        <v>49266</v>
      </c>
    </row>
    <row r="1106" spans="1:16">
      <c r="A1106">
        <v>12</v>
      </c>
      <c r="B1106" t="str">
        <f>TEXT(DATE(2024,Sales[[#This Row],[Month]],1),"MMM")</f>
        <v>Dec</v>
      </c>
      <c r="C1106">
        <v>31</v>
      </c>
      <c r="D1106">
        <v>2012</v>
      </c>
      <c r="E1106" t="s">
        <v>21</v>
      </c>
      <c r="F1106" t="s">
        <v>22</v>
      </c>
      <c r="G1106" s="4" t="s">
        <v>39</v>
      </c>
      <c r="H1106" t="s">
        <v>13</v>
      </c>
      <c r="I1106" s="4">
        <v>8</v>
      </c>
      <c r="J1106" s="4">
        <v>2034</v>
      </c>
      <c r="K1106" s="4">
        <v>2160</v>
      </c>
      <c r="L1106" s="4">
        <v>105084</v>
      </c>
      <c r="M1106" s="4">
        <v>113400</v>
      </c>
      <c r="N1106" s="4">
        <v>1008</v>
      </c>
      <c r="O1106">
        <v>16416</v>
      </c>
      <c r="P1106">
        <v>-88668</v>
      </c>
    </row>
    <row r="1107" spans="1:16">
      <c r="A1107">
        <v>12</v>
      </c>
      <c r="B1107" t="str">
        <f>TEXT(DATE(2024,Sales[[#This Row],[Month]],1),"MMM")</f>
        <v>Dec</v>
      </c>
      <c r="C1107">
        <v>31</v>
      </c>
      <c r="D1107">
        <v>2012</v>
      </c>
      <c r="E1107" t="s">
        <v>14</v>
      </c>
      <c r="F1107" t="s">
        <v>15</v>
      </c>
      <c r="G1107" s="4" t="s">
        <v>33</v>
      </c>
      <c r="H1107" t="s">
        <v>10</v>
      </c>
      <c r="I1107" s="4">
        <v>21</v>
      </c>
      <c r="J1107" s="4">
        <v>3582</v>
      </c>
      <c r="K1107" s="4">
        <v>3870</v>
      </c>
      <c r="L1107" s="4">
        <v>35802</v>
      </c>
      <c r="M1107" s="4">
        <v>38250</v>
      </c>
      <c r="N1107" s="4">
        <v>6048</v>
      </c>
      <c r="O1107">
        <v>77206.5</v>
      </c>
      <c r="P1107">
        <v>41404.5</v>
      </c>
    </row>
    <row r="1108" spans="1:16">
      <c r="A1108">
        <v>12</v>
      </c>
      <c r="B1108" t="str">
        <f>TEXT(DATE(2024,Sales[[#This Row],[Month]],1),"MMM")</f>
        <v>Dec</v>
      </c>
      <c r="C1108">
        <v>31</v>
      </c>
      <c r="D1108">
        <v>2012</v>
      </c>
      <c r="E1108" t="s">
        <v>28</v>
      </c>
      <c r="F1108" t="s">
        <v>27</v>
      </c>
      <c r="G1108" s="4" t="s">
        <v>29</v>
      </c>
      <c r="H1108" t="s">
        <v>10</v>
      </c>
      <c r="I1108" s="4">
        <v>16</v>
      </c>
      <c r="J1108" s="4">
        <v>3978</v>
      </c>
      <c r="K1108" s="4">
        <v>4230</v>
      </c>
      <c r="L1108" s="4">
        <v>42552</v>
      </c>
      <c r="M1108" s="4">
        <v>45360</v>
      </c>
      <c r="N1108" s="4">
        <v>4032</v>
      </c>
      <c r="O1108">
        <v>64296</v>
      </c>
      <c r="P1108">
        <v>21744</v>
      </c>
    </row>
    <row r="1109" spans="1:16">
      <c r="A1109">
        <v>1</v>
      </c>
      <c r="B1109" t="str">
        <f>TEXT(DATE(2024,Sales[[#This Row],[Month]],1),"MMM")</f>
        <v>Jan</v>
      </c>
      <c r="C1109">
        <v>1</v>
      </c>
      <c r="D1109">
        <v>2013</v>
      </c>
      <c r="E1109" t="s">
        <v>11</v>
      </c>
      <c r="F1109" t="s">
        <v>8</v>
      </c>
      <c r="G1109" s="4" t="s">
        <v>33</v>
      </c>
      <c r="H1109" t="s">
        <v>10</v>
      </c>
      <c r="I1109" s="4">
        <v>23</v>
      </c>
      <c r="J1109" s="4">
        <v>2196</v>
      </c>
      <c r="K1109" s="4">
        <v>2340</v>
      </c>
      <c r="L1109" s="4">
        <v>23166</v>
      </c>
      <c r="M1109" s="4">
        <v>24750</v>
      </c>
      <c r="N1109" s="4">
        <v>3312</v>
      </c>
      <c r="O1109">
        <v>51129</v>
      </c>
      <c r="P1109">
        <v>27963</v>
      </c>
    </row>
    <row r="1110" spans="1:16">
      <c r="A1110">
        <v>1</v>
      </c>
      <c r="B1110" t="str">
        <f>TEXT(DATE(2024,Sales[[#This Row],[Month]],1),"MMM")</f>
        <v>Jan</v>
      </c>
      <c r="C1110">
        <v>1</v>
      </c>
      <c r="D1110">
        <v>2013</v>
      </c>
      <c r="E1110" t="s">
        <v>24</v>
      </c>
      <c r="F1110" t="s">
        <v>20</v>
      </c>
      <c r="G1110" s="4" t="s">
        <v>40</v>
      </c>
      <c r="H1110" t="s">
        <v>10</v>
      </c>
      <c r="I1110" s="4">
        <v>22</v>
      </c>
      <c r="J1110" s="4">
        <v>3978</v>
      </c>
      <c r="K1110" s="4">
        <v>4230</v>
      </c>
      <c r="L1110" s="4">
        <v>37224</v>
      </c>
      <c r="M1110" s="4">
        <v>39600</v>
      </c>
      <c r="N1110" s="4">
        <v>5544</v>
      </c>
      <c r="O1110">
        <v>88407</v>
      </c>
      <c r="P1110">
        <v>51183</v>
      </c>
    </row>
    <row r="1111" spans="1:16">
      <c r="A1111">
        <v>1</v>
      </c>
      <c r="B1111" t="str">
        <f>TEXT(DATE(2024,Sales[[#This Row],[Month]],1),"MMM")</f>
        <v>Jan</v>
      </c>
      <c r="C1111">
        <v>1</v>
      </c>
      <c r="D1111">
        <v>2013</v>
      </c>
      <c r="E1111" t="s">
        <v>28</v>
      </c>
      <c r="F1111" t="s">
        <v>27</v>
      </c>
      <c r="G1111" s="4" t="s">
        <v>33</v>
      </c>
      <c r="H1111" t="s">
        <v>10</v>
      </c>
      <c r="I1111" s="4">
        <v>13</v>
      </c>
      <c r="J1111" s="4">
        <v>3978</v>
      </c>
      <c r="K1111" s="4">
        <v>4230</v>
      </c>
      <c r="L1111" s="4">
        <v>23166</v>
      </c>
      <c r="M1111" s="4">
        <v>24750</v>
      </c>
      <c r="N1111" s="4">
        <v>3276</v>
      </c>
      <c r="O1111">
        <v>52240.5</v>
      </c>
      <c r="P1111">
        <v>29074.5</v>
      </c>
    </row>
    <row r="1112" spans="1:16">
      <c r="A1112">
        <v>1</v>
      </c>
      <c r="B1112" t="str">
        <f>TEXT(DATE(2024,Sales[[#This Row],[Month]],1),"MMM")</f>
        <v>Jan</v>
      </c>
      <c r="C1112">
        <v>1</v>
      </c>
      <c r="D1112">
        <v>2013</v>
      </c>
      <c r="E1112" t="s">
        <v>21</v>
      </c>
      <c r="F1112" t="s">
        <v>22</v>
      </c>
      <c r="G1112" s="4" t="s">
        <v>38</v>
      </c>
      <c r="H1112" t="s">
        <v>10</v>
      </c>
      <c r="I1112" s="4">
        <v>27</v>
      </c>
      <c r="J1112" s="4">
        <v>3042</v>
      </c>
      <c r="K1112" s="4">
        <v>3240</v>
      </c>
      <c r="L1112" s="4">
        <v>14760</v>
      </c>
      <c r="M1112" s="4">
        <v>15750</v>
      </c>
      <c r="N1112" s="4">
        <v>5346</v>
      </c>
      <c r="O1112">
        <v>83106</v>
      </c>
      <c r="P1112">
        <v>68346</v>
      </c>
    </row>
    <row r="1113" spans="1:16">
      <c r="A1113">
        <v>1</v>
      </c>
      <c r="B1113" t="str">
        <f>TEXT(DATE(2024,Sales[[#This Row],[Month]],1),"MMM")</f>
        <v>Jan</v>
      </c>
      <c r="C1113">
        <v>2</v>
      </c>
      <c r="D1113">
        <v>2013</v>
      </c>
      <c r="E1113" t="s">
        <v>24</v>
      </c>
      <c r="F1113" t="s">
        <v>20</v>
      </c>
      <c r="G1113" s="4" t="s">
        <v>29</v>
      </c>
      <c r="H1113" t="s">
        <v>10</v>
      </c>
      <c r="I1113" s="4">
        <v>27</v>
      </c>
      <c r="J1113" s="4">
        <v>3978</v>
      </c>
      <c r="K1113" s="4">
        <v>4230</v>
      </c>
      <c r="L1113" s="4">
        <v>21276</v>
      </c>
      <c r="M1113" s="4">
        <v>22680</v>
      </c>
      <c r="N1113" s="4">
        <v>6804</v>
      </c>
      <c r="O1113">
        <v>108499.5</v>
      </c>
      <c r="P1113">
        <v>87223.5</v>
      </c>
    </row>
    <row r="1114" spans="1:16">
      <c r="A1114">
        <v>1</v>
      </c>
      <c r="B1114" t="str">
        <f>TEXT(DATE(2024,Sales[[#This Row],[Month]],1),"MMM")</f>
        <v>Jan</v>
      </c>
      <c r="C1114">
        <v>2</v>
      </c>
      <c r="D1114">
        <v>2013</v>
      </c>
      <c r="E1114" t="s">
        <v>17</v>
      </c>
      <c r="F1114" t="s">
        <v>15</v>
      </c>
      <c r="G1114" s="4" t="s">
        <v>23</v>
      </c>
      <c r="H1114" t="s">
        <v>10</v>
      </c>
      <c r="I1114" s="4">
        <v>27</v>
      </c>
      <c r="J1114" s="4">
        <v>3978</v>
      </c>
      <c r="K1114" s="4">
        <v>4230</v>
      </c>
      <c r="L1114" s="4">
        <v>30420</v>
      </c>
      <c r="M1114" s="4">
        <v>32400</v>
      </c>
      <c r="N1114" s="4">
        <v>6804</v>
      </c>
      <c r="O1114">
        <v>108499.5</v>
      </c>
      <c r="P1114">
        <v>78079.5</v>
      </c>
    </row>
    <row r="1115" spans="1:16">
      <c r="A1115">
        <v>1</v>
      </c>
      <c r="B1115" t="str">
        <f>TEXT(DATE(2024,Sales[[#This Row],[Month]],1),"MMM")</f>
        <v>Jan</v>
      </c>
      <c r="C1115">
        <v>3</v>
      </c>
      <c r="D1115">
        <v>2013</v>
      </c>
      <c r="E1115" t="s">
        <v>7</v>
      </c>
      <c r="F1115" t="s">
        <v>8</v>
      </c>
      <c r="G1115" s="4" t="s">
        <v>9</v>
      </c>
      <c r="H1115" t="s">
        <v>10</v>
      </c>
      <c r="I1115" s="4">
        <v>27</v>
      </c>
      <c r="J1115" s="4">
        <v>5832</v>
      </c>
      <c r="K1115" s="4">
        <v>6210</v>
      </c>
      <c r="L1115" s="4">
        <v>30510</v>
      </c>
      <c r="M1115" s="4">
        <v>32400</v>
      </c>
      <c r="N1115" s="4">
        <v>10206</v>
      </c>
      <c r="O1115">
        <v>159286.5</v>
      </c>
      <c r="P1115">
        <v>128776.5</v>
      </c>
    </row>
    <row r="1116" spans="1:16">
      <c r="A1116">
        <v>1</v>
      </c>
      <c r="B1116" t="str">
        <f>TEXT(DATE(2024,Sales[[#This Row],[Month]],1),"MMM")</f>
        <v>Jan</v>
      </c>
      <c r="C1116">
        <v>3</v>
      </c>
      <c r="D1116">
        <v>2013</v>
      </c>
      <c r="E1116" t="s">
        <v>19</v>
      </c>
      <c r="F1116" t="s">
        <v>20</v>
      </c>
      <c r="G1116" s="4" t="s">
        <v>25</v>
      </c>
      <c r="H1116" t="s">
        <v>10</v>
      </c>
      <c r="I1116" s="4">
        <v>27</v>
      </c>
      <c r="J1116" s="4">
        <v>2196</v>
      </c>
      <c r="K1116" s="4">
        <v>2340</v>
      </c>
      <c r="L1116" s="4">
        <v>122472</v>
      </c>
      <c r="M1116" s="4">
        <v>130410</v>
      </c>
      <c r="N1116" s="4">
        <v>3888</v>
      </c>
      <c r="O1116">
        <v>60021</v>
      </c>
      <c r="P1116">
        <v>-62451</v>
      </c>
    </row>
    <row r="1117" spans="1:16">
      <c r="A1117">
        <v>1</v>
      </c>
      <c r="B1117" t="str">
        <f>TEXT(DATE(2024,Sales[[#This Row],[Month]],1),"MMM")</f>
        <v>Jan</v>
      </c>
      <c r="C1117">
        <v>3</v>
      </c>
      <c r="D1117">
        <v>2013</v>
      </c>
      <c r="E1117" t="s">
        <v>28</v>
      </c>
      <c r="F1117" t="s">
        <v>27</v>
      </c>
      <c r="G1117" s="4" t="s">
        <v>40</v>
      </c>
      <c r="H1117" t="s">
        <v>10</v>
      </c>
      <c r="I1117" s="4">
        <v>27</v>
      </c>
      <c r="J1117" s="4">
        <v>3546</v>
      </c>
      <c r="K1117" s="4">
        <v>3780</v>
      </c>
      <c r="L1117" s="4">
        <v>10152</v>
      </c>
      <c r="M1117" s="4">
        <v>10800</v>
      </c>
      <c r="N1117" s="4">
        <v>6318</v>
      </c>
      <c r="O1117">
        <v>96957</v>
      </c>
      <c r="P1117">
        <v>86805</v>
      </c>
    </row>
    <row r="1118" spans="1:16">
      <c r="A1118">
        <v>1</v>
      </c>
      <c r="B1118" t="str">
        <f>TEXT(DATE(2024,Sales[[#This Row],[Month]],1),"MMM")</f>
        <v>Jan</v>
      </c>
      <c r="C1118">
        <v>4</v>
      </c>
      <c r="D1118">
        <v>2013</v>
      </c>
      <c r="E1118" t="s">
        <v>28</v>
      </c>
      <c r="F1118" t="s">
        <v>27</v>
      </c>
      <c r="G1118" s="4" t="s">
        <v>32</v>
      </c>
      <c r="H1118" t="s">
        <v>10</v>
      </c>
      <c r="I1118" s="4">
        <v>12</v>
      </c>
      <c r="J1118" s="4">
        <v>3582</v>
      </c>
      <c r="K1118" s="4">
        <v>3870</v>
      </c>
      <c r="L1118" s="4">
        <v>51480</v>
      </c>
      <c r="M1118" s="4">
        <v>54900</v>
      </c>
      <c r="N1118" s="4">
        <v>3456</v>
      </c>
      <c r="O1118">
        <v>44118</v>
      </c>
      <c r="P1118">
        <v>-7362</v>
      </c>
    </row>
    <row r="1119" spans="1:16">
      <c r="A1119">
        <v>1</v>
      </c>
      <c r="B1119" t="str">
        <f>TEXT(DATE(2024,Sales[[#This Row],[Month]],1),"MMM")</f>
        <v>Jan</v>
      </c>
      <c r="C1119">
        <v>4</v>
      </c>
      <c r="D1119">
        <v>2013</v>
      </c>
      <c r="E1119" t="s">
        <v>21</v>
      </c>
      <c r="F1119" t="s">
        <v>22</v>
      </c>
      <c r="G1119" s="4" t="s">
        <v>18</v>
      </c>
      <c r="H1119" t="s">
        <v>10</v>
      </c>
      <c r="I1119" s="4">
        <v>18</v>
      </c>
      <c r="J1119" s="4">
        <v>3978</v>
      </c>
      <c r="K1119" s="4">
        <v>4230</v>
      </c>
      <c r="L1119" s="4">
        <v>4392</v>
      </c>
      <c r="M1119" s="4">
        <v>4680</v>
      </c>
      <c r="N1119" s="4">
        <v>4536</v>
      </c>
      <c r="O1119">
        <v>72333</v>
      </c>
      <c r="P1119">
        <v>67941</v>
      </c>
    </row>
    <row r="1120" spans="1:16">
      <c r="A1120">
        <v>1</v>
      </c>
      <c r="B1120" t="str">
        <f>TEXT(DATE(2024,Sales[[#This Row],[Month]],1),"MMM")</f>
        <v>Jan</v>
      </c>
      <c r="C1120">
        <v>5</v>
      </c>
      <c r="D1120">
        <v>2013</v>
      </c>
      <c r="E1120" t="s">
        <v>14</v>
      </c>
      <c r="F1120" t="s">
        <v>15</v>
      </c>
      <c r="G1120" s="4" t="s">
        <v>37</v>
      </c>
      <c r="H1120" t="s">
        <v>13</v>
      </c>
      <c r="I1120" s="4">
        <v>8</v>
      </c>
      <c r="J1120" s="4">
        <v>3978</v>
      </c>
      <c r="K1120" s="4">
        <v>4230</v>
      </c>
      <c r="L1120" s="4">
        <v>39240</v>
      </c>
      <c r="M1120" s="4">
        <v>42300</v>
      </c>
      <c r="N1120" s="4">
        <v>2016</v>
      </c>
      <c r="O1120">
        <v>32148</v>
      </c>
      <c r="P1120">
        <v>-7092</v>
      </c>
    </row>
    <row r="1121" spans="1:16">
      <c r="A1121">
        <v>1</v>
      </c>
      <c r="B1121" t="str">
        <f>TEXT(DATE(2024,Sales[[#This Row],[Month]],1),"MMM")</f>
        <v>Jan</v>
      </c>
      <c r="C1121">
        <v>6</v>
      </c>
      <c r="D1121">
        <v>2013</v>
      </c>
      <c r="E1121" t="s">
        <v>19</v>
      </c>
      <c r="F1121" t="s">
        <v>20</v>
      </c>
      <c r="G1121" s="4" t="s">
        <v>32</v>
      </c>
      <c r="H1121" t="s">
        <v>10</v>
      </c>
      <c r="I1121" s="4">
        <v>21</v>
      </c>
      <c r="J1121" s="4">
        <v>2034</v>
      </c>
      <c r="K1121" s="4">
        <v>2160</v>
      </c>
      <c r="L1121" s="4">
        <v>92664</v>
      </c>
      <c r="M1121" s="4">
        <v>98820</v>
      </c>
      <c r="N1121" s="4">
        <v>2646</v>
      </c>
      <c r="O1121">
        <v>43092</v>
      </c>
      <c r="P1121">
        <v>-49572</v>
      </c>
    </row>
    <row r="1122" spans="1:16">
      <c r="A1122">
        <v>1</v>
      </c>
      <c r="B1122" t="str">
        <f>TEXT(DATE(2024,Sales[[#This Row],[Month]],1),"MMM")</f>
        <v>Jan</v>
      </c>
      <c r="C1122">
        <v>6</v>
      </c>
      <c r="D1122">
        <v>2013</v>
      </c>
      <c r="E1122" t="s">
        <v>17</v>
      </c>
      <c r="F1122" t="s">
        <v>15</v>
      </c>
      <c r="G1122" s="4" t="s">
        <v>38</v>
      </c>
      <c r="H1122" t="s">
        <v>10</v>
      </c>
      <c r="I1122" s="4">
        <v>25</v>
      </c>
      <c r="J1122" s="4">
        <v>3042</v>
      </c>
      <c r="K1122" s="4">
        <v>3240</v>
      </c>
      <c r="L1122" s="4">
        <v>23616</v>
      </c>
      <c r="M1122" s="4">
        <v>25200</v>
      </c>
      <c r="N1122" s="4">
        <v>4950</v>
      </c>
      <c r="O1122">
        <v>76950</v>
      </c>
      <c r="P1122">
        <v>53334</v>
      </c>
    </row>
    <row r="1123" spans="1:16">
      <c r="A1123">
        <v>1</v>
      </c>
      <c r="B1123" t="str">
        <f>TEXT(DATE(2024,Sales[[#This Row],[Month]],1),"MMM")</f>
        <v>Jan</v>
      </c>
      <c r="C1123">
        <v>7</v>
      </c>
      <c r="D1123">
        <v>2013</v>
      </c>
      <c r="E1123" t="s">
        <v>26</v>
      </c>
      <c r="F1123" t="s">
        <v>27</v>
      </c>
      <c r="G1123" s="4" t="s">
        <v>9</v>
      </c>
      <c r="H1123" t="s">
        <v>10</v>
      </c>
      <c r="I1123" s="4">
        <v>12</v>
      </c>
      <c r="J1123" s="4">
        <v>5148</v>
      </c>
      <c r="K1123" s="4">
        <v>5490</v>
      </c>
      <c r="L1123" s="4">
        <v>4068</v>
      </c>
      <c r="M1123" s="4">
        <v>4320</v>
      </c>
      <c r="N1123" s="4">
        <v>4104</v>
      </c>
      <c r="O1123">
        <v>62586</v>
      </c>
      <c r="P1123">
        <v>58518</v>
      </c>
    </row>
    <row r="1124" spans="1:16">
      <c r="A1124">
        <v>1</v>
      </c>
      <c r="B1124" t="str">
        <f>TEXT(DATE(2024,Sales[[#This Row],[Month]],1),"MMM")</f>
        <v>Jan</v>
      </c>
      <c r="C1124">
        <v>7</v>
      </c>
      <c r="D1124">
        <v>2013</v>
      </c>
      <c r="E1124" t="s">
        <v>14</v>
      </c>
      <c r="F1124" t="s">
        <v>15</v>
      </c>
      <c r="G1124" s="4" t="s">
        <v>38</v>
      </c>
      <c r="H1124" t="s">
        <v>10</v>
      </c>
      <c r="I1124" s="4">
        <v>9</v>
      </c>
      <c r="J1124" s="4">
        <v>2106</v>
      </c>
      <c r="K1124" s="4">
        <v>2250</v>
      </c>
      <c r="L1124" s="4">
        <v>20664</v>
      </c>
      <c r="M1124" s="4">
        <v>22050</v>
      </c>
      <c r="N1124" s="4">
        <v>1296</v>
      </c>
      <c r="O1124">
        <v>19237.5</v>
      </c>
      <c r="P1124">
        <v>-1426.5</v>
      </c>
    </row>
    <row r="1125" spans="1:16">
      <c r="A1125">
        <v>1</v>
      </c>
      <c r="B1125" t="str">
        <f>TEXT(DATE(2024,Sales[[#This Row],[Month]],1),"MMM")</f>
        <v>Jan</v>
      </c>
      <c r="C1125">
        <v>7</v>
      </c>
      <c r="D1125">
        <v>2013</v>
      </c>
      <c r="E1125" t="s">
        <v>7</v>
      </c>
      <c r="F1125" t="s">
        <v>8</v>
      </c>
      <c r="G1125" s="4" t="s">
        <v>29</v>
      </c>
      <c r="H1125" t="s">
        <v>10</v>
      </c>
      <c r="I1125" s="4">
        <v>23</v>
      </c>
      <c r="J1125" s="4">
        <v>4482</v>
      </c>
      <c r="K1125" s="4">
        <v>4770</v>
      </c>
      <c r="L1125" s="4">
        <v>46098</v>
      </c>
      <c r="M1125" s="4">
        <v>49140</v>
      </c>
      <c r="N1125" s="4">
        <v>6624</v>
      </c>
      <c r="O1125">
        <v>104224.5</v>
      </c>
      <c r="P1125">
        <v>58126.5</v>
      </c>
    </row>
    <row r="1126" spans="1:16">
      <c r="A1126">
        <v>1</v>
      </c>
      <c r="B1126" t="str">
        <f>TEXT(DATE(2024,Sales[[#This Row],[Month]],1),"MMM")</f>
        <v>Jan</v>
      </c>
      <c r="C1126">
        <v>8</v>
      </c>
      <c r="D1126">
        <v>2013</v>
      </c>
      <c r="E1126" t="s">
        <v>24</v>
      </c>
      <c r="F1126" t="s">
        <v>20</v>
      </c>
      <c r="G1126" s="4" t="s">
        <v>40</v>
      </c>
      <c r="H1126" t="s">
        <v>10</v>
      </c>
      <c r="I1126" s="4">
        <v>23</v>
      </c>
      <c r="J1126" s="4">
        <v>3546</v>
      </c>
      <c r="K1126" s="4">
        <v>3780</v>
      </c>
      <c r="L1126" s="4">
        <v>84600</v>
      </c>
      <c r="M1126" s="4">
        <v>90000</v>
      </c>
      <c r="N1126" s="4">
        <v>5382</v>
      </c>
      <c r="O1126">
        <v>82593</v>
      </c>
      <c r="P1126">
        <v>-2007</v>
      </c>
    </row>
    <row r="1127" spans="1:16">
      <c r="A1127">
        <v>1</v>
      </c>
      <c r="B1127" t="str">
        <f>TEXT(DATE(2024,Sales[[#This Row],[Month]],1),"MMM")</f>
        <v>Jan</v>
      </c>
      <c r="C1127">
        <v>8</v>
      </c>
      <c r="D1127">
        <v>2013</v>
      </c>
      <c r="E1127" t="s">
        <v>26</v>
      </c>
      <c r="F1127" t="s">
        <v>27</v>
      </c>
      <c r="G1127" s="4" t="s">
        <v>33</v>
      </c>
      <c r="H1127" t="s">
        <v>10</v>
      </c>
      <c r="I1127" s="4">
        <v>20</v>
      </c>
      <c r="J1127" s="4">
        <v>4482</v>
      </c>
      <c r="K1127" s="4">
        <v>4770</v>
      </c>
      <c r="L1127" s="4">
        <v>33696</v>
      </c>
      <c r="M1127" s="4">
        <v>36000</v>
      </c>
      <c r="N1127" s="4">
        <v>5760</v>
      </c>
      <c r="O1127">
        <v>90630</v>
      </c>
      <c r="P1127">
        <v>56934</v>
      </c>
    </row>
    <row r="1128" spans="1:16">
      <c r="A1128">
        <v>1</v>
      </c>
      <c r="B1128" t="str">
        <f>TEXT(DATE(2024,Sales[[#This Row],[Month]],1),"MMM")</f>
        <v>Jan</v>
      </c>
      <c r="C1128">
        <v>9</v>
      </c>
      <c r="D1128">
        <v>2013</v>
      </c>
      <c r="E1128" t="s">
        <v>31</v>
      </c>
      <c r="F1128" t="s">
        <v>22</v>
      </c>
      <c r="G1128" s="4" t="s">
        <v>37</v>
      </c>
      <c r="H1128" t="s">
        <v>13</v>
      </c>
      <c r="I1128" s="4">
        <v>25</v>
      </c>
      <c r="J1128" s="4">
        <v>4482</v>
      </c>
      <c r="K1128" s="4">
        <v>4770</v>
      </c>
      <c r="L1128" s="4">
        <v>39240</v>
      </c>
      <c r="M1128" s="4">
        <v>42300</v>
      </c>
      <c r="N1128" s="4">
        <v>7200</v>
      </c>
      <c r="O1128">
        <v>113287.5</v>
      </c>
      <c r="P1128">
        <v>74047.5</v>
      </c>
    </row>
    <row r="1129" spans="1:16">
      <c r="A1129">
        <v>1</v>
      </c>
      <c r="B1129" t="str">
        <f>TEXT(DATE(2024,Sales[[#This Row],[Month]],1),"MMM")</f>
        <v>Jan</v>
      </c>
      <c r="C1129">
        <v>9</v>
      </c>
      <c r="D1129">
        <v>2013</v>
      </c>
      <c r="E1129" t="s">
        <v>7</v>
      </c>
      <c r="F1129" t="s">
        <v>8</v>
      </c>
      <c r="G1129" s="4" t="s">
        <v>39</v>
      </c>
      <c r="H1129" t="s">
        <v>13</v>
      </c>
      <c r="I1129" s="4">
        <v>4</v>
      </c>
      <c r="J1129" s="4">
        <v>2034</v>
      </c>
      <c r="K1129" s="4">
        <v>2160</v>
      </c>
      <c r="L1129" s="4">
        <v>112590</v>
      </c>
      <c r="M1129" s="4">
        <v>121500</v>
      </c>
      <c r="N1129" s="4">
        <v>504</v>
      </c>
      <c r="O1129">
        <v>8208</v>
      </c>
      <c r="P1129">
        <v>-104382</v>
      </c>
    </row>
    <row r="1130" spans="1:16">
      <c r="A1130">
        <v>1</v>
      </c>
      <c r="B1130" t="str">
        <f>TEXT(DATE(2024,Sales[[#This Row],[Month]],1),"MMM")</f>
        <v>Jan</v>
      </c>
      <c r="C1130">
        <v>9</v>
      </c>
      <c r="D1130">
        <v>2013</v>
      </c>
      <c r="E1130" t="s">
        <v>21</v>
      </c>
      <c r="F1130" t="s">
        <v>22</v>
      </c>
      <c r="G1130" s="4" t="s">
        <v>29</v>
      </c>
      <c r="H1130" t="s">
        <v>10</v>
      </c>
      <c r="I1130" s="4">
        <v>24</v>
      </c>
      <c r="J1130" s="4">
        <v>3978</v>
      </c>
      <c r="K1130" s="4">
        <v>4230</v>
      </c>
      <c r="L1130" s="4">
        <v>3546</v>
      </c>
      <c r="M1130" s="4">
        <v>3780</v>
      </c>
      <c r="N1130" s="4">
        <v>6048</v>
      </c>
      <c r="O1130">
        <v>96444</v>
      </c>
      <c r="P1130">
        <v>92898</v>
      </c>
    </row>
    <row r="1131" spans="1:16">
      <c r="A1131">
        <v>1</v>
      </c>
      <c r="B1131" t="str">
        <f>TEXT(DATE(2024,Sales[[#This Row],[Month]],1),"MMM")</f>
        <v>Jan</v>
      </c>
      <c r="C1131">
        <v>9</v>
      </c>
      <c r="D1131">
        <v>2013</v>
      </c>
      <c r="E1131" t="s">
        <v>14</v>
      </c>
      <c r="F1131" t="s">
        <v>15</v>
      </c>
      <c r="G1131" s="4" t="s">
        <v>38</v>
      </c>
      <c r="H1131" t="s">
        <v>10</v>
      </c>
      <c r="I1131" s="4">
        <v>24</v>
      </c>
      <c r="J1131" s="4">
        <v>5832</v>
      </c>
      <c r="K1131" s="4">
        <v>6210</v>
      </c>
      <c r="L1131" s="4">
        <v>70848</v>
      </c>
      <c r="M1131" s="4">
        <v>75600</v>
      </c>
      <c r="N1131" s="4">
        <v>9072</v>
      </c>
      <c r="O1131">
        <v>141588</v>
      </c>
      <c r="P1131">
        <v>70740</v>
      </c>
    </row>
    <row r="1132" spans="1:16">
      <c r="A1132">
        <v>1</v>
      </c>
      <c r="B1132" t="str">
        <f>TEXT(DATE(2024,Sales[[#This Row],[Month]],1),"MMM")</f>
        <v>Jan</v>
      </c>
      <c r="C1132">
        <v>10</v>
      </c>
      <c r="D1132">
        <v>2013</v>
      </c>
      <c r="E1132" t="s">
        <v>21</v>
      </c>
      <c r="F1132" t="s">
        <v>22</v>
      </c>
      <c r="G1132" s="4" t="s">
        <v>29</v>
      </c>
      <c r="H1132" t="s">
        <v>10</v>
      </c>
      <c r="I1132" s="4">
        <v>16</v>
      </c>
      <c r="J1132" s="4">
        <v>3978</v>
      </c>
      <c r="K1132" s="4">
        <v>4230</v>
      </c>
      <c r="L1132" s="4">
        <v>31914</v>
      </c>
      <c r="M1132" s="4">
        <v>34020</v>
      </c>
      <c r="N1132" s="4">
        <v>4032</v>
      </c>
      <c r="O1132">
        <v>64296</v>
      </c>
      <c r="P1132">
        <v>32382</v>
      </c>
    </row>
    <row r="1133" spans="1:16">
      <c r="A1133">
        <v>1</v>
      </c>
      <c r="B1133" t="str">
        <f>TEXT(DATE(2024,Sales[[#This Row],[Month]],1),"MMM")</f>
        <v>Jan</v>
      </c>
      <c r="C1133">
        <v>10</v>
      </c>
      <c r="D1133">
        <v>2013</v>
      </c>
      <c r="E1133" t="s">
        <v>17</v>
      </c>
      <c r="F1133" t="s">
        <v>15</v>
      </c>
      <c r="G1133" s="4" t="s">
        <v>35</v>
      </c>
      <c r="H1133" t="s">
        <v>10</v>
      </c>
      <c r="I1133" s="4">
        <v>6</v>
      </c>
      <c r="J1133" s="4">
        <v>3978</v>
      </c>
      <c r="K1133" s="4">
        <v>4230</v>
      </c>
      <c r="L1133" s="4">
        <v>7092</v>
      </c>
      <c r="M1133" s="4">
        <v>7560</v>
      </c>
      <c r="N1133" s="4">
        <v>1512</v>
      </c>
      <c r="O1133">
        <v>24111</v>
      </c>
      <c r="P1133">
        <v>17019</v>
      </c>
    </row>
    <row r="1134" spans="1:16">
      <c r="A1134">
        <v>1</v>
      </c>
      <c r="B1134" t="str">
        <f>TEXT(DATE(2024,Sales[[#This Row],[Month]],1),"MMM")</f>
        <v>Jan</v>
      </c>
      <c r="C1134">
        <v>10</v>
      </c>
      <c r="D1134">
        <v>2013</v>
      </c>
      <c r="E1134" t="s">
        <v>28</v>
      </c>
      <c r="F1134" t="s">
        <v>27</v>
      </c>
      <c r="G1134" s="4" t="s">
        <v>18</v>
      </c>
      <c r="H1134" t="s">
        <v>10</v>
      </c>
      <c r="I1134" s="4">
        <v>4</v>
      </c>
      <c r="J1134" s="4">
        <v>5148</v>
      </c>
      <c r="K1134" s="4">
        <v>5490</v>
      </c>
      <c r="L1134" s="4">
        <v>39528</v>
      </c>
      <c r="M1134" s="4">
        <v>42120</v>
      </c>
      <c r="N1134" s="4">
        <v>1368</v>
      </c>
      <c r="O1134">
        <v>20862</v>
      </c>
      <c r="P1134">
        <v>-18666</v>
      </c>
    </row>
    <row r="1135" spans="1:16">
      <c r="A1135">
        <v>1</v>
      </c>
      <c r="B1135" t="str">
        <f>TEXT(DATE(2024,Sales[[#This Row],[Month]],1),"MMM")</f>
        <v>Jan</v>
      </c>
      <c r="C1135">
        <v>10</v>
      </c>
      <c r="D1135">
        <v>2013</v>
      </c>
      <c r="E1135" t="s">
        <v>7</v>
      </c>
      <c r="F1135" t="s">
        <v>8</v>
      </c>
      <c r="G1135" s="4" t="s">
        <v>29</v>
      </c>
      <c r="H1135" t="s">
        <v>10</v>
      </c>
      <c r="I1135" s="4">
        <v>24</v>
      </c>
      <c r="J1135" s="4">
        <v>5832</v>
      </c>
      <c r="K1135" s="4">
        <v>6210</v>
      </c>
      <c r="L1135" s="4">
        <v>74466</v>
      </c>
      <c r="M1135" s="4">
        <v>79380</v>
      </c>
      <c r="N1135" s="4">
        <v>9072</v>
      </c>
      <c r="O1135">
        <v>141588</v>
      </c>
      <c r="P1135">
        <v>67122</v>
      </c>
    </row>
    <row r="1136" spans="1:16">
      <c r="A1136">
        <v>1</v>
      </c>
      <c r="B1136" t="str">
        <f>TEXT(DATE(2024,Sales[[#This Row],[Month]],1),"MMM")</f>
        <v>Jan</v>
      </c>
      <c r="C1136">
        <v>10</v>
      </c>
      <c r="D1136">
        <v>2013</v>
      </c>
      <c r="E1136" t="s">
        <v>17</v>
      </c>
      <c r="F1136" t="s">
        <v>15</v>
      </c>
      <c r="G1136" s="4" t="s">
        <v>32</v>
      </c>
      <c r="H1136" t="s">
        <v>10</v>
      </c>
      <c r="I1136" s="4">
        <v>21</v>
      </c>
      <c r="J1136" s="4">
        <v>2034</v>
      </c>
      <c r="K1136" s="4">
        <v>2160</v>
      </c>
      <c r="L1136" s="4">
        <v>46332</v>
      </c>
      <c r="M1136" s="4">
        <v>49410</v>
      </c>
      <c r="N1136" s="4">
        <v>2646</v>
      </c>
      <c r="O1136">
        <v>43092</v>
      </c>
      <c r="P1136">
        <v>-3240</v>
      </c>
    </row>
    <row r="1137" spans="1:16">
      <c r="A1137">
        <v>1</v>
      </c>
      <c r="B1137" t="str">
        <f>TEXT(DATE(2024,Sales[[#This Row],[Month]],1),"MMM")</f>
        <v>Jan</v>
      </c>
      <c r="C1137">
        <v>10</v>
      </c>
      <c r="D1137">
        <v>2013</v>
      </c>
      <c r="E1137" t="s">
        <v>31</v>
      </c>
      <c r="F1137" t="s">
        <v>22</v>
      </c>
      <c r="G1137" s="4" t="s">
        <v>30</v>
      </c>
      <c r="H1137" t="s">
        <v>10</v>
      </c>
      <c r="I1137" s="4">
        <v>13</v>
      </c>
      <c r="J1137" s="4">
        <v>5832</v>
      </c>
      <c r="K1137" s="4">
        <v>6210</v>
      </c>
      <c r="L1137" s="4">
        <v>63648</v>
      </c>
      <c r="M1137" s="4">
        <v>67680</v>
      </c>
      <c r="N1137" s="4">
        <v>4914</v>
      </c>
      <c r="O1137">
        <v>76693.5</v>
      </c>
      <c r="P1137">
        <v>13045.5</v>
      </c>
    </row>
    <row r="1138" spans="1:16">
      <c r="A1138">
        <v>1</v>
      </c>
      <c r="B1138" t="str">
        <f>TEXT(DATE(2024,Sales[[#This Row],[Month]],1),"MMM")</f>
        <v>Jan</v>
      </c>
      <c r="C1138">
        <v>11</v>
      </c>
      <c r="D1138">
        <v>2013</v>
      </c>
      <c r="E1138" t="s">
        <v>21</v>
      </c>
      <c r="F1138" t="s">
        <v>22</v>
      </c>
      <c r="G1138" s="4" t="s">
        <v>29</v>
      </c>
      <c r="H1138" t="s">
        <v>10</v>
      </c>
      <c r="I1138" s="4">
        <v>2</v>
      </c>
      <c r="J1138" s="4">
        <v>3546</v>
      </c>
      <c r="K1138" s="4">
        <v>3780</v>
      </c>
      <c r="L1138" s="4">
        <v>46098</v>
      </c>
      <c r="M1138" s="4">
        <v>49140</v>
      </c>
      <c r="N1138" s="4">
        <v>468</v>
      </c>
      <c r="O1138">
        <v>7182</v>
      </c>
      <c r="P1138">
        <v>-38916</v>
      </c>
    </row>
    <row r="1139" spans="1:16">
      <c r="A1139">
        <v>1</v>
      </c>
      <c r="B1139" t="str">
        <f>TEXT(DATE(2024,Sales[[#This Row],[Month]],1),"MMM")</f>
        <v>Jan</v>
      </c>
      <c r="C1139">
        <v>12</v>
      </c>
      <c r="D1139">
        <v>2013</v>
      </c>
      <c r="E1139" t="s">
        <v>7</v>
      </c>
      <c r="F1139" t="s">
        <v>8</v>
      </c>
      <c r="G1139" s="4" t="s">
        <v>30</v>
      </c>
      <c r="H1139" t="s">
        <v>10</v>
      </c>
      <c r="I1139" s="4">
        <v>20</v>
      </c>
      <c r="J1139" s="4">
        <v>3726</v>
      </c>
      <c r="K1139" s="4">
        <v>3960</v>
      </c>
      <c r="L1139" s="4">
        <v>79560</v>
      </c>
      <c r="M1139" s="4">
        <v>84600</v>
      </c>
      <c r="N1139" s="4">
        <v>4680</v>
      </c>
      <c r="O1139">
        <v>75240</v>
      </c>
      <c r="P1139">
        <v>-4320</v>
      </c>
    </row>
    <row r="1140" spans="1:16">
      <c r="A1140">
        <v>1</v>
      </c>
      <c r="B1140" t="str">
        <f>TEXT(DATE(2024,Sales[[#This Row],[Month]],1),"MMM")</f>
        <v>Jan</v>
      </c>
      <c r="C1140">
        <v>13</v>
      </c>
      <c r="D1140">
        <v>2013</v>
      </c>
      <c r="E1140" t="s">
        <v>26</v>
      </c>
      <c r="F1140" t="s">
        <v>27</v>
      </c>
      <c r="G1140" s="4" t="s">
        <v>32</v>
      </c>
      <c r="H1140" t="s">
        <v>10</v>
      </c>
      <c r="I1140" s="4">
        <v>21</v>
      </c>
      <c r="J1140" s="4">
        <v>3978</v>
      </c>
      <c r="K1140" s="4">
        <v>4230</v>
      </c>
      <c r="L1140" s="4">
        <v>123552</v>
      </c>
      <c r="M1140" s="4">
        <v>131760</v>
      </c>
      <c r="N1140" s="4">
        <v>5292</v>
      </c>
      <c r="O1140">
        <v>84388.5</v>
      </c>
      <c r="P1140">
        <v>-39163.5</v>
      </c>
    </row>
    <row r="1141" spans="1:16">
      <c r="A1141">
        <v>1</v>
      </c>
      <c r="B1141" t="str">
        <f>TEXT(DATE(2024,Sales[[#This Row],[Month]],1),"MMM")</f>
        <v>Jan</v>
      </c>
      <c r="C1141">
        <v>13</v>
      </c>
      <c r="D1141">
        <v>2013</v>
      </c>
      <c r="E1141" t="s">
        <v>7</v>
      </c>
      <c r="F1141" t="s">
        <v>8</v>
      </c>
      <c r="G1141" s="4" t="s">
        <v>40</v>
      </c>
      <c r="H1141" t="s">
        <v>10</v>
      </c>
      <c r="I1141" s="4">
        <v>12</v>
      </c>
      <c r="J1141" s="4">
        <v>3042</v>
      </c>
      <c r="K1141" s="4">
        <v>3240</v>
      </c>
      <c r="L1141" s="4">
        <v>50760</v>
      </c>
      <c r="M1141" s="4">
        <v>54000</v>
      </c>
      <c r="N1141" s="4">
        <v>2376</v>
      </c>
      <c r="O1141">
        <v>36936</v>
      </c>
      <c r="P1141">
        <v>-13824</v>
      </c>
    </row>
    <row r="1142" spans="1:16">
      <c r="A1142">
        <v>1</v>
      </c>
      <c r="B1142" t="str">
        <f>TEXT(DATE(2024,Sales[[#This Row],[Month]],1),"MMM")</f>
        <v>Jan</v>
      </c>
      <c r="C1142">
        <v>13</v>
      </c>
      <c r="D1142">
        <v>2013</v>
      </c>
      <c r="E1142" t="s">
        <v>21</v>
      </c>
      <c r="F1142" t="s">
        <v>22</v>
      </c>
      <c r="G1142" s="4" t="s">
        <v>35</v>
      </c>
      <c r="H1142" t="s">
        <v>10</v>
      </c>
      <c r="I1142" s="4">
        <v>23</v>
      </c>
      <c r="J1142" s="4">
        <v>3546</v>
      </c>
      <c r="K1142" s="4">
        <v>3780</v>
      </c>
      <c r="L1142" s="4">
        <v>67374</v>
      </c>
      <c r="M1142" s="4">
        <v>71820</v>
      </c>
      <c r="N1142" s="4">
        <v>5382</v>
      </c>
      <c r="O1142">
        <v>82593</v>
      </c>
      <c r="P1142">
        <v>15219</v>
      </c>
    </row>
    <row r="1143" spans="1:16">
      <c r="A1143">
        <v>1</v>
      </c>
      <c r="B1143" t="str">
        <f>TEXT(DATE(2024,Sales[[#This Row],[Month]],1),"MMM")</f>
        <v>Jan</v>
      </c>
      <c r="C1143">
        <v>14</v>
      </c>
      <c r="D1143">
        <v>2013</v>
      </c>
      <c r="E1143" t="s">
        <v>19</v>
      </c>
      <c r="F1143" t="s">
        <v>20</v>
      </c>
      <c r="G1143" s="4" t="s">
        <v>38</v>
      </c>
      <c r="H1143" t="s">
        <v>10</v>
      </c>
      <c r="I1143" s="4">
        <v>23</v>
      </c>
      <c r="J1143" s="4">
        <v>4482</v>
      </c>
      <c r="K1143" s="4">
        <v>4770</v>
      </c>
      <c r="L1143" s="4">
        <v>5904</v>
      </c>
      <c r="M1143" s="4">
        <v>6300</v>
      </c>
      <c r="N1143" s="4">
        <v>6624</v>
      </c>
      <c r="O1143">
        <v>104224.5</v>
      </c>
      <c r="P1143">
        <v>98320.5</v>
      </c>
    </row>
    <row r="1144" spans="1:16">
      <c r="A1144">
        <v>1</v>
      </c>
      <c r="B1144" t="str">
        <f>TEXT(DATE(2024,Sales[[#This Row],[Month]],1),"MMM")</f>
        <v>Jan</v>
      </c>
      <c r="C1144">
        <v>16</v>
      </c>
      <c r="D1144">
        <v>2013</v>
      </c>
      <c r="E1144" t="s">
        <v>17</v>
      </c>
      <c r="F1144" t="s">
        <v>15</v>
      </c>
      <c r="G1144" s="4" t="s">
        <v>36</v>
      </c>
      <c r="H1144" t="s">
        <v>10</v>
      </c>
      <c r="I1144" s="4">
        <v>24</v>
      </c>
      <c r="J1144" s="4">
        <v>3924</v>
      </c>
      <c r="K1144" s="4">
        <v>4230</v>
      </c>
      <c r="L1144" s="4">
        <v>22356</v>
      </c>
      <c r="M1144" s="4">
        <v>23760</v>
      </c>
      <c r="N1144" s="4">
        <v>7344</v>
      </c>
      <c r="O1144">
        <v>96444</v>
      </c>
      <c r="P1144">
        <v>74088</v>
      </c>
    </row>
    <row r="1145" spans="1:16">
      <c r="A1145">
        <v>1</v>
      </c>
      <c r="B1145" t="str">
        <f>TEXT(DATE(2024,Sales[[#This Row],[Month]],1),"MMM")</f>
        <v>Jan</v>
      </c>
      <c r="C1145">
        <v>16</v>
      </c>
      <c r="D1145">
        <v>2013</v>
      </c>
      <c r="E1145" t="s">
        <v>31</v>
      </c>
      <c r="F1145" t="s">
        <v>22</v>
      </c>
      <c r="G1145" s="4" t="s">
        <v>39</v>
      </c>
      <c r="H1145" t="s">
        <v>13</v>
      </c>
      <c r="I1145" s="4">
        <v>25</v>
      </c>
      <c r="J1145" s="4">
        <v>2952</v>
      </c>
      <c r="K1145" s="4">
        <v>3150</v>
      </c>
      <c r="L1145" s="4">
        <v>172638</v>
      </c>
      <c r="M1145" s="4">
        <v>186300</v>
      </c>
      <c r="N1145" s="4">
        <v>4950</v>
      </c>
      <c r="O1145">
        <v>74812.5</v>
      </c>
      <c r="P1145">
        <v>-97825.5</v>
      </c>
    </row>
    <row r="1146" spans="1:16">
      <c r="A1146">
        <v>1</v>
      </c>
      <c r="B1146" t="str">
        <f>TEXT(DATE(2024,Sales[[#This Row],[Month]],1),"MMM")</f>
        <v>Jan</v>
      </c>
      <c r="C1146">
        <v>16</v>
      </c>
      <c r="D1146">
        <v>2013</v>
      </c>
      <c r="E1146" t="s">
        <v>28</v>
      </c>
      <c r="F1146" t="s">
        <v>27</v>
      </c>
      <c r="G1146" s="4" t="s">
        <v>25</v>
      </c>
      <c r="H1146" t="s">
        <v>10</v>
      </c>
      <c r="I1146" s="4">
        <v>17</v>
      </c>
      <c r="J1146" s="4">
        <v>3726</v>
      </c>
      <c r="K1146" s="4">
        <v>3960</v>
      </c>
      <c r="L1146" s="4">
        <v>29160</v>
      </c>
      <c r="M1146" s="4">
        <v>31050</v>
      </c>
      <c r="N1146" s="4">
        <v>3978</v>
      </c>
      <c r="O1146">
        <v>63954</v>
      </c>
      <c r="P1146">
        <v>34794</v>
      </c>
    </row>
    <row r="1147" spans="1:16">
      <c r="A1147">
        <v>1</v>
      </c>
      <c r="B1147" t="str">
        <f>TEXT(DATE(2024,Sales[[#This Row],[Month]],1),"MMM")</f>
        <v>Jan</v>
      </c>
      <c r="C1147">
        <v>16</v>
      </c>
      <c r="D1147">
        <v>2013</v>
      </c>
      <c r="E1147" t="s">
        <v>11</v>
      </c>
      <c r="F1147" t="s">
        <v>8</v>
      </c>
      <c r="G1147" s="4" t="s">
        <v>18</v>
      </c>
      <c r="H1147" t="s">
        <v>10</v>
      </c>
      <c r="I1147" s="4">
        <v>21</v>
      </c>
      <c r="J1147" s="4">
        <v>3978</v>
      </c>
      <c r="K1147" s="4">
        <v>4230</v>
      </c>
      <c r="L1147" s="4">
        <v>52704</v>
      </c>
      <c r="M1147" s="4">
        <v>56160</v>
      </c>
      <c r="N1147" s="4">
        <v>5292</v>
      </c>
      <c r="O1147">
        <v>84388.5</v>
      </c>
      <c r="P1147">
        <v>31684.5</v>
      </c>
    </row>
    <row r="1148" spans="1:16">
      <c r="A1148">
        <v>1</v>
      </c>
      <c r="B1148" t="str">
        <f>TEXT(DATE(2024,Sales[[#This Row],[Month]],1),"MMM")</f>
        <v>Jan</v>
      </c>
      <c r="C1148">
        <v>16</v>
      </c>
      <c r="D1148">
        <v>2013</v>
      </c>
      <c r="E1148" t="s">
        <v>26</v>
      </c>
      <c r="F1148" t="s">
        <v>27</v>
      </c>
      <c r="G1148" s="4" t="s">
        <v>12</v>
      </c>
      <c r="H1148" t="s">
        <v>13</v>
      </c>
      <c r="I1148" s="4">
        <v>9</v>
      </c>
      <c r="J1148" s="4">
        <v>3726</v>
      </c>
      <c r="K1148" s="4">
        <v>3960</v>
      </c>
      <c r="L1148" s="4">
        <v>25074</v>
      </c>
      <c r="M1148" s="4">
        <v>27090</v>
      </c>
      <c r="N1148" s="4">
        <v>2106</v>
      </c>
      <c r="O1148">
        <v>33858</v>
      </c>
      <c r="P1148">
        <v>8784</v>
      </c>
    </row>
    <row r="1149" spans="1:16">
      <c r="A1149">
        <v>1</v>
      </c>
      <c r="B1149" t="str">
        <f>TEXT(DATE(2024,Sales[[#This Row],[Month]],1),"MMM")</f>
        <v>Jan</v>
      </c>
      <c r="C1149">
        <v>17</v>
      </c>
      <c r="D1149">
        <v>2013</v>
      </c>
      <c r="E1149" t="s">
        <v>24</v>
      </c>
      <c r="F1149" t="s">
        <v>20</v>
      </c>
      <c r="G1149" s="4" t="s">
        <v>39</v>
      </c>
      <c r="H1149" t="s">
        <v>13</v>
      </c>
      <c r="I1149" s="4">
        <v>11</v>
      </c>
      <c r="J1149" s="4">
        <v>4482</v>
      </c>
      <c r="K1149" s="4">
        <v>4770</v>
      </c>
      <c r="L1149" s="4">
        <v>135108</v>
      </c>
      <c r="M1149" s="4">
        <v>145800</v>
      </c>
      <c r="N1149" s="4">
        <v>3168</v>
      </c>
      <c r="O1149">
        <v>49846.5</v>
      </c>
      <c r="P1149">
        <v>-85261.5</v>
      </c>
    </row>
    <row r="1150" spans="1:16">
      <c r="A1150">
        <v>1</v>
      </c>
      <c r="B1150" t="str">
        <f>TEXT(DATE(2024,Sales[[#This Row],[Month]],1),"MMM")</f>
        <v>Jan</v>
      </c>
      <c r="C1150">
        <v>17</v>
      </c>
      <c r="D1150">
        <v>2013</v>
      </c>
      <c r="E1150" t="s">
        <v>31</v>
      </c>
      <c r="F1150" t="s">
        <v>22</v>
      </c>
      <c r="G1150" s="4" t="s">
        <v>12</v>
      </c>
      <c r="H1150" t="s">
        <v>13</v>
      </c>
      <c r="I1150" s="4">
        <v>4</v>
      </c>
      <c r="J1150" s="4">
        <v>3582</v>
      </c>
      <c r="K1150" s="4">
        <v>3870</v>
      </c>
      <c r="L1150" s="4">
        <v>28656</v>
      </c>
      <c r="M1150" s="4">
        <v>30960</v>
      </c>
      <c r="N1150" s="4">
        <v>1152</v>
      </c>
      <c r="O1150">
        <v>14706</v>
      </c>
      <c r="P1150">
        <v>-13950</v>
      </c>
    </row>
    <row r="1151" spans="1:16">
      <c r="A1151">
        <v>1</v>
      </c>
      <c r="B1151" t="str">
        <f>TEXT(DATE(2024,Sales[[#This Row],[Month]],1),"MMM")</f>
        <v>Jan</v>
      </c>
      <c r="C1151">
        <v>17</v>
      </c>
      <c r="D1151">
        <v>2013</v>
      </c>
      <c r="E1151" t="s">
        <v>19</v>
      </c>
      <c r="F1151" t="s">
        <v>20</v>
      </c>
      <c r="G1151" s="4" t="s">
        <v>38</v>
      </c>
      <c r="H1151" t="s">
        <v>10</v>
      </c>
      <c r="I1151" s="4">
        <v>22</v>
      </c>
      <c r="J1151" s="4">
        <v>4482</v>
      </c>
      <c r="K1151" s="4">
        <v>4770</v>
      </c>
      <c r="L1151" s="4">
        <v>59040</v>
      </c>
      <c r="M1151" s="4">
        <v>63000</v>
      </c>
      <c r="N1151" s="4">
        <v>6336</v>
      </c>
      <c r="O1151">
        <v>99693</v>
      </c>
      <c r="P1151">
        <v>40653</v>
      </c>
    </row>
    <row r="1152" spans="1:16">
      <c r="A1152">
        <v>1</v>
      </c>
      <c r="B1152" t="str">
        <f>TEXT(DATE(2024,Sales[[#This Row],[Month]],1),"MMM")</f>
        <v>Jan</v>
      </c>
      <c r="C1152">
        <v>18</v>
      </c>
      <c r="D1152">
        <v>2013</v>
      </c>
      <c r="E1152" t="s">
        <v>28</v>
      </c>
      <c r="F1152" t="s">
        <v>27</v>
      </c>
      <c r="G1152" s="4" t="s">
        <v>9</v>
      </c>
      <c r="H1152" t="s">
        <v>10</v>
      </c>
      <c r="I1152" s="4">
        <v>15</v>
      </c>
      <c r="J1152" s="4">
        <v>3924</v>
      </c>
      <c r="K1152" s="4">
        <v>4230</v>
      </c>
      <c r="L1152" s="4">
        <v>26442</v>
      </c>
      <c r="M1152" s="4">
        <v>28080</v>
      </c>
      <c r="N1152" s="4">
        <v>4590</v>
      </c>
      <c r="O1152">
        <v>60277.5</v>
      </c>
      <c r="P1152">
        <v>33835.5</v>
      </c>
    </row>
    <row r="1153" spans="1:16">
      <c r="A1153">
        <v>1</v>
      </c>
      <c r="B1153" t="str">
        <f>TEXT(DATE(2024,Sales[[#This Row],[Month]],1),"MMM")</f>
        <v>Jan</v>
      </c>
      <c r="C1153">
        <v>18</v>
      </c>
      <c r="D1153">
        <v>2013</v>
      </c>
      <c r="E1153" t="s">
        <v>19</v>
      </c>
      <c r="F1153" t="s">
        <v>20</v>
      </c>
      <c r="G1153" s="4" t="s">
        <v>12</v>
      </c>
      <c r="H1153" t="s">
        <v>13</v>
      </c>
      <c r="I1153" s="4">
        <v>23</v>
      </c>
      <c r="J1153" s="4">
        <v>7506</v>
      </c>
      <c r="K1153" s="4">
        <v>8100</v>
      </c>
      <c r="L1153" s="4">
        <v>82386</v>
      </c>
      <c r="M1153" s="4">
        <v>89010</v>
      </c>
      <c r="N1153" s="4">
        <v>13662</v>
      </c>
      <c r="O1153">
        <v>176985</v>
      </c>
      <c r="P1153">
        <v>94599</v>
      </c>
    </row>
    <row r="1154" spans="1:16">
      <c r="A1154">
        <v>1</v>
      </c>
      <c r="B1154" t="str">
        <f>TEXT(DATE(2024,Sales[[#This Row],[Month]],1),"MMM")</f>
        <v>Jan</v>
      </c>
      <c r="C1154">
        <v>19</v>
      </c>
      <c r="D1154">
        <v>2013</v>
      </c>
      <c r="E1154" t="s">
        <v>28</v>
      </c>
      <c r="F1154" t="s">
        <v>27</v>
      </c>
      <c r="G1154" s="4" t="s">
        <v>37</v>
      </c>
      <c r="H1154" t="s">
        <v>13</v>
      </c>
      <c r="I1154" s="4">
        <v>9</v>
      </c>
      <c r="J1154" s="4">
        <v>3546</v>
      </c>
      <c r="K1154" s="4">
        <v>3780</v>
      </c>
      <c r="L1154" s="4">
        <v>19620</v>
      </c>
      <c r="M1154" s="4">
        <v>21150</v>
      </c>
      <c r="N1154" s="4">
        <v>2106</v>
      </c>
      <c r="O1154">
        <v>32319</v>
      </c>
      <c r="P1154">
        <v>12699</v>
      </c>
    </row>
    <row r="1155" spans="1:16">
      <c r="A1155">
        <v>1</v>
      </c>
      <c r="B1155" t="str">
        <f>TEXT(DATE(2024,Sales[[#This Row],[Month]],1),"MMM")</f>
        <v>Jan</v>
      </c>
      <c r="C1155">
        <v>19</v>
      </c>
      <c r="D1155">
        <v>2013</v>
      </c>
      <c r="E1155" t="s">
        <v>19</v>
      </c>
      <c r="F1155" t="s">
        <v>20</v>
      </c>
      <c r="G1155" s="4" t="s">
        <v>34</v>
      </c>
      <c r="H1155" t="s">
        <v>10</v>
      </c>
      <c r="I1155" s="4">
        <v>7</v>
      </c>
      <c r="J1155" s="4">
        <v>3042</v>
      </c>
      <c r="K1155" s="4">
        <v>3240</v>
      </c>
      <c r="L1155" s="4">
        <v>13446</v>
      </c>
      <c r="M1155" s="4">
        <v>14310</v>
      </c>
      <c r="N1155" s="4">
        <v>1386</v>
      </c>
      <c r="O1155">
        <v>21546</v>
      </c>
      <c r="P1155">
        <v>8100</v>
      </c>
    </row>
    <row r="1156" spans="1:16">
      <c r="A1156">
        <v>1</v>
      </c>
      <c r="B1156" t="str">
        <f>TEXT(DATE(2024,Sales[[#This Row],[Month]],1),"MMM")</f>
        <v>Jan</v>
      </c>
      <c r="C1156">
        <v>19</v>
      </c>
      <c r="D1156">
        <v>2013</v>
      </c>
      <c r="E1156" t="s">
        <v>17</v>
      </c>
      <c r="F1156" t="s">
        <v>15</v>
      </c>
      <c r="G1156" s="4" t="s">
        <v>32</v>
      </c>
      <c r="H1156" t="s">
        <v>10</v>
      </c>
      <c r="I1156" s="4">
        <v>25</v>
      </c>
      <c r="J1156" s="4">
        <v>3042</v>
      </c>
      <c r="K1156" s="4">
        <v>3240</v>
      </c>
      <c r="L1156" s="4">
        <v>102960</v>
      </c>
      <c r="M1156" s="4">
        <v>109800</v>
      </c>
      <c r="N1156" s="4">
        <v>4950</v>
      </c>
      <c r="O1156">
        <v>76950</v>
      </c>
      <c r="P1156">
        <v>-26010</v>
      </c>
    </row>
    <row r="1157" spans="1:16">
      <c r="A1157">
        <v>1</v>
      </c>
      <c r="B1157" t="str">
        <f>TEXT(DATE(2024,Sales[[#This Row],[Month]],1),"MMM")</f>
        <v>Jan</v>
      </c>
      <c r="C1157">
        <v>20</v>
      </c>
      <c r="D1157">
        <v>2013</v>
      </c>
      <c r="E1157" t="s">
        <v>31</v>
      </c>
      <c r="F1157" t="s">
        <v>22</v>
      </c>
      <c r="G1157" s="4" t="s">
        <v>39</v>
      </c>
      <c r="H1157" t="s">
        <v>13</v>
      </c>
      <c r="I1157" s="4">
        <v>10</v>
      </c>
      <c r="J1157" s="4">
        <v>3978</v>
      </c>
      <c r="K1157" s="4">
        <v>4230</v>
      </c>
      <c r="L1157" s="4">
        <v>135108</v>
      </c>
      <c r="M1157" s="4">
        <v>145800</v>
      </c>
      <c r="N1157" s="4">
        <v>2520</v>
      </c>
      <c r="O1157">
        <v>40185</v>
      </c>
      <c r="P1157">
        <v>-94923</v>
      </c>
    </row>
    <row r="1158" spans="1:16">
      <c r="A1158">
        <v>1</v>
      </c>
      <c r="B1158" t="str">
        <f>TEXT(DATE(2024,Sales[[#This Row],[Month]],1),"MMM")</f>
        <v>Jan</v>
      </c>
      <c r="C1158">
        <v>20</v>
      </c>
      <c r="D1158">
        <v>2013</v>
      </c>
      <c r="E1158" t="s">
        <v>19</v>
      </c>
      <c r="F1158" t="s">
        <v>20</v>
      </c>
      <c r="G1158" s="4" t="s">
        <v>32</v>
      </c>
      <c r="H1158" t="s">
        <v>10</v>
      </c>
      <c r="I1158" s="4">
        <v>8</v>
      </c>
      <c r="J1158" s="4">
        <v>5148</v>
      </c>
      <c r="K1158" s="4">
        <v>5490</v>
      </c>
      <c r="L1158" s="4">
        <v>113256</v>
      </c>
      <c r="M1158" s="4">
        <v>120780</v>
      </c>
      <c r="N1158" s="4">
        <v>2736</v>
      </c>
      <c r="O1158">
        <v>41724</v>
      </c>
      <c r="P1158">
        <v>-71532</v>
      </c>
    </row>
    <row r="1159" spans="1:16">
      <c r="A1159">
        <v>1</v>
      </c>
      <c r="B1159" t="str">
        <f>TEXT(DATE(2024,Sales[[#This Row],[Month]],1),"MMM")</f>
        <v>Jan</v>
      </c>
      <c r="C1159">
        <v>21</v>
      </c>
      <c r="D1159">
        <v>2013</v>
      </c>
      <c r="E1159" t="s">
        <v>17</v>
      </c>
      <c r="F1159" t="s">
        <v>15</v>
      </c>
      <c r="G1159" s="4" t="s">
        <v>39</v>
      </c>
      <c r="H1159" t="s">
        <v>13</v>
      </c>
      <c r="I1159" s="4">
        <v>18</v>
      </c>
      <c r="J1159" s="4">
        <v>3042</v>
      </c>
      <c r="K1159" s="4">
        <v>3240</v>
      </c>
      <c r="L1159" s="4">
        <v>90072</v>
      </c>
      <c r="M1159" s="4">
        <v>97200</v>
      </c>
      <c r="N1159" s="4">
        <v>3564</v>
      </c>
      <c r="O1159">
        <v>55404</v>
      </c>
      <c r="P1159">
        <v>-34668</v>
      </c>
    </row>
    <row r="1160" spans="1:16">
      <c r="A1160">
        <v>1</v>
      </c>
      <c r="B1160" t="str">
        <f>TEXT(DATE(2024,Sales[[#This Row],[Month]],1),"MMM")</f>
        <v>Jan</v>
      </c>
      <c r="C1160">
        <v>21</v>
      </c>
      <c r="D1160">
        <v>2013</v>
      </c>
      <c r="E1160" t="s">
        <v>14</v>
      </c>
      <c r="F1160" t="s">
        <v>15</v>
      </c>
      <c r="G1160" s="4" t="s">
        <v>36</v>
      </c>
      <c r="H1160" t="s">
        <v>10</v>
      </c>
      <c r="I1160" s="4">
        <v>8</v>
      </c>
      <c r="J1160" s="4">
        <v>5148</v>
      </c>
      <c r="K1160" s="4">
        <v>5490</v>
      </c>
      <c r="L1160" s="4">
        <v>52164</v>
      </c>
      <c r="M1160" s="4">
        <v>55440</v>
      </c>
      <c r="N1160" s="4">
        <v>2736</v>
      </c>
      <c r="O1160">
        <v>41724</v>
      </c>
      <c r="P1160">
        <v>-10440</v>
      </c>
    </row>
    <row r="1161" spans="1:16">
      <c r="A1161">
        <v>1</v>
      </c>
      <c r="B1161" t="str">
        <f>TEXT(DATE(2024,Sales[[#This Row],[Month]],1),"MMM")</f>
        <v>Jan</v>
      </c>
      <c r="C1161">
        <v>21</v>
      </c>
      <c r="D1161">
        <v>2013</v>
      </c>
      <c r="E1161" t="s">
        <v>31</v>
      </c>
      <c r="F1161" t="s">
        <v>22</v>
      </c>
      <c r="G1161" s="4" t="s">
        <v>32</v>
      </c>
      <c r="H1161" t="s">
        <v>10</v>
      </c>
      <c r="I1161" s="4">
        <v>25</v>
      </c>
      <c r="J1161" s="4">
        <v>7506</v>
      </c>
      <c r="K1161" s="4">
        <v>8100</v>
      </c>
      <c r="L1161" s="4">
        <v>113256</v>
      </c>
      <c r="M1161" s="4">
        <v>120780</v>
      </c>
      <c r="N1161" s="4">
        <v>14850</v>
      </c>
      <c r="O1161">
        <v>192375</v>
      </c>
      <c r="P1161">
        <v>79119</v>
      </c>
    </row>
    <row r="1162" spans="1:16">
      <c r="A1162">
        <v>1</v>
      </c>
      <c r="B1162" t="str">
        <f>TEXT(DATE(2024,Sales[[#This Row],[Month]],1),"MMM")</f>
        <v>Jan</v>
      </c>
      <c r="C1162">
        <v>21</v>
      </c>
      <c r="D1162">
        <v>2013</v>
      </c>
      <c r="E1162" t="s">
        <v>17</v>
      </c>
      <c r="F1162" t="s">
        <v>15</v>
      </c>
      <c r="G1162" s="4" t="s">
        <v>12</v>
      </c>
      <c r="H1162" t="s">
        <v>13</v>
      </c>
      <c r="I1162" s="4">
        <v>7</v>
      </c>
      <c r="J1162" s="4">
        <v>3042</v>
      </c>
      <c r="K1162" s="4">
        <v>3240</v>
      </c>
      <c r="L1162" s="4">
        <v>17910</v>
      </c>
      <c r="M1162" s="4">
        <v>19350</v>
      </c>
      <c r="N1162" s="4">
        <v>1386</v>
      </c>
      <c r="O1162">
        <v>21546</v>
      </c>
      <c r="P1162">
        <v>3636</v>
      </c>
    </row>
    <row r="1163" spans="1:16">
      <c r="A1163">
        <v>1</v>
      </c>
      <c r="B1163" t="str">
        <f>TEXT(DATE(2024,Sales[[#This Row],[Month]],1),"MMM")</f>
        <v>Jan</v>
      </c>
      <c r="C1163">
        <v>21</v>
      </c>
      <c r="D1163">
        <v>2013</v>
      </c>
      <c r="E1163" t="s">
        <v>31</v>
      </c>
      <c r="F1163" t="s">
        <v>22</v>
      </c>
      <c r="G1163" s="4" t="s">
        <v>37</v>
      </c>
      <c r="H1163" t="s">
        <v>13</v>
      </c>
      <c r="I1163" s="4">
        <v>17</v>
      </c>
      <c r="J1163" s="4">
        <v>3978</v>
      </c>
      <c r="K1163" s="4">
        <v>4230</v>
      </c>
      <c r="L1163" s="4">
        <v>58860</v>
      </c>
      <c r="M1163" s="4">
        <v>63450</v>
      </c>
      <c r="N1163" s="4">
        <v>4284</v>
      </c>
      <c r="O1163">
        <v>68314.5</v>
      </c>
      <c r="P1163">
        <v>9454.5</v>
      </c>
    </row>
    <row r="1164" spans="1:16">
      <c r="A1164">
        <v>1</v>
      </c>
      <c r="B1164" t="str">
        <f>TEXT(DATE(2024,Sales[[#This Row],[Month]],1),"MMM")</f>
        <v>Jan</v>
      </c>
      <c r="C1164">
        <v>23</v>
      </c>
      <c r="D1164">
        <v>2013</v>
      </c>
      <c r="E1164" t="s">
        <v>31</v>
      </c>
      <c r="F1164" t="s">
        <v>22</v>
      </c>
      <c r="G1164" s="4" t="s">
        <v>36</v>
      </c>
      <c r="H1164" t="s">
        <v>10</v>
      </c>
      <c r="I1164" s="4">
        <v>3</v>
      </c>
      <c r="J1164" s="4">
        <v>2952</v>
      </c>
      <c r="K1164" s="4">
        <v>3150</v>
      </c>
      <c r="L1164" s="4">
        <v>67068</v>
      </c>
      <c r="M1164" s="4">
        <v>71280</v>
      </c>
      <c r="N1164" s="4">
        <v>594</v>
      </c>
      <c r="O1164">
        <v>8977.5</v>
      </c>
      <c r="P1164">
        <v>-58090.5</v>
      </c>
    </row>
    <row r="1165" spans="1:16">
      <c r="A1165">
        <v>1</v>
      </c>
      <c r="B1165" t="str">
        <f>TEXT(DATE(2024,Sales[[#This Row],[Month]],1),"MMM")</f>
        <v>Jan</v>
      </c>
      <c r="C1165">
        <v>23</v>
      </c>
      <c r="D1165">
        <v>2013</v>
      </c>
      <c r="E1165" t="s">
        <v>26</v>
      </c>
      <c r="F1165" t="s">
        <v>27</v>
      </c>
      <c r="G1165" s="4" t="s">
        <v>36</v>
      </c>
      <c r="H1165" t="s">
        <v>10</v>
      </c>
      <c r="I1165" s="4">
        <v>13</v>
      </c>
      <c r="J1165" s="4">
        <v>2034</v>
      </c>
      <c r="K1165" s="4">
        <v>2160</v>
      </c>
      <c r="L1165" s="4">
        <v>85698</v>
      </c>
      <c r="M1165" s="4">
        <v>91080</v>
      </c>
      <c r="N1165" s="4">
        <v>1638</v>
      </c>
      <c r="O1165">
        <v>26676</v>
      </c>
      <c r="P1165">
        <v>-59022</v>
      </c>
    </row>
    <row r="1166" spans="1:16">
      <c r="A1166">
        <v>1</v>
      </c>
      <c r="B1166" t="str">
        <f>TEXT(DATE(2024,Sales[[#This Row],[Month]],1),"MMM")</f>
        <v>Jan</v>
      </c>
      <c r="C1166">
        <v>24</v>
      </c>
      <c r="D1166">
        <v>2013</v>
      </c>
      <c r="E1166" t="s">
        <v>26</v>
      </c>
      <c r="F1166" t="s">
        <v>27</v>
      </c>
      <c r="G1166" s="4" t="s">
        <v>30</v>
      </c>
      <c r="H1166" t="s">
        <v>10</v>
      </c>
      <c r="I1166" s="4">
        <v>17</v>
      </c>
      <c r="J1166" s="4">
        <v>3582</v>
      </c>
      <c r="K1166" s="4">
        <v>3870</v>
      </c>
      <c r="L1166" s="4">
        <v>47736</v>
      </c>
      <c r="M1166" s="4">
        <v>50760</v>
      </c>
      <c r="N1166" s="4">
        <v>4896</v>
      </c>
      <c r="O1166">
        <v>62500.5</v>
      </c>
      <c r="P1166">
        <v>14764.5</v>
      </c>
    </row>
    <row r="1167" spans="1:16">
      <c r="A1167">
        <v>1</v>
      </c>
      <c r="B1167" t="str">
        <f>TEXT(DATE(2024,Sales[[#This Row],[Month]],1),"MMM")</f>
        <v>Jan</v>
      </c>
      <c r="C1167">
        <v>24</v>
      </c>
      <c r="D1167">
        <v>2013</v>
      </c>
      <c r="E1167" t="s">
        <v>11</v>
      </c>
      <c r="F1167" t="s">
        <v>8</v>
      </c>
      <c r="G1167" s="4" t="s">
        <v>25</v>
      </c>
      <c r="H1167" t="s">
        <v>10</v>
      </c>
      <c r="I1167" s="4">
        <v>22</v>
      </c>
      <c r="J1167" s="4">
        <v>3978</v>
      </c>
      <c r="K1167" s="4">
        <v>4230</v>
      </c>
      <c r="L1167" s="4">
        <v>69984</v>
      </c>
      <c r="M1167" s="4">
        <v>74520</v>
      </c>
      <c r="N1167" s="4">
        <v>5544</v>
      </c>
      <c r="O1167">
        <v>88407</v>
      </c>
      <c r="P1167">
        <v>18423</v>
      </c>
    </row>
    <row r="1168" spans="1:16">
      <c r="A1168">
        <v>1</v>
      </c>
      <c r="B1168" t="str">
        <f>TEXT(DATE(2024,Sales[[#This Row],[Month]],1),"MMM")</f>
        <v>Jan</v>
      </c>
      <c r="C1168">
        <v>24</v>
      </c>
      <c r="D1168">
        <v>2013</v>
      </c>
      <c r="E1168" t="s">
        <v>31</v>
      </c>
      <c r="F1168" t="s">
        <v>22</v>
      </c>
      <c r="G1168" s="4" t="s">
        <v>32</v>
      </c>
      <c r="H1168" t="s">
        <v>10</v>
      </c>
      <c r="I1168" s="4">
        <v>23</v>
      </c>
      <c r="J1168" s="4">
        <v>2196</v>
      </c>
      <c r="K1168" s="4">
        <v>2340</v>
      </c>
      <c r="L1168" s="4">
        <v>113256</v>
      </c>
      <c r="M1168" s="4">
        <v>120780</v>
      </c>
      <c r="N1168" s="4">
        <v>3312</v>
      </c>
      <c r="O1168">
        <v>51129</v>
      </c>
      <c r="P1168">
        <v>-62127</v>
      </c>
    </row>
    <row r="1169" spans="1:16">
      <c r="A1169">
        <v>1</v>
      </c>
      <c r="B1169" t="str">
        <f>TEXT(DATE(2024,Sales[[#This Row],[Month]],1),"MMM")</f>
        <v>Jan</v>
      </c>
      <c r="C1169">
        <v>25</v>
      </c>
      <c r="D1169">
        <v>2013</v>
      </c>
      <c r="E1169" t="s">
        <v>17</v>
      </c>
      <c r="F1169" t="s">
        <v>15</v>
      </c>
      <c r="G1169" s="4" t="s">
        <v>39</v>
      </c>
      <c r="H1169" t="s">
        <v>13</v>
      </c>
      <c r="I1169" s="4">
        <v>1</v>
      </c>
      <c r="J1169" s="4">
        <v>2034</v>
      </c>
      <c r="K1169" s="4">
        <v>2160</v>
      </c>
      <c r="L1169" s="4">
        <v>150120</v>
      </c>
      <c r="M1169" s="4">
        <v>162000</v>
      </c>
      <c r="N1169" s="4">
        <v>126</v>
      </c>
      <c r="O1169">
        <v>2052</v>
      </c>
      <c r="P1169">
        <v>-148068</v>
      </c>
    </row>
    <row r="1170" spans="1:16">
      <c r="A1170">
        <v>1</v>
      </c>
      <c r="B1170" t="str">
        <f>TEXT(DATE(2024,Sales[[#This Row],[Month]],1),"MMM")</f>
        <v>Jan</v>
      </c>
      <c r="C1170">
        <v>25</v>
      </c>
      <c r="D1170">
        <v>2013</v>
      </c>
      <c r="E1170" t="s">
        <v>17</v>
      </c>
      <c r="F1170" t="s">
        <v>15</v>
      </c>
      <c r="G1170" s="4" t="s">
        <v>30</v>
      </c>
      <c r="H1170" t="s">
        <v>10</v>
      </c>
      <c r="I1170" s="4">
        <v>25</v>
      </c>
      <c r="J1170" s="4">
        <v>5148</v>
      </c>
      <c r="K1170" s="4">
        <v>5490</v>
      </c>
      <c r="L1170" s="4">
        <v>43758</v>
      </c>
      <c r="M1170" s="4">
        <v>46530</v>
      </c>
      <c r="N1170" s="4">
        <v>8550</v>
      </c>
      <c r="O1170">
        <v>130387.5</v>
      </c>
      <c r="P1170">
        <v>86629.5</v>
      </c>
    </row>
    <row r="1171" spans="1:16">
      <c r="A1171">
        <v>1</v>
      </c>
      <c r="B1171" t="str">
        <f>TEXT(DATE(2024,Sales[[#This Row],[Month]],1),"MMM")</f>
        <v>Jan</v>
      </c>
      <c r="C1171">
        <v>26</v>
      </c>
      <c r="D1171">
        <v>2013</v>
      </c>
      <c r="E1171" t="s">
        <v>19</v>
      </c>
      <c r="F1171" t="s">
        <v>20</v>
      </c>
      <c r="G1171" s="4" t="s">
        <v>33</v>
      </c>
      <c r="H1171" t="s">
        <v>10</v>
      </c>
      <c r="I1171" s="4">
        <v>22</v>
      </c>
      <c r="J1171" s="4">
        <v>3384</v>
      </c>
      <c r="K1171" s="4">
        <v>3600</v>
      </c>
      <c r="L1171" s="4">
        <v>6318</v>
      </c>
      <c r="M1171" s="4">
        <v>6750</v>
      </c>
      <c r="N1171" s="4">
        <v>4752</v>
      </c>
      <c r="O1171">
        <v>75240</v>
      </c>
      <c r="P1171">
        <v>68922</v>
      </c>
    </row>
    <row r="1172" spans="1:16">
      <c r="A1172">
        <v>1</v>
      </c>
      <c r="B1172" t="str">
        <f>TEXT(DATE(2024,Sales[[#This Row],[Month]],1),"MMM")</f>
        <v>Jan</v>
      </c>
      <c r="C1172">
        <v>26</v>
      </c>
      <c r="D1172">
        <v>2013</v>
      </c>
      <c r="E1172" t="s">
        <v>17</v>
      </c>
      <c r="F1172" t="s">
        <v>15</v>
      </c>
      <c r="G1172" s="4" t="s">
        <v>37</v>
      </c>
      <c r="H1172" t="s">
        <v>13</v>
      </c>
      <c r="I1172" s="4">
        <v>2</v>
      </c>
      <c r="J1172" s="4">
        <v>3978</v>
      </c>
      <c r="K1172" s="4">
        <v>4230</v>
      </c>
      <c r="L1172" s="4">
        <v>47088</v>
      </c>
      <c r="M1172" s="4">
        <v>50760</v>
      </c>
      <c r="N1172" s="4">
        <v>504</v>
      </c>
      <c r="O1172">
        <v>8037</v>
      </c>
      <c r="P1172">
        <v>-39051</v>
      </c>
    </row>
    <row r="1173" spans="1:16">
      <c r="A1173">
        <v>1</v>
      </c>
      <c r="B1173" t="str">
        <f>TEXT(DATE(2024,Sales[[#This Row],[Month]],1),"MMM")</f>
        <v>Jan</v>
      </c>
      <c r="C1173">
        <v>26</v>
      </c>
      <c r="D1173">
        <v>2013</v>
      </c>
      <c r="E1173" t="s">
        <v>26</v>
      </c>
      <c r="F1173" t="s">
        <v>27</v>
      </c>
      <c r="G1173" s="4" t="s">
        <v>39</v>
      </c>
      <c r="H1173" t="s">
        <v>13</v>
      </c>
      <c r="I1173" s="4">
        <v>11</v>
      </c>
      <c r="J1173" s="4">
        <v>3582</v>
      </c>
      <c r="K1173" s="4">
        <v>3870</v>
      </c>
      <c r="L1173" s="4">
        <v>165132</v>
      </c>
      <c r="M1173" s="4">
        <v>178200</v>
      </c>
      <c r="N1173" s="4">
        <v>3168</v>
      </c>
      <c r="O1173">
        <v>40441.5</v>
      </c>
      <c r="P1173">
        <v>-124690.5</v>
      </c>
    </row>
    <row r="1174" spans="1:16">
      <c r="A1174">
        <v>1</v>
      </c>
      <c r="B1174" t="str">
        <f>TEXT(DATE(2024,Sales[[#This Row],[Month]],1),"MMM")</f>
        <v>Jan</v>
      </c>
      <c r="C1174">
        <v>27</v>
      </c>
      <c r="D1174">
        <v>2013</v>
      </c>
      <c r="E1174" t="s">
        <v>11</v>
      </c>
      <c r="F1174" t="s">
        <v>8</v>
      </c>
      <c r="G1174" s="4" t="s">
        <v>40</v>
      </c>
      <c r="H1174" t="s">
        <v>10</v>
      </c>
      <c r="I1174" s="4">
        <v>11</v>
      </c>
      <c r="J1174" s="4">
        <v>3546</v>
      </c>
      <c r="K1174" s="4">
        <v>3780</v>
      </c>
      <c r="L1174" s="4">
        <v>23688</v>
      </c>
      <c r="M1174" s="4">
        <v>25200</v>
      </c>
      <c r="N1174" s="4">
        <v>2574</v>
      </c>
      <c r="O1174">
        <v>39501</v>
      </c>
      <c r="P1174">
        <v>15813</v>
      </c>
    </row>
    <row r="1175" spans="1:16">
      <c r="A1175">
        <v>1</v>
      </c>
      <c r="B1175" t="str">
        <f>TEXT(DATE(2024,Sales[[#This Row],[Month]],1),"MMM")</f>
        <v>Jan</v>
      </c>
      <c r="C1175">
        <v>27</v>
      </c>
      <c r="D1175">
        <v>2013</v>
      </c>
      <c r="E1175" t="s">
        <v>28</v>
      </c>
      <c r="F1175" t="s">
        <v>27</v>
      </c>
      <c r="G1175" s="4" t="s">
        <v>23</v>
      </c>
      <c r="H1175" t="s">
        <v>10</v>
      </c>
      <c r="I1175" s="4">
        <v>1</v>
      </c>
      <c r="J1175" s="4">
        <v>7506</v>
      </c>
      <c r="K1175" s="4">
        <v>8100</v>
      </c>
      <c r="L1175" s="4">
        <v>48672</v>
      </c>
      <c r="M1175" s="4">
        <v>51840</v>
      </c>
      <c r="N1175" s="4">
        <v>594</v>
      </c>
      <c r="O1175">
        <v>7695</v>
      </c>
      <c r="P1175">
        <v>-40977</v>
      </c>
    </row>
    <row r="1176" spans="1:16">
      <c r="A1176">
        <v>1</v>
      </c>
      <c r="B1176" t="str">
        <f>TEXT(DATE(2024,Sales[[#This Row],[Month]],1),"MMM")</f>
        <v>Jan</v>
      </c>
      <c r="C1176">
        <v>28</v>
      </c>
      <c r="D1176">
        <v>2013</v>
      </c>
      <c r="E1176" t="s">
        <v>24</v>
      </c>
      <c r="F1176" t="s">
        <v>20</v>
      </c>
      <c r="G1176" s="4" t="s">
        <v>37</v>
      </c>
      <c r="H1176" t="s">
        <v>13</v>
      </c>
      <c r="I1176" s="4">
        <v>14</v>
      </c>
      <c r="J1176" s="4">
        <v>3978</v>
      </c>
      <c r="K1176" s="4">
        <v>4230</v>
      </c>
      <c r="L1176" s="4">
        <v>51012</v>
      </c>
      <c r="M1176" s="4">
        <v>54990</v>
      </c>
      <c r="N1176" s="4">
        <v>3528</v>
      </c>
      <c r="O1176">
        <v>56259</v>
      </c>
      <c r="P1176">
        <v>5247</v>
      </c>
    </row>
    <row r="1177" spans="1:16">
      <c r="A1177">
        <v>1</v>
      </c>
      <c r="B1177" t="str">
        <f>TEXT(DATE(2024,Sales[[#This Row],[Month]],1),"MMM")</f>
        <v>Jan</v>
      </c>
      <c r="C1177">
        <v>29</v>
      </c>
      <c r="D1177">
        <v>2013</v>
      </c>
      <c r="E1177" t="s">
        <v>28</v>
      </c>
      <c r="F1177" t="s">
        <v>27</v>
      </c>
      <c r="G1177" s="4" t="s">
        <v>18</v>
      </c>
      <c r="H1177" t="s">
        <v>10</v>
      </c>
      <c r="I1177" s="4">
        <v>11</v>
      </c>
      <c r="J1177" s="4">
        <v>2034</v>
      </c>
      <c r="K1177" s="4">
        <v>2160</v>
      </c>
      <c r="L1177" s="4">
        <v>6588</v>
      </c>
      <c r="M1177" s="4">
        <v>7020</v>
      </c>
      <c r="N1177" s="4">
        <v>1386</v>
      </c>
      <c r="O1177">
        <v>22572</v>
      </c>
      <c r="P1177">
        <v>15984</v>
      </c>
    </row>
    <row r="1178" spans="1:16">
      <c r="A1178">
        <v>1</v>
      </c>
      <c r="B1178" t="str">
        <f>TEXT(DATE(2024,Sales[[#This Row],[Month]],1),"MMM")</f>
        <v>Jan</v>
      </c>
      <c r="C1178">
        <v>29</v>
      </c>
      <c r="D1178">
        <v>2013</v>
      </c>
      <c r="E1178" t="s">
        <v>24</v>
      </c>
      <c r="F1178" t="s">
        <v>20</v>
      </c>
      <c r="G1178" s="4" t="s">
        <v>34</v>
      </c>
      <c r="H1178" t="s">
        <v>10</v>
      </c>
      <c r="I1178" s="4">
        <v>8</v>
      </c>
      <c r="J1178" s="4">
        <v>2952</v>
      </c>
      <c r="K1178" s="4">
        <v>3150</v>
      </c>
      <c r="L1178" s="4">
        <v>85158</v>
      </c>
      <c r="M1178" s="4">
        <v>90630</v>
      </c>
      <c r="N1178" s="4">
        <v>1584</v>
      </c>
      <c r="O1178">
        <v>23940</v>
      </c>
      <c r="P1178">
        <v>-61218</v>
      </c>
    </row>
    <row r="1179" spans="1:16">
      <c r="A1179">
        <v>1</v>
      </c>
      <c r="B1179" t="str">
        <f>TEXT(DATE(2024,Sales[[#This Row],[Month]],1),"MMM")</f>
        <v>Jan</v>
      </c>
      <c r="C1179">
        <v>29</v>
      </c>
      <c r="D1179">
        <v>2013</v>
      </c>
      <c r="E1179" t="s">
        <v>24</v>
      </c>
      <c r="F1179" t="s">
        <v>20</v>
      </c>
      <c r="G1179" s="4" t="s">
        <v>36</v>
      </c>
      <c r="H1179" t="s">
        <v>10</v>
      </c>
      <c r="I1179" s="4">
        <v>1</v>
      </c>
      <c r="J1179" s="4">
        <v>3546</v>
      </c>
      <c r="K1179" s="4">
        <v>3780</v>
      </c>
      <c r="L1179" s="4">
        <v>26082</v>
      </c>
      <c r="M1179" s="4">
        <v>27720</v>
      </c>
      <c r="N1179" s="4">
        <v>234</v>
      </c>
      <c r="O1179">
        <v>3591</v>
      </c>
      <c r="P1179">
        <v>-22491</v>
      </c>
    </row>
    <row r="1180" spans="1:16">
      <c r="A1180">
        <v>1</v>
      </c>
      <c r="B1180" t="str">
        <f>TEXT(DATE(2024,Sales[[#This Row],[Month]],1),"MMM")</f>
        <v>Jan</v>
      </c>
      <c r="C1180">
        <v>30</v>
      </c>
      <c r="D1180">
        <v>2013</v>
      </c>
      <c r="E1180" t="s">
        <v>14</v>
      </c>
      <c r="F1180" t="s">
        <v>15</v>
      </c>
      <c r="G1180" s="4" t="s">
        <v>38</v>
      </c>
      <c r="H1180" t="s">
        <v>10</v>
      </c>
      <c r="I1180" s="4">
        <v>24</v>
      </c>
      <c r="J1180" s="4">
        <v>3546</v>
      </c>
      <c r="K1180" s="4">
        <v>3780</v>
      </c>
      <c r="L1180" s="4">
        <v>23616</v>
      </c>
      <c r="M1180" s="4">
        <v>25200</v>
      </c>
      <c r="N1180" s="4">
        <v>5616</v>
      </c>
      <c r="O1180">
        <v>86184</v>
      </c>
      <c r="P1180">
        <v>62568</v>
      </c>
    </row>
    <row r="1181" spans="1:16">
      <c r="A1181">
        <v>1</v>
      </c>
      <c r="B1181" t="str">
        <f>TEXT(DATE(2024,Sales[[#This Row],[Month]],1),"MMM")</f>
        <v>Jan</v>
      </c>
      <c r="C1181">
        <v>30</v>
      </c>
      <c r="D1181">
        <v>2013</v>
      </c>
      <c r="E1181" t="s">
        <v>11</v>
      </c>
      <c r="F1181" t="s">
        <v>8</v>
      </c>
      <c r="G1181" s="4" t="s">
        <v>35</v>
      </c>
      <c r="H1181" t="s">
        <v>10</v>
      </c>
      <c r="I1181" s="4">
        <v>15</v>
      </c>
      <c r="J1181" s="4">
        <v>3978</v>
      </c>
      <c r="K1181" s="4">
        <v>4230</v>
      </c>
      <c r="L1181" s="4">
        <v>31914</v>
      </c>
      <c r="M1181" s="4">
        <v>34020</v>
      </c>
      <c r="N1181" s="4">
        <v>3780</v>
      </c>
      <c r="O1181">
        <v>60277.5</v>
      </c>
      <c r="P1181">
        <v>28363.5</v>
      </c>
    </row>
    <row r="1182" spans="1:16">
      <c r="A1182">
        <v>1</v>
      </c>
      <c r="B1182" t="str">
        <f>TEXT(DATE(2024,Sales[[#This Row],[Month]],1),"MMM")</f>
        <v>Jan</v>
      </c>
      <c r="C1182">
        <v>30</v>
      </c>
      <c r="D1182">
        <v>2013</v>
      </c>
      <c r="E1182" t="s">
        <v>31</v>
      </c>
      <c r="F1182" t="s">
        <v>22</v>
      </c>
      <c r="G1182" s="4" t="s">
        <v>34</v>
      </c>
      <c r="H1182" t="s">
        <v>10</v>
      </c>
      <c r="I1182" s="4">
        <v>20</v>
      </c>
      <c r="J1182" s="4">
        <v>3546</v>
      </c>
      <c r="K1182" s="4">
        <v>3780</v>
      </c>
      <c r="L1182" s="4">
        <v>67230</v>
      </c>
      <c r="M1182" s="4">
        <v>71550</v>
      </c>
      <c r="N1182" s="4">
        <v>4680</v>
      </c>
      <c r="O1182">
        <v>71820</v>
      </c>
      <c r="P1182">
        <v>4590</v>
      </c>
    </row>
    <row r="1183" spans="1:16">
      <c r="A1183">
        <v>1</v>
      </c>
      <c r="B1183" t="str">
        <f>TEXT(DATE(2024,Sales[[#This Row],[Month]],1),"MMM")</f>
        <v>Jan</v>
      </c>
      <c r="C1183">
        <v>30</v>
      </c>
      <c r="D1183">
        <v>2013</v>
      </c>
      <c r="E1183" t="s">
        <v>21</v>
      </c>
      <c r="F1183" t="s">
        <v>22</v>
      </c>
      <c r="G1183" s="4" t="s">
        <v>33</v>
      </c>
      <c r="H1183" t="s">
        <v>10</v>
      </c>
      <c r="I1183" s="4">
        <v>1</v>
      </c>
      <c r="J1183" s="4">
        <v>5148</v>
      </c>
      <c r="K1183" s="4">
        <v>5490</v>
      </c>
      <c r="L1183" s="4">
        <v>25272</v>
      </c>
      <c r="M1183" s="4">
        <v>27000</v>
      </c>
      <c r="N1183" s="4">
        <v>342</v>
      </c>
      <c r="O1183">
        <v>5215.5</v>
      </c>
      <c r="P1183">
        <v>-20056.5</v>
      </c>
    </row>
    <row r="1184" spans="1:16">
      <c r="A1184">
        <v>1</v>
      </c>
      <c r="B1184" t="str">
        <f>TEXT(DATE(2024,Sales[[#This Row],[Month]],1),"MMM")</f>
        <v>Jan</v>
      </c>
      <c r="C1184">
        <v>31</v>
      </c>
      <c r="D1184">
        <v>2013</v>
      </c>
      <c r="E1184" t="s">
        <v>26</v>
      </c>
      <c r="F1184" t="s">
        <v>27</v>
      </c>
      <c r="G1184" s="4" t="s">
        <v>23</v>
      </c>
      <c r="H1184" t="s">
        <v>10</v>
      </c>
      <c r="I1184" s="4">
        <v>5</v>
      </c>
      <c r="J1184" s="4">
        <v>2196</v>
      </c>
      <c r="K1184" s="4">
        <v>2340</v>
      </c>
      <c r="L1184" s="4">
        <v>66924</v>
      </c>
      <c r="M1184" s="4">
        <v>71280</v>
      </c>
      <c r="N1184" s="4">
        <v>720</v>
      </c>
      <c r="O1184">
        <v>11115</v>
      </c>
      <c r="P1184">
        <v>-55809</v>
      </c>
    </row>
    <row r="1185" spans="1:16">
      <c r="A1185">
        <v>1</v>
      </c>
      <c r="B1185" t="str">
        <f>TEXT(DATE(2024,Sales[[#This Row],[Month]],1),"MMM")</f>
        <v>Jan</v>
      </c>
      <c r="C1185">
        <v>31</v>
      </c>
      <c r="D1185">
        <v>2013</v>
      </c>
      <c r="E1185" t="s">
        <v>24</v>
      </c>
      <c r="F1185" t="s">
        <v>20</v>
      </c>
      <c r="G1185" s="4" t="s">
        <v>30</v>
      </c>
      <c r="H1185" t="s">
        <v>10</v>
      </c>
      <c r="I1185" s="4">
        <v>2</v>
      </c>
      <c r="J1185" s="4">
        <v>3924</v>
      </c>
      <c r="K1185" s="4">
        <v>4230</v>
      </c>
      <c r="L1185" s="4">
        <v>39780</v>
      </c>
      <c r="M1185" s="4">
        <v>42300</v>
      </c>
      <c r="N1185" s="4">
        <v>612</v>
      </c>
      <c r="O1185">
        <v>8037</v>
      </c>
      <c r="P1185">
        <v>-31743</v>
      </c>
    </row>
    <row r="1186" spans="1:16">
      <c r="A1186">
        <v>1</v>
      </c>
      <c r="B1186" t="str">
        <f>TEXT(DATE(2024,Sales[[#This Row],[Month]],1),"MMM")</f>
        <v>Jan</v>
      </c>
      <c r="C1186">
        <v>31</v>
      </c>
      <c r="D1186">
        <v>2013</v>
      </c>
      <c r="E1186" t="s">
        <v>14</v>
      </c>
      <c r="F1186" t="s">
        <v>15</v>
      </c>
      <c r="G1186" s="4" t="s">
        <v>9</v>
      </c>
      <c r="H1186" t="s">
        <v>10</v>
      </c>
      <c r="I1186" s="4">
        <v>15</v>
      </c>
      <c r="J1186" s="4">
        <v>3978</v>
      </c>
      <c r="K1186" s="4">
        <v>4230</v>
      </c>
      <c r="L1186" s="4">
        <v>50850</v>
      </c>
      <c r="M1186" s="4">
        <v>54000</v>
      </c>
      <c r="N1186" s="4">
        <v>3780</v>
      </c>
      <c r="O1186">
        <v>60277.5</v>
      </c>
      <c r="P1186">
        <v>9427.5</v>
      </c>
    </row>
    <row r="1187" spans="1:16">
      <c r="A1187">
        <v>1</v>
      </c>
      <c r="B1187" t="str">
        <f>TEXT(DATE(2024,Sales[[#This Row],[Month]],1),"MMM")</f>
        <v>Jan</v>
      </c>
      <c r="C1187">
        <v>31</v>
      </c>
      <c r="D1187">
        <v>2013</v>
      </c>
      <c r="E1187" t="s">
        <v>28</v>
      </c>
      <c r="F1187" t="s">
        <v>27</v>
      </c>
      <c r="G1187" s="4" t="s">
        <v>33</v>
      </c>
      <c r="H1187" t="s">
        <v>10</v>
      </c>
      <c r="I1187" s="4">
        <v>24</v>
      </c>
      <c r="J1187" s="4">
        <v>2106</v>
      </c>
      <c r="K1187" s="4">
        <v>2250</v>
      </c>
      <c r="L1187" s="4">
        <v>29484</v>
      </c>
      <c r="M1187" s="4">
        <v>31500</v>
      </c>
      <c r="N1187" s="4">
        <v>3456</v>
      </c>
      <c r="O1187">
        <v>51300</v>
      </c>
      <c r="P1187">
        <v>21816</v>
      </c>
    </row>
    <row r="1188" spans="1:16">
      <c r="A1188">
        <v>1</v>
      </c>
      <c r="B1188" t="str">
        <f>TEXT(DATE(2024,Sales[[#This Row],[Month]],1),"MMM")</f>
        <v>Jan</v>
      </c>
      <c r="C1188">
        <v>31</v>
      </c>
      <c r="D1188">
        <v>2013</v>
      </c>
      <c r="E1188" t="s">
        <v>28</v>
      </c>
      <c r="F1188" t="s">
        <v>27</v>
      </c>
      <c r="G1188" s="4" t="s">
        <v>12</v>
      </c>
      <c r="H1188" t="s">
        <v>13</v>
      </c>
      <c r="I1188" s="4">
        <v>23</v>
      </c>
      <c r="J1188" s="4">
        <v>5148</v>
      </c>
      <c r="K1188" s="4">
        <v>5490</v>
      </c>
      <c r="L1188" s="4">
        <v>68058</v>
      </c>
      <c r="M1188" s="4">
        <v>73530</v>
      </c>
      <c r="N1188" s="4">
        <v>7866</v>
      </c>
      <c r="O1188">
        <v>119956.5</v>
      </c>
      <c r="P1188">
        <v>51898.5</v>
      </c>
    </row>
    <row r="1189" spans="1:16">
      <c r="A1189">
        <v>2</v>
      </c>
      <c r="B1189" t="str">
        <f>TEXT(DATE(2024,Sales[[#This Row],[Month]],1),"MMM")</f>
        <v>Feb</v>
      </c>
      <c r="C1189">
        <v>1</v>
      </c>
      <c r="D1189">
        <v>2013</v>
      </c>
      <c r="E1189" t="s">
        <v>7</v>
      </c>
      <c r="F1189" t="s">
        <v>8</v>
      </c>
      <c r="G1189" s="4" t="s">
        <v>38</v>
      </c>
      <c r="H1189" t="s">
        <v>10</v>
      </c>
      <c r="I1189" s="4">
        <v>20</v>
      </c>
      <c r="J1189" s="4">
        <v>3546</v>
      </c>
      <c r="K1189" s="4">
        <v>3780</v>
      </c>
      <c r="L1189" s="4">
        <v>50184</v>
      </c>
      <c r="M1189" s="4">
        <v>53550</v>
      </c>
      <c r="N1189" s="4">
        <v>4680</v>
      </c>
      <c r="O1189">
        <v>71820</v>
      </c>
      <c r="P1189">
        <v>21636</v>
      </c>
    </row>
    <row r="1190" spans="1:16">
      <c r="A1190">
        <v>2</v>
      </c>
      <c r="B1190" t="str">
        <f>TEXT(DATE(2024,Sales[[#This Row],[Month]],1),"MMM")</f>
        <v>Feb</v>
      </c>
      <c r="C1190">
        <v>3</v>
      </c>
      <c r="D1190">
        <v>2013</v>
      </c>
      <c r="E1190" t="s">
        <v>14</v>
      </c>
      <c r="F1190" t="s">
        <v>15</v>
      </c>
      <c r="G1190" s="4" t="s">
        <v>18</v>
      </c>
      <c r="H1190" t="s">
        <v>10</v>
      </c>
      <c r="I1190" s="4">
        <v>23</v>
      </c>
      <c r="J1190" s="4">
        <v>3546</v>
      </c>
      <c r="K1190" s="4">
        <v>3780</v>
      </c>
      <c r="L1190" s="4">
        <v>35136</v>
      </c>
      <c r="M1190" s="4">
        <v>37440</v>
      </c>
      <c r="N1190" s="4">
        <v>5382</v>
      </c>
      <c r="O1190">
        <v>82593</v>
      </c>
      <c r="P1190">
        <v>47457</v>
      </c>
    </row>
    <row r="1191" spans="1:16">
      <c r="A1191">
        <v>2</v>
      </c>
      <c r="B1191" t="str">
        <f>TEXT(DATE(2024,Sales[[#This Row],[Month]],1),"MMM")</f>
        <v>Feb</v>
      </c>
      <c r="C1191">
        <v>5</v>
      </c>
      <c r="D1191">
        <v>2013</v>
      </c>
      <c r="E1191" t="s">
        <v>7</v>
      </c>
      <c r="F1191" t="s">
        <v>8</v>
      </c>
      <c r="G1191" s="4" t="s">
        <v>35</v>
      </c>
      <c r="H1191" t="s">
        <v>10</v>
      </c>
      <c r="I1191" s="4">
        <v>22</v>
      </c>
      <c r="J1191" s="4">
        <v>5148</v>
      </c>
      <c r="K1191" s="4">
        <v>5490</v>
      </c>
      <c r="L1191" s="4">
        <v>3546</v>
      </c>
      <c r="M1191" s="4">
        <v>3780</v>
      </c>
      <c r="N1191" s="4">
        <v>7524</v>
      </c>
      <c r="O1191">
        <v>114741</v>
      </c>
      <c r="P1191">
        <v>111195</v>
      </c>
    </row>
    <row r="1192" spans="1:16">
      <c r="A1192">
        <v>2</v>
      </c>
      <c r="B1192" t="str">
        <f>TEXT(DATE(2024,Sales[[#This Row],[Month]],1),"MMM")</f>
        <v>Feb</v>
      </c>
      <c r="C1192">
        <v>5</v>
      </c>
      <c r="D1192">
        <v>2013</v>
      </c>
      <c r="E1192" t="s">
        <v>21</v>
      </c>
      <c r="F1192" t="s">
        <v>22</v>
      </c>
      <c r="G1192" s="4" t="s">
        <v>38</v>
      </c>
      <c r="H1192" t="s">
        <v>10</v>
      </c>
      <c r="I1192" s="4">
        <v>10</v>
      </c>
      <c r="J1192" s="4">
        <v>3384</v>
      </c>
      <c r="K1192" s="4">
        <v>3600</v>
      </c>
      <c r="L1192" s="4">
        <v>73800</v>
      </c>
      <c r="M1192" s="4">
        <v>78750</v>
      </c>
      <c r="N1192" s="4">
        <v>2160</v>
      </c>
      <c r="O1192">
        <v>34200</v>
      </c>
      <c r="P1192">
        <v>-39600</v>
      </c>
    </row>
    <row r="1193" spans="1:16">
      <c r="A1193">
        <v>2</v>
      </c>
      <c r="B1193" t="str">
        <f>TEXT(DATE(2024,Sales[[#This Row],[Month]],1),"MMM")</f>
        <v>Feb</v>
      </c>
      <c r="C1193">
        <v>6</v>
      </c>
      <c r="D1193">
        <v>2013</v>
      </c>
      <c r="E1193" t="s">
        <v>28</v>
      </c>
      <c r="F1193" t="s">
        <v>27</v>
      </c>
      <c r="G1193" s="4" t="s">
        <v>18</v>
      </c>
      <c r="H1193" t="s">
        <v>10</v>
      </c>
      <c r="I1193" s="4">
        <v>5</v>
      </c>
      <c r="J1193" s="4">
        <v>3042</v>
      </c>
      <c r="K1193" s="4">
        <v>3240</v>
      </c>
      <c r="L1193" s="4">
        <v>52704</v>
      </c>
      <c r="M1193" s="4">
        <v>56160</v>
      </c>
      <c r="N1193" s="4">
        <v>990</v>
      </c>
      <c r="O1193">
        <v>15390</v>
      </c>
      <c r="P1193">
        <v>-37314</v>
      </c>
    </row>
    <row r="1194" spans="1:16">
      <c r="A1194">
        <v>2</v>
      </c>
      <c r="B1194" t="str">
        <f>TEXT(DATE(2024,Sales[[#This Row],[Month]],1),"MMM")</f>
        <v>Feb</v>
      </c>
      <c r="C1194">
        <v>6</v>
      </c>
      <c r="D1194">
        <v>2013</v>
      </c>
      <c r="E1194" t="s">
        <v>31</v>
      </c>
      <c r="F1194" t="s">
        <v>22</v>
      </c>
      <c r="G1194" s="4" t="s">
        <v>18</v>
      </c>
      <c r="H1194" t="s">
        <v>10</v>
      </c>
      <c r="I1194" s="4">
        <v>12</v>
      </c>
      <c r="J1194" s="4">
        <v>3978</v>
      </c>
      <c r="K1194" s="4">
        <v>4230</v>
      </c>
      <c r="L1194" s="4">
        <v>39528</v>
      </c>
      <c r="M1194" s="4">
        <v>42120</v>
      </c>
      <c r="N1194" s="4">
        <v>3024</v>
      </c>
      <c r="O1194">
        <v>48222</v>
      </c>
      <c r="P1194">
        <v>8694</v>
      </c>
    </row>
    <row r="1195" spans="1:16">
      <c r="A1195">
        <v>2</v>
      </c>
      <c r="B1195" t="str">
        <f>TEXT(DATE(2024,Sales[[#This Row],[Month]],1),"MMM")</f>
        <v>Feb</v>
      </c>
      <c r="C1195">
        <v>7</v>
      </c>
      <c r="D1195">
        <v>2013</v>
      </c>
      <c r="E1195" t="s">
        <v>26</v>
      </c>
      <c r="F1195" t="s">
        <v>27</v>
      </c>
      <c r="G1195" s="4" t="s">
        <v>36</v>
      </c>
      <c r="H1195" t="s">
        <v>10</v>
      </c>
      <c r="I1195" s="4">
        <v>19</v>
      </c>
      <c r="J1195" s="4">
        <v>3978</v>
      </c>
      <c r="K1195" s="4">
        <v>4230</v>
      </c>
      <c r="L1195" s="4">
        <v>37260</v>
      </c>
      <c r="M1195" s="4">
        <v>39600</v>
      </c>
      <c r="N1195" s="4">
        <v>4788</v>
      </c>
      <c r="O1195">
        <v>76351.5</v>
      </c>
      <c r="P1195">
        <v>39091.5</v>
      </c>
    </row>
    <row r="1196" spans="1:16">
      <c r="A1196">
        <v>2</v>
      </c>
      <c r="B1196" t="str">
        <f>TEXT(DATE(2024,Sales[[#This Row],[Month]],1),"MMM")</f>
        <v>Feb</v>
      </c>
      <c r="C1196">
        <v>8</v>
      </c>
      <c r="D1196">
        <v>2013</v>
      </c>
      <c r="E1196" t="s">
        <v>17</v>
      </c>
      <c r="F1196" t="s">
        <v>15</v>
      </c>
      <c r="G1196" s="4" t="s">
        <v>23</v>
      </c>
      <c r="H1196" t="s">
        <v>10</v>
      </c>
      <c r="I1196" s="4">
        <v>18</v>
      </c>
      <c r="J1196" s="4">
        <v>3924</v>
      </c>
      <c r="K1196" s="4">
        <v>4230</v>
      </c>
      <c r="L1196" s="4">
        <v>45630</v>
      </c>
      <c r="M1196" s="4">
        <v>48600</v>
      </c>
      <c r="N1196" s="4">
        <v>5508</v>
      </c>
      <c r="O1196">
        <v>72333</v>
      </c>
      <c r="P1196">
        <v>26703</v>
      </c>
    </row>
    <row r="1197" spans="1:16">
      <c r="A1197">
        <v>2</v>
      </c>
      <c r="B1197" t="str">
        <f>TEXT(DATE(2024,Sales[[#This Row],[Month]],1),"MMM")</f>
        <v>Feb</v>
      </c>
      <c r="C1197">
        <v>9</v>
      </c>
      <c r="D1197">
        <v>2013</v>
      </c>
      <c r="E1197" t="s">
        <v>28</v>
      </c>
      <c r="F1197" t="s">
        <v>27</v>
      </c>
      <c r="G1197" s="4" t="s">
        <v>39</v>
      </c>
      <c r="H1197" t="s">
        <v>13</v>
      </c>
      <c r="I1197" s="4">
        <v>1</v>
      </c>
      <c r="J1197" s="4">
        <v>2952</v>
      </c>
      <c r="K1197" s="4">
        <v>3150</v>
      </c>
      <c r="L1197" s="4">
        <v>157626</v>
      </c>
      <c r="M1197" s="4">
        <v>170100</v>
      </c>
      <c r="N1197" s="4">
        <v>198</v>
      </c>
      <c r="O1197">
        <v>2992.5</v>
      </c>
      <c r="P1197">
        <v>-154633.5</v>
      </c>
    </row>
    <row r="1198" spans="1:16">
      <c r="A1198">
        <v>2</v>
      </c>
      <c r="B1198" t="str">
        <f>TEXT(DATE(2024,Sales[[#This Row],[Month]],1),"MMM")</f>
        <v>Feb</v>
      </c>
      <c r="C1198">
        <v>9</v>
      </c>
      <c r="D1198">
        <v>2013</v>
      </c>
      <c r="E1198" t="s">
        <v>19</v>
      </c>
      <c r="F1198" t="s">
        <v>20</v>
      </c>
      <c r="G1198" s="4" t="s">
        <v>12</v>
      </c>
      <c r="H1198" t="s">
        <v>13</v>
      </c>
      <c r="I1198" s="4">
        <v>15</v>
      </c>
      <c r="J1198" s="4">
        <v>3042</v>
      </c>
      <c r="K1198" s="4">
        <v>3240</v>
      </c>
      <c r="L1198" s="4">
        <v>75222</v>
      </c>
      <c r="M1198" s="4">
        <v>81270</v>
      </c>
      <c r="N1198" s="4">
        <v>2970</v>
      </c>
      <c r="O1198">
        <v>46170</v>
      </c>
      <c r="P1198">
        <v>-29052</v>
      </c>
    </row>
    <row r="1199" spans="1:16">
      <c r="A1199">
        <v>2</v>
      </c>
      <c r="B1199" t="str">
        <f>TEXT(DATE(2024,Sales[[#This Row],[Month]],1),"MMM")</f>
        <v>Feb</v>
      </c>
      <c r="C1199">
        <v>9</v>
      </c>
      <c r="D1199">
        <v>2013</v>
      </c>
      <c r="E1199" t="s">
        <v>21</v>
      </c>
      <c r="F1199" t="s">
        <v>22</v>
      </c>
      <c r="G1199" s="4" t="s">
        <v>33</v>
      </c>
      <c r="H1199" t="s">
        <v>10</v>
      </c>
      <c r="I1199" s="4">
        <v>4</v>
      </c>
      <c r="J1199" s="4">
        <v>3978</v>
      </c>
      <c r="K1199" s="4">
        <v>4230</v>
      </c>
      <c r="L1199" s="4">
        <v>12636</v>
      </c>
      <c r="M1199" s="4">
        <v>13500</v>
      </c>
      <c r="N1199" s="4">
        <v>1008</v>
      </c>
      <c r="O1199">
        <v>16074</v>
      </c>
      <c r="P1199">
        <v>3438</v>
      </c>
    </row>
    <row r="1200" spans="1:16">
      <c r="A1200">
        <v>2</v>
      </c>
      <c r="B1200" t="str">
        <f>TEXT(DATE(2024,Sales[[#This Row],[Month]],1),"MMM")</f>
        <v>Feb</v>
      </c>
      <c r="C1200">
        <v>9</v>
      </c>
      <c r="D1200">
        <v>2013</v>
      </c>
      <c r="E1200" t="s">
        <v>11</v>
      </c>
      <c r="F1200" t="s">
        <v>8</v>
      </c>
      <c r="G1200" s="4" t="s">
        <v>29</v>
      </c>
      <c r="H1200" t="s">
        <v>10</v>
      </c>
      <c r="I1200" s="4">
        <v>16</v>
      </c>
      <c r="J1200" s="4">
        <v>2106</v>
      </c>
      <c r="K1200" s="4">
        <v>2250</v>
      </c>
      <c r="L1200" s="4">
        <v>31914</v>
      </c>
      <c r="M1200" s="4">
        <v>34020</v>
      </c>
      <c r="N1200" s="4">
        <v>2304</v>
      </c>
      <c r="O1200">
        <v>34200</v>
      </c>
      <c r="P1200">
        <v>2286</v>
      </c>
    </row>
    <row r="1201" spans="1:16">
      <c r="A1201">
        <v>2</v>
      </c>
      <c r="B1201" t="str">
        <f>TEXT(DATE(2024,Sales[[#This Row],[Month]],1),"MMM")</f>
        <v>Feb</v>
      </c>
      <c r="C1201">
        <v>10</v>
      </c>
      <c r="D1201">
        <v>2013</v>
      </c>
      <c r="E1201" t="s">
        <v>28</v>
      </c>
      <c r="F1201" t="s">
        <v>27</v>
      </c>
      <c r="G1201" s="4" t="s">
        <v>29</v>
      </c>
      <c r="H1201" t="s">
        <v>10</v>
      </c>
      <c r="I1201" s="4">
        <v>10</v>
      </c>
      <c r="J1201" s="4">
        <v>2034</v>
      </c>
      <c r="K1201" s="4">
        <v>2160</v>
      </c>
      <c r="L1201" s="4">
        <v>88650</v>
      </c>
      <c r="M1201" s="4">
        <v>94500</v>
      </c>
      <c r="N1201" s="4">
        <v>1260</v>
      </c>
      <c r="O1201">
        <v>20520</v>
      </c>
      <c r="P1201">
        <v>-68130</v>
      </c>
    </row>
    <row r="1202" spans="1:16">
      <c r="A1202">
        <v>2</v>
      </c>
      <c r="B1202" t="str">
        <f>TEXT(DATE(2024,Sales[[#This Row],[Month]],1),"MMM")</f>
        <v>Feb</v>
      </c>
      <c r="C1202">
        <v>10</v>
      </c>
      <c r="D1202">
        <v>2013</v>
      </c>
      <c r="E1202" t="s">
        <v>21</v>
      </c>
      <c r="F1202" t="s">
        <v>22</v>
      </c>
      <c r="G1202" s="4" t="s">
        <v>36</v>
      </c>
      <c r="H1202" t="s">
        <v>10</v>
      </c>
      <c r="I1202" s="4">
        <v>21</v>
      </c>
      <c r="J1202" s="4">
        <v>4482</v>
      </c>
      <c r="K1202" s="4">
        <v>4770</v>
      </c>
      <c r="L1202" s="4">
        <v>18630</v>
      </c>
      <c r="M1202" s="4">
        <v>19800</v>
      </c>
      <c r="N1202" s="4">
        <v>6048</v>
      </c>
      <c r="O1202">
        <v>95161.5</v>
      </c>
      <c r="P1202">
        <v>76531.5</v>
      </c>
    </row>
    <row r="1203" spans="1:16">
      <c r="A1203">
        <v>2</v>
      </c>
      <c r="B1203" t="str">
        <f>TEXT(DATE(2024,Sales[[#This Row],[Month]],1),"MMM")</f>
        <v>Feb</v>
      </c>
      <c r="C1203">
        <v>11</v>
      </c>
      <c r="D1203">
        <v>2013</v>
      </c>
      <c r="E1203" t="s">
        <v>11</v>
      </c>
      <c r="F1203" t="s">
        <v>8</v>
      </c>
      <c r="G1203" s="4" t="s">
        <v>39</v>
      </c>
      <c r="H1203" t="s">
        <v>13</v>
      </c>
      <c r="I1203" s="4">
        <v>7</v>
      </c>
      <c r="J1203" s="4">
        <v>3726</v>
      </c>
      <c r="K1203" s="4">
        <v>3960</v>
      </c>
      <c r="L1203" s="4">
        <v>105084</v>
      </c>
      <c r="M1203" s="4">
        <v>113400</v>
      </c>
      <c r="N1203" s="4">
        <v>1638</v>
      </c>
      <c r="O1203">
        <v>26334</v>
      </c>
      <c r="P1203">
        <v>-78750</v>
      </c>
    </row>
    <row r="1204" spans="1:16">
      <c r="A1204">
        <v>2</v>
      </c>
      <c r="B1204" t="str">
        <f>TEXT(DATE(2024,Sales[[#This Row],[Month]],1),"MMM")</f>
        <v>Feb</v>
      </c>
      <c r="C1204">
        <v>11</v>
      </c>
      <c r="D1204">
        <v>2013</v>
      </c>
      <c r="E1204" t="s">
        <v>19</v>
      </c>
      <c r="F1204" t="s">
        <v>20</v>
      </c>
      <c r="G1204" s="4" t="s">
        <v>12</v>
      </c>
      <c r="H1204" t="s">
        <v>13</v>
      </c>
      <c r="I1204" s="4">
        <v>22</v>
      </c>
      <c r="J1204" s="4">
        <v>2952</v>
      </c>
      <c r="K1204" s="4">
        <v>3150</v>
      </c>
      <c r="L1204" s="4">
        <v>85968</v>
      </c>
      <c r="M1204" s="4">
        <v>92880</v>
      </c>
      <c r="N1204" s="4">
        <v>4356</v>
      </c>
      <c r="O1204">
        <v>65835</v>
      </c>
      <c r="P1204">
        <v>-20133</v>
      </c>
    </row>
    <row r="1205" spans="1:16">
      <c r="A1205">
        <v>2</v>
      </c>
      <c r="B1205" t="str">
        <f>TEXT(DATE(2024,Sales[[#This Row],[Month]],1),"MMM")</f>
        <v>Feb</v>
      </c>
      <c r="C1205">
        <v>11</v>
      </c>
      <c r="D1205">
        <v>2013</v>
      </c>
      <c r="E1205" t="s">
        <v>31</v>
      </c>
      <c r="F1205" t="s">
        <v>22</v>
      </c>
      <c r="G1205" s="4" t="s">
        <v>36</v>
      </c>
      <c r="H1205" t="s">
        <v>10</v>
      </c>
      <c r="I1205" s="4">
        <v>15</v>
      </c>
      <c r="J1205" s="4">
        <v>3384</v>
      </c>
      <c r="K1205" s="4">
        <v>3600</v>
      </c>
      <c r="L1205" s="4">
        <v>78246</v>
      </c>
      <c r="M1205" s="4">
        <v>83160</v>
      </c>
      <c r="N1205" s="4">
        <v>3240</v>
      </c>
      <c r="O1205">
        <v>51300</v>
      </c>
      <c r="P1205">
        <v>-26946</v>
      </c>
    </row>
    <row r="1206" spans="1:16">
      <c r="A1206">
        <v>2</v>
      </c>
      <c r="B1206" t="str">
        <f>TEXT(DATE(2024,Sales[[#This Row],[Month]],1),"MMM")</f>
        <v>Feb</v>
      </c>
      <c r="C1206">
        <v>12</v>
      </c>
      <c r="D1206">
        <v>2013</v>
      </c>
      <c r="E1206" t="s">
        <v>24</v>
      </c>
      <c r="F1206" t="s">
        <v>20</v>
      </c>
      <c r="G1206" s="4" t="s">
        <v>35</v>
      </c>
      <c r="H1206" t="s">
        <v>10</v>
      </c>
      <c r="I1206" s="4">
        <v>7</v>
      </c>
      <c r="J1206" s="4">
        <v>3546</v>
      </c>
      <c r="K1206" s="4">
        <v>3780</v>
      </c>
      <c r="L1206" s="4">
        <v>10638</v>
      </c>
      <c r="M1206" s="4">
        <v>11340</v>
      </c>
      <c r="N1206" s="4">
        <v>1638</v>
      </c>
      <c r="O1206">
        <v>25137</v>
      </c>
      <c r="P1206">
        <v>14499</v>
      </c>
    </row>
    <row r="1207" spans="1:16">
      <c r="A1207">
        <v>2</v>
      </c>
      <c r="B1207" t="str">
        <f>TEXT(DATE(2024,Sales[[#This Row],[Month]],1),"MMM")</f>
        <v>Feb</v>
      </c>
      <c r="C1207">
        <v>12</v>
      </c>
      <c r="D1207">
        <v>2013</v>
      </c>
      <c r="E1207" t="s">
        <v>28</v>
      </c>
      <c r="F1207" t="s">
        <v>27</v>
      </c>
      <c r="G1207" s="4" t="s">
        <v>33</v>
      </c>
      <c r="H1207" t="s">
        <v>10</v>
      </c>
      <c r="I1207" s="4">
        <v>17</v>
      </c>
      <c r="J1207" s="4">
        <v>5148</v>
      </c>
      <c r="K1207" s="4">
        <v>5490</v>
      </c>
      <c r="L1207" s="4">
        <v>40014</v>
      </c>
      <c r="M1207" s="4">
        <v>42750</v>
      </c>
      <c r="N1207" s="4">
        <v>5814</v>
      </c>
      <c r="O1207">
        <v>88663.5</v>
      </c>
      <c r="P1207">
        <v>48649.5</v>
      </c>
    </row>
    <row r="1208" spans="1:16">
      <c r="A1208">
        <v>2</v>
      </c>
      <c r="B1208" t="str">
        <f>TEXT(DATE(2024,Sales[[#This Row],[Month]],1),"MMM")</f>
        <v>Feb</v>
      </c>
      <c r="C1208">
        <v>12</v>
      </c>
      <c r="D1208">
        <v>2013</v>
      </c>
      <c r="E1208" t="s">
        <v>24</v>
      </c>
      <c r="F1208" t="s">
        <v>20</v>
      </c>
      <c r="G1208" s="4" t="s">
        <v>29</v>
      </c>
      <c r="H1208" t="s">
        <v>10</v>
      </c>
      <c r="I1208" s="4">
        <v>20</v>
      </c>
      <c r="J1208" s="4">
        <v>2034</v>
      </c>
      <c r="K1208" s="4">
        <v>2160</v>
      </c>
      <c r="L1208" s="4">
        <v>70920</v>
      </c>
      <c r="M1208" s="4">
        <v>75600</v>
      </c>
      <c r="N1208" s="4">
        <v>2520</v>
      </c>
      <c r="O1208">
        <v>41040</v>
      </c>
      <c r="P1208">
        <v>-29880</v>
      </c>
    </row>
    <row r="1209" spans="1:16">
      <c r="A1209">
        <v>2</v>
      </c>
      <c r="B1209" t="str">
        <f>TEXT(DATE(2024,Sales[[#This Row],[Month]],1),"MMM")</f>
        <v>Feb</v>
      </c>
      <c r="C1209">
        <v>12</v>
      </c>
      <c r="D1209">
        <v>2013</v>
      </c>
      <c r="E1209" t="s">
        <v>24</v>
      </c>
      <c r="F1209" t="s">
        <v>20</v>
      </c>
      <c r="G1209" s="4" t="s">
        <v>33</v>
      </c>
      <c r="H1209" t="s">
        <v>10</v>
      </c>
      <c r="I1209" s="4">
        <v>5</v>
      </c>
      <c r="J1209" s="4">
        <v>2196</v>
      </c>
      <c r="K1209" s="4">
        <v>2340</v>
      </c>
      <c r="L1209" s="4">
        <v>14742</v>
      </c>
      <c r="M1209" s="4">
        <v>15750</v>
      </c>
      <c r="N1209" s="4">
        <v>720</v>
      </c>
      <c r="O1209">
        <v>11115</v>
      </c>
      <c r="P1209">
        <v>-3627</v>
      </c>
    </row>
    <row r="1210" spans="1:16">
      <c r="A1210">
        <v>2</v>
      </c>
      <c r="B1210" t="str">
        <f>TEXT(DATE(2024,Sales[[#This Row],[Month]],1),"MMM")</f>
        <v>Feb</v>
      </c>
      <c r="C1210">
        <v>12</v>
      </c>
      <c r="D1210">
        <v>2013</v>
      </c>
      <c r="E1210" t="s">
        <v>17</v>
      </c>
      <c r="F1210" t="s">
        <v>15</v>
      </c>
      <c r="G1210" s="4" t="s">
        <v>36</v>
      </c>
      <c r="H1210" t="s">
        <v>10</v>
      </c>
      <c r="I1210" s="4">
        <v>14</v>
      </c>
      <c r="J1210" s="4">
        <v>3546</v>
      </c>
      <c r="K1210" s="4">
        <v>3780</v>
      </c>
      <c r="L1210" s="4">
        <v>89424</v>
      </c>
      <c r="M1210" s="4">
        <v>95040</v>
      </c>
      <c r="N1210" s="4">
        <v>3276</v>
      </c>
      <c r="O1210">
        <v>50274</v>
      </c>
      <c r="P1210">
        <v>-39150</v>
      </c>
    </row>
    <row r="1211" spans="1:16">
      <c r="A1211">
        <v>2</v>
      </c>
      <c r="B1211" t="str">
        <f>TEXT(DATE(2024,Sales[[#This Row],[Month]],1),"MMM")</f>
        <v>Feb</v>
      </c>
      <c r="C1211">
        <v>13</v>
      </c>
      <c r="D1211">
        <v>2013</v>
      </c>
      <c r="E1211" t="s">
        <v>31</v>
      </c>
      <c r="F1211" t="s">
        <v>22</v>
      </c>
      <c r="G1211" s="4" t="s">
        <v>37</v>
      </c>
      <c r="H1211" t="s">
        <v>13</v>
      </c>
      <c r="I1211" s="4">
        <v>6</v>
      </c>
      <c r="J1211" s="4">
        <v>3546</v>
      </c>
      <c r="K1211" s="4">
        <v>3780</v>
      </c>
      <c r="L1211" s="4">
        <v>86328</v>
      </c>
      <c r="M1211" s="4">
        <v>93060</v>
      </c>
      <c r="N1211" s="4">
        <v>1404</v>
      </c>
      <c r="O1211">
        <v>21546</v>
      </c>
      <c r="P1211">
        <v>-64782</v>
      </c>
    </row>
    <row r="1212" spans="1:16">
      <c r="A1212">
        <v>2</v>
      </c>
      <c r="B1212" t="str">
        <f>TEXT(DATE(2024,Sales[[#This Row],[Month]],1),"MMM")</f>
        <v>Feb</v>
      </c>
      <c r="C1212">
        <v>13</v>
      </c>
      <c r="D1212">
        <v>2013</v>
      </c>
      <c r="E1212" t="s">
        <v>14</v>
      </c>
      <c r="F1212" t="s">
        <v>15</v>
      </c>
      <c r="G1212" s="4" t="s">
        <v>36</v>
      </c>
      <c r="H1212" t="s">
        <v>10</v>
      </c>
      <c r="I1212" s="4">
        <v>22</v>
      </c>
      <c r="J1212" s="4">
        <v>7506</v>
      </c>
      <c r="K1212" s="4">
        <v>8100</v>
      </c>
      <c r="L1212" s="4">
        <v>33534</v>
      </c>
      <c r="M1212" s="4">
        <v>35640</v>
      </c>
      <c r="N1212" s="4">
        <v>13068</v>
      </c>
      <c r="O1212">
        <v>169290</v>
      </c>
      <c r="P1212">
        <v>135756</v>
      </c>
    </row>
    <row r="1213" spans="1:16">
      <c r="A1213">
        <v>2</v>
      </c>
      <c r="B1213" t="str">
        <f>TEXT(DATE(2024,Sales[[#This Row],[Month]],1),"MMM")</f>
        <v>Feb</v>
      </c>
      <c r="C1213">
        <v>13</v>
      </c>
      <c r="D1213">
        <v>2013</v>
      </c>
      <c r="E1213" t="s">
        <v>19</v>
      </c>
      <c r="F1213" t="s">
        <v>20</v>
      </c>
      <c r="G1213" s="4" t="s">
        <v>25</v>
      </c>
      <c r="H1213" t="s">
        <v>10</v>
      </c>
      <c r="I1213" s="4">
        <v>6</v>
      </c>
      <c r="J1213" s="4">
        <v>3924</v>
      </c>
      <c r="K1213" s="4">
        <v>4230</v>
      </c>
      <c r="L1213" s="4">
        <v>99144</v>
      </c>
      <c r="M1213" s="4">
        <v>105570</v>
      </c>
      <c r="N1213" s="4">
        <v>1836</v>
      </c>
      <c r="O1213">
        <v>24111</v>
      </c>
      <c r="P1213">
        <v>-75033</v>
      </c>
    </row>
    <row r="1214" spans="1:16">
      <c r="A1214">
        <v>2</v>
      </c>
      <c r="B1214" t="str">
        <f>TEXT(DATE(2024,Sales[[#This Row],[Month]],1),"MMM")</f>
        <v>Feb</v>
      </c>
      <c r="C1214">
        <v>13</v>
      </c>
      <c r="D1214">
        <v>2013</v>
      </c>
      <c r="E1214" t="s">
        <v>11</v>
      </c>
      <c r="F1214" t="s">
        <v>8</v>
      </c>
      <c r="G1214" s="4" t="s">
        <v>25</v>
      </c>
      <c r="H1214" t="s">
        <v>10</v>
      </c>
      <c r="I1214" s="4">
        <v>6</v>
      </c>
      <c r="J1214" s="4">
        <v>4482</v>
      </c>
      <c r="K1214" s="4">
        <v>4770</v>
      </c>
      <c r="L1214" s="4">
        <v>128304</v>
      </c>
      <c r="M1214" s="4">
        <v>136620</v>
      </c>
      <c r="N1214" s="4">
        <v>1728</v>
      </c>
      <c r="O1214">
        <v>27189</v>
      </c>
      <c r="P1214">
        <v>-101115</v>
      </c>
    </row>
    <row r="1215" spans="1:16">
      <c r="A1215">
        <v>2</v>
      </c>
      <c r="B1215" t="str">
        <f>TEXT(DATE(2024,Sales[[#This Row],[Month]],1),"MMM")</f>
        <v>Feb</v>
      </c>
      <c r="C1215">
        <v>14</v>
      </c>
      <c r="D1215">
        <v>2013</v>
      </c>
      <c r="E1215" t="s">
        <v>31</v>
      </c>
      <c r="F1215" t="s">
        <v>22</v>
      </c>
      <c r="G1215" s="4" t="s">
        <v>30</v>
      </c>
      <c r="H1215" t="s">
        <v>10</v>
      </c>
      <c r="I1215" s="4">
        <v>2</v>
      </c>
      <c r="J1215" s="4">
        <v>3546</v>
      </c>
      <c r="K1215" s="4">
        <v>3780</v>
      </c>
      <c r="L1215" s="4">
        <v>79560</v>
      </c>
      <c r="M1215" s="4">
        <v>84600</v>
      </c>
      <c r="N1215" s="4">
        <v>468</v>
      </c>
      <c r="O1215">
        <v>7182</v>
      </c>
      <c r="P1215">
        <v>-72378</v>
      </c>
    </row>
    <row r="1216" spans="1:16">
      <c r="A1216">
        <v>2</v>
      </c>
      <c r="B1216" t="str">
        <f>TEXT(DATE(2024,Sales[[#This Row],[Month]],1),"MMM")</f>
        <v>Feb</v>
      </c>
      <c r="C1216">
        <v>14</v>
      </c>
      <c r="D1216">
        <v>2013</v>
      </c>
      <c r="E1216" t="s">
        <v>7</v>
      </c>
      <c r="F1216" t="s">
        <v>8</v>
      </c>
      <c r="G1216" s="4" t="s">
        <v>32</v>
      </c>
      <c r="H1216" t="s">
        <v>10</v>
      </c>
      <c r="I1216" s="4">
        <v>24</v>
      </c>
      <c r="J1216" s="4">
        <v>3726</v>
      </c>
      <c r="K1216" s="4">
        <v>3960</v>
      </c>
      <c r="L1216" s="4">
        <v>56628</v>
      </c>
      <c r="M1216" s="4">
        <v>60390</v>
      </c>
      <c r="N1216" s="4">
        <v>5616</v>
      </c>
      <c r="O1216">
        <v>90288</v>
      </c>
      <c r="P1216">
        <v>33660</v>
      </c>
    </row>
    <row r="1217" spans="1:16">
      <c r="A1217">
        <v>2</v>
      </c>
      <c r="B1217" t="str">
        <f>TEXT(DATE(2024,Sales[[#This Row],[Month]],1),"MMM")</f>
        <v>Feb</v>
      </c>
      <c r="C1217">
        <v>14</v>
      </c>
      <c r="D1217">
        <v>2013</v>
      </c>
      <c r="E1217" t="s">
        <v>11</v>
      </c>
      <c r="F1217" t="s">
        <v>8</v>
      </c>
      <c r="G1217" s="4" t="s">
        <v>9</v>
      </c>
      <c r="H1217" t="s">
        <v>10</v>
      </c>
      <c r="I1217" s="4">
        <v>11</v>
      </c>
      <c r="J1217" s="4">
        <v>2106</v>
      </c>
      <c r="K1217" s="4">
        <v>2250</v>
      </c>
      <c r="L1217" s="4">
        <v>36612</v>
      </c>
      <c r="M1217" s="4">
        <v>38880</v>
      </c>
      <c r="N1217" s="4">
        <v>1584</v>
      </c>
      <c r="O1217">
        <v>23512.5</v>
      </c>
      <c r="P1217">
        <v>-13099.5</v>
      </c>
    </row>
    <row r="1218" spans="1:16">
      <c r="A1218">
        <v>2</v>
      </c>
      <c r="B1218" t="str">
        <f>TEXT(DATE(2024,Sales[[#This Row],[Month]],1),"MMM")</f>
        <v>Feb</v>
      </c>
      <c r="C1218">
        <v>14</v>
      </c>
      <c r="D1218">
        <v>2013</v>
      </c>
      <c r="E1218" t="s">
        <v>21</v>
      </c>
      <c r="F1218" t="s">
        <v>22</v>
      </c>
      <c r="G1218" s="4" t="s">
        <v>12</v>
      </c>
      <c r="H1218" t="s">
        <v>13</v>
      </c>
      <c r="I1218" s="4">
        <v>10</v>
      </c>
      <c r="J1218" s="4">
        <v>3546</v>
      </c>
      <c r="K1218" s="4">
        <v>3780</v>
      </c>
      <c r="L1218" s="4">
        <v>60894</v>
      </c>
      <c r="M1218" s="4">
        <v>65790</v>
      </c>
      <c r="N1218" s="4">
        <v>2340</v>
      </c>
      <c r="O1218">
        <v>35910</v>
      </c>
      <c r="P1218">
        <v>-24984</v>
      </c>
    </row>
    <row r="1219" spans="1:16">
      <c r="A1219">
        <v>2</v>
      </c>
      <c r="B1219" t="str">
        <f>TEXT(DATE(2024,Sales[[#This Row],[Month]],1),"MMM")</f>
        <v>Feb</v>
      </c>
      <c r="C1219">
        <v>14</v>
      </c>
      <c r="D1219">
        <v>2013</v>
      </c>
      <c r="E1219" t="s">
        <v>21</v>
      </c>
      <c r="F1219" t="s">
        <v>22</v>
      </c>
      <c r="G1219" s="4" t="s">
        <v>38</v>
      </c>
      <c r="H1219" t="s">
        <v>10</v>
      </c>
      <c r="I1219" s="4">
        <v>7</v>
      </c>
      <c r="J1219" s="4">
        <v>3384</v>
      </c>
      <c r="K1219" s="4">
        <v>3600</v>
      </c>
      <c r="L1219" s="4">
        <v>2952</v>
      </c>
      <c r="M1219" s="4">
        <v>3150</v>
      </c>
      <c r="N1219" s="4">
        <v>1512</v>
      </c>
      <c r="O1219">
        <v>23940</v>
      </c>
      <c r="P1219">
        <v>20988</v>
      </c>
    </row>
    <row r="1220" spans="1:16">
      <c r="A1220">
        <v>2</v>
      </c>
      <c r="B1220" t="str">
        <f>TEXT(DATE(2024,Sales[[#This Row],[Month]],1),"MMM")</f>
        <v>Feb</v>
      </c>
      <c r="C1220">
        <v>15</v>
      </c>
      <c r="D1220">
        <v>2013</v>
      </c>
      <c r="E1220" t="s">
        <v>14</v>
      </c>
      <c r="F1220" t="s">
        <v>15</v>
      </c>
      <c r="G1220" s="4" t="s">
        <v>29</v>
      </c>
      <c r="H1220" t="s">
        <v>10</v>
      </c>
      <c r="I1220" s="4">
        <v>22</v>
      </c>
      <c r="J1220" s="4">
        <v>2106</v>
      </c>
      <c r="K1220" s="4">
        <v>2250</v>
      </c>
      <c r="L1220" s="4">
        <v>67374</v>
      </c>
      <c r="M1220" s="4">
        <v>71820</v>
      </c>
      <c r="N1220" s="4">
        <v>3168</v>
      </c>
      <c r="O1220">
        <v>47025</v>
      </c>
      <c r="P1220">
        <v>-20349</v>
      </c>
    </row>
    <row r="1221" spans="1:16">
      <c r="A1221">
        <v>2</v>
      </c>
      <c r="B1221" t="str">
        <f>TEXT(DATE(2024,Sales[[#This Row],[Month]],1),"MMM")</f>
        <v>Feb</v>
      </c>
      <c r="C1221">
        <v>15</v>
      </c>
      <c r="D1221">
        <v>2013</v>
      </c>
      <c r="E1221" t="s">
        <v>28</v>
      </c>
      <c r="F1221" t="s">
        <v>27</v>
      </c>
      <c r="G1221" s="4" t="s">
        <v>33</v>
      </c>
      <c r="H1221" t="s">
        <v>10</v>
      </c>
      <c r="I1221" s="4">
        <v>7</v>
      </c>
      <c r="J1221" s="4">
        <v>3924</v>
      </c>
      <c r="K1221" s="4">
        <v>4230</v>
      </c>
      <c r="L1221" s="4">
        <v>18954</v>
      </c>
      <c r="M1221" s="4">
        <v>20250</v>
      </c>
      <c r="N1221" s="4">
        <v>2142</v>
      </c>
      <c r="O1221">
        <v>28129.5</v>
      </c>
      <c r="P1221">
        <v>9175.5</v>
      </c>
    </row>
    <row r="1222" spans="1:16">
      <c r="A1222">
        <v>2</v>
      </c>
      <c r="B1222" t="str">
        <f>TEXT(DATE(2024,Sales[[#This Row],[Month]],1),"MMM")</f>
        <v>Feb</v>
      </c>
      <c r="C1222">
        <v>15</v>
      </c>
      <c r="D1222">
        <v>2013</v>
      </c>
      <c r="E1222" t="s">
        <v>26</v>
      </c>
      <c r="F1222" t="s">
        <v>27</v>
      </c>
      <c r="G1222" s="4" t="s">
        <v>35</v>
      </c>
      <c r="H1222" t="s">
        <v>10</v>
      </c>
      <c r="I1222" s="4">
        <v>18</v>
      </c>
      <c r="J1222" s="4">
        <v>3582</v>
      </c>
      <c r="K1222" s="4">
        <v>3870</v>
      </c>
      <c r="L1222" s="4">
        <v>42552</v>
      </c>
      <c r="M1222" s="4">
        <v>45360</v>
      </c>
      <c r="N1222" s="4">
        <v>5184</v>
      </c>
      <c r="O1222">
        <v>66177</v>
      </c>
      <c r="P1222">
        <v>23625</v>
      </c>
    </row>
    <row r="1223" spans="1:16">
      <c r="A1223">
        <v>2</v>
      </c>
      <c r="B1223" t="str">
        <f>TEXT(DATE(2024,Sales[[#This Row],[Month]],1),"MMM")</f>
        <v>Feb</v>
      </c>
      <c r="C1223">
        <v>16</v>
      </c>
      <c r="D1223">
        <v>2013</v>
      </c>
      <c r="E1223" t="s">
        <v>11</v>
      </c>
      <c r="F1223" t="s">
        <v>8</v>
      </c>
      <c r="G1223" s="4" t="s">
        <v>33</v>
      </c>
      <c r="H1223" t="s">
        <v>10</v>
      </c>
      <c r="I1223" s="4">
        <v>12</v>
      </c>
      <c r="J1223" s="4">
        <v>3582</v>
      </c>
      <c r="K1223" s="4">
        <v>3870</v>
      </c>
      <c r="L1223" s="4">
        <v>2106</v>
      </c>
      <c r="M1223" s="4">
        <v>2250</v>
      </c>
      <c r="N1223" s="4">
        <v>3456</v>
      </c>
      <c r="O1223">
        <v>44118</v>
      </c>
      <c r="P1223">
        <v>42012</v>
      </c>
    </row>
    <row r="1224" spans="1:16">
      <c r="A1224">
        <v>2</v>
      </c>
      <c r="B1224" t="str">
        <f>TEXT(DATE(2024,Sales[[#This Row],[Month]],1),"MMM")</f>
        <v>Feb</v>
      </c>
      <c r="C1224">
        <v>16</v>
      </c>
      <c r="D1224">
        <v>2013</v>
      </c>
      <c r="E1224" t="s">
        <v>28</v>
      </c>
      <c r="F1224" t="s">
        <v>27</v>
      </c>
      <c r="G1224" s="4" t="s">
        <v>12</v>
      </c>
      <c r="H1224" t="s">
        <v>13</v>
      </c>
      <c r="I1224" s="4">
        <v>19</v>
      </c>
      <c r="J1224" s="4">
        <v>3726</v>
      </c>
      <c r="K1224" s="4">
        <v>3960</v>
      </c>
      <c r="L1224" s="4">
        <v>14328</v>
      </c>
      <c r="M1224" s="4">
        <v>15480</v>
      </c>
      <c r="N1224" s="4">
        <v>4446</v>
      </c>
      <c r="O1224">
        <v>71478</v>
      </c>
      <c r="P1224">
        <v>57150</v>
      </c>
    </row>
    <row r="1225" spans="1:16">
      <c r="A1225">
        <v>2</v>
      </c>
      <c r="B1225" t="str">
        <f>TEXT(DATE(2024,Sales[[#This Row],[Month]],1),"MMM")</f>
        <v>Feb</v>
      </c>
      <c r="C1225">
        <v>16</v>
      </c>
      <c r="D1225">
        <v>2013</v>
      </c>
      <c r="E1225" t="s">
        <v>24</v>
      </c>
      <c r="F1225" t="s">
        <v>20</v>
      </c>
      <c r="G1225" s="4" t="s">
        <v>12</v>
      </c>
      <c r="H1225" t="s">
        <v>13</v>
      </c>
      <c r="I1225" s="4">
        <v>23</v>
      </c>
      <c r="J1225" s="4">
        <v>3582</v>
      </c>
      <c r="K1225" s="4">
        <v>3870</v>
      </c>
      <c r="L1225" s="4">
        <v>64476</v>
      </c>
      <c r="M1225" s="4">
        <v>69660</v>
      </c>
      <c r="N1225" s="4">
        <v>6624</v>
      </c>
      <c r="O1225">
        <v>84559.5</v>
      </c>
      <c r="P1225">
        <v>20083.5</v>
      </c>
    </row>
    <row r="1226" spans="1:16">
      <c r="A1226">
        <v>2</v>
      </c>
      <c r="B1226" t="str">
        <f>TEXT(DATE(2024,Sales[[#This Row],[Month]],1),"MMM")</f>
        <v>Feb</v>
      </c>
      <c r="C1226">
        <v>17</v>
      </c>
      <c r="D1226">
        <v>2013</v>
      </c>
      <c r="E1226" t="s">
        <v>24</v>
      </c>
      <c r="F1226" t="s">
        <v>20</v>
      </c>
      <c r="G1226" s="4" t="s">
        <v>16</v>
      </c>
      <c r="H1226" t="s">
        <v>10</v>
      </c>
      <c r="I1226" s="4">
        <v>3</v>
      </c>
      <c r="J1226" s="4">
        <v>2952</v>
      </c>
      <c r="K1226" s="4">
        <v>3150</v>
      </c>
      <c r="L1226" s="4">
        <v>11934</v>
      </c>
      <c r="M1226" s="4">
        <v>12690</v>
      </c>
      <c r="N1226" s="4">
        <v>594</v>
      </c>
      <c r="O1226">
        <v>8977.5</v>
      </c>
      <c r="P1226">
        <v>-2956.5</v>
      </c>
    </row>
    <row r="1227" spans="1:16">
      <c r="A1227">
        <v>2</v>
      </c>
      <c r="B1227" t="str">
        <f>TEXT(DATE(2024,Sales[[#This Row],[Month]],1),"MMM")</f>
        <v>Feb</v>
      </c>
      <c r="C1227">
        <v>17</v>
      </c>
      <c r="D1227">
        <v>2013</v>
      </c>
      <c r="E1227" t="s">
        <v>24</v>
      </c>
      <c r="F1227" t="s">
        <v>20</v>
      </c>
      <c r="G1227" s="4" t="s">
        <v>37</v>
      </c>
      <c r="H1227" t="s">
        <v>13</v>
      </c>
      <c r="I1227" s="4">
        <v>24</v>
      </c>
      <c r="J1227" s="4">
        <v>3978</v>
      </c>
      <c r="K1227" s="4">
        <v>4230</v>
      </c>
      <c r="L1227" s="4">
        <v>19620</v>
      </c>
      <c r="M1227" s="4">
        <v>21150</v>
      </c>
      <c r="N1227" s="4">
        <v>6048</v>
      </c>
      <c r="O1227">
        <v>96444</v>
      </c>
      <c r="P1227">
        <v>76824</v>
      </c>
    </row>
    <row r="1228" spans="1:16">
      <c r="A1228">
        <v>2</v>
      </c>
      <c r="B1228" t="str">
        <f>TEXT(DATE(2024,Sales[[#This Row],[Month]],1),"MMM")</f>
        <v>Feb</v>
      </c>
      <c r="C1228">
        <v>18</v>
      </c>
      <c r="D1228">
        <v>2013</v>
      </c>
      <c r="E1228" t="s">
        <v>31</v>
      </c>
      <c r="F1228" t="s">
        <v>22</v>
      </c>
      <c r="G1228" s="4" t="s">
        <v>18</v>
      </c>
      <c r="H1228" t="s">
        <v>10</v>
      </c>
      <c r="I1228" s="4">
        <v>25</v>
      </c>
      <c r="J1228" s="4">
        <v>2034</v>
      </c>
      <c r="K1228" s="4">
        <v>2160</v>
      </c>
      <c r="L1228" s="4">
        <v>48312</v>
      </c>
      <c r="M1228" s="4">
        <v>51480</v>
      </c>
      <c r="N1228" s="4">
        <v>3150</v>
      </c>
      <c r="O1228">
        <v>51300</v>
      </c>
      <c r="P1228">
        <v>2988</v>
      </c>
    </row>
    <row r="1229" spans="1:16">
      <c r="A1229">
        <v>2</v>
      </c>
      <c r="B1229" t="str">
        <f>TEXT(DATE(2024,Sales[[#This Row],[Month]],1),"MMM")</f>
        <v>Feb</v>
      </c>
      <c r="C1229">
        <v>18</v>
      </c>
      <c r="D1229">
        <v>2013</v>
      </c>
      <c r="E1229" t="s">
        <v>19</v>
      </c>
      <c r="F1229" t="s">
        <v>20</v>
      </c>
      <c r="G1229" s="4" t="s">
        <v>37</v>
      </c>
      <c r="H1229" t="s">
        <v>13</v>
      </c>
      <c r="I1229" s="4">
        <v>5</v>
      </c>
      <c r="J1229" s="4">
        <v>3924</v>
      </c>
      <c r="K1229" s="4">
        <v>4230</v>
      </c>
      <c r="L1229" s="4">
        <v>62784</v>
      </c>
      <c r="M1229" s="4">
        <v>67680</v>
      </c>
      <c r="N1229" s="4">
        <v>1530</v>
      </c>
      <c r="O1229">
        <v>20092.5</v>
      </c>
      <c r="P1229">
        <v>-42691.5</v>
      </c>
    </row>
    <row r="1230" spans="1:16">
      <c r="A1230">
        <v>2</v>
      </c>
      <c r="B1230" t="str">
        <f>TEXT(DATE(2024,Sales[[#This Row],[Month]],1),"MMM")</f>
        <v>Feb</v>
      </c>
      <c r="C1230">
        <v>19</v>
      </c>
      <c r="D1230">
        <v>2013</v>
      </c>
      <c r="E1230" t="s">
        <v>11</v>
      </c>
      <c r="F1230" t="s">
        <v>8</v>
      </c>
      <c r="G1230" s="4" t="s">
        <v>29</v>
      </c>
      <c r="H1230" t="s">
        <v>10</v>
      </c>
      <c r="I1230" s="4">
        <v>2</v>
      </c>
      <c r="J1230" s="4">
        <v>5832</v>
      </c>
      <c r="K1230" s="4">
        <v>6210</v>
      </c>
      <c r="L1230" s="4">
        <v>78012</v>
      </c>
      <c r="M1230" s="4">
        <v>83160</v>
      </c>
      <c r="N1230" s="4">
        <v>756</v>
      </c>
      <c r="O1230">
        <v>11799</v>
      </c>
      <c r="P1230">
        <v>-66213</v>
      </c>
    </row>
    <row r="1231" spans="1:16">
      <c r="A1231">
        <v>2</v>
      </c>
      <c r="B1231" t="str">
        <f>TEXT(DATE(2024,Sales[[#This Row],[Month]],1),"MMM")</f>
        <v>Feb</v>
      </c>
      <c r="C1231">
        <v>19</v>
      </c>
      <c r="D1231">
        <v>2013</v>
      </c>
      <c r="E1231" t="s">
        <v>28</v>
      </c>
      <c r="F1231" t="s">
        <v>27</v>
      </c>
      <c r="G1231" s="4" t="s">
        <v>16</v>
      </c>
      <c r="H1231" t="s">
        <v>10</v>
      </c>
      <c r="I1231" s="4">
        <v>14</v>
      </c>
      <c r="J1231" s="4">
        <v>3546</v>
      </c>
      <c r="K1231" s="4">
        <v>3780</v>
      </c>
      <c r="L1231" s="4">
        <v>15912</v>
      </c>
      <c r="M1231" s="4">
        <v>16920</v>
      </c>
      <c r="N1231" s="4">
        <v>3276</v>
      </c>
      <c r="O1231">
        <v>50274</v>
      </c>
      <c r="P1231">
        <v>34362</v>
      </c>
    </row>
    <row r="1232" spans="1:16">
      <c r="A1232">
        <v>2</v>
      </c>
      <c r="B1232" t="str">
        <f>TEXT(DATE(2024,Sales[[#This Row],[Month]],1),"MMM")</f>
        <v>Feb</v>
      </c>
      <c r="C1232">
        <v>19</v>
      </c>
      <c r="D1232">
        <v>2013</v>
      </c>
      <c r="E1232" t="s">
        <v>7</v>
      </c>
      <c r="F1232" t="s">
        <v>8</v>
      </c>
      <c r="G1232" s="4" t="s">
        <v>30</v>
      </c>
      <c r="H1232" t="s">
        <v>10</v>
      </c>
      <c r="I1232" s="4">
        <v>6</v>
      </c>
      <c r="J1232" s="4">
        <v>2034</v>
      </c>
      <c r="K1232" s="4">
        <v>2160</v>
      </c>
      <c r="L1232" s="4">
        <v>59670</v>
      </c>
      <c r="M1232" s="4">
        <v>63450</v>
      </c>
      <c r="N1232" s="4">
        <v>756</v>
      </c>
      <c r="O1232">
        <v>12312</v>
      </c>
      <c r="P1232">
        <v>-47358</v>
      </c>
    </row>
    <row r="1233" spans="1:16">
      <c r="A1233">
        <v>2</v>
      </c>
      <c r="B1233" t="str">
        <f>TEXT(DATE(2024,Sales[[#This Row],[Month]],1),"MMM")</f>
        <v>Feb</v>
      </c>
      <c r="C1233">
        <v>20</v>
      </c>
      <c r="D1233">
        <v>2013</v>
      </c>
      <c r="E1233" t="s">
        <v>28</v>
      </c>
      <c r="F1233" t="s">
        <v>27</v>
      </c>
      <c r="G1233" s="4" t="s">
        <v>18</v>
      </c>
      <c r="H1233" t="s">
        <v>10</v>
      </c>
      <c r="I1233" s="4">
        <v>13</v>
      </c>
      <c r="J1233" s="4">
        <v>2034</v>
      </c>
      <c r="K1233" s="4">
        <v>2160</v>
      </c>
      <c r="L1233" s="4">
        <v>28548</v>
      </c>
      <c r="M1233" s="4">
        <v>30420</v>
      </c>
      <c r="N1233" s="4">
        <v>1638</v>
      </c>
      <c r="O1233">
        <v>26676</v>
      </c>
      <c r="P1233">
        <v>-1872</v>
      </c>
    </row>
    <row r="1234" spans="1:16">
      <c r="A1234">
        <v>2</v>
      </c>
      <c r="B1234" t="str">
        <f>TEXT(DATE(2024,Sales[[#This Row],[Month]],1),"MMM")</f>
        <v>Feb</v>
      </c>
      <c r="C1234">
        <v>20</v>
      </c>
      <c r="D1234">
        <v>2013</v>
      </c>
      <c r="E1234" t="s">
        <v>24</v>
      </c>
      <c r="F1234" t="s">
        <v>20</v>
      </c>
      <c r="G1234" s="4" t="s">
        <v>35</v>
      </c>
      <c r="H1234" t="s">
        <v>10</v>
      </c>
      <c r="I1234" s="4">
        <v>4</v>
      </c>
      <c r="J1234" s="4">
        <v>3042</v>
      </c>
      <c r="K1234" s="4">
        <v>3240</v>
      </c>
      <c r="L1234" s="4">
        <v>3546</v>
      </c>
      <c r="M1234" s="4">
        <v>3780</v>
      </c>
      <c r="N1234" s="4">
        <v>792</v>
      </c>
      <c r="O1234">
        <v>12312</v>
      </c>
      <c r="P1234">
        <v>8766</v>
      </c>
    </row>
    <row r="1235" spans="1:16">
      <c r="A1235">
        <v>2</v>
      </c>
      <c r="B1235" t="str">
        <f>TEXT(DATE(2024,Sales[[#This Row],[Month]],1),"MMM")</f>
        <v>Feb</v>
      </c>
      <c r="C1235">
        <v>21</v>
      </c>
      <c r="D1235">
        <v>2013</v>
      </c>
      <c r="E1235" t="s">
        <v>24</v>
      </c>
      <c r="F1235" t="s">
        <v>20</v>
      </c>
      <c r="G1235" s="4" t="s">
        <v>37</v>
      </c>
      <c r="H1235" t="s">
        <v>13</v>
      </c>
      <c r="I1235" s="4">
        <v>21</v>
      </c>
      <c r="J1235" s="4">
        <v>3042</v>
      </c>
      <c r="K1235" s="4">
        <v>3240</v>
      </c>
      <c r="L1235" s="4">
        <v>23544</v>
      </c>
      <c r="M1235" s="4">
        <v>25380</v>
      </c>
      <c r="N1235" s="4">
        <v>4158</v>
      </c>
      <c r="O1235">
        <v>64638</v>
      </c>
      <c r="P1235">
        <v>41094</v>
      </c>
    </row>
    <row r="1236" spans="1:16">
      <c r="A1236">
        <v>2</v>
      </c>
      <c r="B1236" t="str">
        <f>TEXT(DATE(2024,Sales[[#This Row],[Month]],1),"MMM")</f>
        <v>Feb</v>
      </c>
      <c r="C1236">
        <v>21</v>
      </c>
      <c r="D1236">
        <v>2013</v>
      </c>
      <c r="E1236" t="s">
        <v>14</v>
      </c>
      <c r="F1236" t="s">
        <v>15</v>
      </c>
      <c r="G1236" s="4" t="s">
        <v>12</v>
      </c>
      <c r="H1236" t="s">
        <v>13</v>
      </c>
      <c r="I1236" s="4">
        <v>16</v>
      </c>
      <c r="J1236" s="4">
        <v>3726</v>
      </c>
      <c r="K1236" s="4">
        <v>3960</v>
      </c>
      <c r="L1236" s="4">
        <v>53730</v>
      </c>
      <c r="M1236" s="4">
        <v>58050</v>
      </c>
      <c r="N1236" s="4">
        <v>3744</v>
      </c>
      <c r="O1236">
        <v>60192</v>
      </c>
      <c r="P1236">
        <v>6462</v>
      </c>
    </row>
    <row r="1237" spans="1:16">
      <c r="A1237">
        <v>2</v>
      </c>
      <c r="B1237" t="str">
        <f>TEXT(DATE(2024,Sales[[#This Row],[Month]],1),"MMM")</f>
        <v>Feb</v>
      </c>
      <c r="C1237">
        <v>22</v>
      </c>
      <c r="D1237">
        <v>2013</v>
      </c>
      <c r="E1237" t="s">
        <v>14</v>
      </c>
      <c r="F1237" t="s">
        <v>15</v>
      </c>
      <c r="G1237" s="4" t="s">
        <v>25</v>
      </c>
      <c r="H1237" t="s">
        <v>10</v>
      </c>
      <c r="I1237" s="4">
        <v>10</v>
      </c>
      <c r="J1237" s="4">
        <v>2196</v>
      </c>
      <c r="K1237" s="4">
        <v>2340</v>
      </c>
      <c r="L1237" s="4">
        <v>52488</v>
      </c>
      <c r="M1237" s="4">
        <v>55890</v>
      </c>
      <c r="N1237" s="4">
        <v>1440</v>
      </c>
      <c r="O1237">
        <v>22230</v>
      </c>
      <c r="P1237">
        <v>-30258</v>
      </c>
    </row>
    <row r="1238" spans="1:16">
      <c r="A1238">
        <v>2</v>
      </c>
      <c r="B1238" t="str">
        <f>TEXT(DATE(2024,Sales[[#This Row],[Month]],1),"MMM")</f>
        <v>Feb</v>
      </c>
      <c r="C1238">
        <v>23</v>
      </c>
      <c r="D1238">
        <v>2013</v>
      </c>
      <c r="E1238" t="s">
        <v>7</v>
      </c>
      <c r="F1238" t="s">
        <v>8</v>
      </c>
      <c r="G1238" s="4" t="s">
        <v>39</v>
      </c>
      <c r="H1238" t="s">
        <v>13</v>
      </c>
      <c r="I1238" s="4">
        <v>3</v>
      </c>
      <c r="J1238" s="4">
        <v>4482</v>
      </c>
      <c r="K1238" s="4">
        <v>4770</v>
      </c>
      <c r="L1238" s="4">
        <v>157626</v>
      </c>
      <c r="M1238" s="4">
        <v>170100</v>
      </c>
      <c r="N1238" s="4">
        <v>864</v>
      </c>
      <c r="O1238">
        <v>13594.5</v>
      </c>
      <c r="P1238">
        <v>-144031.5</v>
      </c>
    </row>
    <row r="1239" spans="1:16">
      <c r="A1239">
        <v>2</v>
      </c>
      <c r="B1239" t="str">
        <f>TEXT(DATE(2024,Sales[[#This Row],[Month]],1),"MMM")</f>
        <v>Feb</v>
      </c>
      <c r="C1239">
        <v>24</v>
      </c>
      <c r="D1239">
        <v>2013</v>
      </c>
      <c r="E1239" t="s">
        <v>21</v>
      </c>
      <c r="F1239" t="s">
        <v>22</v>
      </c>
      <c r="G1239" s="4" t="s">
        <v>40</v>
      </c>
      <c r="H1239" t="s">
        <v>10</v>
      </c>
      <c r="I1239" s="4">
        <v>1</v>
      </c>
      <c r="J1239" s="4">
        <v>5148</v>
      </c>
      <c r="K1239" s="4">
        <v>5490</v>
      </c>
      <c r="L1239" s="4">
        <v>33840</v>
      </c>
      <c r="M1239" s="4">
        <v>36000</v>
      </c>
      <c r="N1239" s="4">
        <v>342</v>
      </c>
      <c r="O1239">
        <v>5215.5</v>
      </c>
      <c r="P1239">
        <v>-28624.5</v>
      </c>
    </row>
    <row r="1240" spans="1:16">
      <c r="A1240">
        <v>2</v>
      </c>
      <c r="B1240" t="str">
        <f>TEXT(DATE(2024,Sales[[#This Row],[Month]],1),"MMM")</f>
        <v>Feb</v>
      </c>
      <c r="C1240">
        <v>24</v>
      </c>
      <c r="D1240">
        <v>2013</v>
      </c>
      <c r="E1240" t="s">
        <v>21</v>
      </c>
      <c r="F1240" t="s">
        <v>22</v>
      </c>
      <c r="G1240" s="4" t="s">
        <v>33</v>
      </c>
      <c r="H1240" t="s">
        <v>10</v>
      </c>
      <c r="I1240" s="4">
        <v>13</v>
      </c>
      <c r="J1240" s="4">
        <v>3978</v>
      </c>
      <c r="K1240" s="4">
        <v>4230</v>
      </c>
      <c r="L1240" s="4">
        <v>50544</v>
      </c>
      <c r="M1240" s="4">
        <v>54000</v>
      </c>
      <c r="N1240" s="4">
        <v>3276</v>
      </c>
      <c r="O1240">
        <v>52240.5</v>
      </c>
      <c r="P1240">
        <v>1696.5</v>
      </c>
    </row>
    <row r="1241" spans="1:16">
      <c r="A1241">
        <v>2</v>
      </c>
      <c r="B1241" t="str">
        <f>TEXT(DATE(2024,Sales[[#This Row],[Month]],1),"MMM")</f>
        <v>Feb</v>
      </c>
      <c r="C1241">
        <v>24</v>
      </c>
      <c r="D1241">
        <v>2013</v>
      </c>
      <c r="E1241" t="s">
        <v>31</v>
      </c>
      <c r="F1241" t="s">
        <v>22</v>
      </c>
      <c r="G1241" s="4" t="s">
        <v>16</v>
      </c>
      <c r="H1241" t="s">
        <v>10</v>
      </c>
      <c r="I1241" s="4">
        <v>15</v>
      </c>
      <c r="J1241" s="4">
        <v>2106</v>
      </c>
      <c r="K1241" s="4">
        <v>2250</v>
      </c>
      <c r="L1241" s="4">
        <v>59670</v>
      </c>
      <c r="M1241" s="4">
        <v>63450</v>
      </c>
      <c r="N1241" s="4">
        <v>2160</v>
      </c>
      <c r="O1241">
        <v>32062.5</v>
      </c>
      <c r="P1241">
        <v>-27607.5</v>
      </c>
    </row>
    <row r="1242" spans="1:16">
      <c r="A1242">
        <v>2</v>
      </c>
      <c r="B1242" t="str">
        <f>TEXT(DATE(2024,Sales[[#This Row],[Month]],1),"MMM")</f>
        <v>Feb</v>
      </c>
      <c r="C1242">
        <v>25</v>
      </c>
      <c r="D1242">
        <v>2013</v>
      </c>
      <c r="E1242" t="s">
        <v>14</v>
      </c>
      <c r="F1242" t="s">
        <v>15</v>
      </c>
      <c r="G1242" s="4" t="s">
        <v>16</v>
      </c>
      <c r="H1242" t="s">
        <v>10</v>
      </c>
      <c r="I1242" s="4">
        <v>5</v>
      </c>
      <c r="J1242" s="4">
        <v>3978</v>
      </c>
      <c r="K1242" s="4">
        <v>4230</v>
      </c>
      <c r="L1242" s="4">
        <v>83538</v>
      </c>
      <c r="M1242" s="4">
        <v>88830</v>
      </c>
      <c r="N1242" s="4">
        <v>1260</v>
      </c>
      <c r="O1242">
        <v>20092.5</v>
      </c>
      <c r="P1242">
        <v>-63445.5</v>
      </c>
    </row>
    <row r="1243" spans="1:16">
      <c r="A1243">
        <v>2</v>
      </c>
      <c r="B1243" t="str">
        <f>TEXT(DATE(2024,Sales[[#This Row],[Month]],1),"MMM")</f>
        <v>Feb</v>
      </c>
      <c r="C1243">
        <v>25</v>
      </c>
      <c r="D1243">
        <v>2013</v>
      </c>
      <c r="E1243" t="s">
        <v>24</v>
      </c>
      <c r="F1243" t="s">
        <v>20</v>
      </c>
      <c r="G1243" s="4" t="s">
        <v>12</v>
      </c>
      <c r="H1243" t="s">
        <v>13</v>
      </c>
      <c r="I1243" s="4">
        <v>25</v>
      </c>
      <c r="J1243" s="4">
        <v>2034</v>
      </c>
      <c r="K1243" s="4">
        <v>2160</v>
      </c>
      <c r="L1243" s="4">
        <v>7164</v>
      </c>
      <c r="M1243" s="4">
        <v>7740</v>
      </c>
      <c r="N1243" s="4">
        <v>3150</v>
      </c>
      <c r="O1243">
        <v>51300</v>
      </c>
      <c r="P1243">
        <v>44136</v>
      </c>
    </row>
    <row r="1244" spans="1:16">
      <c r="A1244">
        <v>2</v>
      </c>
      <c r="B1244" t="str">
        <f>TEXT(DATE(2024,Sales[[#This Row],[Month]],1),"MMM")</f>
        <v>Feb</v>
      </c>
      <c r="C1244">
        <v>25</v>
      </c>
      <c r="D1244">
        <v>2013</v>
      </c>
      <c r="E1244" t="s">
        <v>19</v>
      </c>
      <c r="F1244" t="s">
        <v>20</v>
      </c>
      <c r="G1244" s="4" t="s">
        <v>23</v>
      </c>
      <c r="H1244" t="s">
        <v>10</v>
      </c>
      <c r="I1244" s="4">
        <v>8</v>
      </c>
      <c r="J1244" s="4">
        <v>2034</v>
      </c>
      <c r="K1244" s="4">
        <v>2160</v>
      </c>
      <c r="L1244" s="4">
        <v>66924</v>
      </c>
      <c r="M1244" s="4">
        <v>71280</v>
      </c>
      <c r="N1244" s="4">
        <v>1008</v>
      </c>
      <c r="O1244">
        <v>16416</v>
      </c>
      <c r="P1244">
        <v>-50508</v>
      </c>
    </row>
    <row r="1245" spans="1:16">
      <c r="A1245">
        <v>2</v>
      </c>
      <c r="B1245" t="str">
        <f>TEXT(DATE(2024,Sales[[#This Row],[Month]],1),"MMM")</f>
        <v>Feb</v>
      </c>
      <c r="C1245">
        <v>25</v>
      </c>
      <c r="D1245">
        <v>2013</v>
      </c>
      <c r="E1245" t="s">
        <v>24</v>
      </c>
      <c r="F1245" t="s">
        <v>20</v>
      </c>
      <c r="G1245" s="4" t="s">
        <v>25</v>
      </c>
      <c r="H1245" t="s">
        <v>10</v>
      </c>
      <c r="I1245" s="4">
        <v>21</v>
      </c>
      <c r="J1245" s="4">
        <v>3582</v>
      </c>
      <c r="K1245" s="4">
        <v>3870</v>
      </c>
      <c r="L1245" s="4">
        <v>128304</v>
      </c>
      <c r="M1245" s="4">
        <v>136620</v>
      </c>
      <c r="N1245" s="4">
        <v>6048</v>
      </c>
      <c r="O1245">
        <v>77206.5</v>
      </c>
      <c r="P1245">
        <v>-51097.5</v>
      </c>
    </row>
    <row r="1246" spans="1:16">
      <c r="A1246">
        <v>2</v>
      </c>
      <c r="B1246" t="str">
        <f>TEXT(DATE(2024,Sales[[#This Row],[Month]],1),"MMM")</f>
        <v>Feb</v>
      </c>
      <c r="C1246">
        <v>25</v>
      </c>
      <c r="D1246">
        <v>2013</v>
      </c>
      <c r="E1246" t="s">
        <v>11</v>
      </c>
      <c r="F1246" t="s">
        <v>8</v>
      </c>
      <c r="G1246" s="4" t="s">
        <v>29</v>
      </c>
      <c r="H1246" t="s">
        <v>10</v>
      </c>
      <c r="I1246" s="4">
        <v>16</v>
      </c>
      <c r="J1246" s="4">
        <v>3978</v>
      </c>
      <c r="K1246" s="4">
        <v>4230</v>
      </c>
      <c r="L1246" s="4">
        <v>74466</v>
      </c>
      <c r="M1246" s="4">
        <v>79380</v>
      </c>
      <c r="N1246" s="4">
        <v>4032</v>
      </c>
      <c r="O1246">
        <v>64296</v>
      </c>
      <c r="P1246">
        <v>-10170</v>
      </c>
    </row>
    <row r="1247" spans="1:16">
      <c r="A1247">
        <v>2</v>
      </c>
      <c r="B1247" t="str">
        <f>TEXT(DATE(2024,Sales[[#This Row],[Month]],1),"MMM")</f>
        <v>Feb</v>
      </c>
      <c r="C1247">
        <v>26</v>
      </c>
      <c r="D1247">
        <v>2013</v>
      </c>
      <c r="E1247" t="s">
        <v>19</v>
      </c>
      <c r="F1247" t="s">
        <v>20</v>
      </c>
      <c r="G1247" s="4" t="s">
        <v>34</v>
      </c>
      <c r="H1247" t="s">
        <v>10</v>
      </c>
      <c r="I1247" s="4">
        <v>23</v>
      </c>
      <c r="J1247" s="4">
        <v>2196</v>
      </c>
      <c r="K1247" s="4">
        <v>2340</v>
      </c>
      <c r="L1247" s="4">
        <v>8964</v>
      </c>
      <c r="M1247" s="4">
        <v>9540</v>
      </c>
      <c r="N1247" s="4">
        <v>3312</v>
      </c>
      <c r="O1247">
        <v>51129</v>
      </c>
      <c r="P1247">
        <v>42165</v>
      </c>
    </row>
    <row r="1248" spans="1:16">
      <c r="A1248">
        <v>2</v>
      </c>
      <c r="B1248" t="str">
        <f>TEXT(DATE(2024,Sales[[#This Row],[Month]],1),"MMM")</f>
        <v>Feb</v>
      </c>
      <c r="C1248">
        <v>26</v>
      </c>
      <c r="D1248">
        <v>2013</v>
      </c>
      <c r="E1248" t="s">
        <v>28</v>
      </c>
      <c r="F1248" t="s">
        <v>27</v>
      </c>
      <c r="G1248" s="4" t="s">
        <v>33</v>
      </c>
      <c r="H1248" t="s">
        <v>10</v>
      </c>
      <c r="I1248" s="4">
        <v>22</v>
      </c>
      <c r="J1248" s="4">
        <v>3978</v>
      </c>
      <c r="K1248" s="4">
        <v>4230</v>
      </c>
      <c r="L1248" s="4">
        <v>18954</v>
      </c>
      <c r="M1248" s="4">
        <v>20250</v>
      </c>
      <c r="N1248" s="4">
        <v>5544</v>
      </c>
      <c r="O1248">
        <v>88407</v>
      </c>
      <c r="P1248">
        <v>69453</v>
      </c>
    </row>
    <row r="1249" spans="1:16">
      <c r="A1249">
        <v>2</v>
      </c>
      <c r="B1249" t="str">
        <f>TEXT(DATE(2024,Sales[[#This Row],[Month]],1),"MMM")</f>
        <v>Feb</v>
      </c>
      <c r="C1249">
        <v>28</v>
      </c>
      <c r="D1249">
        <v>2013</v>
      </c>
      <c r="E1249" t="s">
        <v>31</v>
      </c>
      <c r="F1249" t="s">
        <v>22</v>
      </c>
      <c r="G1249" s="4" t="s">
        <v>9</v>
      </c>
      <c r="H1249" t="s">
        <v>10</v>
      </c>
      <c r="I1249" s="4">
        <v>13</v>
      </c>
      <c r="J1249" s="4">
        <v>3978</v>
      </c>
      <c r="K1249" s="4">
        <v>4230</v>
      </c>
      <c r="L1249" s="4">
        <v>50850</v>
      </c>
      <c r="M1249" s="4">
        <v>54000</v>
      </c>
      <c r="N1249" s="4">
        <v>3276</v>
      </c>
      <c r="O1249">
        <v>52240.5</v>
      </c>
      <c r="P1249">
        <v>1390.5</v>
      </c>
    </row>
    <row r="1250" spans="1:16">
      <c r="A1250">
        <v>2</v>
      </c>
      <c r="B1250" t="str">
        <f>TEXT(DATE(2024,Sales[[#This Row],[Month]],1),"MMM")</f>
        <v>Feb</v>
      </c>
      <c r="C1250">
        <v>28</v>
      </c>
      <c r="D1250">
        <v>2013</v>
      </c>
      <c r="E1250" t="s">
        <v>14</v>
      </c>
      <c r="F1250" t="s">
        <v>15</v>
      </c>
      <c r="G1250" s="4" t="s">
        <v>23</v>
      </c>
      <c r="H1250" t="s">
        <v>10</v>
      </c>
      <c r="I1250" s="4">
        <v>27</v>
      </c>
      <c r="J1250" s="4">
        <v>3042</v>
      </c>
      <c r="K1250" s="4">
        <v>3240</v>
      </c>
      <c r="L1250" s="4">
        <v>51714</v>
      </c>
      <c r="M1250" s="4">
        <v>55080</v>
      </c>
      <c r="N1250" s="4">
        <v>5346</v>
      </c>
      <c r="O1250">
        <v>83106</v>
      </c>
      <c r="P1250">
        <v>31392</v>
      </c>
    </row>
    <row r="1251" spans="1:16">
      <c r="A1251">
        <v>3</v>
      </c>
      <c r="B1251" t="str">
        <f>TEXT(DATE(2024,Sales[[#This Row],[Month]],1),"MMM")</f>
        <v>Mar</v>
      </c>
      <c r="C1251">
        <v>1</v>
      </c>
      <c r="D1251">
        <v>2013</v>
      </c>
      <c r="E1251" t="s">
        <v>19</v>
      </c>
      <c r="F1251" t="s">
        <v>20</v>
      </c>
      <c r="G1251" s="4" t="s">
        <v>37</v>
      </c>
      <c r="H1251" t="s">
        <v>13</v>
      </c>
      <c r="I1251" s="4">
        <v>27</v>
      </c>
      <c r="J1251" s="4">
        <v>3978</v>
      </c>
      <c r="K1251" s="4">
        <v>4230</v>
      </c>
      <c r="L1251" s="4">
        <v>90252</v>
      </c>
      <c r="M1251" s="4">
        <v>97290</v>
      </c>
      <c r="N1251" s="4">
        <v>6804</v>
      </c>
      <c r="O1251">
        <v>108499.5</v>
      </c>
      <c r="P1251">
        <v>18247.5</v>
      </c>
    </row>
    <row r="1252" spans="1:16">
      <c r="A1252">
        <v>3</v>
      </c>
      <c r="B1252" t="str">
        <f>TEXT(DATE(2024,Sales[[#This Row],[Month]],1),"MMM")</f>
        <v>Mar</v>
      </c>
      <c r="C1252">
        <v>1</v>
      </c>
      <c r="D1252">
        <v>2013</v>
      </c>
      <c r="E1252" t="s">
        <v>19</v>
      </c>
      <c r="F1252" t="s">
        <v>20</v>
      </c>
      <c r="G1252" s="4" t="s">
        <v>36</v>
      </c>
      <c r="H1252" t="s">
        <v>10</v>
      </c>
      <c r="I1252" s="4">
        <v>27</v>
      </c>
      <c r="J1252" s="4">
        <v>3978</v>
      </c>
      <c r="K1252" s="4">
        <v>4230</v>
      </c>
      <c r="L1252" s="4">
        <v>26082</v>
      </c>
      <c r="M1252" s="4">
        <v>27720</v>
      </c>
      <c r="N1252" s="4">
        <v>6804</v>
      </c>
      <c r="O1252">
        <v>108499.5</v>
      </c>
      <c r="P1252">
        <v>82417.5</v>
      </c>
    </row>
    <row r="1253" spans="1:16">
      <c r="A1253">
        <v>3</v>
      </c>
      <c r="B1253" t="str">
        <f>TEXT(DATE(2024,Sales[[#This Row],[Month]],1),"MMM")</f>
        <v>Mar</v>
      </c>
      <c r="C1253">
        <v>2</v>
      </c>
      <c r="D1253">
        <v>2013</v>
      </c>
      <c r="E1253" t="s">
        <v>24</v>
      </c>
      <c r="F1253" t="s">
        <v>20</v>
      </c>
      <c r="G1253" s="4" t="s">
        <v>16</v>
      </c>
      <c r="H1253" t="s">
        <v>10</v>
      </c>
      <c r="I1253" s="4">
        <v>27</v>
      </c>
      <c r="J1253" s="4">
        <v>5832</v>
      </c>
      <c r="K1253" s="4">
        <v>6210</v>
      </c>
      <c r="L1253" s="4">
        <v>59670</v>
      </c>
      <c r="M1253" s="4">
        <v>63450</v>
      </c>
      <c r="N1253" s="4">
        <v>10206</v>
      </c>
      <c r="O1253">
        <v>159286.5</v>
      </c>
      <c r="P1253">
        <v>99616.5</v>
      </c>
    </row>
    <row r="1254" spans="1:16">
      <c r="A1254">
        <v>3</v>
      </c>
      <c r="B1254" t="str">
        <f>TEXT(DATE(2024,Sales[[#This Row],[Month]],1),"MMM")</f>
        <v>Mar</v>
      </c>
      <c r="C1254">
        <v>2</v>
      </c>
      <c r="D1254">
        <v>2013</v>
      </c>
      <c r="E1254" t="s">
        <v>17</v>
      </c>
      <c r="F1254" t="s">
        <v>15</v>
      </c>
      <c r="G1254" s="4" t="s">
        <v>30</v>
      </c>
      <c r="H1254" t="s">
        <v>10</v>
      </c>
      <c r="I1254" s="4">
        <v>27</v>
      </c>
      <c r="J1254" s="4">
        <v>2196</v>
      </c>
      <c r="K1254" s="4">
        <v>2340</v>
      </c>
      <c r="L1254" s="4">
        <v>11934</v>
      </c>
      <c r="M1254" s="4">
        <v>12690</v>
      </c>
      <c r="N1254" s="4">
        <v>3888</v>
      </c>
      <c r="O1254">
        <v>60021</v>
      </c>
      <c r="P1254">
        <v>48087</v>
      </c>
    </row>
    <row r="1255" spans="1:16">
      <c r="A1255">
        <v>3</v>
      </c>
      <c r="B1255" t="str">
        <f>TEXT(DATE(2024,Sales[[#This Row],[Month]],1),"MMM")</f>
        <v>Mar</v>
      </c>
      <c r="C1255">
        <v>2</v>
      </c>
      <c r="D1255">
        <v>2013</v>
      </c>
      <c r="E1255" t="s">
        <v>21</v>
      </c>
      <c r="F1255" t="s">
        <v>22</v>
      </c>
      <c r="G1255" s="4" t="s">
        <v>37</v>
      </c>
      <c r="H1255" t="s">
        <v>13</v>
      </c>
      <c r="I1255" s="4">
        <v>27</v>
      </c>
      <c r="J1255" s="4">
        <v>3546</v>
      </c>
      <c r="K1255" s="4">
        <v>3780</v>
      </c>
      <c r="L1255" s="4">
        <v>19620</v>
      </c>
      <c r="M1255" s="4">
        <v>21150</v>
      </c>
      <c r="N1255" s="4">
        <v>6318</v>
      </c>
      <c r="O1255">
        <v>96957</v>
      </c>
      <c r="P1255">
        <v>77337</v>
      </c>
    </row>
    <row r="1256" spans="1:16">
      <c r="A1256">
        <v>3</v>
      </c>
      <c r="B1256" t="str">
        <f>TEXT(DATE(2024,Sales[[#This Row],[Month]],1),"MMM")</f>
        <v>Mar</v>
      </c>
      <c r="C1256">
        <v>2</v>
      </c>
      <c r="D1256">
        <v>2013</v>
      </c>
      <c r="E1256" t="s">
        <v>31</v>
      </c>
      <c r="F1256" t="s">
        <v>22</v>
      </c>
      <c r="G1256" s="4" t="s">
        <v>23</v>
      </c>
      <c r="H1256" t="s">
        <v>10</v>
      </c>
      <c r="I1256" s="4">
        <v>12</v>
      </c>
      <c r="J1256" s="4">
        <v>3582</v>
      </c>
      <c r="K1256" s="4">
        <v>3870</v>
      </c>
      <c r="L1256" s="4">
        <v>33462</v>
      </c>
      <c r="M1256" s="4">
        <v>35640</v>
      </c>
      <c r="N1256" s="4">
        <v>3456</v>
      </c>
      <c r="O1256">
        <v>44118</v>
      </c>
      <c r="P1256">
        <v>10656</v>
      </c>
    </row>
    <row r="1257" spans="1:16">
      <c r="A1257">
        <v>3</v>
      </c>
      <c r="B1257" t="str">
        <f>TEXT(DATE(2024,Sales[[#This Row],[Month]],1),"MMM")</f>
        <v>Mar</v>
      </c>
      <c r="C1257">
        <v>3</v>
      </c>
      <c r="D1257">
        <v>2013</v>
      </c>
      <c r="E1257" t="s">
        <v>17</v>
      </c>
      <c r="F1257" t="s">
        <v>15</v>
      </c>
      <c r="G1257" s="4" t="s">
        <v>29</v>
      </c>
      <c r="H1257" t="s">
        <v>10</v>
      </c>
      <c r="I1257" s="4">
        <v>18</v>
      </c>
      <c r="J1257" s="4">
        <v>3978</v>
      </c>
      <c r="K1257" s="4">
        <v>4230</v>
      </c>
      <c r="L1257" s="4">
        <v>21276</v>
      </c>
      <c r="M1257" s="4">
        <v>22680</v>
      </c>
      <c r="N1257" s="4">
        <v>4536</v>
      </c>
      <c r="O1257">
        <v>72333</v>
      </c>
      <c r="P1257">
        <v>51057</v>
      </c>
    </row>
    <row r="1258" spans="1:16">
      <c r="A1258">
        <v>3</v>
      </c>
      <c r="B1258" t="str">
        <f>TEXT(DATE(2024,Sales[[#This Row],[Month]],1),"MMM")</f>
        <v>Mar</v>
      </c>
      <c r="C1258">
        <v>4</v>
      </c>
      <c r="D1258">
        <v>2013</v>
      </c>
      <c r="E1258" t="s">
        <v>24</v>
      </c>
      <c r="F1258" t="s">
        <v>20</v>
      </c>
      <c r="G1258" s="4" t="s">
        <v>32</v>
      </c>
      <c r="H1258" t="s">
        <v>10</v>
      </c>
      <c r="I1258" s="4">
        <v>8</v>
      </c>
      <c r="J1258" s="4">
        <v>3978</v>
      </c>
      <c r="K1258" s="4">
        <v>4230</v>
      </c>
      <c r="L1258" s="4">
        <v>108108</v>
      </c>
      <c r="M1258" s="4">
        <v>115290</v>
      </c>
      <c r="N1258" s="4">
        <v>2016</v>
      </c>
      <c r="O1258">
        <v>32148</v>
      </c>
      <c r="P1258">
        <v>-75960</v>
      </c>
    </row>
    <row r="1259" spans="1:16">
      <c r="A1259">
        <v>3</v>
      </c>
      <c r="B1259" t="str">
        <f>TEXT(DATE(2024,Sales[[#This Row],[Month]],1),"MMM")</f>
        <v>Mar</v>
      </c>
      <c r="C1259">
        <v>5</v>
      </c>
      <c r="D1259">
        <v>2013</v>
      </c>
      <c r="E1259" t="s">
        <v>24</v>
      </c>
      <c r="F1259" t="s">
        <v>20</v>
      </c>
      <c r="G1259" s="4" t="s">
        <v>39</v>
      </c>
      <c r="H1259" t="s">
        <v>13</v>
      </c>
      <c r="I1259" s="4">
        <v>21</v>
      </c>
      <c r="J1259" s="4">
        <v>2034</v>
      </c>
      <c r="K1259" s="4">
        <v>2160</v>
      </c>
      <c r="L1259" s="4">
        <v>180144</v>
      </c>
      <c r="M1259" s="4">
        <v>194400</v>
      </c>
      <c r="N1259" s="4">
        <v>2646</v>
      </c>
      <c r="O1259">
        <v>43092</v>
      </c>
      <c r="P1259">
        <v>-137052</v>
      </c>
    </row>
    <row r="1260" spans="1:16">
      <c r="A1260">
        <v>3</v>
      </c>
      <c r="B1260" t="str">
        <f>TEXT(DATE(2024,Sales[[#This Row],[Month]],1),"MMM")</f>
        <v>Mar</v>
      </c>
      <c r="C1260">
        <v>5</v>
      </c>
      <c r="D1260">
        <v>2013</v>
      </c>
      <c r="E1260" t="s">
        <v>7</v>
      </c>
      <c r="F1260" t="s">
        <v>8</v>
      </c>
      <c r="G1260" s="4" t="s">
        <v>30</v>
      </c>
      <c r="H1260" t="s">
        <v>10</v>
      </c>
      <c r="I1260" s="4">
        <v>25</v>
      </c>
      <c r="J1260" s="4">
        <v>3042</v>
      </c>
      <c r="K1260" s="4">
        <v>3240</v>
      </c>
      <c r="L1260" s="4">
        <v>39780</v>
      </c>
      <c r="M1260" s="4">
        <v>42300</v>
      </c>
      <c r="N1260" s="4">
        <v>4950</v>
      </c>
      <c r="O1260">
        <v>76950</v>
      </c>
      <c r="P1260">
        <v>37170</v>
      </c>
    </row>
    <row r="1261" spans="1:16">
      <c r="A1261">
        <v>3</v>
      </c>
      <c r="B1261" t="str">
        <f>TEXT(DATE(2024,Sales[[#This Row],[Month]],1),"MMM")</f>
        <v>Mar</v>
      </c>
      <c r="C1261">
        <v>5</v>
      </c>
      <c r="D1261">
        <v>2013</v>
      </c>
      <c r="E1261" t="s">
        <v>7</v>
      </c>
      <c r="F1261" t="s">
        <v>8</v>
      </c>
      <c r="G1261" s="4" t="s">
        <v>32</v>
      </c>
      <c r="H1261" t="s">
        <v>10</v>
      </c>
      <c r="I1261" s="4">
        <v>12</v>
      </c>
      <c r="J1261" s="4">
        <v>5148</v>
      </c>
      <c r="K1261" s="4">
        <v>5490</v>
      </c>
      <c r="L1261" s="4">
        <v>118404</v>
      </c>
      <c r="M1261" s="4">
        <v>126270</v>
      </c>
      <c r="N1261" s="4">
        <v>4104</v>
      </c>
      <c r="O1261">
        <v>62586</v>
      </c>
      <c r="P1261">
        <v>-55818</v>
      </c>
    </row>
    <row r="1262" spans="1:16">
      <c r="A1262">
        <v>3</v>
      </c>
      <c r="B1262" t="str">
        <f>TEXT(DATE(2024,Sales[[#This Row],[Month]],1),"MMM")</f>
        <v>Mar</v>
      </c>
      <c r="C1262">
        <v>6</v>
      </c>
      <c r="D1262">
        <v>2013</v>
      </c>
      <c r="E1262" t="s">
        <v>11</v>
      </c>
      <c r="F1262" t="s">
        <v>8</v>
      </c>
      <c r="G1262" s="4" t="s">
        <v>36</v>
      </c>
      <c r="H1262" t="s">
        <v>10</v>
      </c>
      <c r="I1262" s="4">
        <v>9</v>
      </c>
      <c r="J1262" s="4">
        <v>2106</v>
      </c>
      <c r="K1262" s="4">
        <v>2250</v>
      </c>
      <c r="L1262" s="4">
        <v>59616</v>
      </c>
      <c r="M1262" s="4">
        <v>63360</v>
      </c>
      <c r="N1262" s="4">
        <v>1296</v>
      </c>
      <c r="O1262">
        <v>19237.5</v>
      </c>
      <c r="P1262">
        <v>-40378.5</v>
      </c>
    </row>
    <row r="1263" spans="1:16">
      <c r="A1263">
        <v>3</v>
      </c>
      <c r="B1263" t="str">
        <f>TEXT(DATE(2024,Sales[[#This Row],[Month]],1),"MMM")</f>
        <v>Mar</v>
      </c>
      <c r="C1263">
        <v>6</v>
      </c>
      <c r="D1263">
        <v>2013</v>
      </c>
      <c r="E1263" t="s">
        <v>28</v>
      </c>
      <c r="F1263" t="s">
        <v>27</v>
      </c>
      <c r="G1263" s="4" t="s">
        <v>34</v>
      </c>
      <c r="H1263" t="s">
        <v>10</v>
      </c>
      <c r="I1263" s="4">
        <v>23</v>
      </c>
      <c r="J1263" s="4">
        <v>4482</v>
      </c>
      <c r="K1263" s="4">
        <v>4770</v>
      </c>
      <c r="L1263" s="4">
        <v>49302</v>
      </c>
      <c r="M1263" s="4">
        <v>52470</v>
      </c>
      <c r="N1263" s="4">
        <v>6624</v>
      </c>
      <c r="O1263">
        <v>104224.5</v>
      </c>
      <c r="P1263">
        <v>54922.5</v>
      </c>
    </row>
    <row r="1264" spans="1:16">
      <c r="A1264">
        <v>3</v>
      </c>
      <c r="B1264" t="str">
        <f>TEXT(DATE(2024,Sales[[#This Row],[Month]],1),"MMM")</f>
        <v>Mar</v>
      </c>
      <c r="C1264">
        <v>6</v>
      </c>
      <c r="D1264">
        <v>2013</v>
      </c>
      <c r="E1264" t="s">
        <v>31</v>
      </c>
      <c r="F1264" t="s">
        <v>22</v>
      </c>
      <c r="G1264" s="4" t="s">
        <v>29</v>
      </c>
      <c r="H1264" t="s">
        <v>10</v>
      </c>
      <c r="I1264" s="4">
        <v>23</v>
      </c>
      <c r="J1264" s="4">
        <v>3546</v>
      </c>
      <c r="K1264" s="4">
        <v>3780</v>
      </c>
      <c r="L1264" s="4">
        <v>74466</v>
      </c>
      <c r="M1264" s="4">
        <v>79380</v>
      </c>
      <c r="N1264" s="4">
        <v>5382</v>
      </c>
      <c r="O1264">
        <v>82593</v>
      </c>
      <c r="P1264">
        <v>8127</v>
      </c>
    </row>
    <row r="1265" spans="1:16">
      <c r="A1265">
        <v>3</v>
      </c>
      <c r="B1265" t="str">
        <f>TEXT(DATE(2024,Sales[[#This Row],[Month]],1),"MMM")</f>
        <v>Mar</v>
      </c>
      <c r="C1265">
        <v>7</v>
      </c>
      <c r="D1265">
        <v>2013</v>
      </c>
      <c r="E1265" t="s">
        <v>19</v>
      </c>
      <c r="F1265" t="s">
        <v>20</v>
      </c>
      <c r="G1265" s="4" t="s">
        <v>38</v>
      </c>
      <c r="H1265" t="s">
        <v>10</v>
      </c>
      <c r="I1265" s="4">
        <v>20</v>
      </c>
      <c r="J1265" s="4">
        <v>4482</v>
      </c>
      <c r="K1265" s="4">
        <v>4770</v>
      </c>
      <c r="L1265" s="4">
        <v>50184</v>
      </c>
      <c r="M1265" s="4">
        <v>53550</v>
      </c>
      <c r="N1265" s="4">
        <v>5760</v>
      </c>
      <c r="O1265">
        <v>90630</v>
      </c>
      <c r="P1265">
        <v>40446</v>
      </c>
    </row>
    <row r="1266" spans="1:16">
      <c r="A1266">
        <v>3</v>
      </c>
      <c r="B1266" t="str">
        <f>TEXT(DATE(2024,Sales[[#This Row],[Month]],1),"MMM")</f>
        <v>Mar</v>
      </c>
      <c r="C1266">
        <v>7</v>
      </c>
      <c r="D1266">
        <v>2013</v>
      </c>
      <c r="E1266" t="s">
        <v>26</v>
      </c>
      <c r="F1266" t="s">
        <v>27</v>
      </c>
      <c r="G1266" s="4" t="s">
        <v>23</v>
      </c>
      <c r="H1266" t="s">
        <v>10</v>
      </c>
      <c r="I1266" s="4">
        <v>25</v>
      </c>
      <c r="J1266" s="4">
        <v>4482</v>
      </c>
      <c r="K1266" s="4">
        <v>4770</v>
      </c>
      <c r="L1266" s="4">
        <v>54756</v>
      </c>
      <c r="M1266" s="4">
        <v>58320</v>
      </c>
      <c r="N1266" s="4">
        <v>7200</v>
      </c>
      <c r="O1266">
        <v>113287.5</v>
      </c>
      <c r="P1266">
        <v>58531.5</v>
      </c>
    </row>
    <row r="1267" spans="1:16">
      <c r="A1267">
        <v>3</v>
      </c>
      <c r="B1267" t="str">
        <f>TEXT(DATE(2024,Sales[[#This Row],[Month]],1),"MMM")</f>
        <v>Mar</v>
      </c>
      <c r="C1267">
        <v>7</v>
      </c>
      <c r="D1267">
        <v>2013</v>
      </c>
      <c r="E1267" t="s">
        <v>26</v>
      </c>
      <c r="F1267" t="s">
        <v>27</v>
      </c>
      <c r="G1267" s="4" t="s">
        <v>34</v>
      </c>
      <c r="H1267" t="s">
        <v>10</v>
      </c>
      <c r="I1267" s="4">
        <v>4</v>
      </c>
      <c r="J1267" s="4">
        <v>2034</v>
      </c>
      <c r="K1267" s="4">
        <v>2160</v>
      </c>
      <c r="L1267" s="4">
        <v>44820</v>
      </c>
      <c r="M1267" s="4">
        <v>47700</v>
      </c>
      <c r="N1267" s="4">
        <v>504</v>
      </c>
      <c r="O1267">
        <v>8208</v>
      </c>
      <c r="P1267">
        <v>-36612</v>
      </c>
    </row>
    <row r="1268" spans="1:16">
      <c r="A1268">
        <v>3</v>
      </c>
      <c r="B1268" t="str">
        <f>TEXT(DATE(2024,Sales[[#This Row],[Month]],1),"MMM")</f>
        <v>Mar</v>
      </c>
      <c r="C1268">
        <v>7</v>
      </c>
      <c r="D1268">
        <v>2013</v>
      </c>
      <c r="E1268" t="s">
        <v>31</v>
      </c>
      <c r="F1268" t="s">
        <v>22</v>
      </c>
      <c r="G1268" s="4" t="s">
        <v>16</v>
      </c>
      <c r="H1268" t="s">
        <v>10</v>
      </c>
      <c r="I1268" s="4">
        <v>24</v>
      </c>
      <c r="J1268" s="4">
        <v>3978</v>
      </c>
      <c r="K1268" s="4">
        <v>4230</v>
      </c>
      <c r="L1268" s="4">
        <v>67626</v>
      </c>
      <c r="M1268" s="4">
        <v>71910</v>
      </c>
      <c r="N1268" s="4">
        <v>6048</v>
      </c>
      <c r="O1268">
        <v>96444</v>
      </c>
      <c r="P1268">
        <v>28818</v>
      </c>
    </row>
    <row r="1269" spans="1:16">
      <c r="A1269">
        <v>3</v>
      </c>
      <c r="B1269" t="str">
        <f>TEXT(DATE(2024,Sales[[#This Row],[Month]],1),"MMM")</f>
        <v>Mar</v>
      </c>
      <c r="C1269">
        <v>8</v>
      </c>
      <c r="D1269">
        <v>2013</v>
      </c>
      <c r="E1269" t="s">
        <v>19</v>
      </c>
      <c r="F1269" t="s">
        <v>20</v>
      </c>
      <c r="G1269" s="4" t="s">
        <v>34</v>
      </c>
      <c r="H1269" t="s">
        <v>10</v>
      </c>
      <c r="I1269" s="4">
        <v>24</v>
      </c>
      <c r="J1269" s="4">
        <v>5832</v>
      </c>
      <c r="K1269" s="4">
        <v>6210</v>
      </c>
      <c r="L1269" s="4">
        <v>76194</v>
      </c>
      <c r="M1269" s="4">
        <v>81090</v>
      </c>
      <c r="N1269" s="4">
        <v>9072</v>
      </c>
      <c r="O1269">
        <v>141588</v>
      </c>
      <c r="P1269">
        <v>65394</v>
      </c>
    </row>
    <row r="1270" spans="1:16">
      <c r="A1270">
        <v>3</v>
      </c>
      <c r="B1270" t="str">
        <f>TEXT(DATE(2024,Sales[[#This Row],[Month]],1),"MMM")</f>
        <v>Mar</v>
      </c>
      <c r="C1270">
        <v>8</v>
      </c>
      <c r="D1270">
        <v>2013</v>
      </c>
      <c r="E1270" t="s">
        <v>11</v>
      </c>
      <c r="F1270" t="s">
        <v>8</v>
      </c>
      <c r="G1270" s="4" t="s">
        <v>18</v>
      </c>
      <c r="H1270" t="s">
        <v>10</v>
      </c>
      <c r="I1270" s="4">
        <v>16</v>
      </c>
      <c r="J1270" s="4">
        <v>3978</v>
      </c>
      <c r="K1270" s="4">
        <v>4230</v>
      </c>
      <c r="L1270" s="4">
        <v>32940</v>
      </c>
      <c r="M1270" s="4">
        <v>35100</v>
      </c>
      <c r="N1270" s="4">
        <v>4032</v>
      </c>
      <c r="O1270">
        <v>64296</v>
      </c>
      <c r="P1270">
        <v>31356</v>
      </c>
    </row>
    <row r="1271" spans="1:16">
      <c r="A1271">
        <v>3</v>
      </c>
      <c r="B1271" t="str">
        <f>TEXT(DATE(2024,Sales[[#This Row],[Month]],1),"MMM")</f>
        <v>Mar</v>
      </c>
      <c r="C1271">
        <v>9</v>
      </c>
      <c r="D1271">
        <v>2013</v>
      </c>
      <c r="E1271" t="s">
        <v>14</v>
      </c>
      <c r="F1271" t="s">
        <v>15</v>
      </c>
      <c r="G1271" s="4" t="s">
        <v>36</v>
      </c>
      <c r="H1271" t="s">
        <v>10</v>
      </c>
      <c r="I1271" s="4">
        <v>6</v>
      </c>
      <c r="J1271" s="4">
        <v>3978</v>
      </c>
      <c r="K1271" s="4">
        <v>4230</v>
      </c>
      <c r="L1271" s="4">
        <v>55890</v>
      </c>
      <c r="M1271" s="4">
        <v>59400</v>
      </c>
      <c r="N1271" s="4">
        <v>1512</v>
      </c>
      <c r="O1271">
        <v>24111</v>
      </c>
      <c r="P1271">
        <v>-31779</v>
      </c>
    </row>
    <row r="1272" spans="1:16">
      <c r="A1272">
        <v>3</v>
      </c>
      <c r="B1272" t="str">
        <f>TEXT(DATE(2024,Sales[[#This Row],[Month]],1),"MMM")</f>
        <v>Mar</v>
      </c>
      <c r="C1272">
        <v>9</v>
      </c>
      <c r="D1272">
        <v>2013</v>
      </c>
      <c r="E1272" t="s">
        <v>28</v>
      </c>
      <c r="F1272" t="s">
        <v>27</v>
      </c>
      <c r="G1272" s="4" t="s">
        <v>36</v>
      </c>
      <c r="H1272" t="s">
        <v>10</v>
      </c>
      <c r="I1272" s="4">
        <v>4</v>
      </c>
      <c r="J1272" s="4">
        <v>5148</v>
      </c>
      <c r="K1272" s="4">
        <v>5490</v>
      </c>
      <c r="L1272" s="4">
        <v>74520</v>
      </c>
      <c r="M1272" s="4">
        <v>79200</v>
      </c>
      <c r="N1272" s="4">
        <v>1368</v>
      </c>
      <c r="O1272">
        <v>20862</v>
      </c>
      <c r="P1272">
        <v>-53658</v>
      </c>
    </row>
    <row r="1273" spans="1:16">
      <c r="A1273">
        <v>3</v>
      </c>
      <c r="B1273" t="str">
        <f>TEXT(DATE(2024,Sales[[#This Row],[Month]],1),"MMM")</f>
        <v>Mar</v>
      </c>
      <c r="C1273">
        <v>10</v>
      </c>
      <c r="D1273">
        <v>2013</v>
      </c>
      <c r="E1273" t="s">
        <v>14</v>
      </c>
      <c r="F1273" t="s">
        <v>15</v>
      </c>
      <c r="G1273" s="4" t="s">
        <v>18</v>
      </c>
      <c r="H1273" t="s">
        <v>10</v>
      </c>
      <c r="I1273" s="4">
        <v>24</v>
      </c>
      <c r="J1273" s="4">
        <v>5832</v>
      </c>
      <c r="K1273" s="4">
        <v>6210</v>
      </c>
      <c r="L1273" s="4">
        <v>8784</v>
      </c>
      <c r="M1273" s="4">
        <v>9360</v>
      </c>
      <c r="N1273" s="4">
        <v>9072</v>
      </c>
      <c r="O1273">
        <v>141588</v>
      </c>
      <c r="P1273">
        <v>132804</v>
      </c>
    </row>
    <row r="1274" spans="1:16">
      <c r="A1274">
        <v>3</v>
      </c>
      <c r="B1274" t="str">
        <f>TEXT(DATE(2024,Sales[[#This Row],[Month]],1),"MMM")</f>
        <v>Mar</v>
      </c>
      <c r="C1274">
        <v>10</v>
      </c>
      <c r="D1274">
        <v>2013</v>
      </c>
      <c r="E1274" t="s">
        <v>21</v>
      </c>
      <c r="F1274" t="s">
        <v>22</v>
      </c>
      <c r="G1274" s="4" t="s">
        <v>30</v>
      </c>
      <c r="H1274" t="s">
        <v>10</v>
      </c>
      <c r="I1274" s="4">
        <v>21</v>
      </c>
      <c r="J1274" s="4">
        <v>2034</v>
      </c>
      <c r="K1274" s="4">
        <v>2160</v>
      </c>
      <c r="L1274" s="4">
        <v>31824</v>
      </c>
      <c r="M1274" s="4">
        <v>33840</v>
      </c>
      <c r="N1274" s="4">
        <v>2646</v>
      </c>
      <c r="O1274">
        <v>43092</v>
      </c>
      <c r="P1274">
        <v>11268</v>
      </c>
    </row>
    <row r="1275" spans="1:16">
      <c r="A1275">
        <v>3</v>
      </c>
      <c r="B1275" t="str">
        <f>TEXT(DATE(2024,Sales[[#This Row],[Month]],1),"MMM")</f>
        <v>Mar</v>
      </c>
      <c r="C1275">
        <v>10</v>
      </c>
      <c r="D1275">
        <v>2013</v>
      </c>
      <c r="E1275" t="s">
        <v>21</v>
      </c>
      <c r="F1275" t="s">
        <v>22</v>
      </c>
      <c r="G1275" s="4" t="s">
        <v>39</v>
      </c>
      <c r="H1275" t="s">
        <v>13</v>
      </c>
      <c r="I1275" s="4">
        <v>13</v>
      </c>
      <c r="J1275" s="4">
        <v>5832</v>
      </c>
      <c r="K1275" s="4">
        <v>6210</v>
      </c>
      <c r="L1275" s="4">
        <v>37530</v>
      </c>
      <c r="M1275" s="4">
        <v>40500</v>
      </c>
      <c r="N1275" s="4">
        <v>4914</v>
      </c>
      <c r="O1275">
        <v>76693.5</v>
      </c>
      <c r="P1275">
        <v>39163.5</v>
      </c>
    </row>
    <row r="1276" spans="1:16">
      <c r="A1276">
        <v>3</v>
      </c>
      <c r="B1276" t="str">
        <f>TEXT(DATE(2024,Sales[[#This Row],[Month]],1),"MMM")</f>
        <v>Mar</v>
      </c>
      <c r="C1276">
        <v>10</v>
      </c>
      <c r="D1276">
        <v>2013</v>
      </c>
      <c r="E1276" t="s">
        <v>7</v>
      </c>
      <c r="F1276" t="s">
        <v>8</v>
      </c>
      <c r="G1276" s="4" t="s">
        <v>34</v>
      </c>
      <c r="H1276" t="s">
        <v>10</v>
      </c>
      <c r="I1276" s="4">
        <v>2</v>
      </c>
      <c r="J1276" s="4">
        <v>3546</v>
      </c>
      <c r="K1276" s="4">
        <v>3780</v>
      </c>
      <c r="L1276" s="4">
        <v>98604</v>
      </c>
      <c r="M1276" s="4">
        <v>104940</v>
      </c>
      <c r="N1276" s="4">
        <v>468</v>
      </c>
      <c r="O1276">
        <v>7182</v>
      </c>
      <c r="P1276">
        <v>-91422</v>
      </c>
    </row>
    <row r="1277" spans="1:16">
      <c r="A1277">
        <v>3</v>
      </c>
      <c r="B1277" t="str">
        <f>TEXT(DATE(2024,Sales[[#This Row],[Month]],1),"MMM")</f>
        <v>Mar</v>
      </c>
      <c r="C1277">
        <v>10</v>
      </c>
      <c r="D1277">
        <v>2013</v>
      </c>
      <c r="E1277" t="s">
        <v>26</v>
      </c>
      <c r="F1277" t="s">
        <v>27</v>
      </c>
      <c r="G1277" s="4" t="s">
        <v>39</v>
      </c>
      <c r="H1277" t="s">
        <v>13</v>
      </c>
      <c r="I1277" s="4">
        <v>20</v>
      </c>
      <c r="J1277" s="4">
        <v>3726</v>
      </c>
      <c r="K1277" s="4">
        <v>3960</v>
      </c>
      <c r="L1277" s="4">
        <v>82566</v>
      </c>
      <c r="M1277" s="4">
        <v>89100</v>
      </c>
      <c r="N1277" s="4">
        <v>4680</v>
      </c>
      <c r="O1277">
        <v>75240</v>
      </c>
      <c r="P1277">
        <v>-7326</v>
      </c>
    </row>
    <row r="1278" spans="1:16">
      <c r="A1278">
        <v>3</v>
      </c>
      <c r="B1278" t="str">
        <f>TEXT(DATE(2024,Sales[[#This Row],[Month]],1),"MMM")</f>
        <v>Mar</v>
      </c>
      <c r="C1278">
        <v>10</v>
      </c>
      <c r="D1278">
        <v>2013</v>
      </c>
      <c r="E1278" t="s">
        <v>31</v>
      </c>
      <c r="F1278" t="s">
        <v>22</v>
      </c>
      <c r="G1278" s="4" t="s">
        <v>12</v>
      </c>
      <c r="H1278" t="s">
        <v>13</v>
      </c>
      <c r="I1278" s="4">
        <v>21</v>
      </c>
      <c r="J1278" s="4">
        <v>3978</v>
      </c>
      <c r="K1278" s="4">
        <v>4230</v>
      </c>
      <c r="L1278" s="4">
        <v>89550</v>
      </c>
      <c r="M1278" s="4">
        <v>96750</v>
      </c>
      <c r="N1278" s="4">
        <v>5292</v>
      </c>
      <c r="O1278">
        <v>84388.5</v>
      </c>
      <c r="P1278">
        <v>-5161.5</v>
      </c>
    </row>
    <row r="1279" spans="1:16">
      <c r="A1279">
        <v>3</v>
      </c>
      <c r="B1279" t="str">
        <f>TEXT(DATE(2024,Sales[[#This Row],[Month]],1),"MMM")</f>
        <v>Mar</v>
      </c>
      <c r="C1279">
        <v>10</v>
      </c>
      <c r="D1279">
        <v>2013</v>
      </c>
      <c r="E1279" t="s">
        <v>21</v>
      </c>
      <c r="F1279" t="s">
        <v>22</v>
      </c>
      <c r="G1279" s="4" t="s">
        <v>23</v>
      </c>
      <c r="H1279" t="s">
        <v>10</v>
      </c>
      <c r="I1279" s="4">
        <v>12</v>
      </c>
      <c r="J1279" s="4">
        <v>3042</v>
      </c>
      <c r="K1279" s="4">
        <v>3240</v>
      </c>
      <c r="L1279" s="4">
        <v>33462</v>
      </c>
      <c r="M1279" s="4">
        <v>35640</v>
      </c>
      <c r="N1279" s="4">
        <v>2376</v>
      </c>
      <c r="O1279">
        <v>36936</v>
      </c>
      <c r="P1279">
        <v>3474</v>
      </c>
    </row>
    <row r="1280" spans="1:16">
      <c r="A1280">
        <v>3</v>
      </c>
      <c r="B1280" t="str">
        <f>TEXT(DATE(2024,Sales[[#This Row],[Month]],1),"MMM")</f>
        <v>Mar</v>
      </c>
      <c r="C1280">
        <v>10</v>
      </c>
      <c r="D1280">
        <v>2013</v>
      </c>
      <c r="E1280" t="s">
        <v>31</v>
      </c>
      <c r="F1280" t="s">
        <v>22</v>
      </c>
      <c r="G1280" s="4" t="s">
        <v>9</v>
      </c>
      <c r="H1280" t="s">
        <v>10</v>
      </c>
      <c r="I1280" s="4">
        <v>23</v>
      </c>
      <c r="J1280" s="4">
        <v>3546</v>
      </c>
      <c r="K1280" s="4">
        <v>3780</v>
      </c>
      <c r="L1280" s="4">
        <v>22374</v>
      </c>
      <c r="M1280" s="4">
        <v>23760</v>
      </c>
      <c r="N1280" s="4">
        <v>5382</v>
      </c>
      <c r="O1280">
        <v>82593</v>
      </c>
      <c r="P1280">
        <v>60219</v>
      </c>
    </row>
    <row r="1281" spans="1:16">
      <c r="A1281">
        <v>3</v>
      </c>
      <c r="B1281" t="str">
        <f>TEXT(DATE(2024,Sales[[#This Row],[Month]],1),"MMM")</f>
        <v>Mar</v>
      </c>
      <c r="C1281">
        <v>11</v>
      </c>
      <c r="D1281">
        <v>2013</v>
      </c>
      <c r="E1281" t="s">
        <v>24</v>
      </c>
      <c r="F1281" t="s">
        <v>20</v>
      </c>
      <c r="G1281" s="4" t="s">
        <v>9</v>
      </c>
      <c r="H1281" t="s">
        <v>10</v>
      </c>
      <c r="I1281" s="4">
        <v>23</v>
      </c>
      <c r="J1281" s="4">
        <v>4482</v>
      </c>
      <c r="K1281" s="4">
        <v>4770</v>
      </c>
      <c r="L1281" s="4">
        <v>26442</v>
      </c>
      <c r="M1281" s="4">
        <v>28080</v>
      </c>
      <c r="N1281" s="4">
        <v>6624</v>
      </c>
      <c r="O1281">
        <v>104224.5</v>
      </c>
      <c r="P1281">
        <v>77782.5</v>
      </c>
    </row>
    <row r="1282" spans="1:16">
      <c r="A1282">
        <v>3</v>
      </c>
      <c r="B1282" t="str">
        <f>TEXT(DATE(2024,Sales[[#This Row],[Month]],1),"MMM")</f>
        <v>Mar</v>
      </c>
      <c r="C1282">
        <v>11</v>
      </c>
      <c r="D1282">
        <v>2013</v>
      </c>
      <c r="E1282" t="s">
        <v>11</v>
      </c>
      <c r="F1282" t="s">
        <v>8</v>
      </c>
      <c r="G1282" s="4" t="s">
        <v>12</v>
      </c>
      <c r="H1282" t="s">
        <v>13</v>
      </c>
      <c r="I1282" s="4">
        <v>24</v>
      </c>
      <c r="J1282" s="4">
        <v>3924</v>
      </c>
      <c r="K1282" s="4">
        <v>4230</v>
      </c>
      <c r="L1282" s="4">
        <v>17910</v>
      </c>
      <c r="M1282" s="4">
        <v>19350</v>
      </c>
      <c r="N1282" s="4">
        <v>7344</v>
      </c>
      <c r="O1282">
        <v>96444</v>
      </c>
      <c r="P1282">
        <v>78534</v>
      </c>
    </row>
    <row r="1283" spans="1:16">
      <c r="A1283">
        <v>3</v>
      </c>
      <c r="B1283" t="str">
        <f>TEXT(DATE(2024,Sales[[#This Row],[Month]],1),"MMM")</f>
        <v>Mar</v>
      </c>
      <c r="C1283">
        <v>11</v>
      </c>
      <c r="D1283">
        <v>2013</v>
      </c>
      <c r="E1283" t="s">
        <v>26</v>
      </c>
      <c r="F1283" t="s">
        <v>27</v>
      </c>
      <c r="G1283" s="4" t="s">
        <v>18</v>
      </c>
      <c r="H1283" t="s">
        <v>10</v>
      </c>
      <c r="I1283" s="4">
        <v>25</v>
      </c>
      <c r="J1283" s="4">
        <v>2952</v>
      </c>
      <c r="K1283" s="4">
        <v>3150</v>
      </c>
      <c r="L1283" s="4">
        <v>50508</v>
      </c>
      <c r="M1283" s="4">
        <v>53820</v>
      </c>
      <c r="N1283" s="4">
        <v>4950</v>
      </c>
      <c r="O1283">
        <v>74812.5</v>
      </c>
      <c r="P1283">
        <v>24304.5</v>
      </c>
    </row>
    <row r="1284" spans="1:16">
      <c r="A1284">
        <v>3</v>
      </c>
      <c r="B1284" t="str">
        <f>TEXT(DATE(2024,Sales[[#This Row],[Month]],1),"MMM")</f>
        <v>Mar</v>
      </c>
      <c r="C1284">
        <v>12</v>
      </c>
      <c r="D1284">
        <v>2013</v>
      </c>
      <c r="E1284" t="s">
        <v>14</v>
      </c>
      <c r="F1284" t="s">
        <v>15</v>
      </c>
      <c r="G1284" s="4" t="s">
        <v>39</v>
      </c>
      <c r="H1284" t="s">
        <v>13</v>
      </c>
      <c r="I1284" s="4">
        <v>17</v>
      </c>
      <c r="J1284" s="4">
        <v>3726</v>
      </c>
      <c r="K1284" s="4">
        <v>3960</v>
      </c>
      <c r="L1284" s="4">
        <v>7506</v>
      </c>
      <c r="M1284" s="4">
        <v>8100</v>
      </c>
      <c r="N1284" s="4">
        <v>3978</v>
      </c>
      <c r="O1284">
        <v>63954</v>
      </c>
      <c r="P1284">
        <v>56448</v>
      </c>
    </row>
    <row r="1285" spans="1:16">
      <c r="A1285">
        <v>3</v>
      </c>
      <c r="B1285" t="str">
        <f>TEXT(DATE(2024,Sales[[#This Row],[Month]],1),"MMM")</f>
        <v>Mar</v>
      </c>
      <c r="C1285">
        <v>12</v>
      </c>
      <c r="D1285">
        <v>2013</v>
      </c>
      <c r="E1285" t="s">
        <v>14</v>
      </c>
      <c r="F1285" t="s">
        <v>15</v>
      </c>
      <c r="G1285" s="4" t="s">
        <v>12</v>
      </c>
      <c r="H1285" t="s">
        <v>13</v>
      </c>
      <c r="I1285" s="4">
        <v>21</v>
      </c>
      <c r="J1285" s="4">
        <v>3978</v>
      </c>
      <c r="K1285" s="4">
        <v>4230</v>
      </c>
      <c r="L1285" s="4">
        <v>78804</v>
      </c>
      <c r="M1285" s="4">
        <v>85140</v>
      </c>
      <c r="N1285" s="4">
        <v>5292</v>
      </c>
      <c r="O1285">
        <v>84388.5</v>
      </c>
      <c r="P1285">
        <v>5584.5</v>
      </c>
    </row>
    <row r="1286" spans="1:16">
      <c r="A1286">
        <v>3</v>
      </c>
      <c r="B1286" t="str">
        <f>TEXT(DATE(2024,Sales[[#This Row],[Month]],1),"MMM")</f>
        <v>Mar</v>
      </c>
      <c r="C1286">
        <v>12</v>
      </c>
      <c r="D1286">
        <v>2013</v>
      </c>
      <c r="E1286" t="s">
        <v>14</v>
      </c>
      <c r="F1286" t="s">
        <v>15</v>
      </c>
      <c r="G1286" s="4" t="s">
        <v>32</v>
      </c>
      <c r="H1286" t="s">
        <v>10</v>
      </c>
      <c r="I1286" s="4">
        <v>9</v>
      </c>
      <c r="J1286" s="4">
        <v>3726</v>
      </c>
      <c r="K1286" s="4">
        <v>3960</v>
      </c>
      <c r="L1286" s="4">
        <v>25740</v>
      </c>
      <c r="M1286" s="4">
        <v>27450</v>
      </c>
      <c r="N1286" s="4">
        <v>2106</v>
      </c>
      <c r="O1286">
        <v>33858</v>
      </c>
      <c r="P1286">
        <v>8118</v>
      </c>
    </row>
    <row r="1287" spans="1:16">
      <c r="A1287">
        <v>3</v>
      </c>
      <c r="B1287" t="str">
        <f>TEXT(DATE(2024,Sales[[#This Row],[Month]],1),"MMM")</f>
        <v>Mar</v>
      </c>
      <c r="C1287">
        <v>13</v>
      </c>
      <c r="D1287">
        <v>2013</v>
      </c>
      <c r="E1287" t="s">
        <v>7</v>
      </c>
      <c r="F1287" t="s">
        <v>8</v>
      </c>
      <c r="G1287" s="4" t="s">
        <v>32</v>
      </c>
      <c r="H1287" t="s">
        <v>10</v>
      </c>
      <c r="I1287" s="4">
        <v>11</v>
      </c>
      <c r="J1287" s="4">
        <v>4482</v>
      </c>
      <c r="K1287" s="4">
        <v>4770</v>
      </c>
      <c r="L1287" s="4">
        <v>41184</v>
      </c>
      <c r="M1287" s="4">
        <v>43920</v>
      </c>
      <c r="N1287" s="4">
        <v>3168</v>
      </c>
      <c r="O1287">
        <v>49846.5</v>
      </c>
      <c r="P1287">
        <v>8662.5</v>
      </c>
    </row>
    <row r="1288" spans="1:16">
      <c r="A1288">
        <v>3</v>
      </c>
      <c r="B1288" t="str">
        <f>TEXT(DATE(2024,Sales[[#This Row],[Month]],1),"MMM")</f>
        <v>Mar</v>
      </c>
      <c r="C1288">
        <v>14</v>
      </c>
      <c r="D1288">
        <v>2013</v>
      </c>
      <c r="E1288" t="s">
        <v>17</v>
      </c>
      <c r="F1288" t="s">
        <v>15</v>
      </c>
      <c r="G1288" s="4" t="s">
        <v>32</v>
      </c>
      <c r="H1288" t="s">
        <v>10</v>
      </c>
      <c r="I1288" s="4">
        <v>4</v>
      </c>
      <c r="J1288" s="4">
        <v>3582</v>
      </c>
      <c r="K1288" s="4">
        <v>3870</v>
      </c>
      <c r="L1288" s="4">
        <v>46332</v>
      </c>
      <c r="M1288" s="4">
        <v>49410</v>
      </c>
      <c r="N1288" s="4">
        <v>1152</v>
      </c>
      <c r="O1288">
        <v>14706</v>
      </c>
      <c r="P1288">
        <v>-31626</v>
      </c>
    </row>
    <row r="1289" spans="1:16">
      <c r="A1289">
        <v>3</v>
      </c>
      <c r="B1289" t="str">
        <f>TEXT(DATE(2024,Sales[[#This Row],[Month]],1),"MMM")</f>
        <v>Mar</v>
      </c>
      <c r="C1289">
        <v>14</v>
      </c>
      <c r="D1289">
        <v>2013</v>
      </c>
      <c r="E1289" t="s">
        <v>21</v>
      </c>
      <c r="F1289" t="s">
        <v>22</v>
      </c>
      <c r="G1289" s="4" t="s">
        <v>16</v>
      </c>
      <c r="H1289" t="s">
        <v>10</v>
      </c>
      <c r="I1289" s="4">
        <v>22</v>
      </c>
      <c r="J1289" s="4">
        <v>4482</v>
      </c>
      <c r="K1289" s="4">
        <v>4770</v>
      </c>
      <c r="L1289" s="4">
        <v>23868</v>
      </c>
      <c r="M1289" s="4">
        <v>25380</v>
      </c>
      <c r="N1289" s="4">
        <v>6336</v>
      </c>
      <c r="O1289">
        <v>99693</v>
      </c>
      <c r="P1289">
        <v>75825</v>
      </c>
    </row>
    <row r="1290" spans="1:16">
      <c r="A1290">
        <v>3</v>
      </c>
      <c r="B1290" t="str">
        <f>TEXT(DATE(2024,Sales[[#This Row],[Month]],1),"MMM")</f>
        <v>Mar</v>
      </c>
      <c r="C1290">
        <v>15</v>
      </c>
      <c r="D1290">
        <v>2013</v>
      </c>
      <c r="E1290" t="s">
        <v>11</v>
      </c>
      <c r="F1290" t="s">
        <v>8</v>
      </c>
      <c r="G1290" s="4" t="s">
        <v>40</v>
      </c>
      <c r="H1290" t="s">
        <v>10</v>
      </c>
      <c r="I1290" s="4">
        <v>15</v>
      </c>
      <c r="J1290" s="4">
        <v>3924</v>
      </c>
      <c r="K1290" s="4">
        <v>4230</v>
      </c>
      <c r="L1290" s="4">
        <v>10152</v>
      </c>
      <c r="M1290" s="4">
        <v>10800</v>
      </c>
      <c r="N1290" s="4">
        <v>4590</v>
      </c>
      <c r="O1290">
        <v>60277.5</v>
      </c>
      <c r="P1290">
        <v>50125.5</v>
      </c>
    </row>
    <row r="1291" spans="1:16">
      <c r="A1291">
        <v>3</v>
      </c>
      <c r="B1291" t="str">
        <f>TEXT(DATE(2024,Sales[[#This Row],[Month]],1),"MMM")</f>
        <v>Mar</v>
      </c>
      <c r="C1291">
        <v>15</v>
      </c>
      <c r="D1291">
        <v>2013</v>
      </c>
      <c r="E1291" t="s">
        <v>26</v>
      </c>
      <c r="F1291" t="s">
        <v>27</v>
      </c>
      <c r="G1291" s="4" t="s">
        <v>12</v>
      </c>
      <c r="H1291" t="s">
        <v>13</v>
      </c>
      <c r="I1291" s="4">
        <v>23</v>
      </c>
      <c r="J1291" s="4">
        <v>7506</v>
      </c>
      <c r="K1291" s="4">
        <v>8100</v>
      </c>
      <c r="L1291" s="4">
        <v>82386</v>
      </c>
      <c r="M1291" s="4">
        <v>89010</v>
      </c>
      <c r="N1291" s="4">
        <v>13662</v>
      </c>
      <c r="O1291">
        <v>176985</v>
      </c>
      <c r="P1291">
        <v>94599</v>
      </c>
    </row>
    <row r="1292" spans="1:16">
      <c r="A1292">
        <v>3</v>
      </c>
      <c r="B1292" t="str">
        <f>TEXT(DATE(2024,Sales[[#This Row],[Month]],1),"MMM")</f>
        <v>Mar</v>
      </c>
      <c r="C1292">
        <v>16</v>
      </c>
      <c r="D1292">
        <v>2013</v>
      </c>
      <c r="E1292" t="s">
        <v>21</v>
      </c>
      <c r="F1292" t="s">
        <v>22</v>
      </c>
      <c r="G1292" s="4" t="s">
        <v>38</v>
      </c>
      <c r="H1292" t="s">
        <v>10</v>
      </c>
      <c r="I1292" s="4">
        <v>9</v>
      </c>
      <c r="J1292" s="4">
        <v>3546</v>
      </c>
      <c r="K1292" s="4">
        <v>3780</v>
      </c>
      <c r="L1292" s="4">
        <v>38376</v>
      </c>
      <c r="M1292" s="4">
        <v>40950</v>
      </c>
      <c r="N1292" s="4">
        <v>2106</v>
      </c>
      <c r="O1292">
        <v>32319</v>
      </c>
      <c r="P1292">
        <v>-6057</v>
      </c>
    </row>
    <row r="1293" spans="1:16">
      <c r="A1293">
        <v>3</v>
      </c>
      <c r="B1293" t="str">
        <f>TEXT(DATE(2024,Sales[[#This Row],[Month]],1),"MMM")</f>
        <v>Mar</v>
      </c>
      <c r="C1293">
        <v>16</v>
      </c>
      <c r="D1293">
        <v>2013</v>
      </c>
      <c r="E1293" t="s">
        <v>11</v>
      </c>
      <c r="F1293" t="s">
        <v>8</v>
      </c>
      <c r="G1293" s="4" t="s">
        <v>9</v>
      </c>
      <c r="H1293" t="s">
        <v>10</v>
      </c>
      <c r="I1293" s="4">
        <v>7</v>
      </c>
      <c r="J1293" s="4">
        <v>3042</v>
      </c>
      <c r="K1293" s="4">
        <v>3240</v>
      </c>
      <c r="L1293" s="4">
        <v>6102</v>
      </c>
      <c r="M1293" s="4">
        <v>6480</v>
      </c>
      <c r="N1293" s="4">
        <v>1386</v>
      </c>
      <c r="O1293">
        <v>21546</v>
      </c>
      <c r="P1293">
        <v>15444</v>
      </c>
    </row>
    <row r="1294" spans="1:16">
      <c r="A1294">
        <v>3</v>
      </c>
      <c r="B1294" t="str">
        <f>TEXT(DATE(2024,Sales[[#This Row],[Month]],1),"MMM")</f>
        <v>Mar</v>
      </c>
      <c r="C1294">
        <v>16</v>
      </c>
      <c r="D1294">
        <v>2013</v>
      </c>
      <c r="E1294" t="s">
        <v>7</v>
      </c>
      <c r="F1294" t="s">
        <v>8</v>
      </c>
      <c r="G1294" s="4" t="s">
        <v>36</v>
      </c>
      <c r="H1294" t="s">
        <v>10</v>
      </c>
      <c r="I1294" s="4">
        <v>25</v>
      </c>
      <c r="J1294" s="4">
        <v>3042</v>
      </c>
      <c r="K1294" s="4">
        <v>3240</v>
      </c>
      <c r="L1294" s="4">
        <v>93150</v>
      </c>
      <c r="M1294" s="4">
        <v>99000</v>
      </c>
      <c r="N1294" s="4">
        <v>4950</v>
      </c>
      <c r="O1294">
        <v>76950</v>
      </c>
      <c r="P1294">
        <v>-16200</v>
      </c>
    </row>
    <row r="1295" spans="1:16">
      <c r="A1295">
        <v>3</v>
      </c>
      <c r="B1295" t="str">
        <f>TEXT(DATE(2024,Sales[[#This Row],[Month]],1),"MMM")</f>
        <v>Mar</v>
      </c>
      <c r="C1295">
        <v>17</v>
      </c>
      <c r="D1295">
        <v>2013</v>
      </c>
      <c r="E1295" t="s">
        <v>21</v>
      </c>
      <c r="F1295" t="s">
        <v>22</v>
      </c>
      <c r="G1295" s="4" t="s">
        <v>40</v>
      </c>
      <c r="H1295" t="s">
        <v>10</v>
      </c>
      <c r="I1295" s="4">
        <v>10</v>
      </c>
      <c r="J1295" s="4">
        <v>3978</v>
      </c>
      <c r="K1295" s="4">
        <v>4230</v>
      </c>
      <c r="L1295" s="4">
        <v>20304</v>
      </c>
      <c r="M1295" s="4">
        <v>21600</v>
      </c>
      <c r="N1295" s="4">
        <v>2520</v>
      </c>
      <c r="O1295">
        <v>40185</v>
      </c>
      <c r="P1295">
        <v>19881</v>
      </c>
    </row>
    <row r="1296" spans="1:16">
      <c r="A1296">
        <v>3</v>
      </c>
      <c r="B1296" t="str">
        <f>TEXT(DATE(2024,Sales[[#This Row],[Month]],1),"MMM")</f>
        <v>Mar</v>
      </c>
      <c r="C1296">
        <v>17</v>
      </c>
      <c r="D1296">
        <v>2013</v>
      </c>
      <c r="E1296" t="s">
        <v>19</v>
      </c>
      <c r="F1296" t="s">
        <v>20</v>
      </c>
      <c r="G1296" s="4" t="s">
        <v>40</v>
      </c>
      <c r="H1296" t="s">
        <v>10</v>
      </c>
      <c r="I1296" s="4">
        <v>8</v>
      </c>
      <c r="J1296" s="4">
        <v>5148</v>
      </c>
      <c r="K1296" s="4">
        <v>5490</v>
      </c>
      <c r="L1296" s="4">
        <v>54144</v>
      </c>
      <c r="M1296" s="4">
        <v>57600</v>
      </c>
      <c r="N1296" s="4">
        <v>2736</v>
      </c>
      <c r="O1296">
        <v>41724</v>
      </c>
      <c r="P1296">
        <v>-12420</v>
      </c>
    </row>
    <row r="1297" spans="1:16">
      <c r="A1297">
        <v>3</v>
      </c>
      <c r="B1297" t="str">
        <f>TEXT(DATE(2024,Sales[[#This Row],[Month]],1),"MMM")</f>
        <v>Mar</v>
      </c>
      <c r="C1297">
        <v>18</v>
      </c>
      <c r="D1297">
        <v>2013</v>
      </c>
      <c r="E1297" t="s">
        <v>26</v>
      </c>
      <c r="F1297" t="s">
        <v>27</v>
      </c>
      <c r="G1297" s="4" t="s">
        <v>38</v>
      </c>
      <c r="H1297" t="s">
        <v>10</v>
      </c>
      <c r="I1297" s="4">
        <v>18</v>
      </c>
      <c r="J1297" s="4">
        <v>3042</v>
      </c>
      <c r="K1297" s="4">
        <v>3240</v>
      </c>
      <c r="L1297" s="4">
        <v>53136</v>
      </c>
      <c r="M1297" s="4">
        <v>56700</v>
      </c>
      <c r="N1297" s="4">
        <v>3564</v>
      </c>
      <c r="O1297">
        <v>55404</v>
      </c>
      <c r="P1297">
        <v>2268</v>
      </c>
    </row>
    <row r="1298" spans="1:16">
      <c r="A1298">
        <v>3</v>
      </c>
      <c r="B1298" t="str">
        <f>TEXT(DATE(2024,Sales[[#This Row],[Month]],1),"MMM")</f>
        <v>Mar</v>
      </c>
      <c r="C1298">
        <v>18</v>
      </c>
      <c r="D1298">
        <v>2013</v>
      </c>
      <c r="E1298" t="s">
        <v>24</v>
      </c>
      <c r="F1298" t="s">
        <v>20</v>
      </c>
      <c r="G1298" s="4" t="s">
        <v>39</v>
      </c>
      <c r="H1298" t="s">
        <v>13</v>
      </c>
      <c r="I1298" s="4">
        <v>8</v>
      </c>
      <c r="J1298" s="4">
        <v>5148</v>
      </c>
      <c r="K1298" s="4">
        <v>5490</v>
      </c>
      <c r="L1298" s="4">
        <v>135108</v>
      </c>
      <c r="M1298" s="4">
        <v>145800</v>
      </c>
      <c r="N1298" s="4">
        <v>2736</v>
      </c>
      <c r="O1298">
        <v>41724</v>
      </c>
      <c r="P1298">
        <v>-93384</v>
      </c>
    </row>
    <row r="1299" spans="1:16">
      <c r="A1299">
        <v>3</v>
      </c>
      <c r="B1299" t="str">
        <f>TEXT(DATE(2024,Sales[[#This Row],[Month]],1),"MMM")</f>
        <v>Mar</v>
      </c>
      <c r="C1299">
        <v>19</v>
      </c>
      <c r="D1299">
        <v>2013</v>
      </c>
      <c r="E1299" t="s">
        <v>17</v>
      </c>
      <c r="F1299" t="s">
        <v>15</v>
      </c>
      <c r="G1299" s="4" t="s">
        <v>37</v>
      </c>
      <c r="H1299" t="s">
        <v>13</v>
      </c>
      <c r="I1299" s="4">
        <v>25</v>
      </c>
      <c r="J1299" s="4">
        <v>7506</v>
      </c>
      <c r="K1299" s="4">
        <v>8100</v>
      </c>
      <c r="L1299" s="4">
        <v>94176</v>
      </c>
      <c r="M1299" s="4">
        <v>101520</v>
      </c>
      <c r="N1299" s="4">
        <v>14850</v>
      </c>
      <c r="O1299">
        <v>192375</v>
      </c>
      <c r="P1299">
        <v>98199</v>
      </c>
    </row>
    <row r="1300" spans="1:16">
      <c r="A1300">
        <v>3</v>
      </c>
      <c r="B1300" t="str">
        <f>TEXT(DATE(2024,Sales[[#This Row],[Month]],1),"MMM")</f>
        <v>Mar</v>
      </c>
      <c r="C1300">
        <v>19</v>
      </c>
      <c r="D1300">
        <v>2013</v>
      </c>
      <c r="E1300" t="s">
        <v>11</v>
      </c>
      <c r="F1300" t="s">
        <v>8</v>
      </c>
      <c r="G1300" s="4" t="s">
        <v>18</v>
      </c>
      <c r="H1300" t="s">
        <v>10</v>
      </c>
      <c r="I1300" s="4">
        <v>7</v>
      </c>
      <c r="J1300" s="4">
        <v>3042</v>
      </c>
      <c r="K1300" s="4">
        <v>3240</v>
      </c>
      <c r="L1300" s="4">
        <v>24156</v>
      </c>
      <c r="M1300" s="4">
        <v>25740</v>
      </c>
      <c r="N1300" s="4">
        <v>1386</v>
      </c>
      <c r="O1300">
        <v>21546</v>
      </c>
      <c r="P1300">
        <v>-2610</v>
      </c>
    </row>
    <row r="1301" spans="1:16">
      <c r="A1301">
        <v>3</v>
      </c>
      <c r="B1301" t="str">
        <f>TEXT(DATE(2024,Sales[[#This Row],[Month]],1),"MMM")</f>
        <v>Mar</v>
      </c>
      <c r="C1301">
        <v>19</v>
      </c>
      <c r="D1301">
        <v>2013</v>
      </c>
      <c r="E1301" t="s">
        <v>28</v>
      </c>
      <c r="F1301" t="s">
        <v>27</v>
      </c>
      <c r="G1301" s="4" t="s">
        <v>23</v>
      </c>
      <c r="H1301" t="s">
        <v>10</v>
      </c>
      <c r="I1301" s="4">
        <v>17</v>
      </c>
      <c r="J1301" s="4">
        <v>3978</v>
      </c>
      <c r="K1301" s="4">
        <v>4230</v>
      </c>
      <c r="L1301" s="4">
        <v>73008</v>
      </c>
      <c r="M1301" s="4">
        <v>77760</v>
      </c>
      <c r="N1301" s="4">
        <v>4284</v>
      </c>
      <c r="O1301">
        <v>68314.5</v>
      </c>
      <c r="P1301">
        <v>-4693.5</v>
      </c>
    </row>
    <row r="1302" spans="1:16">
      <c r="A1302">
        <v>3</v>
      </c>
      <c r="B1302" t="str">
        <f>TEXT(DATE(2024,Sales[[#This Row],[Month]],1),"MMM")</f>
        <v>Mar</v>
      </c>
      <c r="C1302">
        <v>19</v>
      </c>
      <c r="D1302">
        <v>2013</v>
      </c>
      <c r="E1302" t="s">
        <v>14</v>
      </c>
      <c r="F1302" t="s">
        <v>15</v>
      </c>
      <c r="G1302" s="4" t="s">
        <v>9</v>
      </c>
      <c r="H1302" t="s">
        <v>10</v>
      </c>
      <c r="I1302" s="4">
        <v>3</v>
      </c>
      <c r="J1302" s="4">
        <v>2952</v>
      </c>
      <c r="K1302" s="4">
        <v>3150</v>
      </c>
      <c r="L1302" s="4">
        <v>50850</v>
      </c>
      <c r="M1302" s="4">
        <v>54000</v>
      </c>
      <c r="N1302" s="4">
        <v>594</v>
      </c>
      <c r="O1302">
        <v>8977.5</v>
      </c>
      <c r="P1302">
        <v>-41872.5</v>
      </c>
    </row>
    <row r="1303" spans="1:16">
      <c r="A1303">
        <v>3</v>
      </c>
      <c r="B1303" t="str">
        <f>TEXT(DATE(2024,Sales[[#This Row],[Month]],1),"MMM")</f>
        <v>Mar</v>
      </c>
      <c r="C1303">
        <v>19</v>
      </c>
      <c r="D1303">
        <v>2013</v>
      </c>
      <c r="E1303" t="s">
        <v>14</v>
      </c>
      <c r="F1303" t="s">
        <v>15</v>
      </c>
      <c r="G1303" s="4" t="s">
        <v>39</v>
      </c>
      <c r="H1303" t="s">
        <v>13</v>
      </c>
      <c r="I1303" s="4">
        <v>13</v>
      </c>
      <c r="J1303" s="4">
        <v>2034</v>
      </c>
      <c r="K1303" s="4">
        <v>2160</v>
      </c>
      <c r="L1303" s="4">
        <v>180144</v>
      </c>
      <c r="M1303" s="4">
        <v>194400</v>
      </c>
      <c r="N1303" s="4">
        <v>1638</v>
      </c>
      <c r="O1303">
        <v>26676</v>
      </c>
      <c r="P1303">
        <v>-153468</v>
      </c>
    </row>
    <row r="1304" spans="1:16">
      <c r="A1304">
        <v>3</v>
      </c>
      <c r="B1304" t="str">
        <f>TEXT(DATE(2024,Sales[[#This Row],[Month]],1),"MMM")</f>
        <v>Mar</v>
      </c>
      <c r="C1304">
        <v>20</v>
      </c>
      <c r="D1304">
        <v>2013</v>
      </c>
      <c r="E1304" t="s">
        <v>19</v>
      </c>
      <c r="F1304" t="s">
        <v>20</v>
      </c>
      <c r="G1304" s="4" t="s">
        <v>32</v>
      </c>
      <c r="H1304" t="s">
        <v>10</v>
      </c>
      <c r="I1304" s="4">
        <v>17</v>
      </c>
      <c r="J1304" s="4">
        <v>3582</v>
      </c>
      <c r="K1304" s="4">
        <v>3870</v>
      </c>
      <c r="L1304" s="4">
        <v>118404</v>
      </c>
      <c r="M1304" s="4">
        <v>126270</v>
      </c>
      <c r="N1304" s="4">
        <v>4896</v>
      </c>
      <c r="O1304">
        <v>62500.5</v>
      </c>
      <c r="P1304">
        <v>-55903.5</v>
      </c>
    </row>
    <row r="1305" spans="1:16">
      <c r="A1305">
        <v>3</v>
      </c>
      <c r="B1305" t="str">
        <f>TEXT(DATE(2024,Sales[[#This Row],[Month]],1),"MMM")</f>
        <v>Mar</v>
      </c>
      <c r="C1305">
        <v>20</v>
      </c>
      <c r="D1305">
        <v>2013</v>
      </c>
      <c r="E1305" t="s">
        <v>31</v>
      </c>
      <c r="F1305" t="s">
        <v>22</v>
      </c>
      <c r="G1305" s="4" t="s">
        <v>9</v>
      </c>
      <c r="H1305" t="s">
        <v>10</v>
      </c>
      <c r="I1305" s="4">
        <v>22</v>
      </c>
      <c r="J1305" s="4">
        <v>3978</v>
      </c>
      <c r="K1305" s="4">
        <v>4230</v>
      </c>
      <c r="L1305" s="4">
        <v>14238</v>
      </c>
      <c r="M1305" s="4">
        <v>15120</v>
      </c>
      <c r="N1305" s="4">
        <v>5544</v>
      </c>
      <c r="O1305">
        <v>88407</v>
      </c>
      <c r="P1305">
        <v>74169</v>
      </c>
    </row>
    <row r="1306" spans="1:16">
      <c r="A1306">
        <v>3</v>
      </c>
      <c r="B1306" t="str">
        <f>TEXT(DATE(2024,Sales[[#This Row],[Month]],1),"MMM")</f>
        <v>Mar</v>
      </c>
      <c r="C1306">
        <v>20</v>
      </c>
      <c r="D1306">
        <v>2013</v>
      </c>
      <c r="E1306" t="s">
        <v>11</v>
      </c>
      <c r="F1306" t="s">
        <v>8</v>
      </c>
      <c r="G1306" s="4" t="s">
        <v>18</v>
      </c>
      <c r="H1306" t="s">
        <v>10</v>
      </c>
      <c r="I1306" s="4">
        <v>23</v>
      </c>
      <c r="J1306" s="4">
        <v>2196</v>
      </c>
      <c r="K1306" s="4">
        <v>2340</v>
      </c>
      <c r="L1306" s="4">
        <v>39528</v>
      </c>
      <c r="M1306" s="4">
        <v>42120</v>
      </c>
      <c r="N1306" s="4">
        <v>3312</v>
      </c>
      <c r="O1306">
        <v>51129</v>
      </c>
      <c r="P1306">
        <v>11601</v>
      </c>
    </row>
    <row r="1307" spans="1:16">
      <c r="A1307">
        <v>3</v>
      </c>
      <c r="B1307" t="str">
        <f>TEXT(DATE(2024,Sales[[#This Row],[Month]],1),"MMM")</f>
        <v>Mar</v>
      </c>
      <c r="C1307">
        <v>20</v>
      </c>
      <c r="D1307">
        <v>2013</v>
      </c>
      <c r="E1307" t="s">
        <v>11</v>
      </c>
      <c r="F1307" t="s">
        <v>8</v>
      </c>
      <c r="G1307" s="4" t="s">
        <v>38</v>
      </c>
      <c r="H1307" t="s">
        <v>10</v>
      </c>
      <c r="I1307" s="4">
        <v>1</v>
      </c>
      <c r="J1307" s="4">
        <v>2034</v>
      </c>
      <c r="K1307" s="4">
        <v>2160</v>
      </c>
      <c r="L1307" s="4">
        <v>56088</v>
      </c>
      <c r="M1307" s="4">
        <v>59850</v>
      </c>
      <c r="N1307" s="4">
        <v>126</v>
      </c>
      <c r="O1307">
        <v>2052</v>
      </c>
      <c r="P1307">
        <v>-54036</v>
      </c>
    </row>
    <row r="1308" spans="1:16">
      <c r="A1308">
        <v>3</v>
      </c>
      <c r="B1308" t="str">
        <f>TEXT(DATE(2024,Sales[[#This Row],[Month]],1),"MMM")</f>
        <v>Mar</v>
      </c>
      <c r="C1308">
        <v>21</v>
      </c>
      <c r="D1308">
        <v>2013</v>
      </c>
      <c r="E1308" t="s">
        <v>11</v>
      </c>
      <c r="F1308" t="s">
        <v>8</v>
      </c>
      <c r="G1308" s="4" t="s">
        <v>36</v>
      </c>
      <c r="H1308" t="s">
        <v>10</v>
      </c>
      <c r="I1308" s="4">
        <v>25</v>
      </c>
      <c r="J1308" s="4">
        <v>5148</v>
      </c>
      <c r="K1308" s="4">
        <v>5490</v>
      </c>
      <c r="L1308" s="4">
        <v>70794</v>
      </c>
      <c r="M1308" s="4">
        <v>75240</v>
      </c>
      <c r="N1308" s="4">
        <v>8550</v>
      </c>
      <c r="O1308">
        <v>130387.5</v>
      </c>
      <c r="P1308">
        <v>59593.5</v>
      </c>
    </row>
    <row r="1309" spans="1:16">
      <c r="A1309">
        <v>3</v>
      </c>
      <c r="B1309" t="str">
        <f>TEXT(DATE(2024,Sales[[#This Row],[Month]],1),"MMM")</f>
        <v>Mar</v>
      </c>
      <c r="C1309">
        <v>21</v>
      </c>
      <c r="D1309">
        <v>2013</v>
      </c>
      <c r="E1309" t="s">
        <v>17</v>
      </c>
      <c r="F1309" t="s">
        <v>15</v>
      </c>
      <c r="G1309" s="4" t="s">
        <v>12</v>
      </c>
      <c r="H1309" t="s">
        <v>13</v>
      </c>
      <c r="I1309" s="4">
        <v>22</v>
      </c>
      <c r="J1309" s="4">
        <v>3384</v>
      </c>
      <c r="K1309" s="4">
        <v>3600</v>
      </c>
      <c r="L1309" s="4">
        <v>53730</v>
      </c>
      <c r="M1309" s="4">
        <v>58050</v>
      </c>
      <c r="N1309" s="4">
        <v>4752</v>
      </c>
      <c r="O1309">
        <v>75240</v>
      </c>
      <c r="P1309">
        <v>21510</v>
      </c>
    </row>
    <row r="1310" spans="1:16">
      <c r="A1310">
        <v>3</v>
      </c>
      <c r="B1310" t="str">
        <f>TEXT(DATE(2024,Sales[[#This Row],[Month]],1),"MMM")</f>
        <v>Mar</v>
      </c>
      <c r="C1310">
        <v>22</v>
      </c>
      <c r="D1310">
        <v>2013</v>
      </c>
      <c r="E1310" t="s">
        <v>31</v>
      </c>
      <c r="F1310" t="s">
        <v>22</v>
      </c>
      <c r="G1310" s="4" t="s">
        <v>38</v>
      </c>
      <c r="H1310" t="s">
        <v>10</v>
      </c>
      <c r="I1310" s="4">
        <v>2</v>
      </c>
      <c r="J1310" s="4">
        <v>3978</v>
      </c>
      <c r="K1310" s="4">
        <v>4230</v>
      </c>
      <c r="L1310" s="4">
        <v>29520</v>
      </c>
      <c r="M1310" s="4">
        <v>31500</v>
      </c>
      <c r="N1310" s="4">
        <v>504</v>
      </c>
      <c r="O1310">
        <v>8037</v>
      </c>
      <c r="P1310">
        <v>-21483</v>
      </c>
    </row>
    <row r="1311" spans="1:16">
      <c r="A1311">
        <v>3</v>
      </c>
      <c r="B1311" t="str">
        <f>TEXT(DATE(2024,Sales[[#This Row],[Month]],1),"MMM")</f>
        <v>Mar</v>
      </c>
      <c r="C1311">
        <v>23</v>
      </c>
      <c r="D1311">
        <v>2013</v>
      </c>
      <c r="E1311" t="s">
        <v>19</v>
      </c>
      <c r="F1311" t="s">
        <v>20</v>
      </c>
      <c r="G1311" s="4" t="s">
        <v>32</v>
      </c>
      <c r="H1311" t="s">
        <v>10</v>
      </c>
      <c r="I1311" s="4">
        <v>11</v>
      </c>
      <c r="J1311" s="4">
        <v>3582</v>
      </c>
      <c r="K1311" s="4">
        <v>3870</v>
      </c>
      <c r="L1311" s="4">
        <v>123552</v>
      </c>
      <c r="M1311" s="4">
        <v>131760</v>
      </c>
      <c r="N1311" s="4">
        <v>3168</v>
      </c>
      <c r="O1311">
        <v>40441.5</v>
      </c>
      <c r="P1311">
        <v>-83110.5</v>
      </c>
    </row>
    <row r="1312" spans="1:16">
      <c r="A1312">
        <v>3</v>
      </c>
      <c r="B1312" t="str">
        <f>TEXT(DATE(2024,Sales[[#This Row],[Month]],1),"MMM")</f>
        <v>Mar</v>
      </c>
      <c r="C1312">
        <v>24</v>
      </c>
      <c r="D1312">
        <v>2013</v>
      </c>
      <c r="E1312" t="s">
        <v>26</v>
      </c>
      <c r="F1312" t="s">
        <v>27</v>
      </c>
      <c r="G1312" s="4" t="s">
        <v>29</v>
      </c>
      <c r="H1312" t="s">
        <v>10</v>
      </c>
      <c r="I1312" s="4">
        <v>11</v>
      </c>
      <c r="J1312" s="4">
        <v>3546</v>
      </c>
      <c r="K1312" s="4">
        <v>3780</v>
      </c>
      <c r="L1312" s="4">
        <v>35460</v>
      </c>
      <c r="M1312" s="4">
        <v>37800</v>
      </c>
      <c r="N1312" s="4">
        <v>2574</v>
      </c>
      <c r="O1312">
        <v>39501</v>
      </c>
      <c r="P1312">
        <v>4041</v>
      </c>
    </row>
    <row r="1313" spans="1:16">
      <c r="A1313">
        <v>3</v>
      </c>
      <c r="B1313" t="str">
        <f>TEXT(DATE(2024,Sales[[#This Row],[Month]],1),"MMM")</f>
        <v>Mar</v>
      </c>
      <c r="C1313">
        <v>24</v>
      </c>
      <c r="D1313">
        <v>2013</v>
      </c>
      <c r="E1313" t="s">
        <v>7</v>
      </c>
      <c r="F1313" t="s">
        <v>8</v>
      </c>
      <c r="G1313" s="4" t="s">
        <v>39</v>
      </c>
      <c r="H1313" t="s">
        <v>13</v>
      </c>
      <c r="I1313" s="4">
        <v>1</v>
      </c>
      <c r="J1313" s="4">
        <v>7506</v>
      </c>
      <c r="K1313" s="4">
        <v>8100</v>
      </c>
      <c r="L1313" s="4">
        <v>127602</v>
      </c>
      <c r="M1313" s="4">
        <v>137700</v>
      </c>
      <c r="N1313" s="4">
        <v>594</v>
      </c>
      <c r="O1313">
        <v>7695</v>
      </c>
      <c r="P1313">
        <v>-119907</v>
      </c>
    </row>
    <row r="1314" spans="1:16">
      <c r="A1314">
        <v>3</v>
      </c>
      <c r="B1314" t="str">
        <f>TEXT(DATE(2024,Sales[[#This Row],[Month]],1),"MMM")</f>
        <v>Mar</v>
      </c>
      <c r="C1314">
        <v>24</v>
      </c>
      <c r="D1314">
        <v>2013</v>
      </c>
      <c r="E1314" t="s">
        <v>28</v>
      </c>
      <c r="F1314" t="s">
        <v>27</v>
      </c>
      <c r="G1314" s="4" t="s">
        <v>33</v>
      </c>
      <c r="H1314" t="s">
        <v>10</v>
      </c>
      <c r="I1314" s="4">
        <v>14</v>
      </c>
      <c r="J1314" s="4">
        <v>3978</v>
      </c>
      <c r="K1314" s="4">
        <v>4230</v>
      </c>
      <c r="L1314" s="4">
        <v>23166</v>
      </c>
      <c r="M1314" s="4">
        <v>24750</v>
      </c>
      <c r="N1314" s="4">
        <v>3528</v>
      </c>
      <c r="O1314">
        <v>56259</v>
      </c>
      <c r="P1314">
        <v>33093</v>
      </c>
    </row>
    <row r="1315" spans="1:16">
      <c r="A1315">
        <v>3</v>
      </c>
      <c r="B1315" t="str">
        <f>TEXT(DATE(2024,Sales[[#This Row],[Month]],1),"MMM")</f>
        <v>Mar</v>
      </c>
      <c r="C1315">
        <v>24</v>
      </c>
      <c r="D1315">
        <v>2013</v>
      </c>
      <c r="E1315" t="s">
        <v>14</v>
      </c>
      <c r="F1315" t="s">
        <v>15</v>
      </c>
      <c r="G1315" s="4" t="s">
        <v>34</v>
      </c>
      <c r="H1315" t="s">
        <v>10</v>
      </c>
      <c r="I1315" s="4">
        <v>11</v>
      </c>
      <c r="J1315" s="4">
        <v>2034</v>
      </c>
      <c r="K1315" s="4">
        <v>2160</v>
      </c>
      <c r="L1315" s="4">
        <v>80676</v>
      </c>
      <c r="M1315" s="4">
        <v>85860</v>
      </c>
      <c r="N1315" s="4">
        <v>1386</v>
      </c>
      <c r="O1315">
        <v>22572</v>
      </c>
      <c r="P1315">
        <v>-58104</v>
      </c>
    </row>
    <row r="1316" spans="1:16">
      <c r="A1316">
        <v>3</v>
      </c>
      <c r="B1316" t="str">
        <f>TEXT(DATE(2024,Sales[[#This Row],[Month]],1),"MMM")</f>
        <v>Mar</v>
      </c>
      <c r="C1316">
        <v>26</v>
      </c>
      <c r="D1316">
        <v>2013</v>
      </c>
      <c r="E1316" t="s">
        <v>19</v>
      </c>
      <c r="F1316" t="s">
        <v>20</v>
      </c>
      <c r="G1316" s="4" t="s">
        <v>18</v>
      </c>
      <c r="H1316" t="s">
        <v>10</v>
      </c>
      <c r="I1316" s="4">
        <v>8</v>
      </c>
      <c r="J1316" s="4">
        <v>2952</v>
      </c>
      <c r="K1316" s="4">
        <v>3150</v>
      </c>
      <c r="L1316" s="4">
        <v>8784</v>
      </c>
      <c r="M1316" s="4">
        <v>9360</v>
      </c>
      <c r="N1316" s="4">
        <v>1584</v>
      </c>
      <c r="O1316">
        <v>23940</v>
      </c>
      <c r="P1316">
        <v>15156</v>
      </c>
    </row>
    <row r="1317" spans="1:16">
      <c r="A1317">
        <v>3</v>
      </c>
      <c r="B1317" t="str">
        <f>TEXT(DATE(2024,Sales[[#This Row],[Month]],1),"MMM")</f>
        <v>Mar</v>
      </c>
      <c r="C1317">
        <v>26</v>
      </c>
      <c r="D1317">
        <v>2013</v>
      </c>
      <c r="E1317" t="s">
        <v>14</v>
      </c>
      <c r="F1317" t="s">
        <v>15</v>
      </c>
      <c r="G1317" s="4" t="s">
        <v>34</v>
      </c>
      <c r="H1317" t="s">
        <v>10</v>
      </c>
      <c r="I1317" s="4">
        <v>1</v>
      </c>
      <c r="J1317" s="4">
        <v>3546</v>
      </c>
      <c r="K1317" s="4">
        <v>3780</v>
      </c>
      <c r="L1317" s="4">
        <v>67230</v>
      </c>
      <c r="M1317" s="4">
        <v>71550</v>
      </c>
      <c r="N1317" s="4">
        <v>234</v>
      </c>
      <c r="O1317">
        <v>3591</v>
      </c>
      <c r="P1317">
        <v>-63639</v>
      </c>
    </row>
    <row r="1318" spans="1:16">
      <c r="A1318">
        <v>3</v>
      </c>
      <c r="B1318" t="str">
        <f>TEXT(DATE(2024,Sales[[#This Row],[Month]],1),"MMM")</f>
        <v>Mar</v>
      </c>
      <c r="C1318">
        <v>26</v>
      </c>
      <c r="D1318">
        <v>2013</v>
      </c>
      <c r="E1318" t="s">
        <v>26</v>
      </c>
      <c r="F1318" t="s">
        <v>27</v>
      </c>
      <c r="G1318" s="4" t="s">
        <v>16</v>
      </c>
      <c r="H1318" t="s">
        <v>10</v>
      </c>
      <c r="I1318" s="4">
        <v>24</v>
      </c>
      <c r="J1318" s="4">
        <v>3546</v>
      </c>
      <c r="K1318" s="4">
        <v>3780</v>
      </c>
      <c r="L1318" s="4">
        <v>67626</v>
      </c>
      <c r="M1318" s="4">
        <v>71910</v>
      </c>
      <c r="N1318" s="4">
        <v>5616</v>
      </c>
      <c r="O1318">
        <v>86184</v>
      </c>
      <c r="P1318">
        <v>18558</v>
      </c>
    </row>
    <row r="1319" spans="1:16">
      <c r="A1319">
        <v>3</v>
      </c>
      <c r="B1319" t="str">
        <f>TEXT(DATE(2024,Sales[[#This Row],[Month]],1),"MMM")</f>
        <v>Mar</v>
      </c>
      <c r="C1319">
        <v>27</v>
      </c>
      <c r="D1319">
        <v>2013</v>
      </c>
      <c r="E1319" t="s">
        <v>31</v>
      </c>
      <c r="F1319" t="s">
        <v>22</v>
      </c>
      <c r="G1319" s="4" t="s">
        <v>18</v>
      </c>
      <c r="H1319" t="s">
        <v>10</v>
      </c>
      <c r="I1319" s="4">
        <v>15</v>
      </c>
      <c r="J1319" s="4">
        <v>3978</v>
      </c>
      <c r="K1319" s="4">
        <v>4230</v>
      </c>
      <c r="L1319" s="4">
        <v>43920</v>
      </c>
      <c r="M1319" s="4">
        <v>46800</v>
      </c>
      <c r="N1319" s="4">
        <v>3780</v>
      </c>
      <c r="O1319">
        <v>60277.5</v>
      </c>
      <c r="P1319">
        <v>16357.5</v>
      </c>
    </row>
    <row r="1320" spans="1:16">
      <c r="A1320">
        <v>3</v>
      </c>
      <c r="B1320" t="str">
        <f>TEXT(DATE(2024,Sales[[#This Row],[Month]],1),"MMM")</f>
        <v>Mar</v>
      </c>
      <c r="C1320">
        <v>28</v>
      </c>
      <c r="D1320">
        <v>2013</v>
      </c>
      <c r="E1320" t="s">
        <v>17</v>
      </c>
      <c r="F1320" t="s">
        <v>15</v>
      </c>
      <c r="G1320" s="4" t="s">
        <v>36</v>
      </c>
      <c r="H1320" t="s">
        <v>10</v>
      </c>
      <c r="I1320" s="4">
        <v>20</v>
      </c>
      <c r="J1320" s="4">
        <v>3546</v>
      </c>
      <c r="K1320" s="4">
        <v>3780</v>
      </c>
      <c r="L1320" s="4">
        <v>55890</v>
      </c>
      <c r="M1320" s="4">
        <v>59400</v>
      </c>
      <c r="N1320" s="4">
        <v>4680</v>
      </c>
      <c r="O1320">
        <v>71820</v>
      </c>
      <c r="P1320">
        <v>15930</v>
      </c>
    </row>
    <row r="1321" spans="1:16">
      <c r="A1321">
        <v>3</v>
      </c>
      <c r="B1321" t="str">
        <f>TEXT(DATE(2024,Sales[[#This Row],[Month]],1),"MMM")</f>
        <v>Mar</v>
      </c>
      <c r="C1321">
        <v>29</v>
      </c>
      <c r="D1321">
        <v>2013</v>
      </c>
      <c r="E1321" t="s">
        <v>28</v>
      </c>
      <c r="F1321" t="s">
        <v>27</v>
      </c>
      <c r="G1321" s="4" t="s">
        <v>32</v>
      </c>
      <c r="H1321" t="s">
        <v>10</v>
      </c>
      <c r="I1321" s="4">
        <v>1</v>
      </c>
      <c r="J1321" s="4">
        <v>5148</v>
      </c>
      <c r="K1321" s="4">
        <v>5490</v>
      </c>
      <c r="L1321" s="4">
        <v>113256</v>
      </c>
      <c r="M1321" s="4">
        <v>120780</v>
      </c>
      <c r="N1321" s="4">
        <v>342</v>
      </c>
      <c r="O1321">
        <v>5215.5</v>
      </c>
      <c r="P1321">
        <v>-108040.5</v>
      </c>
    </row>
    <row r="1322" spans="1:16">
      <c r="A1322">
        <v>3</v>
      </c>
      <c r="B1322" t="str">
        <f>TEXT(DATE(2024,Sales[[#This Row],[Month]],1),"MMM")</f>
        <v>Mar</v>
      </c>
      <c r="C1322">
        <v>29</v>
      </c>
      <c r="D1322">
        <v>2013</v>
      </c>
      <c r="E1322" t="s">
        <v>31</v>
      </c>
      <c r="F1322" t="s">
        <v>22</v>
      </c>
      <c r="G1322" s="4" t="s">
        <v>29</v>
      </c>
      <c r="H1322" t="s">
        <v>10</v>
      </c>
      <c r="I1322" s="4">
        <v>5</v>
      </c>
      <c r="J1322" s="4">
        <v>2196</v>
      </c>
      <c r="K1322" s="4">
        <v>2340</v>
      </c>
      <c r="L1322" s="4">
        <v>67374</v>
      </c>
      <c r="M1322" s="4">
        <v>71820</v>
      </c>
      <c r="N1322" s="4">
        <v>720</v>
      </c>
      <c r="O1322">
        <v>11115</v>
      </c>
      <c r="P1322">
        <v>-56259</v>
      </c>
    </row>
    <row r="1323" spans="1:16">
      <c r="A1323">
        <v>3</v>
      </c>
      <c r="B1323" t="str">
        <f>TEXT(DATE(2024,Sales[[#This Row],[Month]],1),"MMM")</f>
        <v>Mar</v>
      </c>
      <c r="C1323">
        <v>30</v>
      </c>
      <c r="D1323">
        <v>2013</v>
      </c>
      <c r="E1323" t="s">
        <v>7</v>
      </c>
      <c r="F1323" t="s">
        <v>8</v>
      </c>
      <c r="G1323" s="4" t="s">
        <v>29</v>
      </c>
      <c r="H1323" t="s">
        <v>10</v>
      </c>
      <c r="I1323" s="4">
        <v>2</v>
      </c>
      <c r="J1323" s="4">
        <v>3924</v>
      </c>
      <c r="K1323" s="4">
        <v>4230</v>
      </c>
      <c r="L1323" s="4">
        <v>46098</v>
      </c>
      <c r="M1323" s="4">
        <v>49140</v>
      </c>
      <c r="N1323" s="4">
        <v>612</v>
      </c>
      <c r="O1323">
        <v>8037</v>
      </c>
      <c r="P1323">
        <v>-38061</v>
      </c>
    </row>
    <row r="1324" spans="1:16">
      <c r="A1324">
        <v>3</v>
      </c>
      <c r="B1324" t="str">
        <f>TEXT(DATE(2024,Sales[[#This Row],[Month]],1),"MMM")</f>
        <v>Mar</v>
      </c>
      <c r="C1324">
        <v>30</v>
      </c>
      <c r="D1324">
        <v>2013</v>
      </c>
      <c r="E1324" t="s">
        <v>26</v>
      </c>
      <c r="F1324" t="s">
        <v>27</v>
      </c>
      <c r="G1324" s="4" t="s">
        <v>16</v>
      </c>
      <c r="H1324" t="s">
        <v>10</v>
      </c>
      <c r="I1324" s="4">
        <v>15</v>
      </c>
      <c r="J1324" s="4">
        <v>3978</v>
      </c>
      <c r="K1324" s="4">
        <v>4230</v>
      </c>
      <c r="L1324" s="4">
        <v>23868</v>
      </c>
      <c r="M1324" s="4">
        <v>25380</v>
      </c>
      <c r="N1324" s="4">
        <v>3780</v>
      </c>
      <c r="O1324">
        <v>60277.5</v>
      </c>
      <c r="P1324">
        <v>36409.5</v>
      </c>
    </row>
    <row r="1325" spans="1:16">
      <c r="A1325">
        <v>3</v>
      </c>
      <c r="B1325" t="str">
        <f>TEXT(DATE(2024,Sales[[#This Row],[Month]],1),"MMM")</f>
        <v>Mar</v>
      </c>
      <c r="C1325">
        <v>31</v>
      </c>
      <c r="D1325">
        <v>2013</v>
      </c>
      <c r="E1325" t="s">
        <v>26</v>
      </c>
      <c r="F1325" t="s">
        <v>27</v>
      </c>
      <c r="G1325" s="4" t="s">
        <v>40</v>
      </c>
      <c r="H1325" t="s">
        <v>10</v>
      </c>
      <c r="I1325" s="4">
        <v>24</v>
      </c>
      <c r="J1325" s="4">
        <v>2106</v>
      </c>
      <c r="K1325" s="4">
        <v>2250</v>
      </c>
      <c r="L1325" s="4">
        <v>84600</v>
      </c>
      <c r="M1325" s="4">
        <v>90000</v>
      </c>
      <c r="N1325" s="4">
        <v>3456</v>
      </c>
      <c r="O1325">
        <v>51300</v>
      </c>
      <c r="P1325">
        <v>-33300</v>
      </c>
    </row>
    <row r="1326" spans="1:16">
      <c r="A1326">
        <v>4</v>
      </c>
      <c r="B1326" t="str">
        <f>TEXT(DATE(2024,Sales[[#This Row],[Month]],1),"MMM")</f>
        <v>Apr</v>
      </c>
      <c r="C1326">
        <v>1</v>
      </c>
      <c r="D1326">
        <v>2013</v>
      </c>
      <c r="E1326" t="s">
        <v>19</v>
      </c>
      <c r="F1326" t="s">
        <v>20</v>
      </c>
      <c r="G1326" s="4" t="s">
        <v>40</v>
      </c>
      <c r="H1326" t="s">
        <v>10</v>
      </c>
      <c r="I1326" s="4">
        <v>23</v>
      </c>
      <c r="J1326" s="4">
        <v>5148</v>
      </c>
      <c r="K1326" s="4">
        <v>5490</v>
      </c>
      <c r="L1326" s="4">
        <v>40608</v>
      </c>
      <c r="M1326" s="4">
        <v>43200</v>
      </c>
      <c r="N1326" s="4">
        <v>7866</v>
      </c>
      <c r="O1326">
        <v>119956.5</v>
      </c>
      <c r="P1326">
        <v>79348.5</v>
      </c>
    </row>
    <row r="1327" spans="1:16">
      <c r="A1327">
        <v>4</v>
      </c>
      <c r="B1327" t="str">
        <f>TEXT(DATE(2024,Sales[[#This Row],[Month]],1),"MMM")</f>
        <v>Apr</v>
      </c>
      <c r="C1327">
        <v>2</v>
      </c>
      <c r="D1327">
        <v>2013</v>
      </c>
      <c r="E1327" t="s">
        <v>19</v>
      </c>
      <c r="F1327" t="s">
        <v>20</v>
      </c>
      <c r="G1327" s="4" t="s">
        <v>40</v>
      </c>
      <c r="H1327" t="s">
        <v>10</v>
      </c>
      <c r="I1327" s="4">
        <v>20</v>
      </c>
      <c r="J1327" s="4">
        <v>3546</v>
      </c>
      <c r="K1327" s="4">
        <v>3780</v>
      </c>
      <c r="L1327" s="4">
        <v>84600</v>
      </c>
      <c r="M1327" s="4">
        <v>90000</v>
      </c>
      <c r="N1327" s="4">
        <v>4680</v>
      </c>
      <c r="O1327">
        <v>71820</v>
      </c>
      <c r="P1327">
        <v>-12780</v>
      </c>
    </row>
    <row r="1328" spans="1:16">
      <c r="A1328">
        <v>4</v>
      </c>
      <c r="B1328" t="str">
        <f>TEXT(DATE(2024,Sales[[#This Row],[Month]],1),"MMM")</f>
        <v>Apr</v>
      </c>
      <c r="C1328">
        <v>2</v>
      </c>
      <c r="D1328">
        <v>2013</v>
      </c>
      <c r="E1328" t="s">
        <v>19</v>
      </c>
      <c r="F1328" t="s">
        <v>20</v>
      </c>
      <c r="G1328" s="4" t="s">
        <v>18</v>
      </c>
      <c r="H1328" t="s">
        <v>10</v>
      </c>
      <c r="I1328" s="4">
        <v>23</v>
      </c>
      <c r="J1328" s="4">
        <v>3546</v>
      </c>
      <c r="K1328" s="4">
        <v>3780</v>
      </c>
      <c r="L1328" s="4">
        <v>15372</v>
      </c>
      <c r="M1328" s="4">
        <v>16380</v>
      </c>
      <c r="N1328" s="4">
        <v>5382</v>
      </c>
      <c r="O1328">
        <v>82593</v>
      </c>
      <c r="P1328">
        <v>67221</v>
      </c>
    </row>
    <row r="1329" spans="1:16">
      <c r="A1329">
        <v>4</v>
      </c>
      <c r="B1329" t="str">
        <f>TEXT(DATE(2024,Sales[[#This Row],[Month]],1),"MMM")</f>
        <v>Apr</v>
      </c>
      <c r="C1329">
        <v>4</v>
      </c>
      <c r="D1329">
        <v>2013</v>
      </c>
      <c r="E1329" t="s">
        <v>19</v>
      </c>
      <c r="F1329" t="s">
        <v>20</v>
      </c>
      <c r="G1329" s="4" t="s">
        <v>9</v>
      </c>
      <c r="H1329" t="s">
        <v>10</v>
      </c>
      <c r="I1329" s="4">
        <v>22</v>
      </c>
      <c r="J1329" s="4">
        <v>5148</v>
      </c>
      <c r="K1329" s="4">
        <v>5490</v>
      </c>
      <c r="L1329" s="4">
        <v>40680</v>
      </c>
      <c r="M1329" s="4">
        <v>43200</v>
      </c>
      <c r="N1329" s="4">
        <v>7524</v>
      </c>
      <c r="O1329">
        <v>114741</v>
      </c>
      <c r="P1329">
        <v>74061</v>
      </c>
    </row>
    <row r="1330" spans="1:16">
      <c r="A1330">
        <v>4</v>
      </c>
      <c r="B1330" t="str">
        <f>TEXT(DATE(2024,Sales[[#This Row],[Month]],1),"MMM")</f>
        <v>Apr</v>
      </c>
      <c r="C1330">
        <v>4</v>
      </c>
      <c r="D1330">
        <v>2013</v>
      </c>
      <c r="E1330" t="s">
        <v>21</v>
      </c>
      <c r="F1330" t="s">
        <v>22</v>
      </c>
      <c r="G1330" s="4" t="s">
        <v>12</v>
      </c>
      <c r="H1330" t="s">
        <v>13</v>
      </c>
      <c r="I1330" s="4">
        <v>10</v>
      </c>
      <c r="J1330" s="4">
        <v>3384</v>
      </c>
      <c r="K1330" s="4">
        <v>3600</v>
      </c>
      <c r="L1330" s="4">
        <v>14328</v>
      </c>
      <c r="M1330" s="4">
        <v>15480</v>
      </c>
      <c r="N1330" s="4">
        <v>2160</v>
      </c>
      <c r="O1330">
        <v>34200</v>
      </c>
      <c r="P1330">
        <v>19872</v>
      </c>
    </row>
    <row r="1331" spans="1:16">
      <c r="A1331">
        <v>4</v>
      </c>
      <c r="B1331" t="str">
        <f>TEXT(DATE(2024,Sales[[#This Row],[Month]],1),"MMM")</f>
        <v>Apr</v>
      </c>
      <c r="C1331">
        <v>4</v>
      </c>
      <c r="D1331">
        <v>2013</v>
      </c>
      <c r="E1331" t="s">
        <v>24</v>
      </c>
      <c r="F1331" t="s">
        <v>20</v>
      </c>
      <c r="G1331" s="4" t="s">
        <v>25</v>
      </c>
      <c r="H1331" t="s">
        <v>10</v>
      </c>
      <c r="I1331" s="4">
        <v>5</v>
      </c>
      <c r="J1331" s="4">
        <v>3042</v>
      </c>
      <c r="K1331" s="4">
        <v>3240</v>
      </c>
      <c r="L1331" s="4">
        <v>128304</v>
      </c>
      <c r="M1331" s="4">
        <v>136620</v>
      </c>
      <c r="N1331" s="4">
        <v>990</v>
      </c>
      <c r="O1331">
        <v>15390</v>
      </c>
      <c r="P1331">
        <v>-112914</v>
      </c>
    </row>
    <row r="1332" spans="1:16">
      <c r="A1332">
        <v>4</v>
      </c>
      <c r="B1332" t="str">
        <f>TEXT(DATE(2024,Sales[[#This Row],[Month]],1),"MMM")</f>
        <v>Apr</v>
      </c>
      <c r="C1332">
        <v>4</v>
      </c>
      <c r="D1332">
        <v>2013</v>
      </c>
      <c r="E1332" t="s">
        <v>11</v>
      </c>
      <c r="F1332" t="s">
        <v>8</v>
      </c>
      <c r="G1332" s="4" t="s">
        <v>18</v>
      </c>
      <c r="H1332" t="s">
        <v>10</v>
      </c>
      <c r="I1332" s="4">
        <v>12</v>
      </c>
      <c r="J1332" s="4">
        <v>3978</v>
      </c>
      <c r="K1332" s="4">
        <v>4230</v>
      </c>
      <c r="L1332" s="4">
        <v>8784</v>
      </c>
      <c r="M1332" s="4">
        <v>9360</v>
      </c>
      <c r="N1332" s="4">
        <v>3024</v>
      </c>
      <c r="O1332">
        <v>48222</v>
      </c>
      <c r="P1332">
        <v>39438</v>
      </c>
    </row>
    <row r="1333" spans="1:16">
      <c r="A1333">
        <v>4</v>
      </c>
      <c r="B1333" t="str">
        <f>TEXT(DATE(2024,Sales[[#This Row],[Month]],1),"MMM")</f>
        <v>Apr</v>
      </c>
      <c r="C1333">
        <v>5</v>
      </c>
      <c r="D1333">
        <v>2013</v>
      </c>
      <c r="E1333" t="s">
        <v>7</v>
      </c>
      <c r="F1333" t="s">
        <v>8</v>
      </c>
      <c r="G1333" s="4" t="s">
        <v>40</v>
      </c>
      <c r="H1333" t="s">
        <v>10</v>
      </c>
      <c r="I1333" s="4">
        <v>19</v>
      </c>
      <c r="J1333" s="4">
        <v>3978</v>
      </c>
      <c r="K1333" s="4">
        <v>4230</v>
      </c>
      <c r="L1333" s="4">
        <v>23688</v>
      </c>
      <c r="M1333" s="4">
        <v>25200</v>
      </c>
      <c r="N1333" s="4">
        <v>4788</v>
      </c>
      <c r="O1333">
        <v>76351.5</v>
      </c>
      <c r="P1333">
        <v>52663.5</v>
      </c>
    </row>
    <row r="1334" spans="1:16">
      <c r="A1334">
        <v>4</v>
      </c>
      <c r="B1334" t="str">
        <f>TEXT(DATE(2024,Sales[[#This Row],[Month]],1),"MMM")</f>
        <v>Apr</v>
      </c>
      <c r="C1334">
        <v>5</v>
      </c>
      <c r="D1334">
        <v>2013</v>
      </c>
      <c r="E1334" t="s">
        <v>19</v>
      </c>
      <c r="F1334" t="s">
        <v>20</v>
      </c>
      <c r="G1334" s="4" t="s">
        <v>32</v>
      </c>
      <c r="H1334" t="s">
        <v>10</v>
      </c>
      <c r="I1334" s="4">
        <v>18</v>
      </c>
      <c r="J1334" s="4">
        <v>3924</v>
      </c>
      <c r="K1334" s="4">
        <v>4230</v>
      </c>
      <c r="L1334" s="4">
        <v>72072</v>
      </c>
      <c r="M1334" s="4">
        <v>76860</v>
      </c>
      <c r="N1334" s="4">
        <v>5508</v>
      </c>
      <c r="O1334">
        <v>72333</v>
      </c>
      <c r="P1334">
        <v>261</v>
      </c>
    </row>
    <row r="1335" spans="1:16">
      <c r="A1335">
        <v>4</v>
      </c>
      <c r="B1335" t="str">
        <f>TEXT(DATE(2024,Sales[[#This Row],[Month]],1),"MMM")</f>
        <v>Apr</v>
      </c>
      <c r="C1335">
        <v>5</v>
      </c>
      <c r="D1335">
        <v>2013</v>
      </c>
      <c r="E1335" t="s">
        <v>21</v>
      </c>
      <c r="F1335" t="s">
        <v>22</v>
      </c>
      <c r="G1335" s="4" t="s">
        <v>36</v>
      </c>
      <c r="H1335" t="s">
        <v>10</v>
      </c>
      <c r="I1335" s="4">
        <v>1</v>
      </c>
      <c r="J1335" s="4">
        <v>2952</v>
      </c>
      <c r="K1335" s="4">
        <v>3150</v>
      </c>
      <c r="L1335" s="4">
        <v>37260</v>
      </c>
      <c r="M1335" s="4">
        <v>39600</v>
      </c>
      <c r="N1335" s="4">
        <v>198</v>
      </c>
      <c r="O1335">
        <v>2992.5</v>
      </c>
      <c r="P1335">
        <v>-34267.5</v>
      </c>
    </row>
    <row r="1336" spans="1:16">
      <c r="A1336">
        <v>4</v>
      </c>
      <c r="B1336" t="str">
        <f>TEXT(DATE(2024,Sales[[#This Row],[Month]],1),"MMM")</f>
        <v>Apr</v>
      </c>
      <c r="C1336">
        <v>5</v>
      </c>
      <c r="D1336">
        <v>2013</v>
      </c>
      <c r="E1336" t="s">
        <v>21</v>
      </c>
      <c r="F1336" t="s">
        <v>22</v>
      </c>
      <c r="G1336" s="4" t="s">
        <v>16</v>
      </c>
      <c r="H1336" t="s">
        <v>10</v>
      </c>
      <c r="I1336" s="4">
        <v>15</v>
      </c>
      <c r="J1336" s="4">
        <v>3042</v>
      </c>
      <c r="K1336" s="4">
        <v>3240</v>
      </c>
      <c r="L1336" s="4">
        <v>55692</v>
      </c>
      <c r="M1336" s="4">
        <v>59220</v>
      </c>
      <c r="N1336" s="4">
        <v>2970</v>
      </c>
      <c r="O1336">
        <v>46170</v>
      </c>
      <c r="P1336">
        <v>-9522</v>
      </c>
    </row>
    <row r="1337" spans="1:16">
      <c r="A1337">
        <v>4</v>
      </c>
      <c r="B1337" t="str">
        <f>TEXT(DATE(2024,Sales[[#This Row],[Month]],1),"MMM")</f>
        <v>Apr</v>
      </c>
      <c r="C1337">
        <v>6</v>
      </c>
      <c r="D1337">
        <v>2013</v>
      </c>
      <c r="E1337" t="s">
        <v>31</v>
      </c>
      <c r="F1337" t="s">
        <v>22</v>
      </c>
      <c r="G1337" s="4" t="s">
        <v>12</v>
      </c>
      <c r="H1337" t="s">
        <v>13</v>
      </c>
      <c r="I1337" s="4">
        <v>4</v>
      </c>
      <c r="J1337" s="4">
        <v>3978</v>
      </c>
      <c r="K1337" s="4">
        <v>4230</v>
      </c>
      <c r="L1337" s="4">
        <v>3582</v>
      </c>
      <c r="M1337" s="4">
        <v>3870</v>
      </c>
      <c r="N1337" s="4">
        <v>1008</v>
      </c>
      <c r="O1337">
        <v>16074</v>
      </c>
      <c r="P1337">
        <v>12492</v>
      </c>
    </row>
    <row r="1338" spans="1:16">
      <c r="A1338">
        <v>4</v>
      </c>
      <c r="B1338" t="str">
        <f>TEXT(DATE(2024,Sales[[#This Row],[Month]],1),"MMM")</f>
        <v>Apr</v>
      </c>
      <c r="C1338">
        <v>6</v>
      </c>
      <c r="D1338">
        <v>2013</v>
      </c>
      <c r="E1338" t="s">
        <v>31</v>
      </c>
      <c r="F1338" t="s">
        <v>22</v>
      </c>
      <c r="G1338" s="4" t="s">
        <v>35</v>
      </c>
      <c r="H1338" t="s">
        <v>10</v>
      </c>
      <c r="I1338" s="4">
        <v>16</v>
      </c>
      <c r="J1338" s="4">
        <v>2106</v>
      </c>
      <c r="K1338" s="4">
        <v>2250</v>
      </c>
      <c r="L1338" s="4">
        <v>56736</v>
      </c>
      <c r="M1338" s="4">
        <v>60480</v>
      </c>
      <c r="N1338" s="4">
        <v>2304</v>
      </c>
      <c r="O1338">
        <v>34200</v>
      </c>
      <c r="P1338">
        <v>-22536</v>
      </c>
    </row>
    <row r="1339" spans="1:16">
      <c r="A1339">
        <v>4</v>
      </c>
      <c r="B1339" t="str">
        <f>TEXT(DATE(2024,Sales[[#This Row],[Month]],1),"MMM")</f>
        <v>Apr</v>
      </c>
      <c r="C1339">
        <v>6</v>
      </c>
      <c r="D1339">
        <v>2013</v>
      </c>
      <c r="E1339" t="s">
        <v>17</v>
      </c>
      <c r="F1339" t="s">
        <v>15</v>
      </c>
      <c r="G1339" s="4" t="s">
        <v>30</v>
      </c>
      <c r="H1339" t="s">
        <v>10</v>
      </c>
      <c r="I1339" s="4">
        <v>10</v>
      </c>
      <c r="J1339" s="4">
        <v>2034</v>
      </c>
      <c r="K1339" s="4">
        <v>2160</v>
      </c>
      <c r="L1339" s="4">
        <v>39780</v>
      </c>
      <c r="M1339" s="4">
        <v>42300</v>
      </c>
      <c r="N1339" s="4">
        <v>1260</v>
      </c>
      <c r="O1339">
        <v>20520</v>
      </c>
      <c r="P1339">
        <v>-19260</v>
      </c>
    </row>
    <row r="1340" spans="1:16">
      <c r="A1340">
        <v>4</v>
      </c>
      <c r="B1340" t="str">
        <f>TEXT(DATE(2024,Sales[[#This Row],[Month]],1),"MMM")</f>
        <v>Apr</v>
      </c>
      <c r="C1340">
        <v>7</v>
      </c>
      <c r="D1340">
        <v>2013</v>
      </c>
      <c r="E1340" t="s">
        <v>11</v>
      </c>
      <c r="F1340" t="s">
        <v>8</v>
      </c>
      <c r="G1340" s="4" t="s">
        <v>29</v>
      </c>
      <c r="H1340" t="s">
        <v>10</v>
      </c>
      <c r="I1340" s="4">
        <v>21</v>
      </c>
      <c r="J1340" s="4">
        <v>4482</v>
      </c>
      <c r="K1340" s="4">
        <v>4770</v>
      </c>
      <c r="L1340" s="4">
        <v>46098</v>
      </c>
      <c r="M1340" s="4">
        <v>49140</v>
      </c>
      <c r="N1340" s="4">
        <v>6048</v>
      </c>
      <c r="O1340">
        <v>95161.5</v>
      </c>
      <c r="P1340">
        <v>49063.5</v>
      </c>
    </row>
    <row r="1341" spans="1:16">
      <c r="A1341">
        <v>4</v>
      </c>
      <c r="B1341" t="str">
        <f>TEXT(DATE(2024,Sales[[#This Row],[Month]],1),"MMM")</f>
        <v>Apr</v>
      </c>
      <c r="C1341">
        <v>7</v>
      </c>
      <c r="D1341">
        <v>2013</v>
      </c>
      <c r="E1341" t="s">
        <v>31</v>
      </c>
      <c r="F1341" t="s">
        <v>22</v>
      </c>
      <c r="G1341" s="4" t="s">
        <v>36</v>
      </c>
      <c r="H1341" t="s">
        <v>10</v>
      </c>
      <c r="I1341" s="4">
        <v>7</v>
      </c>
      <c r="J1341" s="4">
        <v>3726</v>
      </c>
      <c r="K1341" s="4">
        <v>3960</v>
      </c>
      <c r="L1341" s="4">
        <v>55890</v>
      </c>
      <c r="M1341" s="4">
        <v>59400</v>
      </c>
      <c r="N1341" s="4">
        <v>1638</v>
      </c>
      <c r="O1341">
        <v>26334</v>
      </c>
      <c r="P1341">
        <v>-29556</v>
      </c>
    </row>
    <row r="1342" spans="1:16">
      <c r="A1342">
        <v>4</v>
      </c>
      <c r="B1342" t="str">
        <f>TEXT(DATE(2024,Sales[[#This Row],[Month]],1),"MMM")</f>
        <v>Apr</v>
      </c>
      <c r="C1342">
        <v>7</v>
      </c>
      <c r="D1342">
        <v>2013</v>
      </c>
      <c r="E1342" t="s">
        <v>11</v>
      </c>
      <c r="F1342" t="s">
        <v>8</v>
      </c>
      <c r="G1342" s="4" t="s">
        <v>16</v>
      </c>
      <c r="H1342" t="s">
        <v>10</v>
      </c>
      <c r="I1342" s="4">
        <v>22</v>
      </c>
      <c r="J1342" s="4">
        <v>2952</v>
      </c>
      <c r="K1342" s="4">
        <v>3150</v>
      </c>
      <c r="L1342" s="4">
        <v>19890</v>
      </c>
      <c r="M1342" s="4">
        <v>21150</v>
      </c>
      <c r="N1342" s="4">
        <v>4356</v>
      </c>
      <c r="O1342">
        <v>65835</v>
      </c>
      <c r="P1342">
        <v>45945</v>
      </c>
    </row>
    <row r="1343" spans="1:16">
      <c r="A1343">
        <v>4</v>
      </c>
      <c r="B1343" t="str">
        <f>TEXT(DATE(2024,Sales[[#This Row],[Month]],1),"MMM")</f>
        <v>Apr</v>
      </c>
      <c r="C1343">
        <v>7</v>
      </c>
      <c r="D1343">
        <v>2013</v>
      </c>
      <c r="E1343" t="s">
        <v>31</v>
      </c>
      <c r="F1343" t="s">
        <v>22</v>
      </c>
      <c r="G1343" s="4" t="s">
        <v>29</v>
      </c>
      <c r="H1343" t="s">
        <v>10</v>
      </c>
      <c r="I1343" s="4">
        <v>15</v>
      </c>
      <c r="J1343" s="4">
        <v>3384</v>
      </c>
      <c r="K1343" s="4">
        <v>3600</v>
      </c>
      <c r="L1343" s="4">
        <v>24822</v>
      </c>
      <c r="M1343" s="4">
        <v>26460</v>
      </c>
      <c r="N1343" s="4">
        <v>3240</v>
      </c>
      <c r="O1343">
        <v>51300</v>
      </c>
      <c r="P1343">
        <v>26478</v>
      </c>
    </row>
    <row r="1344" spans="1:16">
      <c r="A1344">
        <v>4</v>
      </c>
      <c r="B1344" t="str">
        <f>TEXT(DATE(2024,Sales[[#This Row],[Month]],1),"MMM")</f>
        <v>Apr</v>
      </c>
      <c r="C1344">
        <v>7</v>
      </c>
      <c r="D1344">
        <v>2013</v>
      </c>
      <c r="E1344" t="s">
        <v>28</v>
      </c>
      <c r="F1344" t="s">
        <v>27</v>
      </c>
      <c r="G1344" s="4" t="s">
        <v>16</v>
      </c>
      <c r="H1344" t="s">
        <v>10</v>
      </c>
      <c r="I1344" s="4">
        <v>7</v>
      </c>
      <c r="J1344" s="4">
        <v>3546</v>
      </c>
      <c r="K1344" s="4">
        <v>3780</v>
      </c>
      <c r="L1344" s="4">
        <v>3978</v>
      </c>
      <c r="M1344" s="4">
        <v>4230</v>
      </c>
      <c r="N1344" s="4">
        <v>1638</v>
      </c>
      <c r="O1344">
        <v>25137</v>
      </c>
      <c r="P1344">
        <v>21159</v>
      </c>
    </row>
    <row r="1345" spans="1:16">
      <c r="A1345">
        <v>4</v>
      </c>
      <c r="B1345" t="str">
        <f>TEXT(DATE(2024,Sales[[#This Row],[Month]],1),"MMM")</f>
        <v>Apr</v>
      </c>
      <c r="C1345">
        <v>7</v>
      </c>
      <c r="D1345">
        <v>2013</v>
      </c>
      <c r="E1345" t="s">
        <v>26</v>
      </c>
      <c r="F1345" t="s">
        <v>27</v>
      </c>
      <c r="G1345" s="4" t="s">
        <v>16</v>
      </c>
      <c r="H1345" t="s">
        <v>10</v>
      </c>
      <c r="I1345" s="4">
        <v>17</v>
      </c>
      <c r="J1345" s="4">
        <v>5148</v>
      </c>
      <c r="K1345" s="4">
        <v>5490</v>
      </c>
      <c r="L1345" s="4">
        <v>63648</v>
      </c>
      <c r="M1345" s="4">
        <v>67680</v>
      </c>
      <c r="N1345" s="4">
        <v>5814</v>
      </c>
      <c r="O1345">
        <v>88663.5</v>
      </c>
      <c r="P1345">
        <v>25015.5</v>
      </c>
    </row>
    <row r="1346" spans="1:16">
      <c r="A1346">
        <v>4</v>
      </c>
      <c r="B1346" t="str">
        <f>TEXT(DATE(2024,Sales[[#This Row],[Month]],1),"MMM")</f>
        <v>Apr</v>
      </c>
      <c r="C1346">
        <v>7</v>
      </c>
      <c r="D1346">
        <v>2013</v>
      </c>
      <c r="E1346" t="s">
        <v>11</v>
      </c>
      <c r="F1346" t="s">
        <v>8</v>
      </c>
      <c r="G1346" s="4" t="s">
        <v>35</v>
      </c>
      <c r="H1346" t="s">
        <v>10</v>
      </c>
      <c r="I1346" s="4">
        <v>20</v>
      </c>
      <c r="J1346" s="4">
        <v>2034</v>
      </c>
      <c r="K1346" s="4">
        <v>2160</v>
      </c>
      <c r="L1346" s="4">
        <v>24822</v>
      </c>
      <c r="M1346" s="4">
        <v>26460</v>
      </c>
      <c r="N1346" s="4">
        <v>2520</v>
      </c>
      <c r="O1346">
        <v>41040</v>
      </c>
      <c r="P1346">
        <v>16218</v>
      </c>
    </row>
    <row r="1347" spans="1:16">
      <c r="A1347">
        <v>4</v>
      </c>
      <c r="B1347" t="str">
        <f>TEXT(DATE(2024,Sales[[#This Row],[Month]],1),"MMM")</f>
        <v>Apr</v>
      </c>
      <c r="C1347">
        <v>7</v>
      </c>
      <c r="D1347">
        <v>2013</v>
      </c>
      <c r="E1347" t="s">
        <v>11</v>
      </c>
      <c r="F1347" t="s">
        <v>8</v>
      </c>
      <c r="G1347" s="4" t="s">
        <v>33</v>
      </c>
      <c r="H1347" t="s">
        <v>10</v>
      </c>
      <c r="I1347" s="4">
        <v>5</v>
      </c>
      <c r="J1347" s="4">
        <v>2196</v>
      </c>
      <c r="K1347" s="4">
        <v>2340</v>
      </c>
      <c r="L1347" s="4">
        <v>31590</v>
      </c>
      <c r="M1347" s="4">
        <v>33750</v>
      </c>
      <c r="N1347" s="4">
        <v>720</v>
      </c>
      <c r="O1347">
        <v>11115</v>
      </c>
      <c r="P1347">
        <v>-20475</v>
      </c>
    </row>
    <row r="1348" spans="1:16">
      <c r="A1348">
        <v>4</v>
      </c>
      <c r="B1348" t="str">
        <f>TEXT(DATE(2024,Sales[[#This Row],[Month]],1),"MMM")</f>
        <v>Apr</v>
      </c>
      <c r="C1348">
        <v>8</v>
      </c>
      <c r="D1348">
        <v>2013</v>
      </c>
      <c r="E1348" t="s">
        <v>14</v>
      </c>
      <c r="F1348" t="s">
        <v>15</v>
      </c>
      <c r="G1348" s="4" t="s">
        <v>23</v>
      </c>
      <c r="H1348" t="s">
        <v>10</v>
      </c>
      <c r="I1348" s="4">
        <v>14</v>
      </c>
      <c r="J1348" s="4">
        <v>3546</v>
      </c>
      <c r="K1348" s="4">
        <v>3780</v>
      </c>
      <c r="L1348" s="4">
        <v>60840</v>
      </c>
      <c r="M1348" s="4">
        <v>64800</v>
      </c>
      <c r="N1348" s="4">
        <v>3276</v>
      </c>
      <c r="O1348">
        <v>50274</v>
      </c>
      <c r="P1348">
        <v>-10566</v>
      </c>
    </row>
    <row r="1349" spans="1:16">
      <c r="A1349">
        <v>4</v>
      </c>
      <c r="B1349" t="str">
        <f>TEXT(DATE(2024,Sales[[#This Row],[Month]],1),"MMM")</f>
        <v>Apr</v>
      </c>
      <c r="C1349">
        <v>8</v>
      </c>
      <c r="D1349">
        <v>2013</v>
      </c>
      <c r="E1349" t="s">
        <v>31</v>
      </c>
      <c r="F1349" t="s">
        <v>22</v>
      </c>
      <c r="G1349" s="4" t="s">
        <v>33</v>
      </c>
      <c r="H1349" t="s">
        <v>10</v>
      </c>
      <c r="I1349" s="4">
        <v>6</v>
      </c>
      <c r="J1349" s="4">
        <v>3546</v>
      </c>
      <c r="K1349" s="4">
        <v>3780</v>
      </c>
      <c r="L1349" s="4">
        <v>35802</v>
      </c>
      <c r="M1349" s="4">
        <v>38250</v>
      </c>
      <c r="N1349" s="4">
        <v>1404</v>
      </c>
      <c r="O1349">
        <v>21546</v>
      </c>
      <c r="P1349">
        <v>-14256</v>
      </c>
    </row>
    <row r="1350" spans="1:16">
      <c r="A1350">
        <v>4</v>
      </c>
      <c r="B1350" t="str">
        <f>TEXT(DATE(2024,Sales[[#This Row],[Month]],1),"MMM")</f>
        <v>Apr</v>
      </c>
      <c r="C1350">
        <v>8</v>
      </c>
      <c r="D1350">
        <v>2013</v>
      </c>
      <c r="E1350" t="s">
        <v>21</v>
      </c>
      <c r="F1350" t="s">
        <v>22</v>
      </c>
      <c r="G1350" s="4" t="s">
        <v>30</v>
      </c>
      <c r="H1350" t="s">
        <v>10</v>
      </c>
      <c r="I1350" s="4">
        <v>22</v>
      </c>
      <c r="J1350" s="4">
        <v>7506</v>
      </c>
      <c r="K1350" s="4">
        <v>8100</v>
      </c>
      <c r="L1350" s="4">
        <v>19890</v>
      </c>
      <c r="M1350" s="4">
        <v>21150</v>
      </c>
      <c r="N1350" s="4">
        <v>13068</v>
      </c>
      <c r="O1350">
        <v>169290</v>
      </c>
      <c r="P1350">
        <v>149400</v>
      </c>
    </row>
    <row r="1351" spans="1:16">
      <c r="A1351">
        <v>4</v>
      </c>
      <c r="B1351" t="str">
        <f>TEXT(DATE(2024,Sales[[#This Row],[Month]],1),"MMM")</f>
        <v>Apr</v>
      </c>
      <c r="C1351">
        <v>8</v>
      </c>
      <c r="D1351">
        <v>2013</v>
      </c>
      <c r="E1351" t="s">
        <v>26</v>
      </c>
      <c r="F1351" t="s">
        <v>27</v>
      </c>
      <c r="G1351" s="4" t="s">
        <v>39</v>
      </c>
      <c r="H1351" t="s">
        <v>13</v>
      </c>
      <c r="I1351" s="4">
        <v>6</v>
      </c>
      <c r="J1351" s="4">
        <v>3924</v>
      </c>
      <c r="K1351" s="4">
        <v>4230</v>
      </c>
      <c r="L1351" s="4">
        <v>22518</v>
      </c>
      <c r="M1351" s="4">
        <v>24300</v>
      </c>
      <c r="N1351" s="4">
        <v>1836</v>
      </c>
      <c r="O1351">
        <v>24111</v>
      </c>
      <c r="P1351">
        <v>1593</v>
      </c>
    </row>
    <row r="1352" spans="1:16">
      <c r="A1352">
        <v>4</v>
      </c>
      <c r="B1352" t="str">
        <f>TEXT(DATE(2024,Sales[[#This Row],[Month]],1),"MMM")</f>
        <v>Apr</v>
      </c>
      <c r="C1352">
        <v>10</v>
      </c>
      <c r="D1352">
        <v>2013</v>
      </c>
      <c r="E1352" t="s">
        <v>17</v>
      </c>
      <c r="F1352" t="s">
        <v>15</v>
      </c>
      <c r="G1352" s="4" t="s">
        <v>30</v>
      </c>
      <c r="H1352" t="s">
        <v>10</v>
      </c>
      <c r="I1352" s="4">
        <v>6</v>
      </c>
      <c r="J1352" s="4">
        <v>4482</v>
      </c>
      <c r="K1352" s="4">
        <v>4770</v>
      </c>
      <c r="L1352" s="4">
        <v>59670</v>
      </c>
      <c r="M1352" s="4">
        <v>63450</v>
      </c>
      <c r="N1352" s="4">
        <v>1728</v>
      </c>
      <c r="O1352">
        <v>27189</v>
      </c>
      <c r="P1352">
        <v>-32481</v>
      </c>
    </row>
    <row r="1353" spans="1:16">
      <c r="A1353">
        <v>4</v>
      </c>
      <c r="B1353" t="str">
        <f>TEXT(DATE(2024,Sales[[#This Row],[Month]],1),"MMM")</f>
        <v>Apr</v>
      </c>
      <c r="C1353">
        <v>11</v>
      </c>
      <c r="D1353">
        <v>2013</v>
      </c>
      <c r="E1353" t="s">
        <v>14</v>
      </c>
      <c r="F1353" t="s">
        <v>15</v>
      </c>
      <c r="G1353" s="4" t="s">
        <v>12</v>
      </c>
      <c r="H1353" t="s">
        <v>13</v>
      </c>
      <c r="I1353" s="4">
        <v>2</v>
      </c>
      <c r="J1353" s="4">
        <v>3546</v>
      </c>
      <c r="K1353" s="4">
        <v>3780</v>
      </c>
      <c r="L1353" s="4">
        <v>64476</v>
      </c>
      <c r="M1353" s="4">
        <v>69660</v>
      </c>
      <c r="N1353" s="4">
        <v>468</v>
      </c>
      <c r="O1353">
        <v>7182</v>
      </c>
      <c r="P1353">
        <v>-57294</v>
      </c>
    </row>
    <row r="1354" spans="1:16">
      <c r="A1354">
        <v>4</v>
      </c>
      <c r="B1354" t="str">
        <f>TEXT(DATE(2024,Sales[[#This Row],[Month]],1),"MMM")</f>
        <v>Apr</v>
      </c>
      <c r="C1354">
        <v>11</v>
      </c>
      <c r="D1354">
        <v>2013</v>
      </c>
      <c r="E1354" t="s">
        <v>24</v>
      </c>
      <c r="F1354" t="s">
        <v>20</v>
      </c>
      <c r="G1354" s="4" t="s">
        <v>39</v>
      </c>
      <c r="H1354" t="s">
        <v>13</v>
      </c>
      <c r="I1354" s="4">
        <v>24</v>
      </c>
      <c r="J1354" s="4">
        <v>3726</v>
      </c>
      <c r="K1354" s="4">
        <v>3960</v>
      </c>
      <c r="L1354" s="4">
        <v>105084</v>
      </c>
      <c r="M1354" s="4">
        <v>113400</v>
      </c>
      <c r="N1354" s="4">
        <v>5616</v>
      </c>
      <c r="O1354">
        <v>90288</v>
      </c>
      <c r="P1354">
        <v>-14796</v>
      </c>
    </row>
    <row r="1355" spans="1:16">
      <c r="A1355">
        <v>4</v>
      </c>
      <c r="B1355" t="str">
        <f>TEXT(DATE(2024,Sales[[#This Row],[Month]],1),"MMM")</f>
        <v>Apr</v>
      </c>
      <c r="C1355">
        <v>11</v>
      </c>
      <c r="D1355">
        <v>2013</v>
      </c>
      <c r="E1355" t="s">
        <v>26</v>
      </c>
      <c r="F1355" t="s">
        <v>27</v>
      </c>
      <c r="G1355" s="4" t="s">
        <v>9</v>
      </c>
      <c r="H1355" t="s">
        <v>10</v>
      </c>
      <c r="I1355" s="4">
        <v>11</v>
      </c>
      <c r="J1355" s="4">
        <v>2106</v>
      </c>
      <c r="K1355" s="4">
        <v>2250</v>
      </c>
      <c r="L1355" s="4">
        <v>26442</v>
      </c>
      <c r="M1355" s="4">
        <v>28080</v>
      </c>
      <c r="N1355" s="4">
        <v>1584</v>
      </c>
      <c r="O1355">
        <v>23512.5</v>
      </c>
      <c r="P1355">
        <v>-2929.5</v>
      </c>
    </row>
    <row r="1356" spans="1:16">
      <c r="A1356">
        <v>4</v>
      </c>
      <c r="B1356" t="str">
        <f>TEXT(DATE(2024,Sales[[#This Row],[Month]],1),"MMM")</f>
        <v>Apr</v>
      </c>
      <c r="C1356">
        <v>11</v>
      </c>
      <c r="D1356">
        <v>2013</v>
      </c>
      <c r="E1356" t="s">
        <v>31</v>
      </c>
      <c r="F1356" t="s">
        <v>22</v>
      </c>
      <c r="G1356" s="4" t="s">
        <v>35</v>
      </c>
      <c r="H1356" t="s">
        <v>10</v>
      </c>
      <c r="I1356" s="4">
        <v>10</v>
      </c>
      <c r="J1356" s="4">
        <v>3546</v>
      </c>
      <c r="K1356" s="4">
        <v>3780</v>
      </c>
      <c r="L1356" s="4">
        <v>28368</v>
      </c>
      <c r="M1356" s="4">
        <v>30240</v>
      </c>
      <c r="N1356" s="4">
        <v>2340</v>
      </c>
      <c r="O1356">
        <v>35910</v>
      </c>
      <c r="P1356">
        <v>7542</v>
      </c>
    </row>
    <row r="1357" spans="1:16">
      <c r="A1357">
        <v>4</v>
      </c>
      <c r="B1357" t="str">
        <f>TEXT(DATE(2024,Sales[[#This Row],[Month]],1),"MMM")</f>
        <v>Apr</v>
      </c>
      <c r="C1357">
        <v>12</v>
      </c>
      <c r="D1357">
        <v>2013</v>
      </c>
      <c r="E1357" t="s">
        <v>14</v>
      </c>
      <c r="F1357" t="s">
        <v>15</v>
      </c>
      <c r="G1357" s="4" t="s">
        <v>9</v>
      </c>
      <c r="H1357" t="s">
        <v>10</v>
      </c>
      <c r="I1357" s="4">
        <v>7</v>
      </c>
      <c r="J1357" s="4">
        <v>3384</v>
      </c>
      <c r="K1357" s="4">
        <v>3600</v>
      </c>
      <c r="L1357" s="4">
        <v>50850</v>
      </c>
      <c r="M1357" s="4">
        <v>54000</v>
      </c>
      <c r="N1357" s="4">
        <v>1512</v>
      </c>
      <c r="O1357">
        <v>23940</v>
      </c>
      <c r="P1357">
        <v>-26910</v>
      </c>
    </row>
    <row r="1358" spans="1:16">
      <c r="A1358">
        <v>4</v>
      </c>
      <c r="B1358" t="str">
        <f>TEXT(DATE(2024,Sales[[#This Row],[Month]],1),"MMM")</f>
        <v>Apr</v>
      </c>
      <c r="C1358">
        <v>12</v>
      </c>
      <c r="D1358">
        <v>2013</v>
      </c>
      <c r="E1358" t="s">
        <v>28</v>
      </c>
      <c r="F1358" t="s">
        <v>27</v>
      </c>
      <c r="G1358" s="4" t="s">
        <v>39</v>
      </c>
      <c r="H1358" t="s">
        <v>13</v>
      </c>
      <c r="I1358" s="4">
        <v>22</v>
      </c>
      <c r="J1358" s="4">
        <v>2106</v>
      </c>
      <c r="K1358" s="4">
        <v>2250</v>
      </c>
      <c r="L1358" s="4">
        <v>60048</v>
      </c>
      <c r="M1358" s="4">
        <v>64800</v>
      </c>
      <c r="N1358" s="4">
        <v>3168</v>
      </c>
      <c r="O1358">
        <v>47025</v>
      </c>
      <c r="P1358">
        <v>-13023</v>
      </c>
    </row>
    <row r="1359" spans="1:16">
      <c r="A1359">
        <v>4</v>
      </c>
      <c r="B1359" t="str">
        <f>TEXT(DATE(2024,Sales[[#This Row],[Month]],1),"MMM")</f>
        <v>Apr</v>
      </c>
      <c r="C1359">
        <v>12</v>
      </c>
      <c r="D1359">
        <v>2013</v>
      </c>
      <c r="E1359" t="s">
        <v>14</v>
      </c>
      <c r="F1359" t="s">
        <v>15</v>
      </c>
      <c r="G1359" s="4" t="s">
        <v>34</v>
      </c>
      <c r="H1359" t="s">
        <v>10</v>
      </c>
      <c r="I1359" s="4">
        <v>7</v>
      </c>
      <c r="J1359" s="4">
        <v>3924</v>
      </c>
      <c r="K1359" s="4">
        <v>4230</v>
      </c>
      <c r="L1359" s="4">
        <v>94122</v>
      </c>
      <c r="M1359" s="4">
        <v>100170</v>
      </c>
      <c r="N1359" s="4">
        <v>2142</v>
      </c>
      <c r="O1359">
        <v>28129.5</v>
      </c>
      <c r="P1359">
        <v>-65992.5</v>
      </c>
    </row>
    <row r="1360" spans="1:16">
      <c r="A1360">
        <v>4</v>
      </c>
      <c r="B1360" t="str">
        <f>TEXT(DATE(2024,Sales[[#This Row],[Month]],1),"MMM")</f>
        <v>Apr</v>
      </c>
      <c r="C1360">
        <v>13</v>
      </c>
      <c r="D1360">
        <v>2013</v>
      </c>
      <c r="E1360" t="s">
        <v>21</v>
      </c>
      <c r="F1360" t="s">
        <v>22</v>
      </c>
      <c r="G1360" s="4" t="s">
        <v>38</v>
      </c>
      <c r="H1360" t="s">
        <v>10</v>
      </c>
      <c r="I1360" s="4">
        <v>18</v>
      </c>
      <c r="J1360" s="4">
        <v>3582</v>
      </c>
      <c r="K1360" s="4">
        <v>3870</v>
      </c>
      <c r="L1360" s="4">
        <v>73800</v>
      </c>
      <c r="M1360" s="4">
        <v>78750</v>
      </c>
      <c r="N1360" s="4">
        <v>5184</v>
      </c>
      <c r="O1360">
        <v>66177</v>
      </c>
      <c r="P1360">
        <v>-7623</v>
      </c>
    </row>
    <row r="1361" spans="1:16">
      <c r="A1361">
        <v>4</v>
      </c>
      <c r="B1361" t="str">
        <f>TEXT(DATE(2024,Sales[[#This Row],[Month]],1),"MMM")</f>
        <v>Apr</v>
      </c>
      <c r="C1361">
        <v>13</v>
      </c>
      <c r="D1361">
        <v>2013</v>
      </c>
      <c r="E1361" t="s">
        <v>26</v>
      </c>
      <c r="F1361" t="s">
        <v>27</v>
      </c>
      <c r="G1361" s="4" t="s">
        <v>23</v>
      </c>
      <c r="H1361" t="s">
        <v>10</v>
      </c>
      <c r="I1361" s="4">
        <v>12</v>
      </c>
      <c r="J1361" s="4">
        <v>3582</v>
      </c>
      <c r="K1361" s="4">
        <v>3870</v>
      </c>
      <c r="L1361" s="4">
        <v>73008</v>
      </c>
      <c r="M1361" s="4">
        <v>77760</v>
      </c>
      <c r="N1361" s="4">
        <v>3456</v>
      </c>
      <c r="O1361">
        <v>44118</v>
      </c>
      <c r="P1361">
        <v>-28890</v>
      </c>
    </row>
    <row r="1362" spans="1:16">
      <c r="A1362">
        <v>4</v>
      </c>
      <c r="B1362" t="str">
        <f>TEXT(DATE(2024,Sales[[#This Row],[Month]],1),"MMM")</f>
        <v>Apr</v>
      </c>
      <c r="C1362">
        <v>13</v>
      </c>
      <c r="D1362">
        <v>2013</v>
      </c>
      <c r="E1362" t="s">
        <v>21</v>
      </c>
      <c r="F1362" t="s">
        <v>22</v>
      </c>
      <c r="G1362" s="4" t="s">
        <v>18</v>
      </c>
      <c r="H1362" t="s">
        <v>10</v>
      </c>
      <c r="I1362" s="4">
        <v>19</v>
      </c>
      <c r="J1362" s="4">
        <v>3726</v>
      </c>
      <c r="K1362" s="4">
        <v>3960</v>
      </c>
      <c r="L1362" s="4">
        <v>35136</v>
      </c>
      <c r="M1362" s="4">
        <v>37440</v>
      </c>
      <c r="N1362" s="4">
        <v>4446</v>
      </c>
      <c r="O1362">
        <v>71478</v>
      </c>
      <c r="P1362">
        <v>36342</v>
      </c>
    </row>
    <row r="1363" spans="1:16">
      <c r="A1363">
        <v>4</v>
      </c>
      <c r="B1363" t="str">
        <f>TEXT(DATE(2024,Sales[[#This Row],[Month]],1),"MMM")</f>
        <v>Apr</v>
      </c>
      <c r="C1363">
        <v>13</v>
      </c>
      <c r="D1363">
        <v>2013</v>
      </c>
      <c r="E1363" t="s">
        <v>26</v>
      </c>
      <c r="F1363" t="s">
        <v>27</v>
      </c>
      <c r="G1363" s="4" t="s">
        <v>33</v>
      </c>
      <c r="H1363" t="s">
        <v>10</v>
      </c>
      <c r="I1363" s="4">
        <v>23</v>
      </c>
      <c r="J1363" s="4">
        <v>3582</v>
      </c>
      <c r="K1363" s="4">
        <v>3870</v>
      </c>
      <c r="L1363" s="4">
        <v>8424</v>
      </c>
      <c r="M1363" s="4">
        <v>9000</v>
      </c>
      <c r="N1363" s="4">
        <v>6624</v>
      </c>
      <c r="O1363">
        <v>84559.5</v>
      </c>
      <c r="P1363">
        <v>76135.5</v>
      </c>
    </row>
    <row r="1364" spans="1:16">
      <c r="A1364">
        <v>4</v>
      </c>
      <c r="B1364" t="str">
        <f>TEXT(DATE(2024,Sales[[#This Row],[Month]],1),"MMM")</f>
        <v>Apr</v>
      </c>
      <c r="C1364">
        <v>16</v>
      </c>
      <c r="D1364">
        <v>2013</v>
      </c>
      <c r="E1364" t="s">
        <v>24</v>
      </c>
      <c r="F1364" t="s">
        <v>20</v>
      </c>
      <c r="G1364" s="4" t="s">
        <v>29</v>
      </c>
      <c r="H1364" t="s">
        <v>10</v>
      </c>
      <c r="I1364" s="4">
        <v>3</v>
      </c>
      <c r="J1364" s="4">
        <v>2952</v>
      </c>
      <c r="K1364" s="4">
        <v>3150</v>
      </c>
      <c r="L1364" s="4">
        <v>31914</v>
      </c>
      <c r="M1364" s="4">
        <v>34020</v>
      </c>
      <c r="N1364" s="4">
        <v>594</v>
      </c>
      <c r="O1364">
        <v>8977.5</v>
      </c>
      <c r="P1364">
        <v>-22936.5</v>
      </c>
    </row>
    <row r="1365" spans="1:16">
      <c r="A1365">
        <v>4</v>
      </c>
      <c r="B1365" t="str">
        <f>TEXT(DATE(2024,Sales[[#This Row],[Month]],1),"MMM")</f>
        <v>Apr</v>
      </c>
      <c r="C1365">
        <v>16</v>
      </c>
      <c r="D1365">
        <v>2013</v>
      </c>
      <c r="E1365" t="s">
        <v>17</v>
      </c>
      <c r="F1365" t="s">
        <v>15</v>
      </c>
      <c r="G1365" s="4" t="s">
        <v>40</v>
      </c>
      <c r="H1365" t="s">
        <v>10</v>
      </c>
      <c r="I1365" s="4">
        <v>24</v>
      </c>
      <c r="J1365" s="4">
        <v>3978</v>
      </c>
      <c r="K1365" s="4">
        <v>4230</v>
      </c>
      <c r="L1365" s="4">
        <v>67680</v>
      </c>
      <c r="M1365" s="4">
        <v>72000</v>
      </c>
      <c r="N1365" s="4">
        <v>6048</v>
      </c>
      <c r="O1365">
        <v>96444</v>
      </c>
      <c r="P1365">
        <v>28764</v>
      </c>
    </row>
    <row r="1366" spans="1:16">
      <c r="A1366">
        <v>4</v>
      </c>
      <c r="B1366" t="str">
        <f>TEXT(DATE(2024,Sales[[#This Row],[Month]],1),"MMM")</f>
        <v>Apr</v>
      </c>
      <c r="C1366">
        <v>16</v>
      </c>
      <c r="D1366">
        <v>2013</v>
      </c>
      <c r="E1366" t="s">
        <v>21</v>
      </c>
      <c r="F1366" t="s">
        <v>22</v>
      </c>
      <c r="G1366" s="4" t="s">
        <v>34</v>
      </c>
      <c r="H1366" t="s">
        <v>10</v>
      </c>
      <c r="I1366" s="4">
        <v>25</v>
      </c>
      <c r="J1366" s="4">
        <v>2034</v>
      </c>
      <c r="K1366" s="4">
        <v>2160</v>
      </c>
      <c r="L1366" s="4">
        <v>4482</v>
      </c>
      <c r="M1366" s="4">
        <v>4770</v>
      </c>
      <c r="N1366" s="4">
        <v>3150</v>
      </c>
      <c r="O1366">
        <v>51300</v>
      </c>
      <c r="P1366">
        <v>46818</v>
      </c>
    </row>
    <row r="1367" spans="1:16">
      <c r="A1367">
        <v>4</v>
      </c>
      <c r="B1367" t="str">
        <f>TEXT(DATE(2024,Sales[[#This Row],[Month]],1),"MMM")</f>
        <v>Apr</v>
      </c>
      <c r="C1367">
        <v>16</v>
      </c>
      <c r="D1367">
        <v>2013</v>
      </c>
      <c r="E1367" t="s">
        <v>24</v>
      </c>
      <c r="F1367" t="s">
        <v>20</v>
      </c>
      <c r="G1367" s="4" t="s">
        <v>33</v>
      </c>
      <c r="H1367" t="s">
        <v>10</v>
      </c>
      <c r="I1367" s="4">
        <v>5</v>
      </c>
      <c r="J1367" s="4">
        <v>3924</v>
      </c>
      <c r="K1367" s="4">
        <v>4230</v>
      </c>
      <c r="L1367" s="4">
        <v>18954</v>
      </c>
      <c r="M1367" s="4">
        <v>20250</v>
      </c>
      <c r="N1367" s="4">
        <v>1530</v>
      </c>
      <c r="O1367">
        <v>20092.5</v>
      </c>
      <c r="P1367">
        <v>1138.5</v>
      </c>
    </row>
    <row r="1368" spans="1:16">
      <c r="A1368">
        <v>4</v>
      </c>
      <c r="B1368" t="str">
        <f>TEXT(DATE(2024,Sales[[#This Row],[Month]],1),"MMM")</f>
        <v>Apr</v>
      </c>
      <c r="C1368">
        <v>17</v>
      </c>
      <c r="D1368">
        <v>2013</v>
      </c>
      <c r="E1368" t="s">
        <v>11</v>
      </c>
      <c r="F1368" t="s">
        <v>8</v>
      </c>
      <c r="G1368" s="4" t="s">
        <v>37</v>
      </c>
      <c r="H1368" t="s">
        <v>13</v>
      </c>
      <c r="I1368" s="4">
        <v>2</v>
      </c>
      <c r="J1368" s="4">
        <v>5832</v>
      </c>
      <c r="K1368" s="4">
        <v>6210</v>
      </c>
      <c r="L1368" s="4">
        <v>15696</v>
      </c>
      <c r="M1368" s="4">
        <v>16920</v>
      </c>
      <c r="N1368" s="4">
        <v>756</v>
      </c>
      <c r="O1368">
        <v>11799</v>
      </c>
      <c r="P1368">
        <v>-3897</v>
      </c>
    </row>
    <row r="1369" spans="1:16">
      <c r="A1369">
        <v>4</v>
      </c>
      <c r="B1369" t="str">
        <f>TEXT(DATE(2024,Sales[[#This Row],[Month]],1),"MMM")</f>
        <v>Apr</v>
      </c>
      <c r="C1369">
        <v>17</v>
      </c>
      <c r="D1369">
        <v>2013</v>
      </c>
      <c r="E1369" t="s">
        <v>21</v>
      </c>
      <c r="F1369" t="s">
        <v>22</v>
      </c>
      <c r="G1369" s="4" t="s">
        <v>9</v>
      </c>
      <c r="H1369" t="s">
        <v>10</v>
      </c>
      <c r="I1369" s="4">
        <v>14</v>
      </c>
      <c r="J1369" s="4">
        <v>3546</v>
      </c>
      <c r="K1369" s="4">
        <v>3780</v>
      </c>
      <c r="L1369" s="4">
        <v>32544</v>
      </c>
      <c r="M1369" s="4">
        <v>34560</v>
      </c>
      <c r="N1369" s="4">
        <v>3276</v>
      </c>
      <c r="O1369">
        <v>50274</v>
      </c>
      <c r="P1369">
        <v>17730</v>
      </c>
    </row>
    <row r="1370" spans="1:16">
      <c r="A1370">
        <v>4</v>
      </c>
      <c r="B1370" t="str">
        <f>TEXT(DATE(2024,Sales[[#This Row],[Month]],1),"MMM")</f>
        <v>Apr</v>
      </c>
      <c r="C1370">
        <v>17</v>
      </c>
      <c r="D1370">
        <v>2013</v>
      </c>
      <c r="E1370" t="s">
        <v>14</v>
      </c>
      <c r="F1370" t="s">
        <v>15</v>
      </c>
      <c r="G1370" s="4" t="s">
        <v>40</v>
      </c>
      <c r="H1370" t="s">
        <v>10</v>
      </c>
      <c r="I1370" s="4">
        <v>6</v>
      </c>
      <c r="J1370" s="4">
        <v>2034</v>
      </c>
      <c r="K1370" s="4">
        <v>2160</v>
      </c>
      <c r="L1370" s="4">
        <v>47376</v>
      </c>
      <c r="M1370" s="4">
        <v>50400</v>
      </c>
      <c r="N1370" s="4">
        <v>756</v>
      </c>
      <c r="O1370">
        <v>12312</v>
      </c>
      <c r="P1370">
        <v>-35064</v>
      </c>
    </row>
    <row r="1371" spans="1:16">
      <c r="A1371">
        <v>4</v>
      </c>
      <c r="B1371" t="str">
        <f>TEXT(DATE(2024,Sales[[#This Row],[Month]],1),"MMM")</f>
        <v>Apr</v>
      </c>
      <c r="C1371">
        <v>17</v>
      </c>
      <c r="D1371">
        <v>2013</v>
      </c>
      <c r="E1371" t="s">
        <v>14</v>
      </c>
      <c r="F1371" t="s">
        <v>15</v>
      </c>
      <c r="G1371" s="4" t="s">
        <v>35</v>
      </c>
      <c r="H1371" t="s">
        <v>10</v>
      </c>
      <c r="I1371" s="4">
        <v>13</v>
      </c>
      <c r="J1371" s="4">
        <v>2034</v>
      </c>
      <c r="K1371" s="4">
        <v>2160</v>
      </c>
      <c r="L1371" s="4">
        <v>39006</v>
      </c>
      <c r="M1371" s="4">
        <v>41580</v>
      </c>
      <c r="N1371" s="4">
        <v>1638</v>
      </c>
      <c r="O1371">
        <v>26676</v>
      </c>
      <c r="P1371">
        <v>-12330</v>
      </c>
    </row>
    <row r="1372" spans="1:16">
      <c r="A1372">
        <v>4</v>
      </c>
      <c r="B1372" t="str">
        <f>TEXT(DATE(2024,Sales[[#This Row],[Month]],1),"MMM")</f>
        <v>Apr</v>
      </c>
      <c r="C1372">
        <v>18</v>
      </c>
      <c r="D1372">
        <v>2013</v>
      </c>
      <c r="E1372" t="s">
        <v>7</v>
      </c>
      <c r="F1372" t="s">
        <v>8</v>
      </c>
      <c r="G1372" s="4" t="s">
        <v>39</v>
      </c>
      <c r="H1372" t="s">
        <v>13</v>
      </c>
      <c r="I1372" s="4">
        <v>4</v>
      </c>
      <c r="J1372" s="4">
        <v>3042</v>
      </c>
      <c r="K1372" s="4">
        <v>3240</v>
      </c>
      <c r="L1372" s="4">
        <v>90072</v>
      </c>
      <c r="M1372" s="4">
        <v>97200</v>
      </c>
      <c r="N1372" s="4">
        <v>792</v>
      </c>
      <c r="O1372">
        <v>12312</v>
      </c>
      <c r="P1372">
        <v>-77760</v>
      </c>
    </row>
    <row r="1373" spans="1:16">
      <c r="A1373">
        <v>4</v>
      </c>
      <c r="B1373" t="str">
        <f>TEXT(DATE(2024,Sales[[#This Row],[Month]],1),"MMM")</f>
        <v>Apr</v>
      </c>
      <c r="C1373">
        <v>18</v>
      </c>
      <c r="D1373">
        <v>2013</v>
      </c>
      <c r="E1373" t="s">
        <v>17</v>
      </c>
      <c r="F1373" t="s">
        <v>15</v>
      </c>
      <c r="G1373" s="4" t="s">
        <v>40</v>
      </c>
      <c r="H1373" t="s">
        <v>10</v>
      </c>
      <c r="I1373" s="4">
        <v>21</v>
      </c>
      <c r="J1373" s="4">
        <v>3042</v>
      </c>
      <c r="K1373" s="4">
        <v>3240</v>
      </c>
      <c r="L1373" s="4">
        <v>23688</v>
      </c>
      <c r="M1373" s="4">
        <v>25200</v>
      </c>
      <c r="N1373" s="4">
        <v>4158</v>
      </c>
      <c r="O1373">
        <v>64638</v>
      </c>
      <c r="P1373">
        <v>40950</v>
      </c>
    </row>
    <row r="1374" spans="1:16">
      <c r="A1374">
        <v>4</v>
      </c>
      <c r="B1374" t="str">
        <f>TEXT(DATE(2024,Sales[[#This Row],[Month]],1),"MMM")</f>
        <v>Apr</v>
      </c>
      <c r="C1374">
        <v>18</v>
      </c>
      <c r="D1374">
        <v>2013</v>
      </c>
      <c r="E1374" t="s">
        <v>31</v>
      </c>
      <c r="F1374" t="s">
        <v>22</v>
      </c>
      <c r="G1374" s="4" t="s">
        <v>38</v>
      </c>
      <c r="H1374" t="s">
        <v>10</v>
      </c>
      <c r="I1374" s="4">
        <v>16</v>
      </c>
      <c r="J1374" s="4">
        <v>3726</v>
      </c>
      <c r="K1374" s="4">
        <v>3960</v>
      </c>
      <c r="L1374" s="4">
        <v>26568</v>
      </c>
      <c r="M1374" s="4">
        <v>28350</v>
      </c>
      <c r="N1374" s="4">
        <v>3744</v>
      </c>
      <c r="O1374">
        <v>60192</v>
      </c>
      <c r="P1374">
        <v>33624</v>
      </c>
    </row>
    <row r="1375" spans="1:16">
      <c r="A1375">
        <v>4</v>
      </c>
      <c r="B1375" t="str">
        <f>TEXT(DATE(2024,Sales[[#This Row],[Month]],1),"MMM")</f>
        <v>Apr</v>
      </c>
      <c r="C1375">
        <v>18</v>
      </c>
      <c r="D1375">
        <v>2013</v>
      </c>
      <c r="E1375" t="s">
        <v>11</v>
      </c>
      <c r="F1375" t="s">
        <v>8</v>
      </c>
      <c r="G1375" s="4" t="s">
        <v>33</v>
      </c>
      <c r="H1375" t="s">
        <v>10</v>
      </c>
      <c r="I1375" s="4">
        <v>10</v>
      </c>
      <c r="J1375" s="4">
        <v>2196</v>
      </c>
      <c r="K1375" s="4">
        <v>2340</v>
      </c>
      <c r="L1375" s="4">
        <v>16848</v>
      </c>
      <c r="M1375" s="4">
        <v>18000</v>
      </c>
      <c r="N1375" s="4">
        <v>1440</v>
      </c>
      <c r="O1375">
        <v>22230</v>
      </c>
      <c r="P1375">
        <v>5382</v>
      </c>
    </row>
    <row r="1376" spans="1:16">
      <c r="A1376">
        <v>4</v>
      </c>
      <c r="B1376" t="str">
        <f>TEXT(DATE(2024,Sales[[#This Row],[Month]],1),"MMM")</f>
        <v>Apr</v>
      </c>
      <c r="C1376">
        <v>18</v>
      </c>
      <c r="D1376">
        <v>2013</v>
      </c>
      <c r="E1376" t="s">
        <v>17</v>
      </c>
      <c r="F1376" t="s">
        <v>15</v>
      </c>
      <c r="G1376" s="4" t="s">
        <v>29</v>
      </c>
      <c r="H1376" t="s">
        <v>10</v>
      </c>
      <c r="I1376" s="4">
        <v>3</v>
      </c>
      <c r="J1376" s="4">
        <v>4482</v>
      </c>
      <c r="K1376" s="4">
        <v>4770</v>
      </c>
      <c r="L1376" s="4">
        <v>21276</v>
      </c>
      <c r="M1376" s="4">
        <v>22680</v>
      </c>
      <c r="N1376" s="4">
        <v>864</v>
      </c>
      <c r="O1376">
        <v>13594.5</v>
      </c>
      <c r="P1376">
        <v>-7681.5</v>
      </c>
    </row>
    <row r="1377" spans="1:16">
      <c r="A1377">
        <v>4</v>
      </c>
      <c r="B1377" t="str">
        <f>TEXT(DATE(2024,Sales[[#This Row],[Month]],1),"MMM")</f>
        <v>Apr</v>
      </c>
      <c r="C1377">
        <v>18</v>
      </c>
      <c r="D1377">
        <v>2013</v>
      </c>
      <c r="E1377" t="s">
        <v>24</v>
      </c>
      <c r="F1377" t="s">
        <v>20</v>
      </c>
      <c r="G1377" s="4" t="s">
        <v>18</v>
      </c>
      <c r="H1377" t="s">
        <v>10</v>
      </c>
      <c r="I1377" s="4">
        <v>1</v>
      </c>
      <c r="J1377" s="4">
        <v>5148</v>
      </c>
      <c r="K1377" s="4">
        <v>5490</v>
      </c>
      <c r="L1377" s="4">
        <v>54900</v>
      </c>
      <c r="M1377" s="4">
        <v>58500</v>
      </c>
      <c r="N1377" s="4">
        <v>342</v>
      </c>
      <c r="O1377">
        <v>5215.5</v>
      </c>
      <c r="P1377">
        <v>-49684.5</v>
      </c>
    </row>
    <row r="1378" spans="1:16">
      <c r="A1378">
        <v>4</v>
      </c>
      <c r="B1378" t="str">
        <f>TEXT(DATE(2024,Sales[[#This Row],[Month]],1),"MMM")</f>
        <v>Apr</v>
      </c>
      <c r="C1378">
        <v>18</v>
      </c>
      <c r="D1378">
        <v>2013</v>
      </c>
      <c r="E1378" t="s">
        <v>31</v>
      </c>
      <c r="F1378" t="s">
        <v>22</v>
      </c>
      <c r="G1378" s="4" t="s">
        <v>16</v>
      </c>
      <c r="H1378" t="s">
        <v>10</v>
      </c>
      <c r="I1378" s="4">
        <v>13</v>
      </c>
      <c r="J1378" s="4">
        <v>3978</v>
      </c>
      <c r="K1378" s="4">
        <v>4230</v>
      </c>
      <c r="L1378" s="4">
        <v>47736</v>
      </c>
      <c r="M1378" s="4">
        <v>50760</v>
      </c>
      <c r="N1378" s="4">
        <v>3276</v>
      </c>
      <c r="O1378">
        <v>52240.5</v>
      </c>
      <c r="P1378">
        <v>4504.5</v>
      </c>
    </row>
    <row r="1379" spans="1:16">
      <c r="A1379">
        <v>4</v>
      </c>
      <c r="B1379" t="str">
        <f>TEXT(DATE(2024,Sales[[#This Row],[Month]],1),"MMM")</f>
        <v>Apr</v>
      </c>
      <c r="C1379">
        <v>19</v>
      </c>
      <c r="D1379">
        <v>2013</v>
      </c>
      <c r="E1379" t="s">
        <v>24</v>
      </c>
      <c r="F1379" t="s">
        <v>20</v>
      </c>
      <c r="G1379" s="4" t="s">
        <v>29</v>
      </c>
      <c r="H1379" t="s">
        <v>10</v>
      </c>
      <c r="I1379" s="4">
        <v>15</v>
      </c>
      <c r="J1379" s="4">
        <v>2106</v>
      </c>
      <c r="K1379" s="4">
        <v>2250</v>
      </c>
      <c r="L1379" s="4">
        <v>31914</v>
      </c>
      <c r="M1379" s="4">
        <v>34020</v>
      </c>
      <c r="N1379" s="4">
        <v>2160</v>
      </c>
      <c r="O1379">
        <v>32062.5</v>
      </c>
      <c r="P1379">
        <v>148.5</v>
      </c>
    </row>
    <row r="1380" spans="1:16">
      <c r="A1380">
        <v>4</v>
      </c>
      <c r="B1380" t="str">
        <f>TEXT(DATE(2024,Sales[[#This Row],[Month]],1),"MMM")</f>
        <v>Apr</v>
      </c>
      <c r="C1380">
        <v>19</v>
      </c>
      <c r="D1380">
        <v>2013</v>
      </c>
      <c r="E1380" t="s">
        <v>31</v>
      </c>
      <c r="F1380" t="s">
        <v>22</v>
      </c>
      <c r="G1380" s="4" t="s">
        <v>18</v>
      </c>
      <c r="H1380" t="s">
        <v>10</v>
      </c>
      <c r="I1380" s="4">
        <v>5</v>
      </c>
      <c r="J1380" s="4">
        <v>3978</v>
      </c>
      <c r="K1380" s="4">
        <v>4230</v>
      </c>
      <c r="L1380" s="4">
        <v>13176</v>
      </c>
      <c r="M1380" s="4">
        <v>14040</v>
      </c>
      <c r="N1380" s="4">
        <v>1260</v>
      </c>
      <c r="O1380">
        <v>20092.5</v>
      </c>
      <c r="P1380">
        <v>6916.5</v>
      </c>
    </row>
    <row r="1381" spans="1:16">
      <c r="A1381">
        <v>4</v>
      </c>
      <c r="B1381" t="str">
        <f>TEXT(DATE(2024,Sales[[#This Row],[Month]],1),"MMM")</f>
        <v>Apr</v>
      </c>
      <c r="C1381">
        <v>20</v>
      </c>
      <c r="D1381">
        <v>2013</v>
      </c>
      <c r="E1381" t="s">
        <v>17</v>
      </c>
      <c r="F1381" t="s">
        <v>15</v>
      </c>
      <c r="G1381" s="4" t="s">
        <v>12</v>
      </c>
      <c r="H1381" t="s">
        <v>13</v>
      </c>
      <c r="I1381" s="4">
        <v>25</v>
      </c>
      <c r="J1381" s="4">
        <v>2034</v>
      </c>
      <c r="K1381" s="4">
        <v>2160</v>
      </c>
      <c r="L1381" s="4">
        <v>71640</v>
      </c>
      <c r="M1381" s="4">
        <v>77400</v>
      </c>
      <c r="N1381" s="4">
        <v>3150</v>
      </c>
      <c r="O1381">
        <v>51300</v>
      </c>
      <c r="P1381">
        <v>-20340</v>
      </c>
    </row>
    <row r="1382" spans="1:16">
      <c r="A1382">
        <v>4</v>
      </c>
      <c r="B1382" t="str">
        <f>TEXT(DATE(2024,Sales[[#This Row],[Month]],1),"MMM")</f>
        <v>Apr</v>
      </c>
      <c r="C1382">
        <v>20</v>
      </c>
      <c r="D1382">
        <v>2013</v>
      </c>
      <c r="E1382" t="s">
        <v>14</v>
      </c>
      <c r="F1382" t="s">
        <v>15</v>
      </c>
      <c r="G1382" s="4" t="s">
        <v>23</v>
      </c>
      <c r="H1382" t="s">
        <v>10</v>
      </c>
      <c r="I1382" s="4">
        <v>8</v>
      </c>
      <c r="J1382" s="4">
        <v>2034</v>
      </c>
      <c r="K1382" s="4">
        <v>2160</v>
      </c>
      <c r="L1382" s="4">
        <v>36504</v>
      </c>
      <c r="M1382" s="4">
        <v>38880</v>
      </c>
      <c r="N1382" s="4">
        <v>1008</v>
      </c>
      <c r="O1382">
        <v>16416</v>
      </c>
      <c r="P1382">
        <v>-20088</v>
      </c>
    </row>
    <row r="1383" spans="1:16">
      <c r="A1383">
        <v>4</v>
      </c>
      <c r="B1383" t="str">
        <f>TEXT(DATE(2024,Sales[[#This Row],[Month]],1),"MMM")</f>
        <v>Apr</v>
      </c>
      <c r="C1383">
        <v>20</v>
      </c>
      <c r="D1383">
        <v>2013</v>
      </c>
      <c r="E1383" t="s">
        <v>17</v>
      </c>
      <c r="F1383" t="s">
        <v>15</v>
      </c>
      <c r="G1383" s="4" t="s">
        <v>36</v>
      </c>
      <c r="H1383" t="s">
        <v>10</v>
      </c>
      <c r="I1383" s="4">
        <v>21</v>
      </c>
      <c r="J1383" s="4">
        <v>3582</v>
      </c>
      <c r="K1383" s="4">
        <v>3870</v>
      </c>
      <c r="L1383" s="4">
        <v>81972</v>
      </c>
      <c r="M1383" s="4">
        <v>87120</v>
      </c>
      <c r="N1383" s="4">
        <v>6048</v>
      </c>
      <c r="O1383">
        <v>77206.5</v>
      </c>
      <c r="P1383">
        <v>-4765.5</v>
      </c>
    </row>
    <row r="1384" spans="1:16">
      <c r="A1384">
        <v>4</v>
      </c>
      <c r="B1384" t="str">
        <f>TEXT(DATE(2024,Sales[[#This Row],[Month]],1),"MMM")</f>
        <v>Apr</v>
      </c>
      <c r="C1384">
        <v>20</v>
      </c>
      <c r="D1384">
        <v>2013</v>
      </c>
      <c r="E1384" t="s">
        <v>21</v>
      </c>
      <c r="F1384" t="s">
        <v>22</v>
      </c>
      <c r="G1384" s="4" t="s">
        <v>37</v>
      </c>
      <c r="H1384" t="s">
        <v>13</v>
      </c>
      <c r="I1384" s="4">
        <v>16</v>
      </c>
      <c r="J1384" s="4">
        <v>3978</v>
      </c>
      <c r="K1384" s="4">
        <v>4230</v>
      </c>
      <c r="L1384" s="4">
        <v>86328</v>
      </c>
      <c r="M1384" s="4">
        <v>93060</v>
      </c>
      <c r="N1384" s="4">
        <v>4032</v>
      </c>
      <c r="O1384">
        <v>64296</v>
      </c>
      <c r="P1384">
        <v>-22032</v>
      </c>
    </row>
    <row r="1385" spans="1:16">
      <c r="A1385">
        <v>4</v>
      </c>
      <c r="B1385" t="str">
        <f>TEXT(DATE(2024,Sales[[#This Row],[Month]],1),"MMM")</f>
        <v>Apr</v>
      </c>
      <c r="C1385">
        <v>21</v>
      </c>
      <c r="D1385">
        <v>2013</v>
      </c>
      <c r="E1385" t="s">
        <v>17</v>
      </c>
      <c r="F1385" t="s">
        <v>15</v>
      </c>
      <c r="G1385" s="4" t="s">
        <v>37</v>
      </c>
      <c r="H1385" t="s">
        <v>13</v>
      </c>
      <c r="I1385" s="4">
        <v>23</v>
      </c>
      <c r="J1385" s="4">
        <v>2196</v>
      </c>
      <c r="K1385" s="4">
        <v>2340</v>
      </c>
      <c r="L1385" s="4">
        <v>43164</v>
      </c>
      <c r="M1385" s="4">
        <v>46530</v>
      </c>
      <c r="N1385" s="4">
        <v>3312</v>
      </c>
      <c r="O1385">
        <v>51129</v>
      </c>
      <c r="P1385">
        <v>7965</v>
      </c>
    </row>
    <row r="1386" spans="1:16">
      <c r="A1386">
        <v>4</v>
      </c>
      <c r="B1386" t="str">
        <f>TEXT(DATE(2024,Sales[[#This Row],[Month]],1),"MMM")</f>
        <v>Apr</v>
      </c>
      <c r="C1386">
        <v>21</v>
      </c>
      <c r="D1386">
        <v>2013</v>
      </c>
      <c r="E1386" t="s">
        <v>11</v>
      </c>
      <c r="F1386" t="s">
        <v>8</v>
      </c>
      <c r="G1386" s="4" t="s">
        <v>12</v>
      </c>
      <c r="H1386" t="s">
        <v>13</v>
      </c>
      <c r="I1386" s="4">
        <v>22</v>
      </c>
      <c r="J1386" s="4">
        <v>3978</v>
      </c>
      <c r="K1386" s="4">
        <v>4230</v>
      </c>
      <c r="L1386" s="4">
        <v>75222</v>
      </c>
      <c r="M1386" s="4">
        <v>81270</v>
      </c>
      <c r="N1386" s="4">
        <v>5544</v>
      </c>
      <c r="O1386">
        <v>88407</v>
      </c>
      <c r="P1386">
        <v>13185</v>
      </c>
    </row>
    <row r="1387" spans="1:16">
      <c r="A1387">
        <v>4</v>
      </c>
      <c r="B1387" t="str">
        <f>TEXT(DATE(2024,Sales[[#This Row],[Month]],1),"MMM")</f>
        <v>Apr</v>
      </c>
      <c r="C1387">
        <v>21</v>
      </c>
      <c r="D1387">
        <v>2013</v>
      </c>
      <c r="E1387" t="s">
        <v>31</v>
      </c>
      <c r="F1387" t="s">
        <v>22</v>
      </c>
      <c r="G1387" s="4" t="s">
        <v>37</v>
      </c>
      <c r="H1387" t="s">
        <v>13</v>
      </c>
      <c r="I1387" s="4">
        <v>13</v>
      </c>
      <c r="J1387" s="4">
        <v>3978</v>
      </c>
      <c r="K1387" s="4">
        <v>4230</v>
      </c>
      <c r="L1387" s="4">
        <v>62784</v>
      </c>
      <c r="M1387" s="4">
        <v>67680</v>
      </c>
      <c r="N1387" s="4">
        <v>3276</v>
      </c>
      <c r="O1387">
        <v>52240.5</v>
      </c>
      <c r="P1387">
        <v>-10543.5</v>
      </c>
    </row>
    <row r="1388" spans="1:16">
      <c r="A1388">
        <v>4</v>
      </c>
      <c r="B1388" t="str">
        <f>TEXT(DATE(2024,Sales[[#This Row],[Month]],1),"MMM")</f>
        <v>Apr</v>
      </c>
      <c r="C1388">
        <v>21</v>
      </c>
      <c r="D1388">
        <v>2013</v>
      </c>
      <c r="E1388" t="s">
        <v>19</v>
      </c>
      <c r="F1388" t="s">
        <v>20</v>
      </c>
      <c r="G1388" s="4" t="s">
        <v>30</v>
      </c>
      <c r="H1388" t="s">
        <v>10</v>
      </c>
      <c r="I1388" s="4">
        <v>27</v>
      </c>
      <c r="J1388" s="4">
        <v>3042</v>
      </c>
      <c r="K1388" s="4">
        <v>3240</v>
      </c>
      <c r="L1388" s="4">
        <v>7956</v>
      </c>
      <c r="M1388" s="4">
        <v>8460</v>
      </c>
      <c r="N1388" s="4">
        <v>5346</v>
      </c>
      <c r="O1388">
        <v>83106</v>
      </c>
      <c r="P1388">
        <v>75150</v>
      </c>
    </row>
    <row r="1389" spans="1:16">
      <c r="A1389">
        <v>4</v>
      </c>
      <c r="B1389" t="str">
        <f>TEXT(DATE(2024,Sales[[#This Row],[Month]],1),"MMM")</f>
        <v>Apr</v>
      </c>
      <c r="C1389">
        <v>21</v>
      </c>
      <c r="D1389">
        <v>2013</v>
      </c>
      <c r="E1389" t="s">
        <v>24</v>
      </c>
      <c r="F1389" t="s">
        <v>20</v>
      </c>
      <c r="G1389" s="4" t="s">
        <v>23</v>
      </c>
      <c r="H1389" t="s">
        <v>10</v>
      </c>
      <c r="I1389" s="4">
        <v>27</v>
      </c>
      <c r="J1389" s="4">
        <v>3978</v>
      </c>
      <c r="K1389" s="4">
        <v>4230</v>
      </c>
      <c r="L1389" s="4">
        <v>57798</v>
      </c>
      <c r="M1389" s="4">
        <v>61560</v>
      </c>
      <c r="N1389" s="4">
        <v>6804</v>
      </c>
      <c r="O1389">
        <v>108499.5</v>
      </c>
      <c r="P1389">
        <v>50701.5</v>
      </c>
    </row>
    <row r="1390" spans="1:16">
      <c r="A1390">
        <v>4</v>
      </c>
      <c r="B1390" t="str">
        <f>TEXT(DATE(2024,Sales[[#This Row],[Month]],1),"MMM")</f>
        <v>Apr</v>
      </c>
      <c r="C1390">
        <v>22</v>
      </c>
      <c r="D1390">
        <v>2013</v>
      </c>
      <c r="E1390" t="s">
        <v>21</v>
      </c>
      <c r="F1390" t="s">
        <v>22</v>
      </c>
      <c r="G1390" s="4" t="s">
        <v>33</v>
      </c>
      <c r="H1390" t="s">
        <v>10</v>
      </c>
      <c r="I1390" s="4">
        <v>27</v>
      </c>
      <c r="J1390" s="4">
        <v>3978</v>
      </c>
      <c r="K1390" s="4">
        <v>4230</v>
      </c>
      <c r="L1390" s="4">
        <v>27378</v>
      </c>
      <c r="M1390" s="4">
        <v>29250</v>
      </c>
      <c r="N1390" s="4">
        <v>6804</v>
      </c>
      <c r="O1390">
        <v>108499.5</v>
      </c>
      <c r="P1390">
        <v>81121.5</v>
      </c>
    </row>
    <row r="1391" spans="1:16">
      <c r="A1391">
        <v>4</v>
      </c>
      <c r="B1391" t="str">
        <f>TEXT(DATE(2024,Sales[[#This Row],[Month]],1),"MMM")</f>
        <v>Apr</v>
      </c>
      <c r="C1391">
        <v>22</v>
      </c>
      <c r="D1391">
        <v>2013</v>
      </c>
      <c r="E1391" t="s">
        <v>26</v>
      </c>
      <c r="F1391" t="s">
        <v>27</v>
      </c>
      <c r="G1391" s="4" t="s">
        <v>29</v>
      </c>
      <c r="H1391" t="s">
        <v>10</v>
      </c>
      <c r="I1391" s="4">
        <v>27</v>
      </c>
      <c r="J1391" s="4">
        <v>5832</v>
      </c>
      <c r="K1391" s="4">
        <v>6210</v>
      </c>
      <c r="L1391" s="4">
        <v>39006</v>
      </c>
      <c r="M1391" s="4">
        <v>41580</v>
      </c>
      <c r="N1391" s="4">
        <v>10206</v>
      </c>
      <c r="O1391">
        <v>159286.5</v>
      </c>
      <c r="P1391">
        <v>120280.5</v>
      </c>
    </row>
    <row r="1392" spans="1:16">
      <c r="A1392">
        <v>4</v>
      </c>
      <c r="B1392" t="str">
        <f>TEXT(DATE(2024,Sales[[#This Row],[Month]],1),"MMM")</f>
        <v>Apr</v>
      </c>
      <c r="C1392">
        <v>22</v>
      </c>
      <c r="D1392">
        <v>2013</v>
      </c>
      <c r="E1392" t="s">
        <v>11</v>
      </c>
      <c r="F1392" t="s">
        <v>8</v>
      </c>
      <c r="G1392" s="4" t="s">
        <v>25</v>
      </c>
      <c r="H1392" t="s">
        <v>10</v>
      </c>
      <c r="I1392" s="4">
        <v>27</v>
      </c>
      <c r="J1392" s="4">
        <v>2196</v>
      </c>
      <c r="K1392" s="4">
        <v>2340</v>
      </c>
      <c r="L1392" s="4">
        <v>64152</v>
      </c>
      <c r="M1392" s="4">
        <v>68310</v>
      </c>
      <c r="N1392" s="4">
        <v>3888</v>
      </c>
      <c r="O1392">
        <v>60021</v>
      </c>
      <c r="P1392">
        <v>-4131</v>
      </c>
    </row>
    <row r="1393" spans="1:16">
      <c r="A1393">
        <v>4</v>
      </c>
      <c r="B1393" t="str">
        <f>TEXT(DATE(2024,Sales[[#This Row],[Month]],1),"MMM")</f>
        <v>Apr</v>
      </c>
      <c r="C1393">
        <v>23</v>
      </c>
      <c r="D1393">
        <v>2013</v>
      </c>
      <c r="E1393" t="s">
        <v>21</v>
      </c>
      <c r="F1393" t="s">
        <v>22</v>
      </c>
      <c r="G1393" s="4" t="s">
        <v>37</v>
      </c>
      <c r="H1393" t="s">
        <v>13</v>
      </c>
      <c r="I1393" s="4">
        <v>27</v>
      </c>
      <c r="J1393" s="4">
        <v>3546</v>
      </c>
      <c r="K1393" s="4">
        <v>3780</v>
      </c>
      <c r="L1393" s="4">
        <v>43164</v>
      </c>
      <c r="M1393" s="4">
        <v>46530</v>
      </c>
      <c r="N1393" s="4">
        <v>6318</v>
      </c>
      <c r="O1393">
        <v>96957</v>
      </c>
      <c r="P1393">
        <v>53793</v>
      </c>
    </row>
    <row r="1394" spans="1:16">
      <c r="A1394">
        <v>4</v>
      </c>
      <c r="B1394" t="str">
        <f>TEXT(DATE(2024,Sales[[#This Row],[Month]],1),"MMM")</f>
        <v>Apr</v>
      </c>
      <c r="C1394">
        <v>23</v>
      </c>
      <c r="D1394">
        <v>2013</v>
      </c>
      <c r="E1394" t="s">
        <v>11</v>
      </c>
      <c r="F1394" t="s">
        <v>8</v>
      </c>
      <c r="G1394" s="4" t="s">
        <v>25</v>
      </c>
      <c r="H1394" t="s">
        <v>10</v>
      </c>
      <c r="I1394" s="4">
        <v>12</v>
      </c>
      <c r="J1394" s="4">
        <v>3582</v>
      </c>
      <c r="K1394" s="4">
        <v>3870</v>
      </c>
      <c r="L1394" s="4">
        <v>134136</v>
      </c>
      <c r="M1394" s="4">
        <v>142830</v>
      </c>
      <c r="N1394" s="4">
        <v>3456</v>
      </c>
      <c r="O1394">
        <v>44118</v>
      </c>
      <c r="P1394">
        <v>-90018</v>
      </c>
    </row>
    <row r="1395" spans="1:16">
      <c r="A1395">
        <v>4</v>
      </c>
      <c r="B1395" t="str">
        <f>TEXT(DATE(2024,Sales[[#This Row],[Month]],1),"MMM")</f>
        <v>Apr</v>
      </c>
      <c r="C1395">
        <v>23</v>
      </c>
      <c r="D1395">
        <v>2013</v>
      </c>
      <c r="E1395" t="s">
        <v>7</v>
      </c>
      <c r="F1395" t="s">
        <v>8</v>
      </c>
      <c r="G1395" s="4" t="s">
        <v>32</v>
      </c>
      <c r="H1395" t="s">
        <v>10</v>
      </c>
      <c r="I1395" s="4">
        <v>18</v>
      </c>
      <c r="J1395" s="4">
        <v>3978</v>
      </c>
      <c r="K1395" s="4">
        <v>4230</v>
      </c>
      <c r="L1395" s="4">
        <v>102960</v>
      </c>
      <c r="M1395" s="4">
        <v>109800</v>
      </c>
      <c r="N1395" s="4">
        <v>4536</v>
      </c>
      <c r="O1395">
        <v>72333</v>
      </c>
      <c r="P1395">
        <v>-30627</v>
      </c>
    </row>
    <row r="1396" spans="1:16">
      <c r="A1396">
        <v>4</v>
      </c>
      <c r="B1396" t="str">
        <f>TEXT(DATE(2024,Sales[[#This Row],[Month]],1),"MMM")</f>
        <v>Apr</v>
      </c>
      <c r="C1396">
        <v>23</v>
      </c>
      <c r="D1396">
        <v>2013</v>
      </c>
      <c r="E1396" t="s">
        <v>21</v>
      </c>
      <c r="F1396" t="s">
        <v>22</v>
      </c>
      <c r="G1396" s="4" t="s">
        <v>23</v>
      </c>
      <c r="H1396" t="s">
        <v>10</v>
      </c>
      <c r="I1396" s="4">
        <v>8</v>
      </c>
      <c r="J1396" s="4">
        <v>3978</v>
      </c>
      <c r="K1396" s="4">
        <v>4230</v>
      </c>
      <c r="L1396" s="4">
        <v>63882</v>
      </c>
      <c r="M1396" s="4">
        <v>68040</v>
      </c>
      <c r="N1396" s="4">
        <v>2016</v>
      </c>
      <c r="O1396">
        <v>32148</v>
      </c>
      <c r="P1396">
        <v>-31734</v>
      </c>
    </row>
    <row r="1397" spans="1:16">
      <c r="A1397">
        <v>4</v>
      </c>
      <c r="B1397" t="str">
        <f>TEXT(DATE(2024,Sales[[#This Row],[Month]],1),"MMM")</f>
        <v>Apr</v>
      </c>
      <c r="C1397">
        <v>24</v>
      </c>
      <c r="D1397">
        <v>2013</v>
      </c>
      <c r="E1397" t="s">
        <v>21</v>
      </c>
      <c r="F1397" t="s">
        <v>22</v>
      </c>
      <c r="G1397" s="4" t="s">
        <v>40</v>
      </c>
      <c r="H1397" t="s">
        <v>10</v>
      </c>
      <c r="I1397" s="4">
        <v>21</v>
      </c>
      <c r="J1397" s="4">
        <v>2034</v>
      </c>
      <c r="K1397" s="4">
        <v>2160</v>
      </c>
      <c r="L1397" s="4">
        <v>6768</v>
      </c>
      <c r="M1397" s="4">
        <v>7200</v>
      </c>
      <c r="N1397" s="4">
        <v>2646</v>
      </c>
      <c r="O1397">
        <v>43092</v>
      </c>
      <c r="P1397">
        <v>36324</v>
      </c>
    </row>
    <row r="1398" spans="1:16">
      <c r="A1398">
        <v>4</v>
      </c>
      <c r="B1398" t="str">
        <f>TEXT(DATE(2024,Sales[[#This Row],[Month]],1),"MMM")</f>
        <v>Apr</v>
      </c>
      <c r="C1398">
        <v>24</v>
      </c>
      <c r="D1398">
        <v>2013</v>
      </c>
      <c r="E1398" t="s">
        <v>28</v>
      </c>
      <c r="F1398" t="s">
        <v>27</v>
      </c>
      <c r="G1398" s="4" t="s">
        <v>35</v>
      </c>
      <c r="H1398" t="s">
        <v>10</v>
      </c>
      <c r="I1398" s="4">
        <v>25</v>
      </c>
      <c r="J1398" s="4">
        <v>3042</v>
      </c>
      <c r="K1398" s="4">
        <v>3240</v>
      </c>
      <c r="L1398" s="4">
        <v>31914</v>
      </c>
      <c r="M1398" s="4">
        <v>34020</v>
      </c>
      <c r="N1398" s="4">
        <v>4950</v>
      </c>
      <c r="O1398">
        <v>76950</v>
      </c>
      <c r="P1398">
        <v>45036</v>
      </c>
    </row>
    <row r="1399" spans="1:16">
      <c r="A1399">
        <v>4</v>
      </c>
      <c r="B1399" t="str">
        <f>TEXT(DATE(2024,Sales[[#This Row],[Month]],1),"MMM")</f>
        <v>Apr</v>
      </c>
      <c r="C1399">
        <v>24</v>
      </c>
      <c r="D1399">
        <v>2013</v>
      </c>
      <c r="E1399" t="s">
        <v>11</v>
      </c>
      <c r="F1399" t="s">
        <v>8</v>
      </c>
      <c r="G1399" s="4" t="s">
        <v>37</v>
      </c>
      <c r="H1399" t="s">
        <v>13</v>
      </c>
      <c r="I1399" s="4">
        <v>12</v>
      </c>
      <c r="J1399" s="4">
        <v>5148</v>
      </c>
      <c r="K1399" s="4">
        <v>5490</v>
      </c>
      <c r="L1399" s="4">
        <v>51012</v>
      </c>
      <c r="M1399" s="4">
        <v>54990</v>
      </c>
      <c r="N1399" s="4">
        <v>4104</v>
      </c>
      <c r="O1399">
        <v>62586</v>
      </c>
      <c r="P1399">
        <v>11574</v>
      </c>
    </row>
    <row r="1400" spans="1:16">
      <c r="A1400">
        <v>4</v>
      </c>
      <c r="B1400" t="str">
        <f>TEXT(DATE(2024,Sales[[#This Row],[Month]],1),"MMM")</f>
        <v>Apr</v>
      </c>
      <c r="C1400">
        <v>24</v>
      </c>
      <c r="D1400">
        <v>2013</v>
      </c>
      <c r="E1400" t="s">
        <v>26</v>
      </c>
      <c r="F1400" t="s">
        <v>27</v>
      </c>
      <c r="G1400" s="4" t="s">
        <v>25</v>
      </c>
      <c r="H1400" t="s">
        <v>10</v>
      </c>
      <c r="I1400" s="4">
        <v>9</v>
      </c>
      <c r="J1400" s="4">
        <v>2106</v>
      </c>
      <c r="K1400" s="4">
        <v>2250</v>
      </c>
      <c r="L1400" s="4">
        <v>134136</v>
      </c>
      <c r="M1400" s="4">
        <v>142830</v>
      </c>
      <c r="N1400" s="4">
        <v>1296</v>
      </c>
      <c r="O1400">
        <v>19237.5</v>
      </c>
      <c r="P1400">
        <v>-114898.5</v>
      </c>
    </row>
    <row r="1401" spans="1:16">
      <c r="A1401">
        <v>4</v>
      </c>
      <c r="B1401" t="str">
        <f>TEXT(DATE(2024,Sales[[#This Row],[Month]],1),"MMM")</f>
        <v>Apr</v>
      </c>
      <c r="C1401">
        <v>25</v>
      </c>
      <c r="D1401">
        <v>2013</v>
      </c>
      <c r="E1401" t="s">
        <v>26</v>
      </c>
      <c r="F1401" t="s">
        <v>27</v>
      </c>
      <c r="G1401" s="4" t="s">
        <v>9</v>
      </c>
      <c r="H1401" t="s">
        <v>10</v>
      </c>
      <c r="I1401" s="4">
        <v>23</v>
      </c>
      <c r="J1401" s="4">
        <v>4482</v>
      </c>
      <c r="K1401" s="4">
        <v>4770</v>
      </c>
      <c r="L1401" s="4">
        <v>26442</v>
      </c>
      <c r="M1401" s="4">
        <v>28080</v>
      </c>
      <c r="N1401" s="4">
        <v>6624</v>
      </c>
      <c r="O1401">
        <v>104224.5</v>
      </c>
      <c r="P1401">
        <v>77782.5</v>
      </c>
    </row>
    <row r="1402" spans="1:16">
      <c r="A1402">
        <v>4</v>
      </c>
      <c r="B1402" t="str">
        <f>TEXT(DATE(2024,Sales[[#This Row],[Month]],1),"MMM")</f>
        <v>Apr</v>
      </c>
      <c r="C1402">
        <v>25</v>
      </c>
      <c r="D1402">
        <v>2013</v>
      </c>
      <c r="E1402" t="s">
        <v>24</v>
      </c>
      <c r="F1402" t="s">
        <v>20</v>
      </c>
      <c r="G1402" s="4" t="s">
        <v>18</v>
      </c>
      <c r="H1402" t="s">
        <v>10</v>
      </c>
      <c r="I1402" s="4">
        <v>23</v>
      </c>
      <c r="J1402" s="4">
        <v>3546</v>
      </c>
      <c r="K1402" s="4">
        <v>3780</v>
      </c>
      <c r="L1402" s="4">
        <v>24156</v>
      </c>
      <c r="M1402" s="4">
        <v>25740</v>
      </c>
      <c r="N1402" s="4">
        <v>5382</v>
      </c>
      <c r="O1402">
        <v>82593</v>
      </c>
      <c r="P1402">
        <v>58437</v>
      </c>
    </row>
    <row r="1403" spans="1:16">
      <c r="A1403">
        <v>4</v>
      </c>
      <c r="B1403" t="str">
        <f>TEXT(DATE(2024,Sales[[#This Row],[Month]],1),"MMM")</f>
        <v>Apr</v>
      </c>
      <c r="C1403">
        <v>26</v>
      </c>
      <c r="D1403">
        <v>2013</v>
      </c>
      <c r="E1403" t="s">
        <v>11</v>
      </c>
      <c r="F1403" t="s">
        <v>8</v>
      </c>
      <c r="G1403" s="4" t="s">
        <v>40</v>
      </c>
      <c r="H1403" t="s">
        <v>10</v>
      </c>
      <c r="I1403" s="4">
        <v>20</v>
      </c>
      <c r="J1403" s="4">
        <v>4482</v>
      </c>
      <c r="K1403" s="4">
        <v>4770</v>
      </c>
      <c r="L1403" s="4">
        <v>6768</v>
      </c>
      <c r="M1403" s="4">
        <v>7200</v>
      </c>
      <c r="N1403" s="4">
        <v>5760</v>
      </c>
      <c r="O1403">
        <v>90630</v>
      </c>
      <c r="P1403">
        <v>83862</v>
      </c>
    </row>
    <row r="1404" spans="1:16">
      <c r="A1404">
        <v>4</v>
      </c>
      <c r="B1404" t="str">
        <f>TEXT(DATE(2024,Sales[[#This Row],[Month]],1),"MMM")</f>
        <v>Apr</v>
      </c>
      <c r="C1404">
        <v>26</v>
      </c>
      <c r="D1404">
        <v>2013</v>
      </c>
      <c r="E1404" t="s">
        <v>24</v>
      </c>
      <c r="F1404" t="s">
        <v>20</v>
      </c>
      <c r="G1404" s="4" t="s">
        <v>25</v>
      </c>
      <c r="H1404" t="s">
        <v>10</v>
      </c>
      <c r="I1404" s="4">
        <v>25</v>
      </c>
      <c r="J1404" s="4">
        <v>4482</v>
      </c>
      <c r="K1404" s="4">
        <v>4770</v>
      </c>
      <c r="L1404" s="4">
        <v>139968</v>
      </c>
      <c r="M1404" s="4">
        <v>149040</v>
      </c>
      <c r="N1404" s="4">
        <v>7200</v>
      </c>
      <c r="O1404">
        <v>113287.5</v>
      </c>
      <c r="P1404">
        <v>-26680.5</v>
      </c>
    </row>
    <row r="1405" spans="1:16">
      <c r="A1405">
        <v>4</v>
      </c>
      <c r="B1405" t="str">
        <f>TEXT(DATE(2024,Sales[[#This Row],[Month]],1),"MMM")</f>
        <v>Apr</v>
      </c>
      <c r="C1405">
        <v>27</v>
      </c>
      <c r="D1405">
        <v>2013</v>
      </c>
      <c r="E1405" t="s">
        <v>7</v>
      </c>
      <c r="F1405" t="s">
        <v>8</v>
      </c>
      <c r="G1405" s="4" t="s">
        <v>23</v>
      </c>
      <c r="H1405" t="s">
        <v>10</v>
      </c>
      <c r="I1405" s="4">
        <v>4</v>
      </c>
      <c r="J1405" s="4">
        <v>2034</v>
      </c>
      <c r="K1405" s="4">
        <v>2160</v>
      </c>
      <c r="L1405" s="4">
        <v>57798</v>
      </c>
      <c r="M1405" s="4">
        <v>61560</v>
      </c>
      <c r="N1405" s="4">
        <v>504</v>
      </c>
      <c r="O1405">
        <v>8208</v>
      </c>
      <c r="P1405">
        <v>-49590</v>
      </c>
    </row>
    <row r="1406" spans="1:16">
      <c r="A1406">
        <v>4</v>
      </c>
      <c r="B1406" t="str">
        <f>TEXT(DATE(2024,Sales[[#This Row],[Month]],1),"MMM")</f>
        <v>Apr</v>
      </c>
      <c r="C1406">
        <v>28</v>
      </c>
      <c r="D1406">
        <v>2013</v>
      </c>
      <c r="E1406" t="s">
        <v>11</v>
      </c>
      <c r="F1406" t="s">
        <v>8</v>
      </c>
      <c r="G1406" s="4" t="s">
        <v>38</v>
      </c>
      <c r="H1406" t="s">
        <v>10</v>
      </c>
      <c r="I1406" s="4">
        <v>24</v>
      </c>
      <c r="J1406" s="4">
        <v>3978</v>
      </c>
      <c r="K1406" s="4">
        <v>4230</v>
      </c>
      <c r="L1406" s="4">
        <v>61992</v>
      </c>
      <c r="M1406" s="4">
        <v>66150</v>
      </c>
      <c r="N1406" s="4">
        <v>6048</v>
      </c>
      <c r="O1406">
        <v>96444</v>
      </c>
      <c r="P1406">
        <v>34452</v>
      </c>
    </row>
    <row r="1407" spans="1:16">
      <c r="A1407">
        <v>4</v>
      </c>
      <c r="B1407" t="str">
        <f>TEXT(DATE(2024,Sales[[#This Row],[Month]],1),"MMM")</f>
        <v>Apr</v>
      </c>
      <c r="C1407">
        <v>28</v>
      </c>
      <c r="D1407">
        <v>2013</v>
      </c>
      <c r="E1407" t="s">
        <v>21</v>
      </c>
      <c r="F1407" t="s">
        <v>22</v>
      </c>
      <c r="G1407" s="4" t="s">
        <v>12</v>
      </c>
      <c r="H1407" t="s">
        <v>13</v>
      </c>
      <c r="I1407" s="4">
        <v>24</v>
      </c>
      <c r="J1407" s="4">
        <v>5832</v>
      </c>
      <c r="K1407" s="4">
        <v>6210</v>
      </c>
      <c r="L1407" s="4">
        <v>28656</v>
      </c>
      <c r="M1407" s="4">
        <v>30960</v>
      </c>
      <c r="N1407" s="4">
        <v>9072</v>
      </c>
      <c r="O1407">
        <v>141588</v>
      </c>
      <c r="P1407">
        <v>112932</v>
      </c>
    </row>
    <row r="1408" spans="1:16">
      <c r="A1408">
        <v>4</v>
      </c>
      <c r="B1408" t="str">
        <f>TEXT(DATE(2024,Sales[[#This Row],[Month]],1),"MMM")</f>
        <v>Apr</v>
      </c>
      <c r="C1408">
        <v>28</v>
      </c>
      <c r="D1408">
        <v>2013</v>
      </c>
      <c r="E1408" t="s">
        <v>7</v>
      </c>
      <c r="F1408" t="s">
        <v>8</v>
      </c>
      <c r="G1408" s="4" t="s">
        <v>18</v>
      </c>
      <c r="H1408" t="s">
        <v>10</v>
      </c>
      <c r="I1408" s="4">
        <v>16</v>
      </c>
      <c r="J1408" s="4">
        <v>3978</v>
      </c>
      <c r="K1408" s="4">
        <v>4230</v>
      </c>
      <c r="L1408" s="4">
        <v>52704</v>
      </c>
      <c r="M1408" s="4">
        <v>56160</v>
      </c>
      <c r="N1408" s="4">
        <v>4032</v>
      </c>
      <c r="O1408">
        <v>64296</v>
      </c>
      <c r="P1408">
        <v>11592</v>
      </c>
    </row>
    <row r="1409" spans="1:16">
      <c r="A1409">
        <v>4</v>
      </c>
      <c r="B1409" t="str">
        <f>TEXT(DATE(2024,Sales[[#This Row],[Month]],1),"MMM")</f>
        <v>Apr</v>
      </c>
      <c r="C1409">
        <v>28</v>
      </c>
      <c r="D1409">
        <v>2013</v>
      </c>
      <c r="E1409" t="s">
        <v>28</v>
      </c>
      <c r="F1409" t="s">
        <v>27</v>
      </c>
      <c r="G1409" s="4" t="s">
        <v>33</v>
      </c>
      <c r="H1409" t="s">
        <v>10</v>
      </c>
      <c r="I1409" s="4">
        <v>6</v>
      </c>
      <c r="J1409" s="4">
        <v>3978</v>
      </c>
      <c r="K1409" s="4">
        <v>4230</v>
      </c>
      <c r="L1409" s="4">
        <v>14742</v>
      </c>
      <c r="M1409" s="4">
        <v>15750</v>
      </c>
      <c r="N1409" s="4">
        <v>1512</v>
      </c>
      <c r="O1409">
        <v>24111</v>
      </c>
      <c r="P1409">
        <v>9369</v>
      </c>
    </row>
    <row r="1410" spans="1:16">
      <c r="A1410">
        <v>4</v>
      </c>
      <c r="B1410" t="str">
        <f>TEXT(DATE(2024,Sales[[#This Row],[Month]],1),"MMM")</f>
        <v>Apr</v>
      </c>
      <c r="C1410">
        <v>29</v>
      </c>
      <c r="D1410">
        <v>2013</v>
      </c>
      <c r="E1410" t="s">
        <v>11</v>
      </c>
      <c r="F1410" t="s">
        <v>8</v>
      </c>
      <c r="G1410" s="4" t="s">
        <v>30</v>
      </c>
      <c r="H1410" t="s">
        <v>10</v>
      </c>
      <c r="I1410" s="4">
        <v>4</v>
      </c>
      <c r="J1410" s="4">
        <v>5148</v>
      </c>
      <c r="K1410" s="4">
        <v>5490</v>
      </c>
      <c r="L1410" s="4">
        <v>19890</v>
      </c>
      <c r="M1410" s="4">
        <v>21150</v>
      </c>
      <c r="N1410" s="4">
        <v>1368</v>
      </c>
      <c r="O1410">
        <v>20862</v>
      </c>
      <c r="P1410">
        <v>972</v>
      </c>
    </row>
    <row r="1411" spans="1:16">
      <c r="A1411">
        <v>4</v>
      </c>
      <c r="B1411" t="str">
        <f>TEXT(DATE(2024,Sales[[#This Row],[Month]],1),"MMM")</f>
        <v>Apr</v>
      </c>
      <c r="C1411">
        <v>29</v>
      </c>
      <c r="D1411">
        <v>2013</v>
      </c>
      <c r="E1411" t="s">
        <v>14</v>
      </c>
      <c r="F1411" t="s">
        <v>15</v>
      </c>
      <c r="G1411" s="4" t="s">
        <v>34</v>
      </c>
      <c r="H1411" t="s">
        <v>10</v>
      </c>
      <c r="I1411" s="4">
        <v>24</v>
      </c>
      <c r="J1411" s="4">
        <v>5832</v>
      </c>
      <c r="K1411" s="4">
        <v>6210</v>
      </c>
      <c r="L1411" s="4">
        <v>35856</v>
      </c>
      <c r="M1411" s="4">
        <v>38160</v>
      </c>
      <c r="N1411" s="4">
        <v>9072</v>
      </c>
      <c r="O1411">
        <v>141588</v>
      </c>
      <c r="P1411">
        <v>105732</v>
      </c>
    </row>
    <row r="1412" spans="1:16">
      <c r="A1412">
        <v>4</v>
      </c>
      <c r="B1412" t="str">
        <f>TEXT(DATE(2024,Sales[[#This Row],[Month]],1),"MMM")</f>
        <v>Apr</v>
      </c>
      <c r="C1412">
        <v>30</v>
      </c>
      <c r="D1412">
        <v>2013</v>
      </c>
      <c r="E1412" t="s">
        <v>31</v>
      </c>
      <c r="F1412" t="s">
        <v>22</v>
      </c>
      <c r="G1412" s="4" t="s">
        <v>29</v>
      </c>
      <c r="H1412" t="s">
        <v>10</v>
      </c>
      <c r="I1412" s="4">
        <v>21</v>
      </c>
      <c r="J1412" s="4">
        <v>2034</v>
      </c>
      <c r="K1412" s="4">
        <v>2160</v>
      </c>
      <c r="L1412" s="4">
        <v>21276</v>
      </c>
      <c r="M1412" s="4">
        <v>22680</v>
      </c>
      <c r="N1412" s="4">
        <v>2646</v>
      </c>
      <c r="O1412">
        <v>43092</v>
      </c>
      <c r="P1412">
        <v>21816</v>
      </c>
    </row>
    <row r="1413" spans="1:16">
      <c r="A1413">
        <v>4</v>
      </c>
      <c r="B1413" t="str">
        <f>TEXT(DATE(2024,Sales[[#This Row],[Month]],1),"MMM")</f>
        <v>Apr</v>
      </c>
      <c r="C1413">
        <v>30</v>
      </c>
      <c r="D1413">
        <v>2013</v>
      </c>
      <c r="E1413" t="s">
        <v>11</v>
      </c>
      <c r="F1413" t="s">
        <v>8</v>
      </c>
      <c r="G1413" s="4" t="s">
        <v>39</v>
      </c>
      <c r="H1413" t="s">
        <v>13</v>
      </c>
      <c r="I1413" s="4">
        <v>13</v>
      </c>
      <c r="J1413" s="4">
        <v>5832</v>
      </c>
      <c r="K1413" s="4">
        <v>6210</v>
      </c>
      <c r="L1413" s="4">
        <v>67554</v>
      </c>
      <c r="M1413" s="4">
        <v>72900</v>
      </c>
      <c r="N1413" s="4">
        <v>4914</v>
      </c>
      <c r="O1413">
        <v>76693.5</v>
      </c>
      <c r="P1413">
        <v>9139.5</v>
      </c>
    </row>
    <row r="1414" spans="1:16">
      <c r="A1414">
        <v>4</v>
      </c>
      <c r="B1414" t="str">
        <f>TEXT(DATE(2024,Sales[[#This Row],[Month]],1),"MMM")</f>
        <v>Apr</v>
      </c>
      <c r="C1414">
        <v>30</v>
      </c>
      <c r="D1414">
        <v>2013</v>
      </c>
      <c r="E1414" t="s">
        <v>7</v>
      </c>
      <c r="F1414" t="s">
        <v>8</v>
      </c>
      <c r="G1414" s="4" t="s">
        <v>12</v>
      </c>
      <c r="H1414" t="s">
        <v>13</v>
      </c>
      <c r="I1414" s="4">
        <v>2</v>
      </c>
      <c r="J1414" s="4">
        <v>3546</v>
      </c>
      <c r="K1414" s="4">
        <v>3780</v>
      </c>
      <c r="L1414" s="4">
        <v>17910</v>
      </c>
      <c r="M1414" s="4">
        <v>19350</v>
      </c>
      <c r="N1414" s="4">
        <v>468</v>
      </c>
      <c r="O1414">
        <v>7182</v>
      </c>
      <c r="P1414">
        <v>-10728</v>
      </c>
    </row>
    <row r="1415" spans="1:16">
      <c r="A1415">
        <v>4</v>
      </c>
      <c r="B1415" t="str">
        <f>TEXT(DATE(2024,Sales[[#This Row],[Month]],1),"MMM")</f>
        <v>Apr</v>
      </c>
      <c r="C1415">
        <v>30</v>
      </c>
      <c r="D1415">
        <v>2013</v>
      </c>
      <c r="E1415" t="s">
        <v>11</v>
      </c>
      <c r="F1415" t="s">
        <v>8</v>
      </c>
      <c r="G1415" s="4" t="s">
        <v>39</v>
      </c>
      <c r="H1415" t="s">
        <v>13</v>
      </c>
      <c r="I1415" s="4">
        <v>20</v>
      </c>
      <c r="J1415" s="4">
        <v>3726</v>
      </c>
      <c r="K1415" s="4">
        <v>3960</v>
      </c>
      <c r="L1415" s="4">
        <v>75060</v>
      </c>
      <c r="M1415" s="4">
        <v>81000</v>
      </c>
      <c r="N1415" s="4">
        <v>4680</v>
      </c>
      <c r="O1415">
        <v>75240</v>
      </c>
      <c r="P1415">
        <v>180</v>
      </c>
    </row>
    <row r="1416" spans="1:16">
      <c r="A1416">
        <v>5</v>
      </c>
      <c r="B1416" t="str">
        <f>TEXT(DATE(2024,Sales[[#This Row],[Month]],1),"MMM")</f>
        <v>May</v>
      </c>
      <c r="C1416">
        <v>1</v>
      </c>
      <c r="D1416">
        <v>2013</v>
      </c>
      <c r="E1416" t="s">
        <v>7</v>
      </c>
      <c r="F1416" t="s">
        <v>8</v>
      </c>
      <c r="G1416" s="4" t="s">
        <v>32</v>
      </c>
      <c r="H1416" t="s">
        <v>10</v>
      </c>
      <c r="I1416" s="4">
        <v>21</v>
      </c>
      <c r="J1416" s="4">
        <v>3978</v>
      </c>
      <c r="K1416" s="4">
        <v>4230</v>
      </c>
      <c r="L1416" s="4">
        <v>10296</v>
      </c>
      <c r="M1416" s="4">
        <v>10980</v>
      </c>
      <c r="N1416" s="4">
        <v>5292</v>
      </c>
      <c r="O1416">
        <v>84388.5</v>
      </c>
      <c r="P1416">
        <v>74092.5</v>
      </c>
    </row>
    <row r="1417" spans="1:16">
      <c r="A1417">
        <v>5</v>
      </c>
      <c r="B1417" t="str">
        <f>TEXT(DATE(2024,Sales[[#This Row],[Month]],1),"MMM")</f>
        <v>May</v>
      </c>
      <c r="C1417">
        <v>1</v>
      </c>
      <c r="D1417">
        <v>2013</v>
      </c>
      <c r="E1417" t="s">
        <v>19</v>
      </c>
      <c r="F1417" t="s">
        <v>20</v>
      </c>
      <c r="G1417" s="4" t="s">
        <v>36</v>
      </c>
      <c r="H1417" t="s">
        <v>10</v>
      </c>
      <c r="I1417" s="4">
        <v>12</v>
      </c>
      <c r="J1417" s="4">
        <v>3042</v>
      </c>
      <c r="K1417" s="4">
        <v>3240</v>
      </c>
      <c r="L1417" s="4">
        <v>89424</v>
      </c>
      <c r="M1417" s="4">
        <v>95040</v>
      </c>
      <c r="N1417" s="4">
        <v>2376</v>
      </c>
      <c r="O1417">
        <v>36936</v>
      </c>
      <c r="P1417">
        <v>-52488</v>
      </c>
    </row>
    <row r="1418" spans="1:16">
      <c r="A1418">
        <v>5</v>
      </c>
      <c r="B1418" t="str">
        <f>TEXT(DATE(2024,Sales[[#This Row],[Month]],1),"MMM")</f>
        <v>May</v>
      </c>
      <c r="C1418">
        <v>1</v>
      </c>
      <c r="D1418">
        <v>2013</v>
      </c>
      <c r="E1418" t="s">
        <v>19</v>
      </c>
      <c r="F1418" t="s">
        <v>20</v>
      </c>
      <c r="G1418" s="4" t="s">
        <v>38</v>
      </c>
      <c r="H1418" t="s">
        <v>10</v>
      </c>
      <c r="I1418" s="4">
        <v>23</v>
      </c>
      <c r="J1418" s="4">
        <v>3546</v>
      </c>
      <c r="K1418" s="4">
        <v>3780</v>
      </c>
      <c r="L1418" s="4">
        <v>17712</v>
      </c>
      <c r="M1418" s="4">
        <v>18900</v>
      </c>
      <c r="N1418" s="4">
        <v>5382</v>
      </c>
      <c r="O1418">
        <v>82593</v>
      </c>
      <c r="P1418">
        <v>64881</v>
      </c>
    </row>
    <row r="1419" spans="1:16">
      <c r="A1419">
        <v>5</v>
      </c>
      <c r="B1419" t="str">
        <f>TEXT(DATE(2024,Sales[[#This Row],[Month]],1),"MMM")</f>
        <v>May</v>
      </c>
      <c r="C1419">
        <v>2</v>
      </c>
      <c r="D1419">
        <v>2013</v>
      </c>
      <c r="E1419" t="s">
        <v>28</v>
      </c>
      <c r="F1419" t="s">
        <v>27</v>
      </c>
      <c r="G1419" s="4" t="s">
        <v>35</v>
      </c>
      <c r="H1419" t="s">
        <v>10</v>
      </c>
      <c r="I1419" s="4">
        <v>23</v>
      </c>
      <c r="J1419" s="4">
        <v>4482</v>
      </c>
      <c r="K1419" s="4">
        <v>4770</v>
      </c>
      <c r="L1419" s="4">
        <v>78012</v>
      </c>
      <c r="M1419" s="4">
        <v>83160</v>
      </c>
      <c r="N1419" s="4">
        <v>6624</v>
      </c>
      <c r="O1419">
        <v>104224.5</v>
      </c>
      <c r="P1419">
        <v>26212.5</v>
      </c>
    </row>
    <row r="1420" spans="1:16">
      <c r="A1420">
        <v>5</v>
      </c>
      <c r="B1420" t="str">
        <f>TEXT(DATE(2024,Sales[[#This Row],[Month]],1),"MMM")</f>
        <v>May</v>
      </c>
      <c r="C1420">
        <v>2</v>
      </c>
      <c r="D1420">
        <v>2013</v>
      </c>
      <c r="E1420" t="s">
        <v>17</v>
      </c>
      <c r="F1420" t="s">
        <v>15</v>
      </c>
      <c r="G1420" s="4" t="s">
        <v>12</v>
      </c>
      <c r="H1420" t="s">
        <v>13</v>
      </c>
      <c r="I1420" s="4">
        <v>24</v>
      </c>
      <c r="J1420" s="4">
        <v>3924</v>
      </c>
      <c r="K1420" s="4">
        <v>4230</v>
      </c>
      <c r="L1420" s="4">
        <v>35820</v>
      </c>
      <c r="M1420" s="4">
        <v>38700</v>
      </c>
      <c r="N1420" s="4">
        <v>7344</v>
      </c>
      <c r="O1420">
        <v>96444</v>
      </c>
      <c r="P1420">
        <v>60624</v>
      </c>
    </row>
    <row r="1421" spans="1:16">
      <c r="A1421">
        <v>5</v>
      </c>
      <c r="B1421" t="str">
        <f>TEXT(DATE(2024,Sales[[#This Row],[Month]],1),"MMM")</f>
        <v>May</v>
      </c>
      <c r="C1421">
        <v>3</v>
      </c>
      <c r="D1421">
        <v>2013</v>
      </c>
      <c r="E1421" t="s">
        <v>17</v>
      </c>
      <c r="F1421" t="s">
        <v>15</v>
      </c>
      <c r="G1421" s="4" t="s">
        <v>39</v>
      </c>
      <c r="H1421" t="s">
        <v>13</v>
      </c>
      <c r="I1421" s="4">
        <v>25</v>
      </c>
      <c r="J1421" s="4">
        <v>2952</v>
      </c>
      <c r="K1421" s="4">
        <v>3150</v>
      </c>
      <c r="L1421" s="4">
        <v>15012</v>
      </c>
      <c r="M1421" s="4">
        <v>16200</v>
      </c>
      <c r="N1421" s="4">
        <v>4950</v>
      </c>
      <c r="O1421">
        <v>74812.5</v>
      </c>
      <c r="P1421">
        <v>59800.5</v>
      </c>
    </row>
    <row r="1422" spans="1:16">
      <c r="A1422">
        <v>5</v>
      </c>
      <c r="B1422" t="str">
        <f>TEXT(DATE(2024,Sales[[#This Row],[Month]],1),"MMM")</f>
        <v>May</v>
      </c>
      <c r="C1422">
        <v>3</v>
      </c>
      <c r="D1422">
        <v>2013</v>
      </c>
      <c r="E1422" t="s">
        <v>26</v>
      </c>
      <c r="F1422" t="s">
        <v>27</v>
      </c>
      <c r="G1422" s="4" t="s">
        <v>36</v>
      </c>
      <c r="H1422" t="s">
        <v>10</v>
      </c>
      <c r="I1422" s="4">
        <v>17</v>
      </c>
      <c r="J1422" s="4">
        <v>3726</v>
      </c>
      <c r="K1422" s="4">
        <v>3960</v>
      </c>
      <c r="L1422" s="4">
        <v>52164</v>
      </c>
      <c r="M1422" s="4">
        <v>55440</v>
      </c>
      <c r="N1422" s="4">
        <v>3978</v>
      </c>
      <c r="O1422">
        <v>63954</v>
      </c>
      <c r="P1422">
        <v>11790</v>
      </c>
    </row>
    <row r="1423" spans="1:16">
      <c r="A1423">
        <v>5</v>
      </c>
      <c r="B1423" t="str">
        <f>TEXT(DATE(2024,Sales[[#This Row],[Month]],1),"MMM")</f>
        <v>May</v>
      </c>
      <c r="C1423">
        <v>3</v>
      </c>
      <c r="D1423">
        <v>2013</v>
      </c>
      <c r="E1423" t="s">
        <v>11</v>
      </c>
      <c r="F1423" t="s">
        <v>8</v>
      </c>
      <c r="G1423" s="4" t="s">
        <v>40</v>
      </c>
      <c r="H1423" t="s">
        <v>10</v>
      </c>
      <c r="I1423" s="4">
        <v>21</v>
      </c>
      <c r="J1423" s="4">
        <v>3978</v>
      </c>
      <c r="K1423" s="4">
        <v>4230</v>
      </c>
      <c r="L1423" s="4">
        <v>84600</v>
      </c>
      <c r="M1423" s="4">
        <v>90000</v>
      </c>
      <c r="N1423" s="4">
        <v>5292</v>
      </c>
      <c r="O1423">
        <v>84388.5</v>
      </c>
      <c r="P1423">
        <v>-211.5</v>
      </c>
    </row>
    <row r="1424" spans="1:16">
      <c r="A1424">
        <v>5</v>
      </c>
      <c r="B1424" t="str">
        <f>TEXT(DATE(2024,Sales[[#This Row],[Month]],1),"MMM")</f>
        <v>May</v>
      </c>
      <c r="C1424">
        <v>3</v>
      </c>
      <c r="D1424">
        <v>2013</v>
      </c>
      <c r="E1424" t="s">
        <v>7</v>
      </c>
      <c r="F1424" t="s">
        <v>8</v>
      </c>
      <c r="G1424" s="4" t="s">
        <v>30</v>
      </c>
      <c r="H1424" t="s">
        <v>10</v>
      </c>
      <c r="I1424" s="4">
        <v>9</v>
      </c>
      <c r="J1424" s="4">
        <v>3726</v>
      </c>
      <c r="K1424" s="4">
        <v>3960</v>
      </c>
      <c r="L1424" s="4">
        <v>99450</v>
      </c>
      <c r="M1424" s="4">
        <v>105750</v>
      </c>
      <c r="N1424" s="4">
        <v>2106</v>
      </c>
      <c r="O1424">
        <v>33858</v>
      </c>
      <c r="P1424">
        <v>-65592</v>
      </c>
    </row>
    <row r="1425" spans="1:16">
      <c r="A1425">
        <v>5</v>
      </c>
      <c r="B1425" t="str">
        <f>TEXT(DATE(2024,Sales[[#This Row],[Month]],1),"MMM")</f>
        <v>May</v>
      </c>
      <c r="C1425">
        <v>3</v>
      </c>
      <c r="D1425">
        <v>2013</v>
      </c>
      <c r="E1425" t="s">
        <v>7</v>
      </c>
      <c r="F1425" t="s">
        <v>8</v>
      </c>
      <c r="G1425" s="4" t="s">
        <v>9</v>
      </c>
      <c r="H1425" t="s">
        <v>10</v>
      </c>
      <c r="I1425" s="4">
        <v>11</v>
      </c>
      <c r="J1425" s="4">
        <v>4482</v>
      </c>
      <c r="K1425" s="4">
        <v>4770</v>
      </c>
      <c r="L1425" s="4">
        <v>42714</v>
      </c>
      <c r="M1425" s="4">
        <v>45360</v>
      </c>
      <c r="N1425" s="4">
        <v>3168</v>
      </c>
      <c r="O1425">
        <v>49846.5</v>
      </c>
      <c r="P1425">
        <v>7132.5</v>
      </c>
    </row>
    <row r="1426" spans="1:16">
      <c r="A1426">
        <v>5</v>
      </c>
      <c r="B1426" t="str">
        <f>TEXT(DATE(2024,Sales[[#This Row],[Month]],1),"MMM")</f>
        <v>May</v>
      </c>
      <c r="C1426">
        <v>4</v>
      </c>
      <c r="D1426">
        <v>2013</v>
      </c>
      <c r="E1426" t="s">
        <v>11</v>
      </c>
      <c r="F1426" t="s">
        <v>8</v>
      </c>
      <c r="G1426" s="4" t="s">
        <v>35</v>
      </c>
      <c r="H1426" t="s">
        <v>10</v>
      </c>
      <c r="I1426" s="4">
        <v>4</v>
      </c>
      <c r="J1426" s="4">
        <v>3582</v>
      </c>
      <c r="K1426" s="4">
        <v>3870</v>
      </c>
      <c r="L1426" s="4">
        <v>67374</v>
      </c>
      <c r="M1426" s="4">
        <v>71820</v>
      </c>
      <c r="N1426" s="4">
        <v>1152</v>
      </c>
      <c r="O1426">
        <v>14706</v>
      </c>
      <c r="P1426">
        <v>-52668</v>
      </c>
    </row>
    <row r="1427" spans="1:16">
      <c r="A1427">
        <v>5</v>
      </c>
      <c r="B1427" t="str">
        <f>TEXT(DATE(2024,Sales[[#This Row],[Month]],1),"MMM")</f>
        <v>May</v>
      </c>
      <c r="C1427">
        <v>4</v>
      </c>
      <c r="D1427">
        <v>2013</v>
      </c>
      <c r="E1427" t="s">
        <v>11</v>
      </c>
      <c r="F1427" t="s">
        <v>8</v>
      </c>
      <c r="G1427" s="4" t="s">
        <v>23</v>
      </c>
      <c r="H1427" t="s">
        <v>10</v>
      </c>
      <c r="I1427" s="4">
        <v>22</v>
      </c>
      <c r="J1427" s="4">
        <v>4482</v>
      </c>
      <c r="K1427" s="4">
        <v>4770</v>
      </c>
      <c r="L1427" s="4">
        <v>3042</v>
      </c>
      <c r="M1427" s="4">
        <v>3240</v>
      </c>
      <c r="N1427" s="4">
        <v>6336</v>
      </c>
      <c r="O1427">
        <v>99693</v>
      </c>
      <c r="P1427">
        <v>96651</v>
      </c>
    </row>
    <row r="1428" spans="1:16">
      <c r="A1428">
        <v>5</v>
      </c>
      <c r="B1428" t="str">
        <f>TEXT(DATE(2024,Sales[[#This Row],[Month]],1),"MMM")</f>
        <v>May</v>
      </c>
      <c r="C1428">
        <v>4</v>
      </c>
      <c r="D1428">
        <v>2013</v>
      </c>
      <c r="E1428" t="s">
        <v>19</v>
      </c>
      <c r="F1428" t="s">
        <v>20</v>
      </c>
      <c r="G1428" s="4" t="s">
        <v>9</v>
      </c>
      <c r="H1428" t="s">
        <v>10</v>
      </c>
      <c r="I1428" s="4">
        <v>15</v>
      </c>
      <c r="J1428" s="4">
        <v>3924</v>
      </c>
      <c r="K1428" s="4">
        <v>4230</v>
      </c>
      <c r="L1428" s="4">
        <v>8136</v>
      </c>
      <c r="M1428" s="4">
        <v>8640</v>
      </c>
      <c r="N1428" s="4">
        <v>4590</v>
      </c>
      <c r="O1428">
        <v>60277.5</v>
      </c>
      <c r="P1428">
        <v>52141.5</v>
      </c>
    </row>
    <row r="1429" spans="1:16">
      <c r="A1429">
        <v>5</v>
      </c>
      <c r="B1429" t="str">
        <f>TEXT(DATE(2024,Sales[[#This Row],[Month]],1),"MMM")</f>
        <v>May</v>
      </c>
      <c r="C1429">
        <v>4</v>
      </c>
      <c r="D1429">
        <v>2013</v>
      </c>
      <c r="E1429" t="s">
        <v>21</v>
      </c>
      <c r="F1429" t="s">
        <v>22</v>
      </c>
      <c r="G1429" s="4" t="s">
        <v>34</v>
      </c>
      <c r="H1429" t="s">
        <v>10</v>
      </c>
      <c r="I1429" s="4">
        <v>23</v>
      </c>
      <c r="J1429" s="4">
        <v>7506</v>
      </c>
      <c r="K1429" s="4">
        <v>8100</v>
      </c>
      <c r="L1429" s="4">
        <v>49302</v>
      </c>
      <c r="M1429" s="4">
        <v>52470</v>
      </c>
      <c r="N1429" s="4">
        <v>13662</v>
      </c>
      <c r="O1429">
        <v>176985</v>
      </c>
      <c r="P1429">
        <v>127683</v>
      </c>
    </row>
    <row r="1430" spans="1:16">
      <c r="A1430">
        <v>5</v>
      </c>
      <c r="B1430" t="str">
        <f>TEXT(DATE(2024,Sales[[#This Row],[Month]],1),"MMM")</f>
        <v>May</v>
      </c>
      <c r="C1430">
        <v>5</v>
      </c>
      <c r="D1430">
        <v>2013</v>
      </c>
      <c r="E1430" t="s">
        <v>24</v>
      </c>
      <c r="F1430" t="s">
        <v>20</v>
      </c>
      <c r="G1430" s="4" t="s">
        <v>32</v>
      </c>
      <c r="H1430" t="s">
        <v>10</v>
      </c>
      <c r="I1430" s="4">
        <v>9</v>
      </c>
      <c r="J1430" s="4">
        <v>3546</v>
      </c>
      <c r="K1430" s="4">
        <v>3780</v>
      </c>
      <c r="L1430" s="4">
        <v>30888</v>
      </c>
      <c r="M1430" s="4">
        <v>32940</v>
      </c>
      <c r="N1430" s="4">
        <v>2106</v>
      </c>
      <c r="O1430">
        <v>32319</v>
      </c>
      <c r="P1430">
        <v>1431</v>
      </c>
    </row>
    <row r="1431" spans="1:16">
      <c r="A1431">
        <v>5</v>
      </c>
      <c r="B1431" t="str">
        <f>TEXT(DATE(2024,Sales[[#This Row],[Month]],1),"MMM")</f>
        <v>May</v>
      </c>
      <c r="C1431">
        <v>5</v>
      </c>
      <c r="D1431">
        <v>2013</v>
      </c>
      <c r="E1431" t="s">
        <v>11</v>
      </c>
      <c r="F1431" t="s">
        <v>8</v>
      </c>
      <c r="G1431" s="4" t="s">
        <v>39</v>
      </c>
      <c r="H1431" t="s">
        <v>13</v>
      </c>
      <c r="I1431" s="4">
        <v>7</v>
      </c>
      <c r="J1431" s="4">
        <v>3042</v>
      </c>
      <c r="K1431" s="4">
        <v>3240</v>
      </c>
      <c r="L1431" s="4">
        <v>90072</v>
      </c>
      <c r="M1431" s="4">
        <v>97200</v>
      </c>
      <c r="N1431" s="4">
        <v>1386</v>
      </c>
      <c r="O1431">
        <v>21546</v>
      </c>
      <c r="P1431">
        <v>-68526</v>
      </c>
    </row>
    <row r="1432" spans="1:16">
      <c r="A1432">
        <v>5</v>
      </c>
      <c r="B1432" t="str">
        <f>TEXT(DATE(2024,Sales[[#This Row],[Month]],1),"MMM")</f>
        <v>May</v>
      </c>
      <c r="C1432">
        <v>5</v>
      </c>
      <c r="D1432">
        <v>2013</v>
      </c>
      <c r="E1432" t="s">
        <v>31</v>
      </c>
      <c r="F1432" t="s">
        <v>22</v>
      </c>
      <c r="G1432" s="4" t="s">
        <v>12</v>
      </c>
      <c r="H1432" t="s">
        <v>13</v>
      </c>
      <c r="I1432" s="4">
        <v>25</v>
      </c>
      <c r="J1432" s="4">
        <v>3042</v>
      </c>
      <c r="K1432" s="4">
        <v>3240</v>
      </c>
      <c r="L1432" s="4">
        <v>10746</v>
      </c>
      <c r="M1432" s="4">
        <v>11610</v>
      </c>
      <c r="N1432" s="4">
        <v>4950</v>
      </c>
      <c r="O1432">
        <v>76950</v>
      </c>
      <c r="P1432">
        <v>66204</v>
      </c>
    </row>
    <row r="1433" spans="1:16">
      <c r="A1433">
        <v>5</v>
      </c>
      <c r="B1433" t="str">
        <f>TEXT(DATE(2024,Sales[[#This Row],[Month]],1),"MMM")</f>
        <v>May</v>
      </c>
      <c r="C1433">
        <v>5</v>
      </c>
      <c r="D1433">
        <v>2013</v>
      </c>
      <c r="E1433" t="s">
        <v>24</v>
      </c>
      <c r="F1433" t="s">
        <v>20</v>
      </c>
      <c r="G1433" s="4" t="s">
        <v>33</v>
      </c>
      <c r="H1433" t="s">
        <v>10</v>
      </c>
      <c r="I1433" s="4">
        <v>10</v>
      </c>
      <c r="J1433" s="4">
        <v>3978</v>
      </c>
      <c r="K1433" s="4">
        <v>4230</v>
      </c>
      <c r="L1433" s="4">
        <v>4212</v>
      </c>
      <c r="M1433" s="4">
        <v>4500</v>
      </c>
      <c r="N1433" s="4">
        <v>2520</v>
      </c>
      <c r="O1433">
        <v>40185</v>
      </c>
      <c r="P1433">
        <v>35973</v>
      </c>
    </row>
    <row r="1434" spans="1:16">
      <c r="A1434">
        <v>5</v>
      </c>
      <c r="B1434" t="str">
        <f>TEXT(DATE(2024,Sales[[#This Row],[Month]],1),"MMM")</f>
        <v>May</v>
      </c>
      <c r="C1434">
        <v>6</v>
      </c>
      <c r="D1434">
        <v>2013</v>
      </c>
      <c r="E1434" t="s">
        <v>31</v>
      </c>
      <c r="F1434" t="s">
        <v>22</v>
      </c>
      <c r="G1434" s="4" t="s">
        <v>30</v>
      </c>
      <c r="H1434" t="s">
        <v>10</v>
      </c>
      <c r="I1434" s="4">
        <v>8</v>
      </c>
      <c r="J1434" s="4">
        <v>5148</v>
      </c>
      <c r="K1434" s="4">
        <v>5490</v>
      </c>
      <c r="L1434" s="4">
        <v>91494</v>
      </c>
      <c r="M1434" s="4">
        <v>97290</v>
      </c>
      <c r="N1434" s="4">
        <v>2736</v>
      </c>
      <c r="O1434">
        <v>41724</v>
      </c>
      <c r="P1434">
        <v>-49770</v>
      </c>
    </row>
    <row r="1435" spans="1:16">
      <c r="A1435">
        <v>5</v>
      </c>
      <c r="B1435" t="str">
        <f>TEXT(DATE(2024,Sales[[#This Row],[Month]],1),"MMM")</f>
        <v>May</v>
      </c>
      <c r="C1435">
        <v>6</v>
      </c>
      <c r="D1435">
        <v>2013</v>
      </c>
      <c r="E1435" t="s">
        <v>26</v>
      </c>
      <c r="F1435" t="s">
        <v>27</v>
      </c>
      <c r="G1435" s="4" t="s">
        <v>12</v>
      </c>
      <c r="H1435" t="s">
        <v>13</v>
      </c>
      <c r="I1435" s="4">
        <v>18</v>
      </c>
      <c r="J1435" s="4">
        <v>3042</v>
      </c>
      <c r="K1435" s="4">
        <v>3240</v>
      </c>
      <c r="L1435" s="4">
        <v>50148</v>
      </c>
      <c r="M1435" s="4">
        <v>54180</v>
      </c>
      <c r="N1435" s="4">
        <v>3564</v>
      </c>
      <c r="O1435">
        <v>55404</v>
      </c>
      <c r="P1435">
        <v>5256</v>
      </c>
    </row>
    <row r="1436" spans="1:16">
      <c r="A1436">
        <v>5</v>
      </c>
      <c r="B1436" t="str">
        <f>TEXT(DATE(2024,Sales[[#This Row],[Month]],1),"MMM")</f>
        <v>May</v>
      </c>
      <c r="C1436">
        <v>6</v>
      </c>
      <c r="D1436">
        <v>2013</v>
      </c>
      <c r="E1436" t="s">
        <v>24</v>
      </c>
      <c r="F1436" t="s">
        <v>20</v>
      </c>
      <c r="G1436" s="4" t="s">
        <v>23</v>
      </c>
      <c r="H1436" t="s">
        <v>10</v>
      </c>
      <c r="I1436" s="4">
        <v>8</v>
      </c>
      <c r="J1436" s="4">
        <v>5148</v>
      </c>
      <c r="K1436" s="4">
        <v>5490</v>
      </c>
      <c r="L1436" s="4">
        <v>39546</v>
      </c>
      <c r="M1436" s="4">
        <v>42120</v>
      </c>
      <c r="N1436" s="4">
        <v>2736</v>
      </c>
      <c r="O1436">
        <v>41724</v>
      </c>
      <c r="P1436">
        <v>2178</v>
      </c>
    </row>
    <row r="1437" spans="1:16">
      <c r="A1437">
        <v>5</v>
      </c>
      <c r="B1437" t="str">
        <f>TEXT(DATE(2024,Sales[[#This Row],[Month]],1),"MMM")</f>
        <v>May</v>
      </c>
      <c r="C1437">
        <v>6</v>
      </c>
      <c r="D1437">
        <v>2013</v>
      </c>
      <c r="E1437" t="s">
        <v>24</v>
      </c>
      <c r="F1437" t="s">
        <v>20</v>
      </c>
      <c r="G1437" s="4" t="s">
        <v>16</v>
      </c>
      <c r="H1437" t="s">
        <v>10</v>
      </c>
      <c r="I1437" s="4">
        <v>25</v>
      </c>
      <c r="J1437" s="4">
        <v>7506</v>
      </c>
      <c r="K1437" s="4">
        <v>8100</v>
      </c>
      <c r="L1437" s="4">
        <v>63648</v>
      </c>
      <c r="M1437" s="4">
        <v>67680</v>
      </c>
      <c r="N1437" s="4">
        <v>14850</v>
      </c>
      <c r="O1437">
        <v>192375</v>
      </c>
      <c r="P1437">
        <v>128727</v>
      </c>
    </row>
    <row r="1438" spans="1:16">
      <c r="A1438">
        <v>5</v>
      </c>
      <c r="B1438" t="str">
        <f>TEXT(DATE(2024,Sales[[#This Row],[Month]],1),"MMM")</f>
        <v>May</v>
      </c>
      <c r="C1438">
        <v>6</v>
      </c>
      <c r="D1438">
        <v>2013</v>
      </c>
      <c r="E1438" t="s">
        <v>26</v>
      </c>
      <c r="F1438" t="s">
        <v>27</v>
      </c>
      <c r="G1438" s="4" t="s">
        <v>12</v>
      </c>
      <c r="H1438" t="s">
        <v>13</v>
      </c>
      <c r="I1438" s="4">
        <v>7</v>
      </c>
      <c r="J1438" s="4">
        <v>3042</v>
      </c>
      <c r="K1438" s="4">
        <v>3240</v>
      </c>
      <c r="L1438" s="4">
        <v>25074</v>
      </c>
      <c r="M1438" s="4">
        <v>27090</v>
      </c>
      <c r="N1438" s="4">
        <v>1386</v>
      </c>
      <c r="O1438">
        <v>21546</v>
      </c>
      <c r="P1438">
        <v>-3528</v>
      </c>
    </row>
    <row r="1439" spans="1:16">
      <c r="A1439">
        <v>5</v>
      </c>
      <c r="B1439" t="str">
        <f>TEXT(DATE(2024,Sales[[#This Row],[Month]],1),"MMM")</f>
        <v>May</v>
      </c>
      <c r="C1439">
        <v>6</v>
      </c>
      <c r="D1439">
        <v>2013</v>
      </c>
      <c r="E1439" t="s">
        <v>28</v>
      </c>
      <c r="F1439" t="s">
        <v>27</v>
      </c>
      <c r="G1439" s="4" t="s">
        <v>32</v>
      </c>
      <c r="H1439" t="s">
        <v>10</v>
      </c>
      <c r="I1439" s="4">
        <v>17</v>
      </c>
      <c r="J1439" s="4">
        <v>3978</v>
      </c>
      <c r="K1439" s="4">
        <v>4230</v>
      </c>
      <c r="L1439" s="4">
        <v>113256</v>
      </c>
      <c r="M1439" s="4">
        <v>120780</v>
      </c>
      <c r="N1439" s="4">
        <v>4284</v>
      </c>
      <c r="O1439">
        <v>68314.5</v>
      </c>
      <c r="P1439">
        <v>-44941.5</v>
      </c>
    </row>
    <row r="1440" spans="1:16">
      <c r="A1440">
        <v>5</v>
      </c>
      <c r="B1440" t="str">
        <f>TEXT(DATE(2024,Sales[[#This Row],[Month]],1),"MMM")</f>
        <v>May</v>
      </c>
      <c r="C1440">
        <v>7</v>
      </c>
      <c r="D1440">
        <v>2013</v>
      </c>
      <c r="E1440" t="s">
        <v>11</v>
      </c>
      <c r="F1440" t="s">
        <v>8</v>
      </c>
      <c r="G1440" s="4" t="s">
        <v>23</v>
      </c>
      <c r="H1440" t="s">
        <v>10</v>
      </c>
      <c r="I1440" s="4">
        <v>3</v>
      </c>
      <c r="J1440" s="4">
        <v>2952</v>
      </c>
      <c r="K1440" s="4">
        <v>3150</v>
      </c>
      <c r="L1440" s="4">
        <v>21294</v>
      </c>
      <c r="M1440" s="4">
        <v>22680</v>
      </c>
      <c r="N1440" s="4">
        <v>594</v>
      </c>
      <c r="O1440">
        <v>8977.5</v>
      </c>
      <c r="P1440">
        <v>-12316.5</v>
      </c>
    </row>
    <row r="1441" spans="1:16">
      <c r="A1441">
        <v>5</v>
      </c>
      <c r="B1441" t="str">
        <f>TEXT(DATE(2024,Sales[[#This Row],[Month]],1),"MMM")</f>
        <v>May</v>
      </c>
      <c r="C1441">
        <v>8</v>
      </c>
      <c r="D1441">
        <v>2013</v>
      </c>
      <c r="E1441" t="s">
        <v>14</v>
      </c>
      <c r="F1441" t="s">
        <v>15</v>
      </c>
      <c r="G1441" s="4" t="s">
        <v>33</v>
      </c>
      <c r="H1441" t="s">
        <v>10</v>
      </c>
      <c r="I1441" s="4">
        <v>13</v>
      </c>
      <c r="J1441" s="4">
        <v>2034</v>
      </c>
      <c r="K1441" s="4">
        <v>2160</v>
      </c>
      <c r="L1441" s="4">
        <v>14742</v>
      </c>
      <c r="M1441" s="4">
        <v>15750</v>
      </c>
      <c r="N1441" s="4">
        <v>1638</v>
      </c>
      <c r="O1441">
        <v>26676</v>
      </c>
      <c r="P1441">
        <v>11934</v>
      </c>
    </row>
    <row r="1442" spans="1:16">
      <c r="A1442">
        <v>5</v>
      </c>
      <c r="B1442" t="str">
        <f>TEXT(DATE(2024,Sales[[#This Row],[Month]],1),"MMM")</f>
        <v>May</v>
      </c>
      <c r="C1442">
        <v>8</v>
      </c>
      <c r="D1442">
        <v>2013</v>
      </c>
      <c r="E1442" t="s">
        <v>24</v>
      </c>
      <c r="F1442" t="s">
        <v>20</v>
      </c>
      <c r="G1442" s="4" t="s">
        <v>36</v>
      </c>
      <c r="H1442" t="s">
        <v>10</v>
      </c>
      <c r="I1442" s="4">
        <v>17</v>
      </c>
      <c r="J1442" s="4">
        <v>3582</v>
      </c>
      <c r="K1442" s="4">
        <v>3870</v>
      </c>
      <c r="L1442" s="4">
        <v>44712</v>
      </c>
      <c r="M1442" s="4">
        <v>47520</v>
      </c>
      <c r="N1442" s="4">
        <v>4896</v>
      </c>
      <c r="O1442">
        <v>62500.5</v>
      </c>
      <c r="P1442">
        <v>17788.5</v>
      </c>
    </row>
    <row r="1443" spans="1:16">
      <c r="A1443">
        <v>5</v>
      </c>
      <c r="B1443" t="str">
        <f>TEXT(DATE(2024,Sales[[#This Row],[Month]],1),"MMM")</f>
        <v>May</v>
      </c>
      <c r="C1443">
        <v>9</v>
      </c>
      <c r="D1443">
        <v>2013</v>
      </c>
      <c r="E1443" t="s">
        <v>28</v>
      </c>
      <c r="F1443" t="s">
        <v>27</v>
      </c>
      <c r="G1443" s="4" t="s">
        <v>9</v>
      </c>
      <c r="H1443" t="s">
        <v>10</v>
      </c>
      <c r="I1443" s="4">
        <v>22</v>
      </c>
      <c r="J1443" s="4">
        <v>3978</v>
      </c>
      <c r="K1443" s="4">
        <v>4230</v>
      </c>
      <c r="L1443" s="4">
        <v>24408</v>
      </c>
      <c r="M1443" s="4">
        <v>25920</v>
      </c>
      <c r="N1443" s="4">
        <v>5544</v>
      </c>
      <c r="O1443">
        <v>88407</v>
      </c>
      <c r="P1443">
        <v>63999</v>
      </c>
    </row>
    <row r="1444" spans="1:16">
      <c r="A1444">
        <v>5</v>
      </c>
      <c r="B1444" t="str">
        <f>TEXT(DATE(2024,Sales[[#This Row],[Month]],1),"MMM")</f>
        <v>May</v>
      </c>
      <c r="C1444">
        <v>10</v>
      </c>
      <c r="D1444">
        <v>2013</v>
      </c>
      <c r="E1444" t="s">
        <v>21</v>
      </c>
      <c r="F1444" t="s">
        <v>22</v>
      </c>
      <c r="G1444" s="4" t="s">
        <v>33</v>
      </c>
      <c r="H1444" t="s">
        <v>10</v>
      </c>
      <c r="I1444" s="4">
        <v>23</v>
      </c>
      <c r="J1444" s="4">
        <v>2196</v>
      </c>
      <c r="K1444" s="4">
        <v>2340</v>
      </c>
      <c r="L1444" s="4">
        <v>25272</v>
      </c>
      <c r="M1444" s="4">
        <v>27000</v>
      </c>
      <c r="N1444" s="4">
        <v>3312</v>
      </c>
      <c r="O1444">
        <v>51129</v>
      </c>
      <c r="P1444">
        <v>25857</v>
      </c>
    </row>
    <row r="1445" spans="1:16">
      <c r="A1445">
        <v>5</v>
      </c>
      <c r="B1445" t="str">
        <f>TEXT(DATE(2024,Sales[[#This Row],[Month]],1),"MMM")</f>
        <v>May</v>
      </c>
      <c r="C1445">
        <v>10</v>
      </c>
      <c r="D1445">
        <v>2013</v>
      </c>
      <c r="E1445" t="s">
        <v>28</v>
      </c>
      <c r="F1445" t="s">
        <v>27</v>
      </c>
      <c r="G1445" s="4" t="s">
        <v>25</v>
      </c>
      <c r="H1445" t="s">
        <v>10</v>
      </c>
      <c r="I1445" s="4">
        <v>1</v>
      </c>
      <c r="J1445" s="4">
        <v>2034</v>
      </c>
      <c r="K1445" s="4">
        <v>2160</v>
      </c>
      <c r="L1445" s="4">
        <v>46656</v>
      </c>
      <c r="M1445" s="4">
        <v>49680</v>
      </c>
      <c r="N1445" s="4">
        <v>126</v>
      </c>
      <c r="O1445">
        <v>2052</v>
      </c>
      <c r="P1445">
        <v>-44604</v>
      </c>
    </row>
    <row r="1446" spans="1:16">
      <c r="A1446">
        <v>5</v>
      </c>
      <c r="B1446" t="str">
        <f>TEXT(DATE(2024,Sales[[#This Row],[Month]],1),"MMM")</f>
        <v>May</v>
      </c>
      <c r="C1446">
        <v>10</v>
      </c>
      <c r="D1446">
        <v>2013</v>
      </c>
      <c r="E1446" t="s">
        <v>28</v>
      </c>
      <c r="F1446" t="s">
        <v>27</v>
      </c>
      <c r="G1446" s="4" t="s">
        <v>30</v>
      </c>
      <c r="H1446" t="s">
        <v>10</v>
      </c>
      <c r="I1446" s="4">
        <v>25</v>
      </c>
      <c r="J1446" s="4">
        <v>5148</v>
      </c>
      <c r="K1446" s="4">
        <v>5490</v>
      </c>
      <c r="L1446" s="4">
        <v>23868</v>
      </c>
      <c r="M1446" s="4">
        <v>25380</v>
      </c>
      <c r="N1446" s="4">
        <v>8550</v>
      </c>
      <c r="O1446">
        <v>130387.5</v>
      </c>
      <c r="P1446">
        <v>106519.5</v>
      </c>
    </row>
    <row r="1447" spans="1:16">
      <c r="A1447">
        <v>5</v>
      </c>
      <c r="B1447" t="str">
        <f>TEXT(DATE(2024,Sales[[#This Row],[Month]],1),"MMM")</f>
        <v>May</v>
      </c>
      <c r="C1447">
        <v>10</v>
      </c>
      <c r="D1447">
        <v>2013</v>
      </c>
      <c r="E1447" t="s">
        <v>17</v>
      </c>
      <c r="F1447" t="s">
        <v>15</v>
      </c>
      <c r="G1447" s="4" t="s">
        <v>16</v>
      </c>
      <c r="H1447" t="s">
        <v>10</v>
      </c>
      <c r="I1447" s="4">
        <v>22</v>
      </c>
      <c r="J1447" s="4">
        <v>3384</v>
      </c>
      <c r="K1447" s="4">
        <v>3600</v>
      </c>
      <c r="L1447" s="4">
        <v>55692</v>
      </c>
      <c r="M1447" s="4">
        <v>59220</v>
      </c>
      <c r="N1447" s="4">
        <v>4752</v>
      </c>
      <c r="O1447">
        <v>75240</v>
      </c>
      <c r="P1447">
        <v>19548</v>
      </c>
    </row>
    <row r="1448" spans="1:16">
      <c r="A1448">
        <v>5</v>
      </c>
      <c r="B1448" t="str">
        <f>TEXT(DATE(2024,Sales[[#This Row],[Month]],1),"MMM")</f>
        <v>May</v>
      </c>
      <c r="C1448">
        <v>10</v>
      </c>
      <c r="D1448">
        <v>2013</v>
      </c>
      <c r="E1448" t="s">
        <v>19</v>
      </c>
      <c r="F1448" t="s">
        <v>20</v>
      </c>
      <c r="G1448" s="4" t="s">
        <v>33</v>
      </c>
      <c r="H1448" t="s">
        <v>10</v>
      </c>
      <c r="I1448" s="4">
        <v>2</v>
      </c>
      <c r="J1448" s="4">
        <v>3978</v>
      </c>
      <c r="K1448" s="4">
        <v>4230</v>
      </c>
      <c r="L1448" s="4">
        <v>23166</v>
      </c>
      <c r="M1448" s="4">
        <v>24750</v>
      </c>
      <c r="N1448" s="4">
        <v>504</v>
      </c>
      <c r="O1448">
        <v>8037</v>
      </c>
      <c r="P1448">
        <v>-15129</v>
      </c>
    </row>
    <row r="1449" spans="1:16">
      <c r="A1449">
        <v>5</v>
      </c>
      <c r="B1449" t="str">
        <f>TEXT(DATE(2024,Sales[[#This Row],[Month]],1),"MMM")</f>
        <v>May</v>
      </c>
      <c r="C1449">
        <v>11</v>
      </c>
      <c r="D1449">
        <v>2013</v>
      </c>
      <c r="E1449" t="s">
        <v>17</v>
      </c>
      <c r="F1449" t="s">
        <v>15</v>
      </c>
      <c r="G1449" s="4" t="s">
        <v>9</v>
      </c>
      <c r="H1449" t="s">
        <v>10</v>
      </c>
      <c r="I1449" s="4">
        <v>11</v>
      </c>
      <c r="J1449" s="4">
        <v>3582</v>
      </c>
      <c r="K1449" s="4">
        <v>3870</v>
      </c>
      <c r="L1449" s="4">
        <v>40680</v>
      </c>
      <c r="M1449" s="4">
        <v>43200</v>
      </c>
      <c r="N1449" s="4">
        <v>3168</v>
      </c>
      <c r="O1449">
        <v>40441.5</v>
      </c>
      <c r="P1449">
        <v>-238.5</v>
      </c>
    </row>
    <row r="1450" spans="1:16">
      <c r="A1450">
        <v>5</v>
      </c>
      <c r="B1450" t="str">
        <f>TEXT(DATE(2024,Sales[[#This Row],[Month]],1),"MMM")</f>
        <v>May</v>
      </c>
      <c r="C1450">
        <v>11</v>
      </c>
      <c r="D1450">
        <v>2013</v>
      </c>
      <c r="E1450" t="s">
        <v>14</v>
      </c>
      <c r="F1450" t="s">
        <v>15</v>
      </c>
      <c r="G1450" s="4" t="s">
        <v>12</v>
      </c>
      <c r="H1450" t="s">
        <v>13</v>
      </c>
      <c r="I1450" s="4">
        <v>11</v>
      </c>
      <c r="J1450" s="4">
        <v>3546</v>
      </c>
      <c r="K1450" s="4">
        <v>3780</v>
      </c>
      <c r="L1450" s="4">
        <v>21492</v>
      </c>
      <c r="M1450" s="4">
        <v>23220</v>
      </c>
      <c r="N1450" s="4">
        <v>2574</v>
      </c>
      <c r="O1450">
        <v>39501</v>
      </c>
      <c r="P1450">
        <v>18009</v>
      </c>
    </row>
    <row r="1451" spans="1:16">
      <c r="A1451">
        <v>5</v>
      </c>
      <c r="B1451" t="str">
        <f>TEXT(DATE(2024,Sales[[#This Row],[Month]],1),"MMM")</f>
        <v>May</v>
      </c>
      <c r="C1451">
        <v>11</v>
      </c>
      <c r="D1451">
        <v>2013</v>
      </c>
      <c r="E1451" t="s">
        <v>17</v>
      </c>
      <c r="F1451" t="s">
        <v>15</v>
      </c>
      <c r="G1451" s="4" t="s">
        <v>33</v>
      </c>
      <c r="H1451" t="s">
        <v>10</v>
      </c>
      <c r="I1451" s="4">
        <v>1</v>
      </c>
      <c r="J1451" s="4">
        <v>7506</v>
      </c>
      <c r="K1451" s="4">
        <v>8100</v>
      </c>
      <c r="L1451" s="4">
        <v>16848</v>
      </c>
      <c r="M1451" s="4">
        <v>18000</v>
      </c>
      <c r="N1451" s="4">
        <v>594</v>
      </c>
      <c r="O1451">
        <v>7695</v>
      </c>
      <c r="P1451">
        <v>-9153</v>
      </c>
    </row>
    <row r="1452" spans="1:16">
      <c r="A1452">
        <v>5</v>
      </c>
      <c r="B1452" t="str">
        <f>TEXT(DATE(2024,Sales[[#This Row],[Month]],1),"MMM")</f>
        <v>May</v>
      </c>
      <c r="C1452">
        <v>11</v>
      </c>
      <c r="D1452">
        <v>2013</v>
      </c>
      <c r="E1452" t="s">
        <v>28</v>
      </c>
      <c r="F1452" t="s">
        <v>27</v>
      </c>
      <c r="G1452" s="4" t="s">
        <v>25</v>
      </c>
      <c r="H1452" t="s">
        <v>10</v>
      </c>
      <c r="I1452" s="4">
        <v>14</v>
      </c>
      <c r="J1452" s="4">
        <v>3978</v>
      </c>
      <c r="K1452" s="4">
        <v>4230</v>
      </c>
      <c r="L1452" s="4">
        <v>122472</v>
      </c>
      <c r="M1452" s="4">
        <v>130410</v>
      </c>
      <c r="N1452" s="4">
        <v>3528</v>
      </c>
      <c r="O1452">
        <v>56259</v>
      </c>
      <c r="P1452">
        <v>-66213</v>
      </c>
    </row>
    <row r="1453" spans="1:16">
      <c r="A1453">
        <v>5</v>
      </c>
      <c r="B1453" t="str">
        <f>TEXT(DATE(2024,Sales[[#This Row],[Month]],1),"MMM")</f>
        <v>May</v>
      </c>
      <c r="C1453">
        <v>12</v>
      </c>
      <c r="D1453">
        <v>2013</v>
      </c>
      <c r="E1453" t="s">
        <v>17</v>
      </c>
      <c r="F1453" t="s">
        <v>15</v>
      </c>
      <c r="G1453" s="4" t="s">
        <v>29</v>
      </c>
      <c r="H1453" t="s">
        <v>10</v>
      </c>
      <c r="I1453" s="4">
        <v>11</v>
      </c>
      <c r="J1453" s="4">
        <v>2034</v>
      </c>
      <c r="K1453" s="4">
        <v>2160</v>
      </c>
      <c r="L1453" s="4">
        <v>35460</v>
      </c>
      <c r="M1453" s="4">
        <v>37800</v>
      </c>
      <c r="N1453" s="4">
        <v>1386</v>
      </c>
      <c r="O1453">
        <v>22572</v>
      </c>
      <c r="P1453">
        <v>-12888</v>
      </c>
    </row>
    <row r="1454" spans="1:16">
      <c r="A1454">
        <v>5</v>
      </c>
      <c r="B1454" t="str">
        <f>TEXT(DATE(2024,Sales[[#This Row],[Month]],1),"MMM")</f>
        <v>May</v>
      </c>
      <c r="C1454">
        <v>12</v>
      </c>
      <c r="D1454">
        <v>2013</v>
      </c>
      <c r="E1454" t="s">
        <v>17</v>
      </c>
      <c r="F1454" t="s">
        <v>15</v>
      </c>
      <c r="G1454" s="4" t="s">
        <v>38</v>
      </c>
      <c r="H1454" t="s">
        <v>10</v>
      </c>
      <c r="I1454" s="4">
        <v>8</v>
      </c>
      <c r="J1454" s="4">
        <v>2952</v>
      </c>
      <c r="K1454" s="4">
        <v>3150</v>
      </c>
      <c r="L1454" s="4">
        <v>73800</v>
      </c>
      <c r="M1454" s="4">
        <v>78750</v>
      </c>
      <c r="N1454" s="4">
        <v>1584</v>
      </c>
      <c r="O1454">
        <v>23940</v>
      </c>
      <c r="P1454">
        <v>-49860</v>
      </c>
    </row>
    <row r="1455" spans="1:16">
      <c r="A1455">
        <v>5</v>
      </c>
      <c r="B1455" t="str">
        <f>TEXT(DATE(2024,Sales[[#This Row],[Month]],1),"MMM")</f>
        <v>May</v>
      </c>
      <c r="C1455">
        <v>13</v>
      </c>
      <c r="D1455">
        <v>2013</v>
      </c>
      <c r="E1455" t="s">
        <v>19</v>
      </c>
      <c r="F1455" t="s">
        <v>20</v>
      </c>
      <c r="G1455" s="4" t="s">
        <v>34</v>
      </c>
      <c r="H1455" t="s">
        <v>10</v>
      </c>
      <c r="I1455" s="4">
        <v>1</v>
      </c>
      <c r="J1455" s="4">
        <v>3546</v>
      </c>
      <c r="K1455" s="4">
        <v>3780</v>
      </c>
      <c r="L1455" s="4">
        <v>58266</v>
      </c>
      <c r="M1455" s="4">
        <v>62010</v>
      </c>
      <c r="N1455" s="4">
        <v>234</v>
      </c>
      <c r="O1455">
        <v>3591</v>
      </c>
      <c r="P1455">
        <v>-54675</v>
      </c>
    </row>
    <row r="1456" spans="1:16">
      <c r="A1456">
        <v>5</v>
      </c>
      <c r="B1456" t="str">
        <f>TEXT(DATE(2024,Sales[[#This Row],[Month]],1),"MMM")</f>
        <v>May</v>
      </c>
      <c r="C1456">
        <v>13</v>
      </c>
      <c r="D1456">
        <v>2013</v>
      </c>
      <c r="E1456" t="s">
        <v>21</v>
      </c>
      <c r="F1456" t="s">
        <v>22</v>
      </c>
      <c r="G1456" s="4" t="s">
        <v>40</v>
      </c>
      <c r="H1456" t="s">
        <v>10</v>
      </c>
      <c r="I1456" s="4">
        <v>24</v>
      </c>
      <c r="J1456" s="4">
        <v>3546</v>
      </c>
      <c r="K1456" s="4">
        <v>3780</v>
      </c>
      <c r="L1456" s="4">
        <v>43992</v>
      </c>
      <c r="M1456" s="4">
        <v>46800</v>
      </c>
      <c r="N1456" s="4">
        <v>5616</v>
      </c>
      <c r="O1456">
        <v>86184</v>
      </c>
      <c r="P1456">
        <v>42192</v>
      </c>
    </row>
    <row r="1457" spans="1:16">
      <c r="A1457">
        <v>5</v>
      </c>
      <c r="B1457" t="str">
        <f>TEXT(DATE(2024,Sales[[#This Row],[Month]],1),"MMM")</f>
        <v>May</v>
      </c>
      <c r="C1457">
        <v>13</v>
      </c>
      <c r="D1457">
        <v>2013</v>
      </c>
      <c r="E1457" t="s">
        <v>19</v>
      </c>
      <c r="F1457" t="s">
        <v>20</v>
      </c>
      <c r="G1457" s="4" t="s">
        <v>32</v>
      </c>
      <c r="H1457" t="s">
        <v>10</v>
      </c>
      <c r="I1457" s="4">
        <v>15</v>
      </c>
      <c r="J1457" s="4">
        <v>3978</v>
      </c>
      <c r="K1457" s="4">
        <v>4230</v>
      </c>
      <c r="L1457" s="4">
        <v>87516</v>
      </c>
      <c r="M1457" s="4">
        <v>93330</v>
      </c>
      <c r="N1457" s="4">
        <v>3780</v>
      </c>
      <c r="O1457">
        <v>60277.5</v>
      </c>
      <c r="P1457">
        <v>-27238.5</v>
      </c>
    </row>
    <row r="1458" spans="1:16">
      <c r="A1458">
        <v>5</v>
      </c>
      <c r="B1458" t="str">
        <f>TEXT(DATE(2024,Sales[[#This Row],[Month]],1),"MMM")</f>
        <v>May</v>
      </c>
      <c r="C1458">
        <v>14</v>
      </c>
      <c r="D1458">
        <v>2013</v>
      </c>
      <c r="E1458" t="s">
        <v>7</v>
      </c>
      <c r="F1458" t="s">
        <v>8</v>
      </c>
      <c r="G1458" s="4" t="s">
        <v>35</v>
      </c>
      <c r="H1458" t="s">
        <v>10</v>
      </c>
      <c r="I1458" s="4">
        <v>20</v>
      </c>
      <c r="J1458" s="4">
        <v>3546</v>
      </c>
      <c r="K1458" s="4">
        <v>3780</v>
      </c>
      <c r="L1458" s="4">
        <v>46098</v>
      </c>
      <c r="M1458" s="4">
        <v>49140</v>
      </c>
      <c r="N1458" s="4">
        <v>4680</v>
      </c>
      <c r="O1458">
        <v>71820</v>
      </c>
      <c r="P1458">
        <v>25722</v>
      </c>
    </row>
    <row r="1459" spans="1:16">
      <c r="A1459">
        <v>5</v>
      </c>
      <c r="B1459" t="str">
        <f>TEXT(DATE(2024,Sales[[#This Row],[Month]],1),"MMM")</f>
        <v>May</v>
      </c>
      <c r="C1459">
        <v>14</v>
      </c>
      <c r="D1459">
        <v>2013</v>
      </c>
      <c r="E1459" t="s">
        <v>24</v>
      </c>
      <c r="F1459" t="s">
        <v>20</v>
      </c>
      <c r="G1459" s="4" t="s">
        <v>25</v>
      </c>
      <c r="H1459" t="s">
        <v>10</v>
      </c>
      <c r="I1459" s="4">
        <v>1</v>
      </c>
      <c r="J1459" s="4">
        <v>5148</v>
      </c>
      <c r="K1459" s="4">
        <v>5490</v>
      </c>
      <c r="L1459" s="4">
        <v>99144</v>
      </c>
      <c r="M1459" s="4">
        <v>105570</v>
      </c>
      <c r="N1459" s="4">
        <v>342</v>
      </c>
      <c r="O1459">
        <v>5215.5</v>
      </c>
      <c r="P1459">
        <v>-93928.5</v>
      </c>
    </row>
    <row r="1460" spans="1:16">
      <c r="A1460">
        <v>5</v>
      </c>
      <c r="B1460" t="str">
        <f>TEXT(DATE(2024,Sales[[#This Row],[Month]],1),"MMM")</f>
        <v>May</v>
      </c>
      <c r="C1460">
        <v>14</v>
      </c>
      <c r="D1460">
        <v>2013</v>
      </c>
      <c r="E1460" t="s">
        <v>24</v>
      </c>
      <c r="F1460" t="s">
        <v>20</v>
      </c>
      <c r="G1460" s="4" t="s">
        <v>36</v>
      </c>
      <c r="H1460" t="s">
        <v>10</v>
      </c>
      <c r="I1460" s="4">
        <v>5</v>
      </c>
      <c r="J1460" s="4">
        <v>2196</v>
      </c>
      <c r="K1460" s="4">
        <v>2340</v>
      </c>
      <c r="L1460" s="4">
        <v>3726</v>
      </c>
      <c r="M1460" s="4">
        <v>3960</v>
      </c>
      <c r="N1460" s="4">
        <v>720</v>
      </c>
      <c r="O1460">
        <v>11115</v>
      </c>
      <c r="P1460">
        <v>7389</v>
      </c>
    </row>
    <row r="1461" spans="1:16">
      <c r="A1461">
        <v>5</v>
      </c>
      <c r="B1461" t="str">
        <f>TEXT(DATE(2024,Sales[[#This Row],[Month]],1),"MMM")</f>
        <v>May</v>
      </c>
      <c r="C1461">
        <v>16</v>
      </c>
      <c r="D1461">
        <v>2013</v>
      </c>
      <c r="E1461" t="s">
        <v>7</v>
      </c>
      <c r="F1461" t="s">
        <v>8</v>
      </c>
      <c r="G1461" s="4" t="s">
        <v>25</v>
      </c>
      <c r="H1461" t="s">
        <v>10</v>
      </c>
      <c r="I1461" s="4">
        <v>2</v>
      </c>
      <c r="J1461" s="4">
        <v>3924</v>
      </c>
      <c r="K1461" s="4">
        <v>4230</v>
      </c>
      <c r="L1461" s="4">
        <v>99144</v>
      </c>
      <c r="M1461" s="4">
        <v>105570</v>
      </c>
      <c r="N1461" s="4">
        <v>612</v>
      </c>
      <c r="O1461">
        <v>8037</v>
      </c>
      <c r="P1461">
        <v>-91107</v>
      </c>
    </row>
    <row r="1462" spans="1:16">
      <c r="A1462">
        <v>5</v>
      </c>
      <c r="B1462" t="str">
        <f>TEXT(DATE(2024,Sales[[#This Row],[Month]],1),"MMM")</f>
        <v>May</v>
      </c>
      <c r="C1462">
        <v>16</v>
      </c>
      <c r="D1462">
        <v>2013</v>
      </c>
      <c r="E1462" t="s">
        <v>19</v>
      </c>
      <c r="F1462" t="s">
        <v>20</v>
      </c>
      <c r="G1462" s="4" t="s">
        <v>23</v>
      </c>
      <c r="H1462" t="s">
        <v>10</v>
      </c>
      <c r="I1462" s="4">
        <v>15</v>
      </c>
      <c r="J1462" s="4">
        <v>3978</v>
      </c>
      <c r="K1462" s="4">
        <v>4230</v>
      </c>
      <c r="L1462" s="4">
        <v>48672</v>
      </c>
      <c r="M1462" s="4">
        <v>51840</v>
      </c>
      <c r="N1462" s="4">
        <v>3780</v>
      </c>
      <c r="O1462">
        <v>60277.5</v>
      </c>
      <c r="P1462">
        <v>11605.5</v>
      </c>
    </row>
    <row r="1463" spans="1:16">
      <c r="A1463">
        <v>5</v>
      </c>
      <c r="B1463" t="str">
        <f>TEXT(DATE(2024,Sales[[#This Row],[Month]],1),"MMM")</f>
        <v>May</v>
      </c>
      <c r="C1463">
        <v>16</v>
      </c>
      <c r="D1463">
        <v>2013</v>
      </c>
      <c r="E1463" t="s">
        <v>28</v>
      </c>
      <c r="F1463" t="s">
        <v>27</v>
      </c>
      <c r="G1463" s="4" t="s">
        <v>9</v>
      </c>
      <c r="H1463" t="s">
        <v>10</v>
      </c>
      <c r="I1463" s="4">
        <v>24</v>
      </c>
      <c r="J1463" s="4">
        <v>2106</v>
      </c>
      <c r="K1463" s="4">
        <v>2250</v>
      </c>
      <c r="L1463" s="4">
        <v>50850</v>
      </c>
      <c r="M1463" s="4">
        <v>54000</v>
      </c>
      <c r="N1463" s="4">
        <v>3456</v>
      </c>
      <c r="O1463">
        <v>51300</v>
      </c>
      <c r="P1463">
        <v>450</v>
      </c>
    </row>
    <row r="1464" spans="1:16">
      <c r="A1464">
        <v>5</v>
      </c>
      <c r="B1464" t="str">
        <f>TEXT(DATE(2024,Sales[[#This Row],[Month]],1),"MMM")</f>
        <v>May</v>
      </c>
      <c r="C1464">
        <v>16</v>
      </c>
      <c r="D1464">
        <v>2013</v>
      </c>
      <c r="E1464" t="s">
        <v>11</v>
      </c>
      <c r="F1464" t="s">
        <v>8</v>
      </c>
      <c r="G1464" s="4" t="s">
        <v>30</v>
      </c>
      <c r="H1464" t="s">
        <v>10</v>
      </c>
      <c r="I1464" s="4">
        <v>23</v>
      </c>
      <c r="J1464" s="4">
        <v>5148</v>
      </c>
      <c r="K1464" s="4">
        <v>5490</v>
      </c>
      <c r="L1464" s="4">
        <v>83538</v>
      </c>
      <c r="M1464" s="4">
        <v>88830</v>
      </c>
      <c r="N1464" s="4">
        <v>7866</v>
      </c>
      <c r="O1464">
        <v>119956.5</v>
      </c>
      <c r="P1464">
        <v>36418.5</v>
      </c>
    </row>
    <row r="1465" spans="1:16">
      <c r="A1465">
        <v>5</v>
      </c>
      <c r="B1465" t="str">
        <f>TEXT(DATE(2024,Sales[[#This Row],[Month]],1),"MMM")</f>
        <v>May</v>
      </c>
      <c r="C1465">
        <v>17</v>
      </c>
      <c r="D1465">
        <v>2013</v>
      </c>
      <c r="E1465" t="s">
        <v>7</v>
      </c>
      <c r="F1465" t="s">
        <v>8</v>
      </c>
      <c r="G1465" s="4" t="s">
        <v>25</v>
      </c>
      <c r="H1465" t="s">
        <v>10</v>
      </c>
      <c r="I1465" s="4">
        <v>20</v>
      </c>
      <c r="J1465" s="4">
        <v>3546</v>
      </c>
      <c r="K1465" s="4">
        <v>3780</v>
      </c>
      <c r="L1465" s="4">
        <v>40824</v>
      </c>
      <c r="M1465" s="4">
        <v>43470</v>
      </c>
      <c r="N1465" s="4">
        <v>4680</v>
      </c>
      <c r="O1465">
        <v>71820</v>
      </c>
      <c r="P1465">
        <v>30996</v>
      </c>
    </row>
    <row r="1466" spans="1:16">
      <c r="A1466">
        <v>5</v>
      </c>
      <c r="B1466" t="str">
        <f>TEXT(DATE(2024,Sales[[#This Row],[Month]],1),"MMM")</f>
        <v>May</v>
      </c>
      <c r="C1466">
        <v>17</v>
      </c>
      <c r="D1466">
        <v>2013</v>
      </c>
      <c r="E1466" t="s">
        <v>26</v>
      </c>
      <c r="F1466" t="s">
        <v>27</v>
      </c>
      <c r="G1466" s="4" t="s">
        <v>40</v>
      </c>
      <c r="H1466" t="s">
        <v>10</v>
      </c>
      <c r="I1466" s="4">
        <v>23</v>
      </c>
      <c r="J1466" s="4">
        <v>3546</v>
      </c>
      <c r="K1466" s="4">
        <v>3780</v>
      </c>
      <c r="L1466" s="4">
        <v>50760</v>
      </c>
      <c r="M1466" s="4">
        <v>54000</v>
      </c>
      <c r="N1466" s="4">
        <v>5382</v>
      </c>
      <c r="O1466">
        <v>82593</v>
      </c>
      <c r="P1466">
        <v>31833</v>
      </c>
    </row>
    <row r="1467" spans="1:16">
      <c r="A1467">
        <v>5</v>
      </c>
      <c r="B1467" t="str">
        <f>TEXT(DATE(2024,Sales[[#This Row],[Month]],1),"MMM")</f>
        <v>May</v>
      </c>
      <c r="C1467">
        <v>17</v>
      </c>
      <c r="D1467">
        <v>2013</v>
      </c>
      <c r="E1467" t="s">
        <v>21</v>
      </c>
      <c r="F1467" t="s">
        <v>22</v>
      </c>
      <c r="G1467" s="4" t="s">
        <v>40</v>
      </c>
      <c r="H1467" t="s">
        <v>10</v>
      </c>
      <c r="I1467" s="4">
        <v>22</v>
      </c>
      <c r="J1467" s="4">
        <v>5148</v>
      </c>
      <c r="K1467" s="4">
        <v>5490</v>
      </c>
      <c r="L1467" s="4">
        <v>81216</v>
      </c>
      <c r="M1467" s="4">
        <v>86400</v>
      </c>
      <c r="N1467" s="4">
        <v>7524</v>
      </c>
      <c r="O1467">
        <v>114741</v>
      </c>
      <c r="P1467">
        <v>33525</v>
      </c>
    </row>
    <row r="1468" spans="1:16">
      <c r="A1468">
        <v>5</v>
      </c>
      <c r="B1468" t="str">
        <f>TEXT(DATE(2024,Sales[[#This Row],[Month]],1),"MMM")</f>
        <v>May</v>
      </c>
      <c r="C1468">
        <v>17</v>
      </c>
      <c r="D1468">
        <v>2013</v>
      </c>
      <c r="E1468" t="s">
        <v>21</v>
      </c>
      <c r="F1468" t="s">
        <v>22</v>
      </c>
      <c r="G1468" s="4" t="s">
        <v>32</v>
      </c>
      <c r="H1468" t="s">
        <v>10</v>
      </c>
      <c r="I1468" s="4">
        <v>10</v>
      </c>
      <c r="J1468" s="4">
        <v>3384</v>
      </c>
      <c r="K1468" s="4">
        <v>3600</v>
      </c>
      <c r="L1468" s="4">
        <v>123552</v>
      </c>
      <c r="M1468" s="4">
        <v>131760</v>
      </c>
      <c r="N1468" s="4">
        <v>2160</v>
      </c>
      <c r="O1468">
        <v>34200</v>
      </c>
      <c r="P1468">
        <v>-89352</v>
      </c>
    </row>
    <row r="1469" spans="1:16">
      <c r="A1469">
        <v>5</v>
      </c>
      <c r="B1469" t="str">
        <f>TEXT(DATE(2024,Sales[[#This Row],[Month]],1),"MMM")</f>
        <v>May</v>
      </c>
      <c r="C1469">
        <v>17</v>
      </c>
      <c r="D1469">
        <v>2013</v>
      </c>
      <c r="E1469" t="s">
        <v>24</v>
      </c>
      <c r="F1469" t="s">
        <v>20</v>
      </c>
      <c r="G1469" s="4" t="s">
        <v>12</v>
      </c>
      <c r="H1469" t="s">
        <v>13</v>
      </c>
      <c r="I1469" s="4">
        <v>5</v>
      </c>
      <c r="J1469" s="4">
        <v>3042</v>
      </c>
      <c r="K1469" s="4">
        <v>3240</v>
      </c>
      <c r="L1469" s="4">
        <v>21492</v>
      </c>
      <c r="M1469" s="4">
        <v>23220</v>
      </c>
      <c r="N1469" s="4">
        <v>990</v>
      </c>
      <c r="O1469">
        <v>15390</v>
      </c>
      <c r="P1469">
        <v>-6102</v>
      </c>
    </row>
    <row r="1470" spans="1:16">
      <c r="A1470">
        <v>5</v>
      </c>
      <c r="B1470" t="str">
        <f>TEXT(DATE(2024,Sales[[#This Row],[Month]],1),"MMM")</f>
        <v>May</v>
      </c>
      <c r="C1470">
        <v>18</v>
      </c>
      <c r="D1470">
        <v>2013</v>
      </c>
      <c r="E1470" t="s">
        <v>24</v>
      </c>
      <c r="F1470" t="s">
        <v>20</v>
      </c>
      <c r="G1470" s="4" t="s">
        <v>37</v>
      </c>
      <c r="H1470" t="s">
        <v>13</v>
      </c>
      <c r="I1470" s="4">
        <v>12</v>
      </c>
      <c r="J1470" s="4">
        <v>3978</v>
      </c>
      <c r="K1470" s="4">
        <v>4230</v>
      </c>
      <c r="L1470" s="4">
        <v>78480</v>
      </c>
      <c r="M1470" s="4">
        <v>84600</v>
      </c>
      <c r="N1470" s="4">
        <v>3024</v>
      </c>
      <c r="O1470">
        <v>48222</v>
      </c>
      <c r="P1470">
        <v>-30258</v>
      </c>
    </row>
    <row r="1471" spans="1:16">
      <c r="A1471">
        <v>5</v>
      </c>
      <c r="B1471" t="str">
        <f>TEXT(DATE(2024,Sales[[#This Row],[Month]],1),"MMM")</f>
        <v>May</v>
      </c>
      <c r="C1471">
        <v>18</v>
      </c>
      <c r="D1471">
        <v>2013</v>
      </c>
      <c r="E1471" t="s">
        <v>24</v>
      </c>
      <c r="F1471" t="s">
        <v>20</v>
      </c>
      <c r="G1471" s="4" t="s">
        <v>39</v>
      </c>
      <c r="H1471" t="s">
        <v>13</v>
      </c>
      <c r="I1471" s="4">
        <v>19</v>
      </c>
      <c r="J1471" s="4">
        <v>3978</v>
      </c>
      <c r="K1471" s="4">
        <v>4230</v>
      </c>
      <c r="L1471" s="4">
        <v>105084</v>
      </c>
      <c r="M1471" s="4">
        <v>113400</v>
      </c>
      <c r="N1471" s="4">
        <v>4788</v>
      </c>
      <c r="O1471">
        <v>76351.5</v>
      </c>
      <c r="P1471">
        <v>-28732.5</v>
      </c>
    </row>
    <row r="1472" spans="1:16">
      <c r="A1472">
        <v>5</v>
      </c>
      <c r="B1472" t="str">
        <f>TEXT(DATE(2024,Sales[[#This Row],[Month]],1),"MMM")</f>
        <v>May</v>
      </c>
      <c r="C1472">
        <v>18</v>
      </c>
      <c r="D1472">
        <v>2013</v>
      </c>
      <c r="E1472" t="s">
        <v>7</v>
      </c>
      <c r="F1472" t="s">
        <v>8</v>
      </c>
      <c r="G1472" s="4" t="s">
        <v>29</v>
      </c>
      <c r="H1472" t="s">
        <v>10</v>
      </c>
      <c r="I1472" s="4">
        <v>18</v>
      </c>
      <c r="J1472" s="4">
        <v>3924</v>
      </c>
      <c r="K1472" s="4">
        <v>4230</v>
      </c>
      <c r="L1472" s="4">
        <v>60282</v>
      </c>
      <c r="M1472" s="4">
        <v>64260</v>
      </c>
      <c r="N1472" s="4">
        <v>5508</v>
      </c>
      <c r="O1472">
        <v>72333</v>
      </c>
      <c r="P1472">
        <v>12051</v>
      </c>
    </row>
    <row r="1473" spans="1:16">
      <c r="A1473">
        <v>5</v>
      </c>
      <c r="B1473" t="str">
        <f>TEXT(DATE(2024,Sales[[#This Row],[Month]],1),"MMM")</f>
        <v>May</v>
      </c>
      <c r="C1473">
        <v>18</v>
      </c>
      <c r="D1473">
        <v>2013</v>
      </c>
      <c r="E1473" t="s">
        <v>14</v>
      </c>
      <c r="F1473" t="s">
        <v>15</v>
      </c>
      <c r="G1473" s="4" t="s">
        <v>23</v>
      </c>
      <c r="H1473" t="s">
        <v>10</v>
      </c>
      <c r="I1473" s="4">
        <v>1</v>
      </c>
      <c r="J1473" s="4">
        <v>2952</v>
      </c>
      <c r="K1473" s="4">
        <v>3150</v>
      </c>
      <c r="L1473" s="4">
        <v>18252</v>
      </c>
      <c r="M1473" s="4">
        <v>19440</v>
      </c>
      <c r="N1473" s="4">
        <v>198</v>
      </c>
      <c r="O1473">
        <v>2992.5</v>
      </c>
      <c r="P1473">
        <v>-15259.5</v>
      </c>
    </row>
    <row r="1474" spans="1:16">
      <c r="A1474">
        <v>5</v>
      </c>
      <c r="B1474" t="str">
        <f>TEXT(DATE(2024,Sales[[#This Row],[Month]],1),"MMM")</f>
        <v>May</v>
      </c>
      <c r="C1474">
        <v>18</v>
      </c>
      <c r="D1474">
        <v>2013</v>
      </c>
      <c r="E1474" t="s">
        <v>17</v>
      </c>
      <c r="F1474" t="s">
        <v>15</v>
      </c>
      <c r="G1474" s="4" t="s">
        <v>12</v>
      </c>
      <c r="H1474" t="s">
        <v>13</v>
      </c>
      <c r="I1474" s="4">
        <v>15</v>
      </c>
      <c r="J1474" s="4">
        <v>3042</v>
      </c>
      <c r="K1474" s="4">
        <v>3240</v>
      </c>
      <c r="L1474" s="4">
        <v>68058</v>
      </c>
      <c r="M1474" s="4">
        <v>73530</v>
      </c>
      <c r="N1474" s="4">
        <v>2970</v>
      </c>
      <c r="O1474">
        <v>46170</v>
      </c>
      <c r="P1474">
        <v>-21888</v>
      </c>
    </row>
    <row r="1475" spans="1:16">
      <c r="A1475">
        <v>5</v>
      </c>
      <c r="B1475" t="str">
        <f>TEXT(DATE(2024,Sales[[#This Row],[Month]],1),"MMM")</f>
        <v>May</v>
      </c>
      <c r="C1475">
        <v>19</v>
      </c>
      <c r="D1475">
        <v>2013</v>
      </c>
      <c r="E1475" t="s">
        <v>31</v>
      </c>
      <c r="F1475" t="s">
        <v>22</v>
      </c>
      <c r="G1475" s="4" t="s">
        <v>9</v>
      </c>
      <c r="H1475" t="s">
        <v>10</v>
      </c>
      <c r="I1475" s="4">
        <v>4</v>
      </c>
      <c r="J1475" s="4">
        <v>3978</v>
      </c>
      <c r="K1475" s="4">
        <v>4230</v>
      </c>
      <c r="L1475" s="4">
        <v>30510</v>
      </c>
      <c r="M1475" s="4">
        <v>32400</v>
      </c>
      <c r="N1475" s="4">
        <v>1008</v>
      </c>
      <c r="O1475">
        <v>16074</v>
      </c>
      <c r="P1475">
        <v>-14436</v>
      </c>
    </row>
    <row r="1476" spans="1:16">
      <c r="A1476">
        <v>5</v>
      </c>
      <c r="B1476" t="str">
        <f>TEXT(DATE(2024,Sales[[#This Row],[Month]],1),"MMM")</f>
        <v>May</v>
      </c>
      <c r="C1476">
        <v>19</v>
      </c>
      <c r="D1476">
        <v>2013</v>
      </c>
      <c r="E1476" t="s">
        <v>14</v>
      </c>
      <c r="F1476" t="s">
        <v>15</v>
      </c>
      <c r="G1476" s="4" t="s">
        <v>36</v>
      </c>
      <c r="H1476" t="s">
        <v>10</v>
      </c>
      <c r="I1476" s="4">
        <v>16</v>
      </c>
      <c r="J1476" s="4">
        <v>2106</v>
      </c>
      <c r="K1476" s="4">
        <v>2250</v>
      </c>
      <c r="L1476" s="4">
        <v>55890</v>
      </c>
      <c r="M1476" s="4">
        <v>59400</v>
      </c>
      <c r="N1476" s="4">
        <v>2304</v>
      </c>
      <c r="O1476">
        <v>34200</v>
      </c>
      <c r="P1476">
        <v>-21690</v>
      </c>
    </row>
    <row r="1477" spans="1:16">
      <c r="A1477">
        <v>5</v>
      </c>
      <c r="B1477" t="str">
        <f>TEXT(DATE(2024,Sales[[#This Row],[Month]],1),"MMM")</f>
        <v>May</v>
      </c>
      <c r="C1477">
        <v>19</v>
      </c>
      <c r="D1477">
        <v>2013</v>
      </c>
      <c r="E1477" t="s">
        <v>31</v>
      </c>
      <c r="F1477" t="s">
        <v>22</v>
      </c>
      <c r="G1477" s="4" t="s">
        <v>32</v>
      </c>
      <c r="H1477" t="s">
        <v>10</v>
      </c>
      <c r="I1477" s="4">
        <v>10</v>
      </c>
      <c r="J1477" s="4">
        <v>2034</v>
      </c>
      <c r="K1477" s="4">
        <v>2160</v>
      </c>
      <c r="L1477" s="4">
        <v>102960</v>
      </c>
      <c r="M1477" s="4">
        <v>109800</v>
      </c>
      <c r="N1477" s="4">
        <v>1260</v>
      </c>
      <c r="O1477">
        <v>20520</v>
      </c>
      <c r="P1477">
        <v>-82440</v>
      </c>
    </row>
    <row r="1478" spans="1:16">
      <c r="A1478">
        <v>5</v>
      </c>
      <c r="B1478" t="str">
        <f>TEXT(DATE(2024,Sales[[#This Row],[Month]],1),"MMM")</f>
        <v>May</v>
      </c>
      <c r="C1478">
        <v>20</v>
      </c>
      <c r="D1478">
        <v>2013</v>
      </c>
      <c r="E1478" t="s">
        <v>17</v>
      </c>
      <c r="F1478" t="s">
        <v>15</v>
      </c>
      <c r="G1478" s="4" t="s">
        <v>32</v>
      </c>
      <c r="H1478" t="s">
        <v>10</v>
      </c>
      <c r="I1478" s="4">
        <v>21</v>
      </c>
      <c r="J1478" s="4">
        <v>4482</v>
      </c>
      <c r="K1478" s="4">
        <v>4770</v>
      </c>
      <c r="L1478" s="4">
        <v>15444</v>
      </c>
      <c r="M1478" s="4">
        <v>16470</v>
      </c>
      <c r="N1478" s="4">
        <v>6048</v>
      </c>
      <c r="O1478">
        <v>95161.5</v>
      </c>
      <c r="P1478">
        <v>79717.5</v>
      </c>
    </row>
    <row r="1479" spans="1:16">
      <c r="A1479">
        <v>5</v>
      </c>
      <c r="B1479" t="str">
        <f>TEXT(DATE(2024,Sales[[#This Row],[Month]],1),"MMM")</f>
        <v>May</v>
      </c>
      <c r="C1479">
        <v>20</v>
      </c>
      <c r="D1479">
        <v>2013</v>
      </c>
      <c r="E1479" t="s">
        <v>17</v>
      </c>
      <c r="F1479" t="s">
        <v>15</v>
      </c>
      <c r="G1479" s="4" t="s">
        <v>29</v>
      </c>
      <c r="H1479" t="s">
        <v>10</v>
      </c>
      <c r="I1479" s="4">
        <v>7</v>
      </c>
      <c r="J1479" s="4">
        <v>3726</v>
      </c>
      <c r="K1479" s="4">
        <v>3960</v>
      </c>
      <c r="L1479" s="4">
        <v>85104</v>
      </c>
      <c r="M1479" s="4">
        <v>90720</v>
      </c>
      <c r="N1479" s="4">
        <v>1638</v>
      </c>
      <c r="O1479">
        <v>26334</v>
      </c>
      <c r="P1479">
        <v>-58770</v>
      </c>
    </row>
    <row r="1480" spans="1:16">
      <c r="A1480">
        <v>5</v>
      </c>
      <c r="B1480" t="str">
        <f>TEXT(DATE(2024,Sales[[#This Row],[Month]],1),"MMM")</f>
        <v>May</v>
      </c>
      <c r="C1480">
        <v>21</v>
      </c>
      <c r="D1480">
        <v>2013</v>
      </c>
      <c r="E1480" t="s">
        <v>14</v>
      </c>
      <c r="F1480" t="s">
        <v>15</v>
      </c>
      <c r="G1480" s="4" t="s">
        <v>33</v>
      </c>
      <c r="H1480" t="s">
        <v>10</v>
      </c>
      <c r="I1480" s="4">
        <v>22</v>
      </c>
      <c r="J1480" s="4">
        <v>2952</v>
      </c>
      <c r="K1480" s="4">
        <v>3150</v>
      </c>
      <c r="L1480" s="4">
        <v>12636</v>
      </c>
      <c r="M1480" s="4">
        <v>13500</v>
      </c>
      <c r="N1480" s="4">
        <v>4356</v>
      </c>
      <c r="O1480">
        <v>65835</v>
      </c>
      <c r="P1480">
        <v>53199</v>
      </c>
    </row>
    <row r="1481" spans="1:16">
      <c r="A1481">
        <v>5</v>
      </c>
      <c r="B1481" t="str">
        <f>TEXT(DATE(2024,Sales[[#This Row],[Month]],1),"MMM")</f>
        <v>May</v>
      </c>
      <c r="C1481">
        <v>21</v>
      </c>
      <c r="D1481">
        <v>2013</v>
      </c>
      <c r="E1481" t="s">
        <v>31</v>
      </c>
      <c r="F1481" t="s">
        <v>22</v>
      </c>
      <c r="G1481" s="4" t="s">
        <v>32</v>
      </c>
      <c r="H1481" t="s">
        <v>10</v>
      </c>
      <c r="I1481" s="4">
        <v>15</v>
      </c>
      <c r="J1481" s="4">
        <v>3384</v>
      </c>
      <c r="K1481" s="4">
        <v>3600</v>
      </c>
      <c r="L1481" s="4">
        <v>25740</v>
      </c>
      <c r="M1481" s="4">
        <v>27450</v>
      </c>
      <c r="N1481" s="4">
        <v>3240</v>
      </c>
      <c r="O1481">
        <v>51300</v>
      </c>
      <c r="P1481">
        <v>25560</v>
      </c>
    </row>
    <row r="1482" spans="1:16">
      <c r="A1482">
        <v>5</v>
      </c>
      <c r="B1482" t="str">
        <f>TEXT(DATE(2024,Sales[[#This Row],[Month]],1),"MMM")</f>
        <v>May</v>
      </c>
      <c r="C1482">
        <v>21</v>
      </c>
      <c r="D1482">
        <v>2013</v>
      </c>
      <c r="E1482" t="s">
        <v>7</v>
      </c>
      <c r="F1482" t="s">
        <v>8</v>
      </c>
      <c r="G1482" s="4" t="s">
        <v>29</v>
      </c>
      <c r="H1482" t="s">
        <v>10</v>
      </c>
      <c r="I1482" s="4">
        <v>7</v>
      </c>
      <c r="J1482" s="4">
        <v>3546</v>
      </c>
      <c r="K1482" s="4">
        <v>3780</v>
      </c>
      <c r="L1482" s="4">
        <v>10638</v>
      </c>
      <c r="M1482" s="4">
        <v>11340</v>
      </c>
      <c r="N1482" s="4">
        <v>1638</v>
      </c>
      <c r="O1482">
        <v>25137</v>
      </c>
      <c r="P1482">
        <v>14499</v>
      </c>
    </row>
    <row r="1483" spans="1:16">
      <c r="A1483">
        <v>5</v>
      </c>
      <c r="B1483" t="str">
        <f>TEXT(DATE(2024,Sales[[#This Row],[Month]],1),"MMM")</f>
        <v>May</v>
      </c>
      <c r="C1483">
        <v>21</v>
      </c>
      <c r="D1483">
        <v>2013</v>
      </c>
      <c r="E1483" t="s">
        <v>11</v>
      </c>
      <c r="F1483" t="s">
        <v>8</v>
      </c>
      <c r="G1483" s="4" t="s">
        <v>9</v>
      </c>
      <c r="H1483" t="s">
        <v>10</v>
      </c>
      <c r="I1483" s="4">
        <v>17</v>
      </c>
      <c r="J1483" s="4">
        <v>5148</v>
      </c>
      <c r="K1483" s="4">
        <v>5490</v>
      </c>
      <c r="L1483" s="4">
        <v>32544</v>
      </c>
      <c r="M1483" s="4">
        <v>34560</v>
      </c>
      <c r="N1483" s="4">
        <v>5814</v>
      </c>
      <c r="O1483">
        <v>88663.5</v>
      </c>
      <c r="P1483">
        <v>56119.5</v>
      </c>
    </row>
    <row r="1484" spans="1:16">
      <c r="A1484">
        <v>5</v>
      </c>
      <c r="B1484" t="str">
        <f>TEXT(DATE(2024,Sales[[#This Row],[Month]],1),"MMM")</f>
        <v>May</v>
      </c>
      <c r="C1484">
        <v>21</v>
      </c>
      <c r="D1484">
        <v>2013</v>
      </c>
      <c r="E1484" t="s">
        <v>24</v>
      </c>
      <c r="F1484" t="s">
        <v>20</v>
      </c>
      <c r="G1484" s="4" t="s">
        <v>12</v>
      </c>
      <c r="H1484" t="s">
        <v>13</v>
      </c>
      <c r="I1484" s="4">
        <v>20</v>
      </c>
      <c r="J1484" s="4">
        <v>2034</v>
      </c>
      <c r="K1484" s="4">
        <v>2160</v>
      </c>
      <c r="L1484" s="4">
        <v>89550</v>
      </c>
      <c r="M1484" s="4">
        <v>96750</v>
      </c>
      <c r="N1484" s="4">
        <v>2520</v>
      </c>
      <c r="O1484">
        <v>41040</v>
      </c>
      <c r="P1484">
        <v>-48510</v>
      </c>
    </row>
    <row r="1485" spans="1:16">
      <c r="A1485">
        <v>5</v>
      </c>
      <c r="B1485" t="str">
        <f>TEXT(DATE(2024,Sales[[#This Row],[Month]],1),"MMM")</f>
        <v>May</v>
      </c>
      <c r="C1485">
        <v>21</v>
      </c>
      <c r="D1485">
        <v>2013</v>
      </c>
      <c r="E1485" t="s">
        <v>24</v>
      </c>
      <c r="F1485" t="s">
        <v>20</v>
      </c>
      <c r="G1485" s="4" t="s">
        <v>35</v>
      </c>
      <c r="H1485" t="s">
        <v>10</v>
      </c>
      <c r="I1485" s="4">
        <v>5</v>
      </c>
      <c r="J1485" s="4">
        <v>2196</v>
      </c>
      <c r="K1485" s="4">
        <v>2340</v>
      </c>
      <c r="L1485" s="4">
        <v>70920</v>
      </c>
      <c r="M1485" s="4">
        <v>75600</v>
      </c>
      <c r="N1485" s="4">
        <v>720</v>
      </c>
      <c r="O1485">
        <v>11115</v>
      </c>
      <c r="P1485">
        <v>-59805</v>
      </c>
    </row>
    <row r="1486" spans="1:16">
      <c r="A1486">
        <v>5</v>
      </c>
      <c r="B1486" t="str">
        <f>TEXT(DATE(2024,Sales[[#This Row],[Month]],1),"MMM")</f>
        <v>May</v>
      </c>
      <c r="C1486">
        <v>22</v>
      </c>
      <c r="D1486">
        <v>2013</v>
      </c>
      <c r="E1486" t="s">
        <v>7</v>
      </c>
      <c r="F1486" t="s">
        <v>8</v>
      </c>
      <c r="G1486" s="4" t="s">
        <v>34</v>
      </c>
      <c r="H1486" t="s">
        <v>10</v>
      </c>
      <c r="I1486" s="4">
        <v>14</v>
      </c>
      <c r="J1486" s="4">
        <v>3546</v>
      </c>
      <c r="K1486" s="4">
        <v>3780</v>
      </c>
      <c r="L1486" s="4">
        <v>53784</v>
      </c>
      <c r="M1486" s="4">
        <v>57240</v>
      </c>
      <c r="N1486" s="4">
        <v>3276</v>
      </c>
      <c r="O1486">
        <v>50274</v>
      </c>
      <c r="P1486">
        <v>-3510</v>
      </c>
    </row>
    <row r="1487" spans="1:16">
      <c r="A1487">
        <v>5</v>
      </c>
      <c r="B1487" t="str">
        <f>TEXT(DATE(2024,Sales[[#This Row],[Month]],1),"MMM")</f>
        <v>May</v>
      </c>
      <c r="C1487">
        <v>22</v>
      </c>
      <c r="D1487">
        <v>2013</v>
      </c>
      <c r="E1487" t="s">
        <v>17</v>
      </c>
      <c r="F1487" t="s">
        <v>15</v>
      </c>
      <c r="G1487" s="4" t="s">
        <v>9</v>
      </c>
      <c r="H1487" t="s">
        <v>10</v>
      </c>
      <c r="I1487" s="4">
        <v>6</v>
      </c>
      <c r="J1487" s="4">
        <v>3546</v>
      </c>
      <c r="K1487" s="4">
        <v>3780</v>
      </c>
      <c r="L1487" s="4">
        <v>2034</v>
      </c>
      <c r="M1487" s="4">
        <v>2160</v>
      </c>
      <c r="N1487" s="4">
        <v>1404</v>
      </c>
      <c r="O1487">
        <v>21546</v>
      </c>
      <c r="P1487">
        <v>19512</v>
      </c>
    </row>
    <row r="1488" spans="1:16">
      <c r="A1488">
        <v>5</v>
      </c>
      <c r="B1488" t="str">
        <f>TEXT(DATE(2024,Sales[[#This Row],[Month]],1),"MMM")</f>
        <v>May</v>
      </c>
      <c r="C1488">
        <v>22</v>
      </c>
      <c r="D1488">
        <v>2013</v>
      </c>
      <c r="E1488" t="s">
        <v>14</v>
      </c>
      <c r="F1488" t="s">
        <v>15</v>
      </c>
      <c r="G1488" s="4" t="s">
        <v>34</v>
      </c>
      <c r="H1488" t="s">
        <v>10</v>
      </c>
      <c r="I1488" s="4">
        <v>22</v>
      </c>
      <c r="J1488" s="4">
        <v>7506</v>
      </c>
      <c r="K1488" s="4">
        <v>8100</v>
      </c>
      <c r="L1488" s="4">
        <v>17928</v>
      </c>
      <c r="M1488" s="4">
        <v>19080</v>
      </c>
      <c r="N1488" s="4">
        <v>13068</v>
      </c>
      <c r="O1488">
        <v>169290</v>
      </c>
      <c r="P1488">
        <v>151362</v>
      </c>
    </row>
    <row r="1489" spans="1:16">
      <c r="A1489">
        <v>5</v>
      </c>
      <c r="B1489" t="str">
        <f>TEXT(DATE(2024,Sales[[#This Row],[Month]],1),"MMM")</f>
        <v>May</v>
      </c>
      <c r="C1489">
        <v>23</v>
      </c>
      <c r="D1489">
        <v>2013</v>
      </c>
      <c r="E1489" t="s">
        <v>7</v>
      </c>
      <c r="F1489" t="s">
        <v>8</v>
      </c>
      <c r="G1489" s="4" t="s">
        <v>40</v>
      </c>
      <c r="H1489" t="s">
        <v>10</v>
      </c>
      <c r="I1489" s="4">
        <v>6</v>
      </c>
      <c r="J1489" s="4">
        <v>3924</v>
      </c>
      <c r="K1489" s="4">
        <v>4230</v>
      </c>
      <c r="L1489" s="4">
        <v>81216</v>
      </c>
      <c r="M1489" s="4">
        <v>86400</v>
      </c>
      <c r="N1489" s="4">
        <v>1836</v>
      </c>
      <c r="O1489">
        <v>24111</v>
      </c>
      <c r="P1489">
        <v>-57105</v>
      </c>
    </row>
    <row r="1490" spans="1:16">
      <c r="A1490">
        <v>5</v>
      </c>
      <c r="B1490" t="str">
        <f>TEXT(DATE(2024,Sales[[#This Row],[Month]],1),"MMM")</f>
        <v>May</v>
      </c>
      <c r="C1490">
        <v>23</v>
      </c>
      <c r="D1490">
        <v>2013</v>
      </c>
      <c r="E1490" t="s">
        <v>21</v>
      </c>
      <c r="F1490" t="s">
        <v>22</v>
      </c>
      <c r="G1490" s="4" t="s">
        <v>16</v>
      </c>
      <c r="H1490" t="s">
        <v>10</v>
      </c>
      <c r="I1490" s="4">
        <v>6</v>
      </c>
      <c r="J1490" s="4">
        <v>4482</v>
      </c>
      <c r="K1490" s="4">
        <v>4770</v>
      </c>
      <c r="L1490" s="4">
        <v>55692</v>
      </c>
      <c r="M1490" s="4">
        <v>59220</v>
      </c>
      <c r="N1490" s="4">
        <v>1728</v>
      </c>
      <c r="O1490">
        <v>27189</v>
      </c>
      <c r="P1490">
        <v>-28503</v>
      </c>
    </row>
    <row r="1491" spans="1:16">
      <c r="A1491">
        <v>5</v>
      </c>
      <c r="B1491" t="str">
        <f>TEXT(DATE(2024,Sales[[#This Row],[Month]],1),"MMM")</f>
        <v>May</v>
      </c>
      <c r="C1491">
        <v>23</v>
      </c>
      <c r="D1491">
        <v>2013</v>
      </c>
      <c r="E1491" t="s">
        <v>26</v>
      </c>
      <c r="F1491" t="s">
        <v>27</v>
      </c>
      <c r="G1491" s="4" t="s">
        <v>32</v>
      </c>
      <c r="H1491" t="s">
        <v>10</v>
      </c>
      <c r="I1491" s="4">
        <v>2</v>
      </c>
      <c r="J1491" s="4">
        <v>3546</v>
      </c>
      <c r="K1491" s="4">
        <v>3780</v>
      </c>
      <c r="L1491" s="4">
        <v>41184</v>
      </c>
      <c r="M1491" s="4">
        <v>43920</v>
      </c>
      <c r="N1491" s="4">
        <v>468</v>
      </c>
      <c r="O1491">
        <v>7182</v>
      </c>
      <c r="P1491">
        <v>-34002</v>
      </c>
    </row>
    <row r="1492" spans="1:16">
      <c r="A1492">
        <v>5</v>
      </c>
      <c r="B1492" t="str">
        <f>TEXT(DATE(2024,Sales[[#This Row],[Month]],1),"MMM")</f>
        <v>May</v>
      </c>
      <c r="C1492">
        <v>24</v>
      </c>
      <c r="D1492">
        <v>2013</v>
      </c>
      <c r="E1492" t="s">
        <v>14</v>
      </c>
      <c r="F1492" t="s">
        <v>15</v>
      </c>
      <c r="G1492" s="4" t="s">
        <v>36</v>
      </c>
      <c r="H1492" t="s">
        <v>10</v>
      </c>
      <c r="I1492" s="4">
        <v>24</v>
      </c>
      <c r="J1492" s="4">
        <v>3726</v>
      </c>
      <c r="K1492" s="4">
        <v>3960</v>
      </c>
      <c r="L1492" s="4">
        <v>3726</v>
      </c>
      <c r="M1492" s="4">
        <v>3960</v>
      </c>
      <c r="N1492" s="4">
        <v>5616</v>
      </c>
      <c r="O1492">
        <v>90288</v>
      </c>
      <c r="P1492">
        <v>86562</v>
      </c>
    </row>
    <row r="1493" spans="1:16">
      <c r="A1493">
        <v>5</v>
      </c>
      <c r="B1493" t="str">
        <f>TEXT(DATE(2024,Sales[[#This Row],[Month]],1),"MMM")</f>
        <v>May</v>
      </c>
      <c r="C1493">
        <v>24</v>
      </c>
      <c r="D1493">
        <v>2013</v>
      </c>
      <c r="E1493" t="s">
        <v>24</v>
      </c>
      <c r="F1493" t="s">
        <v>20</v>
      </c>
      <c r="G1493" s="4" t="s">
        <v>40</v>
      </c>
      <c r="H1493" t="s">
        <v>10</v>
      </c>
      <c r="I1493" s="4">
        <v>11</v>
      </c>
      <c r="J1493" s="4">
        <v>2106</v>
      </c>
      <c r="K1493" s="4">
        <v>2250</v>
      </c>
      <c r="L1493" s="4">
        <v>64296</v>
      </c>
      <c r="M1493" s="4">
        <v>68400</v>
      </c>
      <c r="N1493" s="4">
        <v>1584</v>
      </c>
      <c r="O1493">
        <v>23512.5</v>
      </c>
      <c r="P1493">
        <v>-40783.5</v>
      </c>
    </row>
    <row r="1494" spans="1:16">
      <c r="A1494">
        <v>5</v>
      </c>
      <c r="B1494" t="str">
        <f>TEXT(DATE(2024,Sales[[#This Row],[Month]],1),"MMM")</f>
        <v>May</v>
      </c>
      <c r="C1494">
        <v>24</v>
      </c>
      <c r="D1494">
        <v>2013</v>
      </c>
      <c r="E1494" t="s">
        <v>26</v>
      </c>
      <c r="F1494" t="s">
        <v>27</v>
      </c>
      <c r="G1494" s="4" t="s">
        <v>18</v>
      </c>
      <c r="H1494" t="s">
        <v>10</v>
      </c>
      <c r="I1494" s="4">
        <v>10</v>
      </c>
      <c r="J1494" s="4">
        <v>3546</v>
      </c>
      <c r="K1494" s="4">
        <v>3780</v>
      </c>
      <c r="L1494" s="4">
        <v>24156</v>
      </c>
      <c r="M1494" s="4">
        <v>25740</v>
      </c>
      <c r="N1494" s="4">
        <v>2340</v>
      </c>
      <c r="O1494">
        <v>35910</v>
      </c>
      <c r="P1494">
        <v>11754</v>
      </c>
    </row>
    <row r="1495" spans="1:16">
      <c r="A1495">
        <v>5</v>
      </c>
      <c r="B1495" t="str">
        <f>TEXT(DATE(2024,Sales[[#This Row],[Month]],1),"MMM")</f>
        <v>May</v>
      </c>
      <c r="C1495">
        <v>24</v>
      </c>
      <c r="D1495">
        <v>2013</v>
      </c>
      <c r="E1495" t="s">
        <v>28</v>
      </c>
      <c r="F1495" t="s">
        <v>27</v>
      </c>
      <c r="G1495" s="4" t="s">
        <v>25</v>
      </c>
      <c r="H1495" t="s">
        <v>10</v>
      </c>
      <c r="I1495" s="4">
        <v>7</v>
      </c>
      <c r="J1495" s="4">
        <v>3384</v>
      </c>
      <c r="K1495" s="4">
        <v>3600</v>
      </c>
      <c r="L1495" s="4">
        <v>52488</v>
      </c>
      <c r="M1495" s="4">
        <v>55890</v>
      </c>
      <c r="N1495" s="4">
        <v>1512</v>
      </c>
      <c r="O1495">
        <v>23940</v>
      </c>
      <c r="P1495">
        <v>-28548</v>
      </c>
    </row>
    <row r="1496" spans="1:16">
      <c r="A1496">
        <v>5</v>
      </c>
      <c r="B1496" t="str">
        <f>TEXT(DATE(2024,Sales[[#This Row],[Month]],1),"MMM")</f>
        <v>May</v>
      </c>
      <c r="C1496">
        <v>25</v>
      </c>
      <c r="D1496">
        <v>2013</v>
      </c>
      <c r="E1496" t="s">
        <v>24</v>
      </c>
      <c r="F1496" t="s">
        <v>20</v>
      </c>
      <c r="G1496" s="4" t="s">
        <v>23</v>
      </c>
      <c r="H1496" t="s">
        <v>10</v>
      </c>
      <c r="I1496" s="4">
        <v>22</v>
      </c>
      <c r="J1496" s="4">
        <v>2106</v>
      </c>
      <c r="K1496" s="4">
        <v>2250</v>
      </c>
      <c r="L1496" s="4">
        <v>73008</v>
      </c>
      <c r="M1496" s="4">
        <v>77760</v>
      </c>
      <c r="N1496" s="4">
        <v>3168</v>
      </c>
      <c r="O1496">
        <v>47025</v>
      </c>
      <c r="P1496">
        <v>-25983</v>
      </c>
    </row>
    <row r="1497" spans="1:16">
      <c r="A1497">
        <v>5</v>
      </c>
      <c r="B1497" t="str">
        <f>TEXT(DATE(2024,Sales[[#This Row],[Month]],1),"MMM")</f>
        <v>May</v>
      </c>
      <c r="C1497">
        <v>25</v>
      </c>
      <c r="D1497">
        <v>2013</v>
      </c>
      <c r="E1497" t="s">
        <v>31</v>
      </c>
      <c r="F1497" t="s">
        <v>22</v>
      </c>
      <c r="G1497" s="4" t="s">
        <v>35</v>
      </c>
      <c r="H1497" t="s">
        <v>10</v>
      </c>
      <c r="I1497" s="4">
        <v>7</v>
      </c>
      <c r="J1497" s="4">
        <v>3924</v>
      </c>
      <c r="K1497" s="4">
        <v>4230</v>
      </c>
      <c r="L1497" s="4">
        <v>81558</v>
      </c>
      <c r="M1497" s="4">
        <v>86940</v>
      </c>
      <c r="N1497" s="4">
        <v>2142</v>
      </c>
      <c r="O1497">
        <v>28129.5</v>
      </c>
      <c r="P1497">
        <v>-53428.5</v>
      </c>
    </row>
    <row r="1498" spans="1:16">
      <c r="A1498">
        <v>5</v>
      </c>
      <c r="B1498" t="str">
        <f>TEXT(DATE(2024,Sales[[#This Row],[Month]],1),"MMM")</f>
        <v>May</v>
      </c>
      <c r="C1498">
        <v>25</v>
      </c>
      <c r="D1498">
        <v>2013</v>
      </c>
      <c r="E1498" t="s">
        <v>28</v>
      </c>
      <c r="F1498" t="s">
        <v>27</v>
      </c>
      <c r="G1498" s="4" t="s">
        <v>16</v>
      </c>
      <c r="H1498" t="s">
        <v>10</v>
      </c>
      <c r="I1498" s="4">
        <v>18</v>
      </c>
      <c r="J1498" s="4">
        <v>3582</v>
      </c>
      <c r="K1498" s="4">
        <v>3870</v>
      </c>
      <c r="L1498" s="4">
        <v>51714</v>
      </c>
      <c r="M1498" s="4">
        <v>54990</v>
      </c>
      <c r="N1498" s="4">
        <v>5184</v>
      </c>
      <c r="O1498">
        <v>66177</v>
      </c>
      <c r="P1498">
        <v>14463</v>
      </c>
    </row>
    <row r="1499" spans="1:16">
      <c r="A1499">
        <v>5</v>
      </c>
      <c r="B1499" t="str">
        <f>TEXT(DATE(2024,Sales[[#This Row],[Month]],1),"MMM")</f>
        <v>May</v>
      </c>
      <c r="C1499">
        <v>26</v>
      </c>
      <c r="D1499">
        <v>2013</v>
      </c>
      <c r="E1499" t="s">
        <v>11</v>
      </c>
      <c r="F1499" t="s">
        <v>8</v>
      </c>
      <c r="G1499" s="4" t="s">
        <v>34</v>
      </c>
      <c r="H1499" t="s">
        <v>10</v>
      </c>
      <c r="I1499" s="4">
        <v>12</v>
      </c>
      <c r="J1499" s="4">
        <v>3582</v>
      </c>
      <c r="K1499" s="4">
        <v>3870</v>
      </c>
      <c r="L1499" s="4">
        <v>80676</v>
      </c>
      <c r="M1499" s="4">
        <v>85860</v>
      </c>
      <c r="N1499" s="4">
        <v>3456</v>
      </c>
      <c r="O1499">
        <v>44118</v>
      </c>
      <c r="P1499">
        <v>-36558</v>
      </c>
    </row>
    <row r="1500" spans="1:16">
      <c r="A1500">
        <v>5</v>
      </c>
      <c r="B1500" t="str">
        <f>TEXT(DATE(2024,Sales[[#This Row],[Month]],1),"MMM")</f>
        <v>May</v>
      </c>
      <c r="C1500">
        <v>27</v>
      </c>
      <c r="D1500">
        <v>2013</v>
      </c>
      <c r="E1500" t="s">
        <v>28</v>
      </c>
      <c r="F1500" t="s">
        <v>27</v>
      </c>
      <c r="G1500" s="4" t="s">
        <v>29</v>
      </c>
      <c r="H1500" t="s">
        <v>10</v>
      </c>
      <c r="I1500" s="4">
        <v>19</v>
      </c>
      <c r="J1500" s="4">
        <v>3726</v>
      </c>
      <c r="K1500" s="4">
        <v>3960</v>
      </c>
      <c r="L1500" s="4">
        <v>39006</v>
      </c>
      <c r="M1500" s="4">
        <v>41580</v>
      </c>
      <c r="N1500" s="4">
        <v>4446</v>
      </c>
      <c r="O1500">
        <v>71478</v>
      </c>
      <c r="P1500">
        <v>32472</v>
      </c>
    </row>
    <row r="1501" spans="1:16">
      <c r="A1501">
        <v>5</v>
      </c>
      <c r="B1501" t="str">
        <f>TEXT(DATE(2024,Sales[[#This Row],[Month]],1),"MMM")</f>
        <v>May</v>
      </c>
      <c r="C1501">
        <v>27</v>
      </c>
      <c r="D1501">
        <v>2013</v>
      </c>
      <c r="E1501" t="s">
        <v>26</v>
      </c>
      <c r="F1501" t="s">
        <v>27</v>
      </c>
      <c r="G1501" s="4" t="s">
        <v>38</v>
      </c>
      <c r="H1501" t="s">
        <v>10</v>
      </c>
      <c r="I1501" s="4">
        <v>23</v>
      </c>
      <c r="J1501" s="4">
        <v>3582</v>
      </c>
      <c r="K1501" s="4">
        <v>3870</v>
      </c>
      <c r="L1501" s="4">
        <v>59040</v>
      </c>
      <c r="M1501" s="4">
        <v>63000</v>
      </c>
      <c r="N1501" s="4">
        <v>6624</v>
      </c>
      <c r="O1501">
        <v>84559.5</v>
      </c>
      <c r="P1501">
        <v>25519.5</v>
      </c>
    </row>
    <row r="1502" spans="1:16">
      <c r="A1502">
        <v>5</v>
      </c>
      <c r="B1502" t="str">
        <f>TEXT(DATE(2024,Sales[[#This Row],[Month]],1),"MMM")</f>
        <v>May</v>
      </c>
      <c r="C1502">
        <v>27</v>
      </c>
      <c r="D1502">
        <v>2013</v>
      </c>
      <c r="E1502" t="s">
        <v>14</v>
      </c>
      <c r="F1502" t="s">
        <v>15</v>
      </c>
      <c r="G1502" s="4" t="s">
        <v>12</v>
      </c>
      <c r="H1502" t="s">
        <v>13</v>
      </c>
      <c r="I1502" s="4">
        <v>3</v>
      </c>
      <c r="J1502" s="4">
        <v>2952</v>
      </c>
      <c r="K1502" s="4">
        <v>3150</v>
      </c>
      <c r="L1502" s="4">
        <v>71640</v>
      </c>
      <c r="M1502" s="4">
        <v>77400</v>
      </c>
      <c r="N1502" s="4">
        <v>594</v>
      </c>
      <c r="O1502">
        <v>8977.5</v>
      </c>
      <c r="P1502">
        <v>-62662.5</v>
      </c>
    </row>
    <row r="1503" spans="1:16">
      <c r="A1503">
        <v>5</v>
      </c>
      <c r="B1503" t="str">
        <f>TEXT(DATE(2024,Sales[[#This Row],[Month]],1),"MMM")</f>
        <v>May</v>
      </c>
      <c r="C1503">
        <v>28</v>
      </c>
      <c r="D1503">
        <v>2013</v>
      </c>
      <c r="E1503" t="s">
        <v>28</v>
      </c>
      <c r="F1503" t="s">
        <v>27</v>
      </c>
      <c r="G1503" s="4" t="s">
        <v>25</v>
      </c>
      <c r="H1503" t="s">
        <v>10</v>
      </c>
      <c r="I1503" s="4">
        <v>24</v>
      </c>
      <c r="J1503" s="4">
        <v>3978</v>
      </c>
      <c r="K1503" s="4">
        <v>4230</v>
      </c>
      <c r="L1503" s="4">
        <v>81648</v>
      </c>
      <c r="M1503" s="4">
        <v>86940</v>
      </c>
      <c r="N1503" s="4">
        <v>6048</v>
      </c>
      <c r="O1503">
        <v>96444</v>
      </c>
      <c r="P1503">
        <v>14796</v>
      </c>
    </row>
    <row r="1504" spans="1:16">
      <c r="A1504">
        <v>5</v>
      </c>
      <c r="B1504" t="str">
        <f>TEXT(DATE(2024,Sales[[#This Row],[Month]],1),"MMM")</f>
        <v>May</v>
      </c>
      <c r="C1504">
        <v>28</v>
      </c>
      <c r="D1504">
        <v>2013</v>
      </c>
      <c r="E1504" t="s">
        <v>14</v>
      </c>
      <c r="F1504" t="s">
        <v>15</v>
      </c>
      <c r="G1504" s="4" t="s">
        <v>40</v>
      </c>
      <c r="H1504" t="s">
        <v>10</v>
      </c>
      <c r="I1504" s="4">
        <v>25</v>
      </c>
      <c r="J1504" s="4">
        <v>2034</v>
      </c>
      <c r="K1504" s="4">
        <v>2160</v>
      </c>
      <c r="L1504" s="4">
        <v>37224</v>
      </c>
      <c r="M1504" s="4">
        <v>39600</v>
      </c>
      <c r="N1504" s="4">
        <v>3150</v>
      </c>
      <c r="O1504">
        <v>51300</v>
      </c>
      <c r="P1504">
        <v>14076</v>
      </c>
    </row>
    <row r="1505" spans="1:16">
      <c r="A1505">
        <v>5</v>
      </c>
      <c r="B1505" t="str">
        <f>TEXT(DATE(2024,Sales[[#This Row],[Month]],1),"MMM")</f>
        <v>May</v>
      </c>
      <c r="C1505">
        <v>29</v>
      </c>
      <c r="D1505">
        <v>2013</v>
      </c>
      <c r="E1505" t="s">
        <v>19</v>
      </c>
      <c r="F1505" t="s">
        <v>20</v>
      </c>
      <c r="G1505" s="4" t="s">
        <v>37</v>
      </c>
      <c r="H1505" t="s">
        <v>13</v>
      </c>
      <c r="I1505" s="4">
        <v>5</v>
      </c>
      <c r="J1505" s="4">
        <v>3924</v>
      </c>
      <c r="K1505" s="4">
        <v>4230</v>
      </c>
      <c r="L1505" s="4">
        <v>82404</v>
      </c>
      <c r="M1505" s="4">
        <v>88830</v>
      </c>
      <c r="N1505" s="4">
        <v>1530</v>
      </c>
      <c r="O1505">
        <v>20092.5</v>
      </c>
      <c r="P1505">
        <v>-62311.5</v>
      </c>
    </row>
    <row r="1506" spans="1:16">
      <c r="A1506">
        <v>5</v>
      </c>
      <c r="B1506" t="str">
        <f>TEXT(DATE(2024,Sales[[#This Row],[Month]],1),"MMM")</f>
        <v>May</v>
      </c>
      <c r="C1506">
        <v>30</v>
      </c>
      <c r="D1506">
        <v>2013</v>
      </c>
      <c r="E1506" t="s">
        <v>21</v>
      </c>
      <c r="F1506" t="s">
        <v>22</v>
      </c>
      <c r="G1506" s="4" t="s">
        <v>25</v>
      </c>
      <c r="H1506" t="s">
        <v>10</v>
      </c>
      <c r="I1506" s="4">
        <v>2</v>
      </c>
      <c r="J1506" s="4">
        <v>5832</v>
      </c>
      <c r="K1506" s="4">
        <v>6210</v>
      </c>
      <c r="L1506" s="4">
        <v>69984</v>
      </c>
      <c r="M1506" s="4">
        <v>74520</v>
      </c>
      <c r="N1506" s="4">
        <v>756</v>
      </c>
      <c r="O1506">
        <v>11799</v>
      </c>
      <c r="P1506">
        <v>-58185</v>
      </c>
    </row>
    <row r="1507" spans="1:16">
      <c r="A1507">
        <v>5</v>
      </c>
      <c r="B1507" t="str">
        <f>TEXT(DATE(2024,Sales[[#This Row],[Month]],1),"MMM")</f>
        <v>May</v>
      </c>
      <c r="C1507">
        <v>30</v>
      </c>
      <c r="D1507">
        <v>2013</v>
      </c>
      <c r="E1507" t="s">
        <v>11</v>
      </c>
      <c r="F1507" t="s">
        <v>8</v>
      </c>
      <c r="G1507" s="4" t="s">
        <v>36</v>
      </c>
      <c r="H1507" t="s">
        <v>10</v>
      </c>
      <c r="I1507" s="4">
        <v>14</v>
      </c>
      <c r="J1507" s="4">
        <v>3546</v>
      </c>
      <c r="K1507" s="4">
        <v>3780</v>
      </c>
      <c r="L1507" s="4">
        <v>40986</v>
      </c>
      <c r="M1507" s="4">
        <v>43560</v>
      </c>
      <c r="N1507" s="4">
        <v>3276</v>
      </c>
      <c r="O1507">
        <v>50274</v>
      </c>
      <c r="P1507">
        <v>9288</v>
      </c>
    </row>
    <row r="1508" spans="1:16">
      <c r="A1508">
        <v>5</v>
      </c>
      <c r="B1508" t="str">
        <f>TEXT(DATE(2024,Sales[[#This Row],[Month]],1),"MMM")</f>
        <v>May</v>
      </c>
      <c r="C1508">
        <v>30</v>
      </c>
      <c r="D1508">
        <v>2013</v>
      </c>
      <c r="E1508" t="s">
        <v>21</v>
      </c>
      <c r="F1508" t="s">
        <v>22</v>
      </c>
      <c r="G1508" s="4" t="s">
        <v>9</v>
      </c>
      <c r="H1508" t="s">
        <v>10</v>
      </c>
      <c r="I1508" s="4">
        <v>6</v>
      </c>
      <c r="J1508" s="4">
        <v>2034</v>
      </c>
      <c r="K1508" s="4">
        <v>2160</v>
      </c>
      <c r="L1508" s="4">
        <v>6102</v>
      </c>
      <c r="M1508" s="4">
        <v>6480</v>
      </c>
      <c r="N1508" s="4">
        <v>756</v>
      </c>
      <c r="O1508">
        <v>12312</v>
      </c>
      <c r="P1508">
        <v>6210</v>
      </c>
    </row>
    <row r="1509" spans="1:16">
      <c r="A1509">
        <v>5</v>
      </c>
      <c r="B1509" t="str">
        <f>TEXT(DATE(2024,Sales[[#This Row],[Month]],1),"MMM")</f>
        <v>May</v>
      </c>
      <c r="C1509">
        <v>30</v>
      </c>
      <c r="D1509">
        <v>2013</v>
      </c>
      <c r="E1509" t="s">
        <v>21</v>
      </c>
      <c r="F1509" t="s">
        <v>22</v>
      </c>
      <c r="G1509" s="4" t="s">
        <v>23</v>
      </c>
      <c r="H1509" t="s">
        <v>10</v>
      </c>
      <c r="I1509" s="4">
        <v>13</v>
      </c>
      <c r="J1509" s="4">
        <v>2034</v>
      </c>
      <c r="K1509" s="4">
        <v>2160</v>
      </c>
      <c r="L1509" s="4">
        <v>24336</v>
      </c>
      <c r="M1509" s="4">
        <v>25920</v>
      </c>
      <c r="N1509" s="4">
        <v>1638</v>
      </c>
      <c r="O1509">
        <v>26676</v>
      </c>
      <c r="P1509">
        <v>2340</v>
      </c>
    </row>
    <row r="1510" spans="1:16">
      <c r="A1510">
        <v>5</v>
      </c>
      <c r="B1510" t="str">
        <f>TEXT(DATE(2024,Sales[[#This Row],[Month]],1),"MMM")</f>
        <v>May</v>
      </c>
      <c r="C1510">
        <v>30</v>
      </c>
      <c r="D1510">
        <v>2013</v>
      </c>
      <c r="E1510" t="s">
        <v>11</v>
      </c>
      <c r="F1510" t="s">
        <v>8</v>
      </c>
      <c r="G1510" s="4" t="s">
        <v>36</v>
      </c>
      <c r="H1510" t="s">
        <v>10</v>
      </c>
      <c r="I1510" s="4">
        <v>4</v>
      </c>
      <c r="J1510" s="4">
        <v>3042</v>
      </c>
      <c r="K1510" s="4">
        <v>3240</v>
      </c>
      <c r="L1510" s="4">
        <v>55890</v>
      </c>
      <c r="M1510" s="4">
        <v>59400</v>
      </c>
      <c r="N1510" s="4">
        <v>792</v>
      </c>
      <c r="O1510">
        <v>12312</v>
      </c>
      <c r="P1510">
        <v>-43578</v>
      </c>
    </row>
    <row r="1511" spans="1:16">
      <c r="A1511">
        <v>5</v>
      </c>
      <c r="B1511" t="str">
        <f>TEXT(DATE(2024,Sales[[#This Row],[Month]],1),"MMM")</f>
        <v>May</v>
      </c>
      <c r="C1511">
        <v>31</v>
      </c>
      <c r="D1511">
        <v>2013</v>
      </c>
      <c r="E1511" t="s">
        <v>24</v>
      </c>
      <c r="F1511" t="s">
        <v>20</v>
      </c>
      <c r="G1511" s="4" t="s">
        <v>37</v>
      </c>
      <c r="H1511" t="s">
        <v>13</v>
      </c>
      <c r="I1511" s="4">
        <v>21</v>
      </c>
      <c r="J1511" s="4">
        <v>3042</v>
      </c>
      <c r="K1511" s="4">
        <v>3240</v>
      </c>
      <c r="L1511" s="4">
        <v>43164</v>
      </c>
      <c r="M1511" s="4">
        <v>46530</v>
      </c>
      <c r="N1511" s="4">
        <v>4158</v>
      </c>
      <c r="O1511">
        <v>64638</v>
      </c>
      <c r="P1511">
        <v>21474</v>
      </c>
    </row>
    <row r="1512" spans="1:16">
      <c r="A1512">
        <v>5</v>
      </c>
      <c r="B1512" t="str">
        <f>TEXT(DATE(2024,Sales[[#This Row],[Month]],1),"MMM")</f>
        <v>May</v>
      </c>
      <c r="C1512">
        <v>31</v>
      </c>
      <c r="D1512">
        <v>2013</v>
      </c>
      <c r="E1512" t="s">
        <v>7</v>
      </c>
      <c r="F1512" t="s">
        <v>8</v>
      </c>
      <c r="G1512" s="4" t="s">
        <v>35</v>
      </c>
      <c r="H1512" t="s">
        <v>10</v>
      </c>
      <c r="I1512" s="4">
        <v>16</v>
      </c>
      <c r="J1512" s="4">
        <v>3726</v>
      </c>
      <c r="K1512" s="4">
        <v>3960</v>
      </c>
      <c r="L1512" s="4">
        <v>31914</v>
      </c>
      <c r="M1512" s="4">
        <v>34020</v>
      </c>
      <c r="N1512" s="4">
        <v>3744</v>
      </c>
      <c r="O1512">
        <v>60192</v>
      </c>
      <c r="P1512">
        <v>28278</v>
      </c>
    </row>
    <row r="1513" spans="1:16">
      <c r="A1513">
        <v>5</v>
      </c>
      <c r="B1513" t="str">
        <f>TEXT(DATE(2024,Sales[[#This Row],[Month]],1),"MMM")</f>
        <v>May</v>
      </c>
      <c r="C1513">
        <v>31</v>
      </c>
      <c r="D1513">
        <v>2013</v>
      </c>
      <c r="E1513" t="s">
        <v>14</v>
      </c>
      <c r="F1513" t="s">
        <v>15</v>
      </c>
      <c r="G1513" s="4" t="s">
        <v>12</v>
      </c>
      <c r="H1513" t="s">
        <v>13</v>
      </c>
      <c r="I1513" s="4">
        <v>10</v>
      </c>
      <c r="J1513" s="4">
        <v>2196</v>
      </c>
      <c r="K1513" s="4">
        <v>2340</v>
      </c>
      <c r="L1513" s="4">
        <v>17910</v>
      </c>
      <c r="M1513" s="4">
        <v>19350</v>
      </c>
      <c r="N1513" s="4">
        <v>1440</v>
      </c>
      <c r="O1513">
        <v>22230</v>
      </c>
      <c r="P1513">
        <v>4320</v>
      </c>
    </row>
    <row r="1514" spans="1:16">
      <c r="A1514">
        <v>6</v>
      </c>
      <c r="B1514" t="str">
        <f>TEXT(DATE(2024,Sales[[#This Row],[Month]],1),"MMM")</f>
        <v>Jun</v>
      </c>
      <c r="C1514">
        <v>1</v>
      </c>
      <c r="D1514">
        <v>2013</v>
      </c>
      <c r="E1514" t="s">
        <v>28</v>
      </c>
      <c r="F1514" t="s">
        <v>27</v>
      </c>
      <c r="G1514" s="4" t="s">
        <v>29</v>
      </c>
      <c r="H1514" t="s">
        <v>10</v>
      </c>
      <c r="I1514" s="4">
        <v>3</v>
      </c>
      <c r="J1514" s="4">
        <v>4482</v>
      </c>
      <c r="K1514" s="4">
        <v>4770</v>
      </c>
      <c r="L1514" s="4">
        <v>67374</v>
      </c>
      <c r="M1514" s="4">
        <v>71820</v>
      </c>
      <c r="N1514" s="4">
        <v>864</v>
      </c>
      <c r="O1514">
        <v>13594.5</v>
      </c>
      <c r="P1514">
        <v>-53779.5</v>
      </c>
    </row>
    <row r="1515" spans="1:16">
      <c r="A1515">
        <v>6</v>
      </c>
      <c r="B1515" t="str">
        <f>TEXT(DATE(2024,Sales[[#This Row],[Month]],1),"MMM")</f>
        <v>Jun</v>
      </c>
      <c r="C1515">
        <v>1</v>
      </c>
      <c r="D1515">
        <v>2013</v>
      </c>
      <c r="E1515" t="s">
        <v>26</v>
      </c>
      <c r="F1515" t="s">
        <v>27</v>
      </c>
      <c r="G1515" s="4" t="s">
        <v>34</v>
      </c>
      <c r="H1515" t="s">
        <v>10</v>
      </c>
      <c r="I1515" s="4">
        <v>1</v>
      </c>
      <c r="J1515" s="4">
        <v>5148</v>
      </c>
      <c r="K1515" s="4">
        <v>5490</v>
      </c>
      <c r="L1515" s="4">
        <v>49302</v>
      </c>
      <c r="M1515" s="4">
        <v>52470</v>
      </c>
      <c r="N1515" s="4">
        <v>342</v>
      </c>
      <c r="O1515">
        <v>5215.5</v>
      </c>
      <c r="P1515">
        <v>-44086.5</v>
      </c>
    </row>
    <row r="1516" spans="1:16">
      <c r="A1516">
        <v>6</v>
      </c>
      <c r="B1516" t="str">
        <f>TEXT(DATE(2024,Sales[[#This Row],[Month]],1),"MMM")</f>
        <v>Jun</v>
      </c>
      <c r="C1516">
        <v>1</v>
      </c>
      <c r="D1516">
        <v>2013</v>
      </c>
      <c r="E1516" t="s">
        <v>31</v>
      </c>
      <c r="F1516" t="s">
        <v>22</v>
      </c>
      <c r="G1516" s="4" t="s">
        <v>32</v>
      </c>
      <c r="H1516" t="s">
        <v>10</v>
      </c>
      <c r="I1516" s="4">
        <v>13</v>
      </c>
      <c r="J1516" s="4">
        <v>3978</v>
      </c>
      <c r="K1516" s="4">
        <v>4230</v>
      </c>
      <c r="L1516" s="4">
        <v>102960</v>
      </c>
      <c r="M1516" s="4">
        <v>109800</v>
      </c>
      <c r="N1516" s="4">
        <v>3276</v>
      </c>
      <c r="O1516">
        <v>52240.5</v>
      </c>
      <c r="P1516">
        <v>-50719.5</v>
      </c>
    </row>
    <row r="1517" spans="1:16">
      <c r="A1517">
        <v>6</v>
      </c>
      <c r="B1517" t="str">
        <f>TEXT(DATE(2024,Sales[[#This Row],[Month]],1),"MMM")</f>
        <v>Jun</v>
      </c>
      <c r="C1517">
        <v>1</v>
      </c>
      <c r="D1517">
        <v>2013</v>
      </c>
      <c r="E1517" t="s">
        <v>24</v>
      </c>
      <c r="F1517" t="s">
        <v>20</v>
      </c>
      <c r="G1517" s="4" t="s">
        <v>33</v>
      </c>
      <c r="H1517" t="s">
        <v>10</v>
      </c>
      <c r="I1517" s="4">
        <v>15</v>
      </c>
      <c r="J1517" s="4">
        <v>2106</v>
      </c>
      <c r="K1517" s="4">
        <v>2250</v>
      </c>
      <c r="L1517" s="4">
        <v>25272</v>
      </c>
      <c r="M1517" s="4">
        <v>27000</v>
      </c>
      <c r="N1517" s="4">
        <v>2160</v>
      </c>
      <c r="O1517">
        <v>32062.5</v>
      </c>
      <c r="P1517">
        <v>6790.5</v>
      </c>
    </row>
    <row r="1518" spans="1:16">
      <c r="A1518">
        <v>6</v>
      </c>
      <c r="B1518" t="str">
        <f>TEXT(DATE(2024,Sales[[#This Row],[Month]],1),"MMM")</f>
        <v>Jun</v>
      </c>
      <c r="C1518">
        <v>1</v>
      </c>
      <c r="D1518">
        <v>2013</v>
      </c>
      <c r="E1518" t="s">
        <v>11</v>
      </c>
      <c r="F1518" t="s">
        <v>8</v>
      </c>
      <c r="G1518" s="4" t="s">
        <v>37</v>
      </c>
      <c r="H1518" t="s">
        <v>13</v>
      </c>
      <c r="I1518" s="4">
        <v>5</v>
      </c>
      <c r="J1518" s="4">
        <v>3978</v>
      </c>
      <c r="K1518" s="4">
        <v>4230</v>
      </c>
      <c r="L1518" s="4">
        <v>78480</v>
      </c>
      <c r="M1518" s="4">
        <v>84600</v>
      </c>
      <c r="N1518" s="4">
        <v>1260</v>
      </c>
      <c r="O1518">
        <v>20092.5</v>
      </c>
      <c r="P1518">
        <v>-58387.5</v>
      </c>
    </row>
    <row r="1519" spans="1:16">
      <c r="A1519">
        <v>6</v>
      </c>
      <c r="B1519" t="str">
        <f>TEXT(DATE(2024,Sales[[#This Row],[Month]],1),"MMM")</f>
        <v>Jun</v>
      </c>
      <c r="C1519">
        <v>1</v>
      </c>
      <c r="D1519">
        <v>2013</v>
      </c>
      <c r="E1519" t="s">
        <v>21</v>
      </c>
      <c r="F1519" t="s">
        <v>22</v>
      </c>
      <c r="G1519" s="4" t="s">
        <v>18</v>
      </c>
      <c r="H1519" t="s">
        <v>10</v>
      </c>
      <c r="I1519" s="4">
        <v>25</v>
      </c>
      <c r="J1519" s="4">
        <v>2034</v>
      </c>
      <c r="K1519" s="4">
        <v>2160</v>
      </c>
      <c r="L1519" s="4">
        <v>26352</v>
      </c>
      <c r="M1519" s="4">
        <v>28080</v>
      </c>
      <c r="N1519" s="4">
        <v>3150</v>
      </c>
      <c r="O1519">
        <v>51300</v>
      </c>
      <c r="P1519">
        <v>24948</v>
      </c>
    </row>
    <row r="1520" spans="1:16">
      <c r="A1520">
        <v>6</v>
      </c>
      <c r="B1520" t="str">
        <f>TEXT(DATE(2024,Sales[[#This Row],[Month]],1),"MMM")</f>
        <v>Jun</v>
      </c>
      <c r="C1520">
        <v>2</v>
      </c>
      <c r="D1520">
        <v>2013</v>
      </c>
      <c r="E1520" t="s">
        <v>24</v>
      </c>
      <c r="F1520" t="s">
        <v>20</v>
      </c>
      <c r="G1520" s="4" t="s">
        <v>37</v>
      </c>
      <c r="H1520" t="s">
        <v>13</v>
      </c>
      <c r="I1520" s="4">
        <v>8</v>
      </c>
      <c r="J1520" s="4">
        <v>2034</v>
      </c>
      <c r="K1520" s="4">
        <v>2160</v>
      </c>
      <c r="L1520" s="4">
        <v>11772</v>
      </c>
      <c r="M1520" s="4">
        <v>12690</v>
      </c>
      <c r="N1520" s="4">
        <v>1008</v>
      </c>
      <c r="O1520">
        <v>16416</v>
      </c>
      <c r="P1520">
        <v>4644</v>
      </c>
    </row>
    <row r="1521" spans="1:16">
      <c r="A1521">
        <v>6</v>
      </c>
      <c r="B1521" t="str">
        <f>TEXT(DATE(2024,Sales[[#This Row],[Month]],1),"MMM")</f>
        <v>Jun</v>
      </c>
      <c r="C1521">
        <v>2</v>
      </c>
      <c r="D1521">
        <v>2013</v>
      </c>
      <c r="E1521" t="s">
        <v>7</v>
      </c>
      <c r="F1521" t="s">
        <v>8</v>
      </c>
      <c r="G1521" s="4" t="s">
        <v>16</v>
      </c>
      <c r="H1521" t="s">
        <v>10</v>
      </c>
      <c r="I1521" s="4">
        <v>21</v>
      </c>
      <c r="J1521" s="4">
        <v>3582</v>
      </c>
      <c r="K1521" s="4">
        <v>3870</v>
      </c>
      <c r="L1521" s="4">
        <v>99450</v>
      </c>
      <c r="M1521" s="4">
        <v>105750</v>
      </c>
      <c r="N1521" s="4">
        <v>6048</v>
      </c>
      <c r="O1521">
        <v>77206.5</v>
      </c>
      <c r="P1521">
        <v>-22243.5</v>
      </c>
    </row>
    <row r="1522" spans="1:16">
      <c r="A1522">
        <v>6</v>
      </c>
      <c r="B1522" t="str">
        <f>TEXT(DATE(2024,Sales[[#This Row],[Month]],1),"MMM")</f>
        <v>Jun</v>
      </c>
      <c r="C1522">
        <v>2</v>
      </c>
      <c r="D1522">
        <v>2013</v>
      </c>
      <c r="E1522" t="s">
        <v>17</v>
      </c>
      <c r="F1522" t="s">
        <v>15</v>
      </c>
      <c r="G1522" s="4" t="s">
        <v>40</v>
      </c>
      <c r="H1522" t="s">
        <v>10</v>
      </c>
      <c r="I1522" s="4">
        <v>16</v>
      </c>
      <c r="J1522" s="4">
        <v>3978</v>
      </c>
      <c r="K1522" s="4">
        <v>4230</v>
      </c>
      <c r="L1522" s="4">
        <v>37224</v>
      </c>
      <c r="M1522" s="4">
        <v>39600</v>
      </c>
      <c r="N1522" s="4">
        <v>4032</v>
      </c>
      <c r="O1522">
        <v>64296</v>
      </c>
      <c r="P1522">
        <v>27072</v>
      </c>
    </row>
    <row r="1523" spans="1:16">
      <c r="A1523">
        <v>6</v>
      </c>
      <c r="B1523" t="str">
        <f>TEXT(DATE(2024,Sales[[#This Row],[Month]],1),"MMM")</f>
        <v>Jun</v>
      </c>
      <c r="C1523">
        <v>2</v>
      </c>
      <c r="D1523">
        <v>2013</v>
      </c>
      <c r="E1523" t="s">
        <v>24</v>
      </c>
      <c r="F1523" t="s">
        <v>20</v>
      </c>
      <c r="G1523" s="4" t="s">
        <v>29</v>
      </c>
      <c r="H1523" t="s">
        <v>10</v>
      </c>
      <c r="I1523" s="4">
        <v>23</v>
      </c>
      <c r="J1523" s="4">
        <v>2196</v>
      </c>
      <c r="K1523" s="4">
        <v>2340</v>
      </c>
      <c r="L1523" s="4">
        <v>60282</v>
      </c>
      <c r="M1523" s="4">
        <v>64260</v>
      </c>
      <c r="N1523" s="4">
        <v>3312</v>
      </c>
      <c r="O1523">
        <v>51129</v>
      </c>
      <c r="P1523">
        <v>-9153</v>
      </c>
    </row>
    <row r="1524" spans="1:16">
      <c r="A1524">
        <v>6</v>
      </c>
      <c r="B1524" t="str">
        <f>TEXT(DATE(2024,Sales[[#This Row],[Month]],1),"MMM")</f>
        <v>Jun</v>
      </c>
      <c r="C1524">
        <v>2</v>
      </c>
      <c r="D1524">
        <v>2013</v>
      </c>
      <c r="E1524" t="s">
        <v>31</v>
      </c>
      <c r="F1524" t="s">
        <v>22</v>
      </c>
      <c r="G1524" s="4" t="s">
        <v>23</v>
      </c>
      <c r="H1524" t="s">
        <v>10</v>
      </c>
      <c r="I1524" s="4">
        <v>22</v>
      </c>
      <c r="J1524" s="4">
        <v>3978</v>
      </c>
      <c r="K1524" s="4">
        <v>4230</v>
      </c>
      <c r="L1524" s="4">
        <v>18252</v>
      </c>
      <c r="M1524" s="4">
        <v>19440</v>
      </c>
      <c r="N1524" s="4">
        <v>5544</v>
      </c>
      <c r="O1524">
        <v>88407</v>
      </c>
      <c r="P1524">
        <v>70155</v>
      </c>
    </row>
    <row r="1525" spans="1:16">
      <c r="A1525">
        <v>6</v>
      </c>
      <c r="B1525" t="str">
        <f>TEXT(DATE(2024,Sales[[#This Row],[Month]],1),"MMM")</f>
        <v>Jun</v>
      </c>
      <c r="C1525">
        <v>3</v>
      </c>
      <c r="D1525">
        <v>2013</v>
      </c>
      <c r="E1525" t="s">
        <v>24</v>
      </c>
      <c r="F1525" t="s">
        <v>20</v>
      </c>
      <c r="G1525" s="4" t="s">
        <v>40</v>
      </c>
      <c r="H1525" t="s">
        <v>10</v>
      </c>
      <c r="I1525" s="4">
        <v>13</v>
      </c>
      <c r="J1525" s="4">
        <v>3978</v>
      </c>
      <c r="K1525" s="4">
        <v>4230</v>
      </c>
      <c r="L1525" s="4">
        <v>20304</v>
      </c>
      <c r="M1525" s="4">
        <v>21600</v>
      </c>
      <c r="N1525" s="4">
        <v>3276</v>
      </c>
      <c r="O1525">
        <v>52240.5</v>
      </c>
      <c r="P1525">
        <v>31936.5</v>
      </c>
    </row>
    <row r="1526" spans="1:16">
      <c r="A1526">
        <v>6</v>
      </c>
      <c r="B1526" t="str">
        <f>TEXT(DATE(2024,Sales[[#This Row],[Month]],1),"MMM")</f>
        <v>Jun</v>
      </c>
      <c r="C1526">
        <v>3</v>
      </c>
      <c r="D1526">
        <v>2013</v>
      </c>
      <c r="E1526" t="s">
        <v>24</v>
      </c>
      <c r="F1526" t="s">
        <v>20</v>
      </c>
      <c r="G1526" s="4" t="s">
        <v>16</v>
      </c>
      <c r="H1526" t="s">
        <v>10</v>
      </c>
      <c r="I1526" s="4">
        <v>27</v>
      </c>
      <c r="J1526" s="4">
        <v>3042</v>
      </c>
      <c r="K1526" s="4">
        <v>3240</v>
      </c>
      <c r="L1526" s="4">
        <v>75582</v>
      </c>
      <c r="M1526" s="4">
        <v>80370</v>
      </c>
      <c r="N1526" s="4">
        <v>5346</v>
      </c>
      <c r="O1526">
        <v>83106</v>
      </c>
      <c r="P1526">
        <v>7524</v>
      </c>
    </row>
    <row r="1527" spans="1:16">
      <c r="A1527">
        <v>6</v>
      </c>
      <c r="B1527" t="str">
        <f>TEXT(DATE(2024,Sales[[#This Row],[Month]],1),"MMM")</f>
        <v>Jun</v>
      </c>
      <c r="C1527">
        <v>4</v>
      </c>
      <c r="D1527">
        <v>2013</v>
      </c>
      <c r="E1527" t="s">
        <v>19</v>
      </c>
      <c r="F1527" t="s">
        <v>20</v>
      </c>
      <c r="G1527" s="4" t="s">
        <v>39</v>
      </c>
      <c r="H1527" t="s">
        <v>13</v>
      </c>
      <c r="I1527" s="4">
        <v>27</v>
      </c>
      <c r="J1527" s="4">
        <v>3978</v>
      </c>
      <c r="K1527" s="4">
        <v>4230</v>
      </c>
      <c r="L1527" s="4">
        <v>60048</v>
      </c>
      <c r="M1527" s="4">
        <v>64800</v>
      </c>
      <c r="N1527" s="4">
        <v>6804</v>
      </c>
      <c r="O1527">
        <v>108499.5</v>
      </c>
      <c r="P1527">
        <v>48451.5</v>
      </c>
    </row>
    <row r="1528" spans="1:16">
      <c r="A1528">
        <v>6</v>
      </c>
      <c r="B1528" t="str">
        <f>TEXT(DATE(2024,Sales[[#This Row],[Month]],1),"MMM")</f>
        <v>Jun</v>
      </c>
      <c r="C1528">
        <v>4</v>
      </c>
      <c r="D1528">
        <v>2013</v>
      </c>
      <c r="E1528" t="s">
        <v>26</v>
      </c>
      <c r="F1528" t="s">
        <v>27</v>
      </c>
      <c r="G1528" s="4" t="s">
        <v>29</v>
      </c>
      <c r="H1528" t="s">
        <v>10</v>
      </c>
      <c r="I1528" s="4">
        <v>27</v>
      </c>
      <c r="J1528" s="4">
        <v>3978</v>
      </c>
      <c r="K1528" s="4">
        <v>4230</v>
      </c>
      <c r="L1528" s="4">
        <v>53190</v>
      </c>
      <c r="M1528" s="4">
        <v>56700</v>
      </c>
      <c r="N1528" s="4">
        <v>6804</v>
      </c>
      <c r="O1528">
        <v>108499.5</v>
      </c>
      <c r="P1528">
        <v>55309.5</v>
      </c>
    </row>
    <row r="1529" spans="1:16">
      <c r="A1529">
        <v>6</v>
      </c>
      <c r="B1529" t="str">
        <f>TEXT(DATE(2024,Sales[[#This Row],[Month]],1),"MMM")</f>
        <v>Jun</v>
      </c>
      <c r="C1529">
        <v>4</v>
      </c>
      <c r="D1529">
        <v>2013</v>
      </c>
      <c r="E1529" t="s">
        <v>11</v>
      </c>
      <c r="F1529" t="s">
        <v>8</v>
      </c>
      <c r="G1529" s="4" t="s">
        <v>29</v>
      </c>
      <c r="H1529" t="s">
        <v>10</v>
      </c>
      <c r="I1529" s="4">
        <v>27</v>
      </c>
      <c r="J1529" s="4">
        <v>5832</v>
      </c>
      <c r="K1529" s="4">
        <v>6210</v>
      </c>
      <c r="L1529" s="4">
        <v>24822</v>
      </c>
      <c r="M1529" s="4">
        <v>26460</v>
      </c>
      <c r="N1529" s="4">
        <v>10206</v>
      </c>
      <c r="O1529">
        <v>159286.5</v>
      </c>
      <c r="P1529">
        <v>134464.5</v>
      </c>
    </row>
    <row r="1530" spans="1:16">
      <c r="A1530">
        <v>6</v>
      </c>
      <c r="B1530" t="str">
        <f>TEXT(DATE(2024,Sales[[#This Row],[Month]],1),"MMM")</f>
        <v>Jun</v>
      </c>
      <c r="C1530">
        <v>5</v>
      </c>
      <c r="D1530">
        <v>2013</v>
      </c>
      <c r="E1530" t="s">
        <v>14</v>
      </c>
      <c r="F1530" t="s">
        <v>15</v>
      </c>
      <c r="G1530" s="4" t="s">
        <v>37</v>
      </c>
      <c r="H1530" t="s">
        <v>13</v>
      </c>
      <c r="I1530" s="4">
        <v>27</v>
      </c>
      <c r="J1530" s="4">
        <v>2196</v>
      </c>
      <c r="K1530" s="4">
        <v>2340</v>
      </c>
      <c r="L1530" s="4">
        <v>7848</v>
      </c>
      <c r="M1530" s="4">
        <v>8460</v>
      </c>
      <c r="N1530" s="4">
        <v>3888</v>
      </c>
      <c r="O1530">
        <v>60021</v>
      </c>
      <c r="P1530">
        <v>52173</v>
      </c>
    </row>
    <row r="1531" spans="1:16">
      <c r="A1531">
        <v>6</v>
      </c>
      <c r="B1531" t="str">
        <f>TEXT(DATE(2024,Sales[[#This Row],[Month]],1),"MMM")</f>
        <v>Jun</v>
      </c>
      <c r="C1531">
        <v>5</v>
      </c>
      <c r="D1531">
        <v>2013</v>
      </c>
      <c r="E1531" t="s">
        <v>26</v>
      </c>
      <c r="F1531" t="s">
        <v>27</v>
      </c>
      <c r="G1531" s="4" t="s">
        <v>33</v>
      </c>
      <c r="H1531" t="s">
        <v>10</v>
      </c>
      <c r="I1531" s="4">
        <v>27</v>
      </c>
      <c r="J1531" s="4">
        <v>3546</v>
      </c>
      <c r="K1531" s="4">
        <v>3780</v>
      </c>
      <c r="L1531" s="4">
        <v>37908</v>
      </c>
      <c r="M1531" s="4">
        <v>40500</v>
      </c>
      <c r="N1531" s="4">
        <v>6318</v>
      </c>
      <c r="O1531">
        <v>96957</v>
      </c>
      <c r="P1531">
        <v>59049</v>
      </c>
    </row>
    <row r="1532" spans="1:16">
      <c r="A1532">
        <v>6</v>
      </c>
      <c r="B1532" t="str">
        <f>TEXT(DATE(2024,Sales[[#This Row],[Month]],1),"MMM")</f>
        <v>Jun</v>
      </c>
      <c r="C1532">
        <v>5</v>
      </c>
      <c r="D1532">
        <v>2013</v>
      </c>
      <c r="E1532" t="s">
        <v>26</v>
      </c>
      <c r="F1532" t="s">
        <v>27</v>
      </c>
      <c r="G1532" s="4" t="s">
        <v>23</v>
      </c>
      <c r="H1532" t="s">
        <v>10</v>
      </c>
      <c r="I1532" s="4">
        <v>12</v>
      </c>
      <c r="J1532" s="4">
        <v>3582</v>
      </c>
      <c r="K1532" s="4">
        <v>3870</v>
      </c>
      <c r="L1532" s="4">
        <v>42588</v>
      </c>
      <c r="M1532" s="4">
        <v>45360</v>
      </c>
      <c r="N1532" s="4">
        <v>3456</v>
      </c>
      <c r="O1532">
        <v>44118</v>
      </c>
      <c r="P1532">
        <v>1530</v>
      </c>
    </row>
    <row r="1533" spans="1:16">
      <c r="A1533">
        <v>6</v>
      </c>
      <c r="B1533" t="str">
        <f>TEXT(DATE(2024,Sales[[#This Row],[Month]],1),"MMM")</f>
        <v>Jun</v>
      </c>
      <c r="C1533">
        <v>6</v>
      </c>
      <c r="D1533">
        <v>2013</v>
      </c>
      <c r="E1533" t="s">
        <v>17</v>
      </c>
      <c r="F1533" t="s">
        <v>15</v>
      </c>
      <c r="G1533" s="4" t="s">
        <v>9</v>
      </c>
      <c r="H1533" t="s">
        <v>10</v>
      </c>
      <c r="I1533" s="4">
        <v>18</v>
      </c>
      <c r="J1533" s="4">
        <v>3978</v>
      </c>
      <c r="K1533" s="4">
        <v>4230</v>
      </c>
      <c r="L1533" s="4">
        <v>12204</v>
      </c>
      <c r="M1533" s="4">
        <v>12960</v>
      </c>
      <c r="N1533" s="4">
        <v>4536</v>
      </c>
      <c r="O1533">
        <v>72333</v>
      </c>
      <c r="P1533">
        <v>60129</v>
      </c>
    </row>
    <row r="1534" spans="1:16">
      <c r="A1534">
        <v>6</v>
      </c>
      <c r="B1534" t="str">
        <f>TEXT(DATE(2024,Sales[[#This Row],[Month]],1),"MMM")</f>
        <v>Jun</v>
      </c>
      <c r="C1534">
        <v>7</v>
      </c>
      <c r="D1534">
        <v>2013</v>
      </c>
      <c r="E1534" t="s">
        <v>24</v>
      </c>
      <c r="F1534" t="s">
        <v>20</v>
      </c>
      <c r="G1534" s="4" t="s">
        <v>30</v>
      </c>
      <c r="H1534" t="s">
        <v>10</v>
      </c>
      <c r="I1534" s="4">
        <v>8</v>
      </c>
      <c r="J1534" s="4">
        <v>3978</v>
      </c>
      <c r="K1534" s="4">
        <v>4230</v>
      </c>
      <c r="L1534" s="4">
        <v>79560</v>
      </c>
      <c r="M1534" s="4">
        <v>84600</v>
      </c>
      <c r="N1534" s="4">
        <v>2016</v>
      </c>
      <c r="O1534">
        <v>32148</v>
      </c>
      <c r="P1534">
        <v>-47412</v>
      </c>
    </row>
    <row r="1535" spans="1:16">
      <c r="A1535">
        <v>6</v>
      </c>
      <c r="B1535" t="str">
        <f>TEXT(DATE(2024,Sales[[#This Row],[Month]],1),"MMM")</f>
        <v>Jun</v>
      </c>
      <c r="C1535">
        <v>7</v>
      </c>
      <c r="D1535">
        <v>2013</v>
      </c>
      <c r="E1535" t="s">
        <v>21</v>
      </c>
      <c r="F1535" t="s">
        <v>22</v>
      </c>
      <c r="G1535" s="4" t="s">
        <v>34</v>
      </c>
      <c r="H1535" t="s">
        <v>10</v>
      </c>
      <c r="I1535" s="4">
        <v>21</v>
      </c>
      <c r="J1535" s="4">
        <v>2034</v>
      </c>
      <c r="K1535" s="4">
        <v>2160</v>
      </c>
      <c r="L1535" s="4">
        <v>67230</v>
      </c>
      <c r="M1535" s="4">
        <v>71550</v>
      </c>
      <c r="N1535" s="4">
        <v>2646</v>
      </c>
      <c r="O1535">
        <v>43092</v>
      </c>
      <c r="P1535">
        <v>-24138</v>
      </c>
    </row>
    <row r="1536" spans="1:16">
      <c r="A1536">
        <v>6</v>
      </c>
      <c r="B1536" t="str">
        <f>TEXT(DATE(2024,Sales[[#This Row],[Month]],1),"MMM")</f>
        <v>Jun</v>
      </c>
      <c r="C1536">
        <v>8</v>
      </c>
      <c r="D1536">
        <v>2013</v>
      </c>
      <c r="E1536" t="s">
        <v>28</v>
      </c>
      <c r="F1536" t="s">
        <v>27</v>
      </c>
      <c r="G1536" s="4" t="s">
        <v>9</v>
      </c>
      <c r="H1536" t="s">
        <v>10</v>
      </c>
      <c r="I1536" s="4">
        <v>25</v>
      </c>
      <c r="J1536" s="4">
        <v>3042</v>
      </c>
      <c r="K1536" s="4">
        <v>3240</v>
      </c>
      <c r="L1536" s="4">
        <v>10170</v>
      </c>
      <c r="M1536" s="4">
        <v>10800</v>
      </c>
      <c r="N1536" s="4">
        <v>4950</v>
      </c>
      <c r="O1536">
        <v>76950</v>
      </c>
      <c r="P1536">
        <v>66780</v>
      </c>
    </row>
    <row r="1537" spans="1:16">
      <c r="A1537">
        <v>6</v>
      </c>
      <c r="B1537" t="str">
        <f>TEXT(DATE(2024,Sales[[#This Row],[Month]],1),"MMM")</f>
        <v>Jun</v>
      </c>
      <c r="C1537">
        <v>9</v>
      </c>
      <c r="D1537">
        <v>2013</v>
      </c>
      <c r="E1537" t="s">
        <v>21</v>
      </c>
      <c r="F1537" t="s">
        <v>22</v>
      </c>
      <c r="G1537" s="4" t="s">
        <v>33</v>
      </c>
      <c r="H1537" t="s">
        <v>10</v>
      </c>
      <c r="I1537" s="4">
        <v>12</v>
      </c>
      <c r="J1537" s="4">
        <v>5148</v>
      </c>
      <c r="K1537" s="4">
        <v>5490</v>
      </c>
      <c r="L1537" s="4">
        <v>4212</v>
      </c>
      <c r="M1537" s="4">
        <v>4500</v>
      </c>
      <c r="N1537" s="4">
        <v>4104</v>
      </c>
      <c r="O1537">
        <v>62586</v>
      </c>
      <c r="P1537">
        <v>58374</v>
      </c>
    </row>
    <row r="1538" spans="1:16">
      <c r="A1538">
        <v>6</v>
      </c>
      <c r="B1538" t="str">
        <f>TEXT(DATE(2024,Sales[[#This Row],[Month]],1),"MMM")</f>
        <v>Jun</v>
      </c>
      <c r="C1538">
        <v>10</v>
      </c>
      <c r="D1538">
        <v>2013</v>
      </c>
      <c r="E1538" t="s">
        <v>31</v>
      </c>
      <c r="F1538" t="s">
        <v>22</v>
      </c>
      <c r="G1538" s="4" t="s">
        <v>25</v>
      </c>
      <c r="H1538" t="s">
        <v>10</v>
      </c>
      <c r="I1538" s="4">
        <v>9</v>
      </c>
      <c r="J1538" s="4">
        <v>2106</v>
      </c>
      <c r="K1538" s="4">
        <v>2250</v>
      </c>
      <c r="L1538" s="4">
        <v>17496</v>
      </c>
      <c r="M1538" s="4">
        <v>18630</v>
      </c>
      <c r="N1538" s="4">
        <v>1296</v>
      </c>
      <c r="O1538">
        <v>19237.5</v>
      </c>
      <c r="P1538">
        <v>1741.5</v>
      </c>
    </row>
    <row r="1539" spans="1:16">
      <c r="A1539">
        <v>6</v>
      </c>
      <c r="B1539" t="str">
        <f>TEXT(DATE(2024,Sales[[#This Row],[Month]],1),"MMM")</f>
        <v>Jun</v>
      </c>
      <c r="C1539">
        <v>10</v>
      </c>
      <c r="D1539">
        <v>2013</v>
      </c>
      <c r="E1539" t="s">
        <v>24</v>
      </c>
      <c r="F1539" t="s">
        <v>20</v>
      </c>
      <c r="G1539" s="4" t="s">
        <v>36</v>
      </c>
      <c r="H1539" t="s">
        <v>10</v>
      </c>
      <c r="I1539" s="4">
        <v>23</v>
      </c>
      <c r="J1539" s="4">
        <v>4482</v>
      </c>
      <c r="K1539" s="4">
        <v>4770</v>
      </c>
      <c r="L1539" s="4">
        <v>89424</v>
      </c>
      <c r="M1539" s="4">
        <v>95040</v>
      </c>
      <c r="N1539" s="4">
        <v>6624</v>
      </c>
      <c r="O1539">
        <v>104224.5</v>
      </c>
      <c r="P1539">
        <v>14800.5</v>
      </c>
    </row>
    <row r="1540" spans="1:16">
      <c r="A1540">
        <v>6</v>
      </c>
      <c r="B1540" t="str">
        <f>TEXT(DATE(2024,Sales[[#This Row],[Month]],1),"MMM")</f>
        <v>Jun</v>
      </c>
      <c r="C1540">
        <v>10</v>
      </c>
      <c r="D1540">
        <v>2013</v>
      </c>
      <c r="E1540" t="s">
        <v>7</v>
      </c>
      <c r="F1540" t="s">
        <v>8</v>
      </c>
      <c r="G1540" s="4" t="s">
        <v>35</v>
      </c>
      <c r="H1540" t="s">
        <v>10</v>
      </c>
      <c r="I1540" s="4">
        <v>23</v>
      </c>
      <c r="J1540" s="4">
        <v>3546</v>
      </c>
      <c r="K1540" s="4">
        <v>3780</v>
      </c>
      <c r="L1540" s="4">
        <v>10638</v>
      </c>
      <c r="M1540" s="4">
        <v>11340</v>
      </c>
      <c r="N1540" s="4">
        <v>5382</v>
      </c>
      <c r="O1540">
        <v>82593</v>
      </c>
      <c r="P1540">
        <v>71955</v>
      </c>
    </row>
    <row r="1541" spans="1:16">
      <c r="A1541">
        <v>6</v>
      </c>
      <c r="B1541" t="str">
        <f>TEXT(DATE(2024,Sales[[#This Row],[Month]],1),"MMM")</f>
        <v>Jun</v>
      </c>
      <c r="C1541">
        <v>11</v>
      </c>
      <c r="D1541">
        <v>2013</v>
      </c>
      <c r="E1541" t="s">
        <v>31</v>
      </c>
      <c r="F1541" t="s">
        <v>22</v>
      </c>
      <c r="G1541" s="4" t="s">
        <v>30</v>
      </c>
      <c r="H1541" t="s">
        <v>10</v>
      </c>
      <c r="I1541" s="4">
        <v>20</v>
      </c>
      <c r="J1541" s="4">
        <v>4482</v>
      </c>
      <c r="K1541" s="4">
        <v>4770</v>
      </c>
      <c r="L1541" s="4">
        <v>79560</v>
      </c>
      <c r="M1541" s="4">
        <v>84600</v>
      </c>
      <c r="N1541" s="4">
        <v>5760</v>
      </c>
      <c r="O1541">
        <v>90630</v>
      </c>
      <c r="P1541">
        <v>11070</v>
      </c>
    </row>
    <row r="1542" spans="1:16">
      <c r="A1542">
        <v>6</v>
      </c>
      <c r="B1542" t="str">
        <f>TEXT(DATE(2024,Sales[[#This Row],[Month]],1),"MMM")</f>
        <v>Jun</v>
      </c>
      <c r="C1542">
        <v>11</v>
      </c>
      <c r="D1542">
        <v>2013</v>
      </c>
      <c r="E1542" t="s">
        <v>7</v>
      </c>
      <c r="F1542" t="s">
        <v>8</v>
      </c>
      <c r="G1542" s="4" t="s">
        <v>12</v>
      </c>
      <c r="H1542" t="s">
        <v>13</v>
      </c>
      <c r="I1542" s="4">
        <v>25</v>
      </c>
      <c r="J1542" s="4">
        <v>4482</v>
      </c>
      <c r="K1542" s="4">
        <v>4770</v>
      </c>
      <c r="L1542" s="4">
        <v>89550</v>
      </c>
      <c r="M1542" s="4">
        <v>96750</v>
      </c>
      <c r="N1542" s="4">
        <v>7200</v>
      </c>
      <c r="O1542">
        <v>113287.5</v>
      </c>
      <c r="P1542">
        <v>23737.5</v>
      </c>
    </row>
    <row r="1543" spans="1:16">
      <c r="A1543">
        <v>6</v>
      </c>
      <c r="B1543" t="str">
        <f>TEXT(DATE(2024,Sales[[#This Row],[Month]],1),"MMM")</f>
        <v>Jun</v>
      </c>
      <c r="C1543">
        <v>12</v>
      </c>
      <c r="D1543">
        <v>2013</v>
      </c>
      <c r="E1543" t="s">
        <v>19</v>
      </c>
      <c r="F1543" t="s">
        <v>20</v>
      </c>
      <c r="G1543" s="4" t="s">
        <v>16</v>
      </c>
      <c r="H1543" t="s">
        <v>10</v>
      </c>
      <c r="I1543" s="4">
        <v>4</v>
      </c>
      <c r="J1543" s="4">
        <v>2034</v>
      </c>
      <c r="K1543" s="4">
        <v>2160</v>
      </c>
      <c r="L1543" s="4">
        <v>95472</v>
      </c>
      <c r="M1543" s="4">
        <v>101520</v>
      </c>
      <c r="N1543" s="4">
        <v>504</v>
      </c>
      <c r="O1543">
        <v>8208</v>
      </c>
      <c r="P1543">
        <v>-87264</v>
      </c>
    </row>
    <row r="1544" spans="1:16">
      <c r="A1544">
        <v>6</v>
      </c>
      <c r="B1544" t="str">
        <f>TEXT(DATE(2024,Sales[[#This Row],[Month]],1),"MMM")</f>
        <v>Jun</v>
      </c>
      <c r="C1544">
        <v>12</v>
      </c>
      <c r="D1544">
        <v>2013</v>
      </c>
      <c r="E1544" t="s">
        <v>11</v>
      </c>
      <c r="F1544" t="s">
        <v>8</v>
      </c>
      <c r="G1544" s="4" t="s">
        <v>36</v>
      </c>
      <c r="H1544" t="s">
        <v>10</v>
      </c>
      <c r="I1544" s="4">
        <v>24</v>
      </c>
      <c r="J1544" s="4">
        <v>3978</v>
      </c>
      <c r="K1544" s="4">
        <v>4230</v>
      </c>
      <c r="L1544" s="4">
        <v>59616</v>
      </c>
      <c r="M1544" s="4">
        <v>63360</v>
      </c>
      <c r="N1544" s="4">
        <v>6048</v>
      </c>
      <c r="O1544">
        <v>96444</v>
      </c>
      <c r="P1544">
        <v>36828</v>
      </c>
    </row>
    <row r="1545" spans="1:16">
      <c r="A1545">
        <v>6</v>
      </c>
      <c r="B1545" t="str">
        <f>TEXT(DATE(2024,Sales[[#This Row],[Month]],1),"MMM")</f>
        <v>Jun</v>
      </c>
      <c r="C1545">
        <v>12</v>
      </c>
      <c r="D1545">
        <v>2013</v>
      </c>
      <c r="E1545" t="s">
        <v>28</v>
      </c>
      <c r="F1545" t="s">
        <v>27</v>
      </c>
      <c r="G1545" s="4" t="s">
        <v>12</v>
      </c>
      <c r="H1545" t="s">
        <v>13</v>
      </c>
      <c r="I1545" s="4">
        <v>24</v>
      </c>
      <c r="J1545" s="4">
        <v>5832</v>
      </c>
      <c r="K1545" s="4">
        <v>6210</v>
      </c>
      <c r="L1545" s="4">
        <v>32238</v>
      </c>
      <c r="M1545" s="4">
        <v>34830</v>
      </c>
      <c r="N1545" s="4">
        <v>9072</v>
      </c>
      <c r="O1545">
        <v>141588</v>
      </c>
      <c r="P1545">
        <v>109350</v>
      </c>
    </row>
    <row r="1546" spans="1:16">
      <c r="A1546">
        <v>6</v>
      </c>
      <c r="B1546" t="str">
        <f>TEXT(DATE(2024,Sales[[#This Row],[Month]],1),"MMM")</f>
        <v>Jun</v>
      </c>
      <c r="C1546">
        <v>12</v>
      </c>
      <c r="D1546">
        <v>2013</v>
      </c>
      <c r="E1546" t="s">
        <v>19</v>
      </c>
      <c r="F1546" t="s">
        <v>20</v>
      </c>
      <c r="G1546" s="4" t="s">
        <v>16</v>
      </c>
      <c r="H1546" t="s">
        <v>10</v>
      </c>
      <c r="I1546" s="4">
        <v>16</v>
      </c>
      <c r="J1546" s="4">
        <v>3978</v>
      </c>
      <c r="K1546" s="4">
        <v>4230</v>
      </c>
      <c r="L1546" s="4">
        <v>83538</v>
      </c>
      <c r="M1546" s="4">
        <v>88830</v>
      </c>
      <c r="N1546" s="4">
        <v>4032</v>
      </c>
      <c r="O1546">
        <v>64296</v>
      </c>
      <c r="P1546">
        <v>-19242</v>
      </c>
    </row>
    <row r="1547" spans="1:16">
      <c r="A1547">
        <v>6</v>
      </c>
      <c r="B1547" t="str">
        <f>TEXT(DATE(2024,Sales[[#This Row],[Month]],1),"MMM")</f>
        <v>Jun</v>
      </c>
      <c r="C1547">
        <v>13</v>
      </c>
      <c r="D1547">
        <v>2013</v>
      </c>
      <c r="E1547" t="s">
        <v>21</v>
      </c>
      <c r="F1547" t="s">
        <v>22</v>
      </c>
      <c r="G1547" s="4" t="s">
        <v>33</v>
      </c>
      <c r="H1547" t="s">
        <v>10</v>
      </c>
      <c r="I1547" s="4">
        <v>6</v>
      </c>
      <c r="J1547" s="4">
        <v>3978</v>
      </c>
      <c r="K1547" s="4">
        <v>4230</v>
      </c>
      <c r="L1547" s="4">
        <v>27378</v>
      </c>
      <c r="M1547" s="4">
        <v>29250</v>
      </c>
      <c r="N1547" s="4">
        <v>1512</v>
      </c>
      <c r="O1547">
        <v>24111</v>
      </c>
      <c r="P1547">
        <v>-3267</v>
      </c>
    </row>
    <row r="1548" spans="1:16">
      <c r="A1548">
        <v>6</v>
      </c>
      <c r="B1548" t="str">
        <f>TEXT(DATE(2024,Sales[[#This Row],[Month]],1),"MMM")</f>
        <v>Jun</v>
      </c>
      <c r="C1548">
        <v>13</v>
      </c>
      <c r="D1548">
        <v>2013</v>
      </c>
      <c r="E1548" t="s">
        <v>21</v>
      </c>
      <c r="F1548" t="s">
        <v>22</v>
      </c>
      <c r="G1548" s="4" t="s">
        <v>37</v>
      </c>
      <c r="H1548" t="s">
        <v>13</v>
      </c>
      <c r="I1548" s="4">
        <v>4</v>
      </c>
      <c r="J1548" s="4">
        <v>5148</v>
      </c>
      <c r="K1548" s="4">
        <v>5490</v>
      </c>
      <c r="L1548" s="4">
        <v>3924</v>
      </c>
      <c r="M1548" s="4">
        <v>4230</v>
      </c>
      <c r="N1548" s="4">
        <v>1368</v>
      </c>
      <c r="O1548">
        <v>20862</v>
      </c>
      <c r="P1548">
        <v>16938</v>
      </c>
    </row>
    <row r="1549" spans="1:16">
      <c r="A1549">
        <v>6</v>
      </c>
      <c r="B1549" t="str">
        <f>TEXT(DATE(2024,Sales[[#This Row],[Month]],1),"MMM")</f>
        <v>Jun</v>
      </c>
      <c r="C1549">
        <v>13</v>
      </c>
      <c r="D1549">
        <v>2013</v>
      </c>
      <c r="E1549" t="s">
        <v>7</v>
      </c>
      <c r="F1549" t="s">
        <v>8</v>
      </c>
      <c r="G1549" s="4" t="s">
        <v>36</v>
      </c>
      <c r="H1549" t="s">
        <v>10</v>
      </c>
      <c r="I1549" s="4">
        <v>24</v>
      </c>
      <c r="J1549" s="4">
        <v>5832</v>
      </c>
      <c r="K1549" s="4">
        <v>6210</v>
      </c>
      <c r="L1549" s="4">
        <v>48438</v>
      </c>
      <c r="M1549" s="4">
        <v>51480</v>
      </c>
      <c r="N1549" s="4">
        <v>9072</v>
      </c>
      <c r="O1549">
        <v>141588</v>
      </c>
      <c r="P1549">
        <v>93150</v>
      </c>
    </row>
    <row r="1550" spans="1:16">
      <c r="A1550">
        <v>6</v>
      </c>
      <c r="B1550" t="str">
        <f>TEXT(DATE(2024,Sales[[#This Row],[Month]],1),"MMM")</f>
        <v>Jun</v>
      </c>
      <c r="C1550">
        <v>14</v>
      </c>
      <c r="D1550">
        <v>2013</v>
      </c>
      <c r="E1550" t="s">
        <v>28</v>
      </c>
      <c r="F1550" t="s">
        <v>27</v>
      </c>
      <c r="G1550" s="4" t="s">
        <v>40</v>
      </c>
      <c r="H1550" t="s">
        <v>10</v>
      </c>
      <c r="I1550" s="4">
        <v>21</v>
      </c>
      <c r="J1550" s="4">
        <v>2034</v>
      </c>
      <c r="K1550" s="4">
        <v>2160</v>
      </c>
      <c r="L1550" s="4">
        <v>77832</v>
      </c>
      <c r="M1550" s="4">
        <v>82800</v>
      </c>
      <c r="N1550" s="4">
        <v>2646</v>
      </c>
      <c r="O1550">
        <v>43092</v>
      </c>
      <c r="P1550">
        <v>-34740</v>
      </c>
    </row>
    <row r="1551" spans="1:16">
      <c r="A1551">
        <v>6</v>
      </c>
      <c r="B1551" t="str">
        <f>TEXT(DATE(2024,Sales[[#This Row],[Month]],1),"MMM")</f>
        <v>Jun</v>
      </c>
      <c r="C1551">
        <v>14</v>
      </c>
      <c r="D1551">
        <v>2013</v>
      </c>
      <c r="E1551" t="s">
        <v>14</v>
      </c>
      <c r="F1551" t="s">
        <v>15</v>
      </c>
      <c r="G1551" s="4" t="s">
        <v>18</v>
      </c>
      <c r="H1551" t="s">
        <v>10</v>
      </c>
      <c r="I1551" s="4">
        <v>13</v>
      </c>
      <c r="J1551" s="4">
        <v>5832</v>
      </c>
      <c r="K1551" s="4">
        <v>6210</v>
      </c>
      <c r="L1551" s="4">
        <v>30744</v>
      </c>
      <c r="M1551" s="4">
        <v>32760</v>
      </c>
      <c r="N1551" s="4">
        <v>4914</v>
      </c>
      <c r="O1551">
        <v>76693.5</v>
      </c>
      <c r="P1551">
        <v>45949.5</v>
      </c>
    </row>
    <row r="1552" spans="1:16">
      <c r="A1552">
        <v>6</v>
      </c>
      <c r="B1552" t="str">
        <f>TEXT(DATE(2024,Sales[[#This Row],[Month]],1),"MMM")</f>
        <v>Jun</v>
      </c>
      <c r="C1552">
        <v>14</v>
      </c>
      <c r="D1552">
        <v>2013</v>
      </c>
      <c r="E1552" t="s">
        <v>14</v>
      </c>
      <c r="F1552" t="s">
        <v>15</v>
      </c>
      <c r="G1552" s="4" t="s">
        <v>18</v>
      </c>
      <c r="H1552" t="s">
        <v>10</v>
      </c>
      <c r="I1552" s="4">
        <v>2</v>
      </c>
      <c r="J1552" s="4">
        <v>3546</v>
      </c>
      <c r="K1552" s="4">
        <v>3780</v>
      </c>
      <c r="L1552" s="4">
        <v>54900</v>
      </c>
      <c r="M1552" s="4">
        <v>58500</v>
      </c>
      <c r="N1552" s="4">
        <v>468</v>
      </c>
      <c r="O1552">
        <v>7182</v>
      </c>
      <c r="P1552">
        <v>-47718</v>
      </c>
    </row>
    <row r="1553" spans="1:16">
      <c r="A1553">
        <v>6</v>
      </c>
      <c r="B1553" t="str">
        <f>TEXT(DATE(2024,Sales[[#This Row],[Month]],1),"MMM")</f>
        <v>Jun</v>
      </c>
      <c r="C1553">
        <v>14</v>
      </c>
      <c r="D1553">
        <v>2013</v>
      </c>
      <c r="E1553" t="s">
        <v>24</v>
      </c>
      <c r="F1553" t="s">
        <v>20</v>
      </c>
      <c r="G1553" s="4" t="s">
        <v>23</v>
      </c>
      <c r="H1553" t="s">
        <v>10</v>
      </c>
      <c r="I1553" s="4">
        <v>20</v>
      </c>
      <c r="J1553" s="4">
        <v>3726</v>
      </c>
      <c r="K1553" s="4">
        <v>3960</v>
      </c>
      <c r="L1553" s="4">
        <v>48672</v>
      </c>
      <c r="M1553" s="4">
        <v>51840</v>
      </c>
      <c r="N1553" s="4">
        <v>4680</v>
      </c>
      <c r="O1553">
        <v>75240</v>
      </c>
      <c r="P1553">
        <v>26568</v>
      </c>
    </row>
    <row r="1554" spans="1:16">
      <c r="A1554">
        <v>6</v>
      </c>
      <c r="B1554" t="str">
        <f>TEXT(DATE(2024,Sales[[#This Row],[Month]],1),"MMM")</f>
        <v>Jun</v>
      </c>
      <c r="C1554">
        <v>15</v>
      </c>
      <c r="D1554">
        <v>2013</v>
      </c>
      <c r="E1554" t="s">
        <v>19</v>
      </c>
      <c r="F1554" t="s">
        <v>20</v>
      </c>
      <c r="G1554" s="4" t="s">
        <v>16</v>
      </c>
      <c r="H1554" t="s">
        <v>10</v>
      </c>
      <c r="I1554" s="4">
        <v>21</v>
      </c>
      <c r="J1554" s="4">
        <v>3978</v>
      </c>
      <c r="K1554" s="4">
        <v>4230</v>
      </c>
      <c r="L1554" s="4">
        <v>87516</v>
      </c>
      <c r="M1554" s="4">
        <v>93060</v>
      </c>
      <c r="N1554" s="4">
        <v>5292</v>
      </c>
      <c r="O1554">
        <v>84388.5</v>
      </c>
      <c r="P1554">
        <v>-3127.5</v>
      </c>
    </row>
    <row r="1555" spans="1:16">
      <c r="A1555">
        <v>6</v>
      </c>
      <c r="B1555" t="str">
        <f>TEXT(DATE(2024,Sales[[#This Row],[Month]],1),"MMM")</f>
        <v>Jun</v>
      </c>
      <c r="C1555">
        <v>15</v>
      </c>
      <c r="D1555">
        <v>2013</v>
      </c>
      <c r="E1555" t="s">
        <v>21</v>
      </c>
      <c r="F1555" t="s">
        <v>22</v>
      </c>
      <c r="G1555" s="4" t="s">
        <v>9</v>
      </c>
      <c r="H1555" t="s">
        <v>10</v>
      </c>
      <c r="I1555" s="4">
        <v>12</v>
      </c>
      <c r="J1555" s="4">
        <v>3042</v>
      </c>
      <c r="K1555" s="4">
        <v>3240</v>
      </c>
      <c r="L1555" s="4">
        <v>20340</v>
      </c>
      <c r="M1555" s="4">
        <v>21600</v>
      </c>
      <c r="N1555" s="4">
        <v>2376</v>
      </c>
      <c r="O1555">
        <v>36936</v>
      </c>
      <c r="P1555">
        <v>16596</v>
      </c>
    </row>
    <row r="1556" spans="1:16">
      <c r="A1556">
        <v>6</v>
      </c>
      <c r="B1556" t="str">
        <f>TEXT(DATE(2024,Sales[[#This Row],[Month]],1),"MMM")</f>
        <v>Jun</v>
      </c>
      <c r="C1556">
        <v>16</v>
      </c>
      <c r="D1556">
        <v>2013</v>
      </c>
      <c r="E1556" t="s">
        <v>28</v>
      </c>
      <c r="F1556" t="s">
        <v>27</v>
      </c>
      <c r="G1556" s="4" t="s">
        <v>25</v>
      </c>
      <c r="H1556" t="s">
        <v>10</v>
      </c>
      <c r="I1556" s="4">
        <v>23</v>
      </c>
      <c r="J1556" s="4">
        <v>3546</v>
      </c>
      <c r="K1556" s="4">
        <v>3780</v>
      </c>
      <c r="L1556" s="4">
        <v>145800</v>
      </c>
      <c r="M1556" s="4">
        <v>155250</v>
      </c>
      <c r="N1556" s="4">
        <v>5382</v>
      </c>
      <c r="O1556">
        <v>82593</v>
      </c>
      <c r="P1556">
        <v>-63207</v>
      </c>
    </row>
    <row r="1557" spans="1:16">
      <c r="A1557">
        <v>6</v>
      </c>
      <c r="B1557" t="str">
        <f>TEXT(DATE(2024,Sales[[#This Row],[Month]],1),"MMM")</f>
        <v>Jun</v>
      </c>
      <c r="C1557">
        <v>16</v>
      </c>
      <c r="D1557">
        <v>2013</v>
      </c>
      <c r="E1557" t="s">
        <v>19</v>
      </c>
      <c r="F1557" t="s">
        <v>20</v>
      </c>
      <c r="G1557" s="4" t="s">
        <v>33</v>
      </c>
      <c r="H1557" t="s">
        <v>10</v>
      </c>
      <c r="I1557" s="4">
        <v>23</v>
      </c>
      <c r="J1557" s="4">
        <v>4482</v>
      </c>
      <c r="K1557" s="4">
        <v>4770</v>
      </c>
      <c r="L1557" s="4">
        <v>27378</v>
      </c>
      <c r="M1557" s="4">
        <v>29250</v>
      </c>
      <c r="N1557" s="4">
        <v>6624</v>
      </c>
      <c r="O1557">
        <v>104224.5</v>
      </c>
      <c r="P1557">
        <v>76846.5</v>
      </c>
    </row>
    <row r="1558" spans="1:16">
      <c r="A1558">
        <v>6</v>
      </c>
      <c r="B1558" t="str">
        <f>TEXT(DATE(2024,Sales[[#This Row],[Month]],1),"MMM")</f>
        <v>Jun</v>
      </c>
      <c r="C1558">
        <v>17</v>
      </c>
      <c r="D1558">
        <v>2013</v>
      </c>
      <c r="E1558" t="s">
        <v>26</v>
      </c>
      <c r="F1558" t="s">
        <v>27</v>
      </c>
      <c r="G1558" s="4" t="s">
        <v>12</v>
      </c>
      <c r="H1558" t="s">
        <v>13</v>
      </c>
      <c r="I1558" s="4">
        <v>24</v>
      </c>
      <c r="J1558" s="4">
        <v>3924</v>
      </c>
      <c r="K1558" s="4">
        <v>4230</v>
      </c>
      <c r="L1558" s="4">
        <v>17910</v>
      </c>
      <c r="M1558" s="4">
        <v>19350</v>
      </c>
      <c r="N1558" s="4">
        <v>7344</v>
      </c>
      <c r="O1558">
        <v>96444</v>
      </c>
      <c r="P1558">
        <v>78534</v>
      </c>
    </row>
    <row r="1559" spans="1:16">
      <c r="A1559">
        <v>6</v>
      </c>
      <c r="B1559" t="str">
        <f>TEXT(DATE(2024,Sales[[#This Row],[Month]],1),"MMM")</f>
        <v>Jun</v>
      </c>
      <c r="C1559">
        <v>17</v>
      </c>
      <c r="D1559">
        <v>2013</v>
      </c>
      <c r="E1559" t="s">
        <v>21</v>
      </c>
      <c r="F1559" t="s">
        <v>22</v>
      </c>
      <c r="G1559" s="4" t="s">
        <v>36</v>
      </c>
      <c r="H1559" t="s">
        <v>10</v>
      </c>
      <c r="I1559" s="4">
        <v>25</v>
      </c>
      <c r="J1559" s="4">
        <v>2952</v>
      </c>
      <c r="K1559" s="4">
        <v>3150</v>
      </c>
      <c r="L1559" s="4">
        <v>55890</v>
      </c>
      <c r="M1559" s="4">
        <v>59400</v>
      </c>
      <c r="N1559" s="4">
        <v>4950</v>
      </c>
      <c r="O1559">
        <v>74812.5</v>
      </c>
      <c r="P1559">
        <v>18922.5</v>
      </c>
    </row>
    <row r="1560" spans="1:16">
      <c r="A1560">
        <v>6</v>
      </c>
      <c r="B1560" t="str">
        <f>TEXT(DATE(2024,Sales[[#This Row],[Month]],1),"MMM")</f>
        <v>Jun</v>
      </c>
      <c r="C1560">
        <v>18</v>
      </c>
      <c r="D1560">
        <v>2013</v>
      </c>
      <c r="E1560" t="s">
        <v>7</v>
      </c>
      <c r="F1560" t="s">
        <v>8</v>
      </c>
      <c r="G1560" s="4" t="s">
        <v>29</v>
      </c>
      <c r="H1560" t="s">
        <v>10</v>
      </c>
      <c r="I1560" s="4">
        <v>17</v>
      </c>
      <c r="J1560" s="4">
        <v>3726</v>
      </c>
      <c r="K1560" s="4">
        <v>3960</v>
      </c>
      <c r="L1560" s="4">
        <v>35460</v>
      </c>
      <c r="M1560" s="4">
        <v>37800</v>
      </c>
      <c r="N1560" s="4">
        <v>3978</v>
      </c>
      <c r="O1560">
        <v>63954</v>
      </c>
      <c r="P1560">
        <v>28494</v>
      </c>
    </row>
    <row r="1561" spans="1:16">
      <c r="A1561">
        <v>6</v>
      </c>
      <c r="B1561" t="str">
        <f>TEXT(DATE(2024,Sales[[#This Row],[Month]],1),"MMM")</f>
        <v>Jun</v>
      </c>
      <c r="C1561">
        <v>19</v>
      </c>
      <c r="D1561">
        <v>2013</v>
      </c>
      <c r="E1561" t="s">
        <v>24</v>
      </c>
      <c r="F1561" t="s">
        <v>20</v>
      </c>
      <c r="G1561" s="4" t="s">
        <v>30</v>
      </c>
      <c r="H1561" t="s">
        <v>10</v>
      </c>
      <c r="I1561" s="4">
        <v>21</v>
      </c>
      <c r="J1561" s="4">
        <v>3978</v>
      </c>
      <c r="K1561" s="4">
        <v>4230</v>
      </c>
      <c r="L1561" s="4">
        <v>91494</v>
      </c>
      <c r="M1561" s="4">
        <v>97290</v>
      </c>
      <c r="N1561" s="4">
        <v>5292</v>
      </c>
      <c r="O1561">
        <v>84388.5</v>
      </c>
      <c r="P1561">
        <v>-7105.5</v>
      </c>
    </row>
    <row r="1562" spans="1:16">
      <c r="A1562">
        <v>6</v>
      </c>
      <c r="B1562" t="str">
        <f>TEXT(DATE(2024,Sales[[#This Row],[Month]],1),"MMM")</f>
        <v>Jun</v>
      </c>
      <c r="C1562">
        <v>20</v>
      </c>
      <c r="D1562">
        <v>2013</v>
      </c>
      <c r="E1562" t="s">
        <v>19</v>
      </c>
      <c r="F1562" t="s">
        <v>20</v>
      </c>
      <c r="G1562" s="4" t="s">
        <v>40</v>
      </c>
      <c r="H1562" t="s">
        <v>10</v>
      </c>
      <c r="I1562" s="4">
        <v>9</v>
      </c>
      <c r="J1562" s="4">
        <v>3726</v>
      </c>
      <c r="K1562" s="4">
        <v>3960</v>
      </c>
      <c r="L1562" s="4">
        <v>13536</v>
      </c>
      <c r="M1562" s="4">
        <v>14400</v>
      </c>
      <c r="N1562" s="4">
        <v>2106</v>
      </c>
      <c r="O1562">
        <v>33858</v>
      </c>
      <c r="P1562">
        <v>20322</v>
      </c>
    </row>
    <row r="1563" spans="1:16">
      <c r="A1563">
        <v>6</v>
      </c>
      <c r="B1563" t="str">
        <f>TEXT(DATE(2024,Sales[[#This Row],[Month]],1),"MMM")</f>
        <v>Jun</v>
      </c>
      <c r="C1563">
        <v>21</v>
      </c>
      <c r="D1563">
        <v>2013</v>
      </c>
      <c r="E1563" t="s">
        <v>24</v>
      </c>
      <c r="F1563" t="s">
        <v>20</v>
      </c>
      <c r="G1563" s="4" t="s">
        <v>38</v>
      </c>
      <c r="H1563" t="s">
        <v>10</v>
      </c>
      <c r="I1563" s="4">
        <v>11</v>
      </c>
      <c r="J1563" s="4">
        <v>4482</v>
      </c>
      <c r="K1563" s="4">
        <v>4770</v>
      </c>
      <c r="L1563" s="4">
        <v>26568</v>
      </c>
      <c r="M1563" s="4">
        <v>28350</v>
      </c>
      <c r="N1563" s="4">
        <v>3168</v>
      </c>
      <c r="O1563">
        <v>49846.5</v>
      </c>
      <c r="P1563">
        <v>23278.5</v>
      </c>
    </row>
    <row r="1564" spans="1:16">
      <c r="A1564">
        <v>6</v>
      </c>
      <c r="B1564" t="str">
        <f>TEXT(DATE(2024,Sales[[#This Row],[Month]],1),"MMM")</f>
        <v>Jun</v>
      </c>
      <c r="C1564">
        <v>21</v>
      </c>
      <c r="D1564">
        <v>2013</v>
      </c>
      <c r="E1564" t="s">
        <v>26</v>
      </c>
      <c r="F1564" t="s">
        <v>27</v>
      </c>
      <c r="G1564" s="4" t="s">
        <v>30</v>
      </c>
      <c r="H1564" t="s">
        <v>10</v>
      </c>
      <c r="I1564" s="4">
        <v>4</v>
      </c>
      <c r="J1564" s="4">
        <v>3582</v>
      </c>
      <c r="K1564" s="4">
        <v>3870</v>
      </c>
      <c r="L1564" s="4">
        <v>3978</v>
      </c>
      <c r="M1564" s="4">
        <v>4230</v>
      </c>
      <c r="N1564" s="4">
        <v>1152</v>
      </c>
      <c r="O1564">
        <v>14706</v>
      </c>
      <c r="P1564">
        <v>10728</v>
      </c>
    </row>
    <row r="1565" spans="1:16">
      <c r="A1565">
        <v>6</v>
      </c>
      <c r="B1565" t="str">
        <f>TEXT(DATE(2024,Sales[[#This Row],[Month]],1),"MMM")</f>
        <v>Jun</v>
      </c>
      <c r="C1565">
        <v>22</v>
      </c>
      <c r="D1565">
        <v>2013</v>
      </c>
      <c r="E1565" t="s">
        <v>19</v>
      </c>
      <c r="F1565" t="s">
        <v>20</v>
      </c>
      <c r="G1565" s="4" t="s">
        <v>16</v>
      </c>
      <c r="H1565" t="s">
        <v>10</v>
      </c>
      <c r="I1565" s="4">
        <v>22</v>
      </c>
      <c r="J1565" s="4">
        <v>4482</v>
      </c>
      <c r="K1565" s="4">
        <v>4770</v>
      </c>
      <c r="L1565" s="4">
        <v>63648</v>
      </c>
      <c r="M1565" s="4">
        <v>67680</v>
      </c>
      <c r="N1565" s="4">
        <v>6336</v>
      </c>
      <c r="O1565">
        <v>99693</v>
      </c>
      <c r="P1565">
        <v>36045</v>
      </c>
    </row>
    <row r="1566" spans="1:16">
      <c r="A1566">
        <v>6</v>
      </c>
      <c r="B1566" t="str">
        <f>TEXT(DATE(2024,Sales[[#This Row],[Month]],1),"MMM")</f>
        <v>Jun</v>
      </c>
      <c r="C1566">
        <v>22</v>
      </c>
      <c r="D1566">
        <v>2013</v>
      </c>
      <c r="E1566" t="s">
        <v>19</v>
      </c>
      <c r="F1566" t="s">
        <v>20</v>
      </c>
      <c r="G1566" s="4" t="s">
        <v>25</v>
      </c>
      <c r="H1566" t="s">
        <v>10</v>
      </c>
      <c r="I1566" s="4">
        <v>15</v>
      </c>
      <c r="J1566" s="4">
        <v>3924</v>
      </c>
      <c r="K1566" s="4">
        <v>4230</v>
      </c>
      <c r="L1566" s="4">
        <v>110808</v>
      </c>
      <c r="M1566" s="4">
        <v>117990</v>
      </c>
      <c r="N1566" s="4">
        <v>4590</v>
      </c>
      <c r="O1566">
        <v>60277.5</v>
      </c>
      <c r="P1566">
        <v>-50530.5</v>
      </c>
    </row>
    <row r="1567" spans="1:16">
      <c r="A1567">
        <v>6</v>
      </c>
      <c r="B1567" t="str">
        <f>TEXT(DATE(2024,Sales[[#This Row],[Month]],1),"MMM")</f>
        <v>Jun</v>
      </c>
      <c r="C1567">
        <v>23</v>
      </c>
      <c r="D1567">
        <v>2013</v>
      </c>
      <c r="E1567" t="s">
        <v>31</v>
      </c>
      <c r="F1567" t="s">
        <v>22</v>
      </c>
      <c r="G1567" s="4" t="s">
        <v>25</v>
      </c>
      <c r="H1567" t="s">
        <v>10</v>
      </c>
      <c r="I1567" s="4">
        <v>23</v>
      </c>
      <c r="J1567" s="4">
        <v>7506</v>
      </c>
      <c r="K1567" s="4">
        <v>8100</v>
      </c>
      <c r="L1567" s="4">
        <v>34992</v>
      </c>
      <c r="M1567" s="4">
        <v>37260</v>
      </c>
      <c r="N1567" s="4">
        <v>13662</v>
      </c>
      <c r="O1567">
        <v>176985</v>
      </c>
      <c r="P1567">
        <v>141993</v>
      </c>
    </row>
    <row r="1568" spans="1:16">
      <c r="A1568">
        <v>6</v>
      </c>
      <c r="B1568" t="str">
        <f>TEXT(DATE(2024,Sales[[#This Row],[Month]],1),"MMM")</f>
        <v>Jun</v>
      </c>
      <c r="C1568">
        <v>23</v>
      </c>
      <c r="D1568">
        <v>2013</v>
      </c>
      <c r="E1568" t="s">
        <v>11</v>
      </c>
      <c r="F1568" t="s">
        <v>8</v>
      </c>
      <c r="G1568" s="4" t="s">
        <v>40</v>
      </c>
      <c r="H1568" t="s">
        <v>10</v>
      </c>
      <c r="I1568" s="4">
        <v>9</v>
      </c>
      <c r="J1568" s="4">
        <v>3546</v>
      </c>
      <c r="K1568" s="4">
        <v>3780</v>
      </c>
      <c r="L1568" s="4">
        <v>64296</v>
      </c>
      <c r="M1568" s="4">
        <v>68400</v>
      </c>
      <c r="N1568" s="4">
        <v>2106</v>
      </c>
      <c r="O1568">
        <v>32319</v>
      </c>
      <c r="P1568">
        <v>-31977</v>
      </c>
    </row>
    <row r="1569" spans="1:16">
      <c r="A1569">
        <v>6</v>
      </c>
      <c r="B1569" t="str">
        <f>TEXT(DATE(2024,Sales[[#This Row],[Month]],1),"MMM")</f>
        <v>Jun</v>
      </c>
      <c r="C1569">
        <v>23</v>
      </c>
      <c r="D1569">
        <v>2013</v>
      </c>
      <c r="E1569" t="s">
        <v>11</v>
      </c>
      <c r="F1569" t="s">
        <v>8</v>
      </c>
      <c r="G1569" s="4" t="s">
        <v>18</v>
      </c>
      <c r="H1569" t="s">
        <v>10</v>
      </c>
      <c r="I1569" s="4">
        <v>7</v>
      </c>
      <c r="J1569" s="4">
        <v>3042</v>
      </c>
      <c r="K1569" s="4">
        <v>3240</v>
      </c>
      <c r="L1569" s="4">
        <v>8784</v>
      </c>
      <c r="M1569" s="4">
        <v>9360</v>
      </c>
      <c r="N1569" s="4">
        <v>1386</v>
      </c>
      <c r="O1569">
        <v>21546</v>
      </c>
      <c r="P1569">
        <v>12762</v>
      </c>
    </row>
    <row r="1570" spans="1:16">
      <c r="A1570">
        <v>6</v>
      </c>
      <c r="B1570" t="str">
        <f>TEXT(DATE(2024,Sales[[#This Row],[Month]],1),"MMM")</f>
        <v>Jun</v>
      </c>
      <c r="C1570">
        <v>23</v>
      </c>
      <c r="D1570">
        <v>2013</v>
      </c>
      <c r="E1570" t="s">
        <v>11</v>
      </c>
      <c r="F1570" t="s">
        <v>8</v>
      </c>
      <c r="G1570" s="4" t="s">
        <v>37</v>
      </c>
      <c r="H1570" t="s">
        <v>13</v>
      </c>
      <c r="I1570" s="4">
        <v>25</v>
      </c>
      <c r="J1570" s="4">
        <v>3042</v>
      </c>
      <c r="K1570" s="4">
        <v>3240</v>
      </c>
      <c r="L1570" s="4">
        <v>35316</v>
      </c>
      <c r="M1570" s="4">
        <v>38070</v>
      </c>
      <c r="N1570" s="4">
        <v>4950</v>
      </c>
      <c r="O1570">
        <v>76950</v>
      </c>
      <c r="P1570">
        <v>41634</v>
      </c>
    </row>
    <row r="1571" spans="1:16">
      <c r="A1571">
        <v>6</v>
      </c>
      <c r="B1571" t="str">
        <f>TEXT(DATE(2024,Sales[[#This Row],[Month]],1),"MMM")</f>
        <v>Jun</v>
      </c>
      <c r="C1571">
        <v>23</v>
      </c>
      <c r="D1571">
        <v>2013</v>
      </c>
      <c r="E1571" t="s">
        <v>11</v>
      </c>
      <c r="F1571" t="s">
        <v>8</v>
      </c>
      <c r="G1571" s="4" t="s">
        <v>16</v>
      </c>
      <c r="H1571" t="s">
        <v>10</v>
      </c>
      <c r="I1571" s="4">
        <v>10</v>
      </c>
      <c r="J1571" s="4">
        <v>3978</v>
      </c>
      <c r="K1571" s="4">
        <v>4230</v>
      </c>
      <c r="L1571" s="4">
        <v>95472</v>
      </c>
      <c r="M1571" s="4">
        <v>101520</v>
      </c>
      <c r="N1571" s="4">
        <v>2520</v>
      </c>
      <c r="O1571">
        <v>40185</v>
      </c>
      <c r="P1571">
        <v>-55287</v>
      </c>
    </row>
    <row r="1572" spans="1:16">
      <c r="A1572">
        <v>6</v>
      </c>
      <c r="B1572" t="str">
        <f>TEXT(DATE(2024,Sales[[#This Row],[Month]],1),"MMM")</f>
        <v>Jun</v>
      </c>
      <c r="C1572">
        <v>24</v>
      </c>
      <c r="D1572">
        <v>2013</v>
      </c>
      <c r="E1572" t="s">
        <v>21</v>
      </c>
      <c r="F1572" t="s">
        <v>22</v>
      </c>
      <c r="G1572" s="4" t="s">
        <v>18</v>
      </c>
      <c r="H1572" t="s">
        <v>10</v>
      </c>
      <c r="I1572" s="4">
        <v>8</v>
      </c>
      <c r="J1572" s="4">
        <v>5148</v>
      </c>
      <c r="K1572" s="4">
        <v>5490</v>
      </c>
      <c r="L1572" s="4">
        <v>52704</v>
      </c>
      <c r="M1572" s="4">
        <v>56160</v>
      </c>
      <c r="N1572" s="4">
        <v>2736</v>
      </c>
      <c r="O1572">
        <v>41724</v>
      </c>
      <c r="P1572">
        <v>-10980</v>
      </c>
    </row>
    <row r="1573" spans="1:16">
      <c r="A1573">
        <v>6</v>
      </c>
      <c r="B1573" t="str">
        <f>TEXT(DATE(2024,Sales[[#This Row],[Month]],1),"MMM")</f>
        <v>Jun</v>
      </c>
      <c r="C1573">
        <v>24</v>
      </c>
      <c r="D1573">
        <v>2013</v>
      </c>
      <c r="E1573" t="s">
        <v>24</v>
      </c>
      <c r="F1573" t="s">
        <v>20</v>
      </c>
      <c r="G1573" s="4" t="s">
        <v>35</v>
      </c>
      <c r="H1573" t="s">
        <v>10</v>
      </c>
      <c r="I1573" s="4">
        <v>18</v>
      </c>
      <c r="J1573" s="4">
        <v>3042</v>
      </c>
      <c r="K1573" s="4">
        <v>3240</v>
      </c>
      <c r="L1573" s="4">
        <v>81558</v>
      </c>
      <c r="M1573" s="4">
        <v>86940</v>
      </c>
      <c r="N1573" s="4">
        <v>3564</v>
      </c>
      <c r="O1573">
        <v>55404</v>
      </c>
      <c r="P1573">
        <v>-26154</v>
      </c>
    </row>
    <row r="1574" spans="1:16">
      <c r="A1574">
        <v>6</v>
      </c>
      <c r="B1574" t="str">
        <f>TEXT(DATE(2024,Sales[[#This Row],[Month]],1),"MMM")</f>
        <v>Jun</v>
      </c>
      <c r="C1574">
        <v>24</v>
      </c>
      <c r="D1574">
        <v>2013</v>
      </c>
      <c r="E1574" t="s">
        <v>26</v>
      </c>
      <c r="F1574" t="s">
        <v>27</v>
      </c>
      <c r="G1574" s="4" t="s">
        <v>32</v>
      </c>
      <c r="H1574" t="s">
        <v>10</v>
      </c>
      <c r="I1574" s="4">
        <v>8</v>
      </c>
      <c r="J1574" s="4">
        <v>5148</v>
      </c>
      <c r="K1574" s="4">
        <v>5490</v>
      </c>
      <c r="L1574" s="4">
        <v>5148</v>
      </c>
      <c r="M1574" s="4">
        <v>5490</v>
      </c>
      <c r="N1574" s="4">
        <v>2736</v>
      </c>
      <c r="O1574">
        <v>41724</v>
      </c>
      <c r="P1574">
        <v>36576</v>
      </c>
    </row>
    <row r="1575" spans="1:16">
      <c r="A1575">
        <v>6</v>
      </c>
      <c r="B1575" t="str">
        <f>TEXT(DATE(2024,Sales[[#This Row],[Month]],1),"MMM")</f>
        <v>Jun</v>
      </c>
      <c r="C1575">
        <v>24</v>
      </c>
      <c r="D1575">
        <v>2013</v>
      </c>
      <c r="E1575" t="s">
        <v>19</v>
      </c>
      <c r="F1575" t="s">
        <v>20</v>
      </c>
      <c r="G1575" s="4" t="s">
        <v>29</v>
      </c>
      <c r="H1575" t="s">
        <v>10</v>
      </c>
      <c r="I1575" s="4">
        <v>25</v>
      </c>
      <c r="J1575" s="4">
        <v>7506</v>
      </c>
      <c r="K1575" s="4">
        <v>8100</v>
      </c>
      <c r="L1575" s="4">
        <v>60282</v>
      </c>
      <c r="M1575" s="4">
        <v>64260</v>
      </c>
      <c r="N1575" s="4">
        <v>14850</v>
      </c>
      <c r="O1575">
        <v>192375</v>
      </c>
      <c r="P1575">
        <v>132093</v>
      </c>
    </row>
    <row r="1576" spans="1:16">
      <c r="A1576">
        <v>6</v>
      </c>
      <c r="B1576" t="str">
        <f>TEXT(DATE(2024,Sales[[#This Row],[Month]],1),"MMM")</f>
        <v>Jun</v>
      </c>
      <c r="C1576">
        <v>24</v>
      </c>
      <c r="D1576">
        <v>2013</v>
      </c>
      <c r="E1576" t="s">
        <v>26</v>
      </c>
      <c r="F1576" t="s">
        <v>27</v>
      </c>
      <c r="G1576" s="4" t="s">
        <v>37</v>
      </c>
      <c r="H1576" t="s">
        <v>13</v>
      </c>
      <c r="I1576" s="4">
        <v>7</v>
      </c>
      <c r="J1576" s="4">
        <v>3042</v>
      </c>
      <c r="K1576" s="4">
        <v>3240</v>
      </c>
      <c r="L1576" s="4">
        <v>11772</v>
      </c>
      <c r="M1576" s="4">
        <v>12690</v>
      </c>
      <c r="N1576" s="4">
        <v>1386</v>
      </c>
      <c r="O1576">
        <v>21546</v>
      </c>
      <c r="P1576">
        <v>9774</v>
      </c>
    </row>
    <row r="1577" spans="1:16">
      <c r="A1577">
        <v>6</v>
      </c>
      <c r="B1577" t="str">
        <f>TEXT(DATE(2024,Sales[[#This Row],[Month]],1),"MMM")</f>
        <v>Jun</v>
      </c>
      <c r="C1577">
        <v>24</v>
      </c>
      <c r="D1577">
        <v>2013</v>
      </c>
      <c r="E1577" t="s">
        <v>14</v>
      </c>
      <c r="F1577" t="s">
        <v>15</v>
      </c>
      <c r="G1577" s="4" t="s">
        <v>38</v>
      </c>
      <c r="H1577" t="s">
        <v>10</v>
      </c>
      <c r="I1577" s="4">
        <v>17</v>
      </c>
      <c r="J1577" s="4">
        <v>3978</v>
      </c>
      <c r="K1577" s="4">
        <v>4230</v>
      </c>
      <c r="L1577" s="4">
        <v>14760</v>
      </c>
      <c r="M1577" s="4">
        <v>15750</v>
      </c>
      <c r="N1577" s="4">
        <v>4284</v>
      </c>
      <c r="O1577">
        <v>68314.5</v>
      </c>
      <c r="P1577">
        <v>53554.5</v>
      </c>
    </row>
    <row r="1578" spans="1:16">
      <c r="A1578">
        <v>6</v>
      </c>
      <c r="B1578" t="str">
        <f>TEXT(DATE(2024,Sales[[#This Row],[Month]],1),"MMM")</f>
        <v>Jun</v>
      </c>
      <c r="C1578">
        <v>24</v>
      </c>
      <c r="D1578">
        <v>2013</v>
      </c>
      <c r="E1578" t="s">
        <v>31</v>
      </c>
      <c r="F1578" t="s">
        <v>22</v>
      </c>
      <c r="G1578" s="4" t="s">
        <v>40</v>
      </c>
      <c r="H1578" t="s">
        <v>10</v>
      </c>
      <c r="I1578" s="4">
        <v>3</v>
      </c>
      <c r="J1578" s="4">
        <v>2952</v>
      </c>
      <c r="K1578" s="4">
        <v>3150</v>
      </c>
      <c r="L1578" s="4">
        <v>20304</v>
      </c>
      <c r="M1578" s="4">
        <v>21600</v>
      </c>
      <c r="N1578" s="4">
        <v>594</v>
      </c>
      <c r="O1578">
        <v>8977.5</v>
      </c>
      <c r="P1578">
        <v>-11326.5</v>
      </c>
    </row>
    <row r="1579" spans="1:16">
      <c r="A1579">
        <v>6</v>
      </c>
      <c r="B1579" t="str">
        <f>TEXT(DATE(2024,Sales[[#This Row],[Month]],1),"MMM")</f>
        <v>Jun</v>
      </c>
      <c r="C1579">
        <v>25</v>
      </c>
      <c r="D1579">
        <v>2013</v>
      </c>
      <c r="E1579" t="s">
        <v>19</v>
      </c>
      <c r="F1579" t="s">
        <v>20</v>
      </c>
      <c r="G1579" s="4" t="s">
        <v>35</v>
      </c>
      <c r="H1579" t="s">
        <v>10</v>
      </c>
      <c r="I1579" s="4">
        <v>13</v>
      </c>
      <c r="J1579" s="4">
        <v>2034</v>
      </c>
      <c r="K1579" s="4">
        <v>2160</v>
      </c>
      <c r="L1579" s="4">
        <v>7092</v>
      </c>
      <c r="M1579" s="4">
        <v>7560</v>
      </c>
      <c r="N1579" s="4">
        <v>1638</v>
      </c>
      <c r="O1579">
        <v>26676</v>
      </c>
      <c r="P1579">
        <v>19584</v>
      </c>
    </row>
    <row r="1580" spans="1:16">
      <c r="A1580">
        <v>6</v>
      </c>
      <c r="B1580" t="str">
        <f>TEXT(DATE(2024,Sales[[#This Row],[Month]],1),"MMM")</f>
        <v>Jun</v>
      </c>
      <c r="C1580">
        <v>26</v>
      </c>
      <c r="D1580">
        <v>2013</v>
      </c>
      <c r="E1580" t="s">
        <v>17</v>
      </c>
      <c r="F1580" t="s">
        <v>15</v>
      </c>
      <c r="G1580" s="4" t="s">
        <v>39</v>
      </c>
      <c r="H1580" t="s">
        <v>13</v>
      </c>
      <c r="I1580" s="4">
        <v>17</v>
      </c>
      <c r="J1580" s="4">
        <v>3582</v>
      </c>
      <c r="K1580" s="4">
        <v>3870</v>
      </c>
      <c r="L1580" s="4">
        <v>135108</v>
      </c>
      <c r="M1580" s="4">
        <v>145800</v>
      </c>
      <c r="N1580" s="4">
        <v>4896</v>
      </c>
      <c r="O1580">
        <v>62500.5</v>
      </c>
      <c r="P1580">
        <v>-72607.5</v>
      </c>
    </row>
    <row r="1581" spans="1:16">
      <c r="A1581">
        <v>6</v>
      </c>
      <c r="B1581" t="str">
        <f>TEXT(DATE(2024,Sales[[#This Row],[Month]],1),"MMM")</f>
        <v>Jun</v>
      </c>
      <c r="C1581">
        <v>26</v>
      </c>
      <c r="D1581">
        <v>2013</v>
      </c>
      <c r="E1581" t="s">
        <v>11</v>
      </c>
      <c r="F1581" t="s">
        <v>8</v>
      </c>
      <c r="G1581" s="4" t="s">
        <v>25</v>
      </c>
      <c r="H1581" t="s">
        <v>10</v>
      </c>
      <c r="I1581" s="4">
        <v>22</v>
      </c>
      <c r="J1581" s="4">
        <v>3978</v>
      </c>
      <c r="K1581" s="4">
        <v>4230</v>
      </c>
      <c r="L1581" s="4">
        <v>75816</v>
      </c>
      <c r="M1581" s="4">
        <v>80730</v>
      </c>
      <c r="N1581" s="4">
        <v>5544</v>
      </c>
      <c r="O1581">
        <v>88407</v>
      </c>
      <c r="P1581">
        <v>12591</v>
      </c>
    </row>
    <row r="1582" spans="1:16">
      <c r="A1582">
        <v>6</v>
      </c>
      <c r="B1582" t="str">
        <f>TEXT(DATE(2024,Sales[[#This Row],[Month]],1),"MMM")</f>
        <v>Jun</v>
      </c>
      <c r="C1582">
        <v>26</v>
      </c>
      <c r="D1582">
        <v>2013</v>
      </c>
      <c r="E1582" t="s">
        <v>26</v>
      </c>
      <c r="F1582" t="s">
        <v>27</v>
      </c>
      <c r="G1582" s="4" t="s">
        <v>38</v>
      </c>
      <c r="H1582" t="s">
        <v>10</v>
      </c>
      <c r="I1582" s="4">
        <v>23</v>
      </c>
      <c r="J1582" s="4">
        <v>2196</v>
      </c>
      <c r="K1582" s="4">
        <v>2340</v>
      </c>
      <c r="L1582" s="4">
        <v>14760</v>
      </c>
      <c r="M1582" s="4">
        <v>15750</v>
      </c>
      <c r="N1582" s="4">
        <v>3312</v>
      </c>
      <c r="O1582">
        <v>51129</v>
      </c>
      <c r="P1582">
        <v>36369</v>
      </c>
    </row>
    <row r="1583" spans="1:16">
      <c r="A1583">
        <v>6</v>
      </c>
      <c r="B1583" t="str">
        <f>TEXT(DATE(2024,Sales[[#This Row],[Month]],1),"MMM")</f>
        <v>Jun</v>
      </c>
      <c r="C1583">
        <v>26</v>
      </c>
      <c r="D1583">
        <v>2013</v>
      </c>
      <c r="E1583" t="s">
        <v>17</v>
      </c>
      <c r="F1583" t="s">
        <v>15</v>
      </c>
      <c r="G1583" s="4" t="s">
        <v>9</v>
      </c>
      <c r="H1583" t="s">
        <v>10</v>
      </c>
      <c r="I1583" s="4">
        <v>1</v>
      </c>
      <c r="J1583" s="4">
        <v>2034</v>
      </c>
      <c r="K1583" s="4">
        <v>2160</v>
      </c>
      <c r="L1583" s="4">
        <v>38646</v>
      </c>
      <c r="M1583" s="4">
        <v>41040</v>
      </c>
      <c r="N1583" s="4">
        <v>126</v>
      </c>
      <c r="O1583">
        <v>2052</v>
      </c>
      <c r="P1583">
        <v>-36594</v>
      </c>
    </row>
    <row r="1584" spans="1:16">
      <c r="A1584">
        <v>6</v>
      </c>
      <c r="B1584" t="str">
        <f>TEXT(DATE(2024,Sales[[#This Row],[Month]],1),"MMM")</f>
        <v>Jun</v>
      </c>
      <c r="C1584">
        <v>27</v>
      </c>
      <c r="D1584">
        <v>2013</v>
      </c>
      <c r="E1584" t="s">
        <v>21</v>
      </c>
      <c r="F1584" t="s">
        <v>22</v>
      </c>
      <c r="G1584" s="4" t="s">
        <v>16</v>
      </c>
      <c r="H1584" t="s">
        <v>10</v>
      </c>
      <c r="I1584" s="4">
        <v>25</v>
      </c>
      <c r="J1584" s="4">
        <v>5148</v>
      </c>
      <c r="K1584" s="4">
        <v>5490</v>
      </c>
      <c r="L1584" s="4">
        <v>99450</v>
      </c>
      <c r="M1584" s="4">
        <v>105750</v>
      </c>
      <c r="N1584" s="4">
        <v>8550</v>
      </c>
      <c r="O1584">
        <v>130387.5</v>
      </c>
      <c r="P1584">
        <v>30937.5</v>
      </c>
    </row>
    <row r="1585" spans="1:16">
      <c r="A1585">
        <v>6</v>
      </c>
      <c r="B1585" t="str">
        <f>TEXT(DATE(2024,Sales[[#This Row],[Month]],1),"MMM")</f>
        <v>Jun</v>
      </c>
      <c r="C1585">
        <v>28</v>
      </c>
      <c r="D1585">
        <v>2013</v>
      </c>
      <c r="E1585" t="s">
        <v>11</v>
      </c>
      <c r="F1585" t="s">
        <v>8</v>
      </c>
      <c r="G1585" s="4" t="s">
        <v>37</v>
      </c>
      <c r="H1585" t="s">
        <v>13</v>
      </c>
      <c r="I1585" s="4">
        <v>22</v>
      </c>
      <c r="J1585" s="4">
        <v>3384</v>
      </c>
      <c r="K1585" s="4">
        <v>3600</v>
      </c>
      <c r="L1585" s="4">
        <v>39240</v>
      </c>
      <c r="M1585" s="4">
        <v>42300</v>
      </c>
      <c r="N1585" s="4">
        <v>4752</v>
      </c>
      <c r="O1585">
        <v>75240</v>
      </c>
      <c r="P1585">
        <v>36000</v>
      </c>
    </row>
    <row r="1586" spans="1:16">
      <c r="A1586">
        <v>6</v>
      </c>
      <c r="B1586" t="str">
        <f>TEXT(DATE(2024,Sales[[#This Row],[Month]],1),"MMM")</f>
        <v>Jun</v>
      </c>
      <c r="C1586">
        <v>28</v>
      </c>
      <c r="D1586">
        <v>2013</v>
      </c>
      <c r="E1586" t="s">
        <v>19</v>
      </c>
      <c r="F1586" t="s">
        <v>20</v>
      </c>
      <c r="G1586" s="4" t="s">
        <v>25</v>
      </c>
      <c r="H1586" t="s">
        <v>10</v>
      </c>
      <c r="I1586" s="4">
        <v>2</v>
      </c>
      <c r="J1586" s="4">
        <v>3978</v>
      </c>
      <c r="K1586" s="4">
        <v>4230</v>
      </c>
      <c r="L1586" s="4">
        <v>5832</v>
      </c>
      <c r="M1586" s="4">
        <v>6210</v>
      </c>
      <c r="N1586" s="4">
        <v>504</v>
      </c>
      <c r="O1586">
        <v>8037</v>
      </c>
      <c r="P1586">
        <v>2205</v>
      </c>
    </row>
    <row r="1587" spans="1:16">
      <c r="A1587">
        <v>6</v>
      </c>
      <c r="B1587" t="str">
        <f>TEXT(DATE(2024,Sales[[#This Row],[Month]],1),"MMM")</f>
        <v>Jun</v>
      </c>
      <c r="C1587">
        <v>28</v>
      </c>
      <c r="D1587">
        <v>2013</v>
      </c>
      <c r="E1587" t="s">
        <v>28</v>
      </c>
      <c r="F1587" t="s">
        <v>27</v>
      </c>
      <c r="G1587" s="4" t="s">
        <v>12</v>
      </c>
      <c r="H1587" t="s">
        <v>13</v>
      </c>
      <c r="I1587" s="4">
        <v>11</v>
      </c>
      <c r="J1587" s="4">
        <v>3582</v>
      </c>
      <c r="K1587" s="4">
        <v>3870</v>
      </c>
      <c r="L1587" s="4">
        <v>89550</v>
      </c>
      <c r="M1587" s="4">
        <v>96750</v>
      </c>
      <c r="N1587" s="4">
        <v>3168</v>
      </c>
      <c r="O1587">
        <v>40441.5</v>
      </c>
      <c r="P1587">
        <v>-49108.5</v>
      </c>
    </row>
    <row r="1588" spans="1:16">
      <c r="A1588">
        <v>6</v>
      </c>
      <c r="B1588" t="str">
        <f>TEXT(DATE(2024,Sales[[#This Row],[Month]],1),"MMM")</f>
        <v>Jun</v>
      </c>
      <c r="C1588">
        <v>29</v>
      </c>
      <c r="D1588">
        <v>2013</v>
      </c>
      <c r="E1588" t="s">
        <v>17</v>
      </c>
      <c r="F1588" t="s">
        <v>15</v>
      </c>
      <c r="G1588" s="4" t="s">
        <v>29</v>
      </c>
      <c r="H1588" t="s">
        <v>10</v>
      </c>
      <c r="I1588" s="4">
        <v>11</v>
      </c>
      <c r="J1588" s="4">
        <v>3546</v>
      </c>
      <c r="K1588" s="4">
        <v>3780</v>
      </c>
      <c r="L1588" s="4">
        <v>21276</v>
      </c>
      <c r="M1588" s="4">
        <v>22680</v>
      </c>
      <c r="N1588" s="4">
        <v>2574</v>
      </c>
      <c r="O1588">
        <v>39501</v>
      </c>
      <c r="P1588">
        <v>18225</v>
      </c>
    </row>
    <row r="1589" spans="1:16">
      <c r="A1589">
        <v>6</v>
      </c>
      <c r="B1589" t="str">
        <f>TEXT(DATE(2024,Sales[[#This Row],[Month]],1),"MMM")</f>
        <v>Jun</v>
      </c>
      <c r="C1589">
        <v>30</v>
      </c>
      <c r="D1589">
        <v>2013</v>
      </c>
      <c r="E1589" t="s">
        <v>28</v>
      </c>
      <c r="F1589" t="s">
        <v>27</v>
      </c>
      <c r="G1589" s="4" t="s">
        <v>37</v>
      </c>
      <c r="H1589" t="s">
        <v>13</v>
      </c>
      <c r="I1589" s="4">
        <v>1</v>
      </c>
      <c r="J1589" s="4">
        <v>7506</v>
      </c>
      <c r="K1589" s="4">
        <v>8100</v>
      </c>
      <c r="L1589" s="4">
        <v>19620</v>
      </c>
      <c r="M1589" s="4">
        <v>21150</v>
      </c>
      <c r="N1589" s="4">
        <v>594</v>
      </c>
      <c r="O1589">
        <v>7695</v>
      </c>
      <c r="P1589">
        <v>-11925</v>
      </c>
    </row>
    <row r="1590" spans="1:16">
      <c r="A1590">
        <v>6</v>
      </c>
      <c r="B1590" t="str">
        <f>TEXT(DATE(2024,Sales[[#This Row],[Month]],1),"MMM")</f>
        <v>Jun</v>
      </c>
      <c r="C1590">
        <v>30</v>
      </c>
      <c r="D1590">
        <v>2013</v>
      </c>
      <c r="E1590" t="s">
        <v>14</v>
      </c>
      <c r="F1590" t="s">
        <v>15</v>
      </c>
      <c r="G1590" s="4" t="s">
        <v>29</v>
      </c>
      <c r="H1590" t="s">
        <v>10</v>
      </c>
      <c r="I1590" s="4">
        <v>14</v>
      </c>
      <c r="J1590" s="4">
        <v>3978</v>
      </c>
      <c r="K1590" s="4">
        <v>4230</v>
      </c>
      <c r="L1590" s="4">
        <v>42552</v>
      </c>
      <c r="M1590" s="4">
        <v>45360</v>
      </c>
      <c r="N1590" s="4">
        <v>3528</v>
      </c>
      <c r="O1590">
        <v>56259</v>
      </c>
      <c r="P1590">
        <v>13707</v>
      </c>
    </row>
    <row r="1591" spans="1:16">
      <c r="A1591">
        <v>7</v>
      </c>
      <c r="B1591" t="str">
        <f>TEXT(DATE(2024,Sales[[#This Row],[Month]],1),"MMM")</f>
        <v>Jul</v>
      </c>
      <c r="C1591">
        <v>1</v>
      </c>
      <c r="D1591">
        <v>2013</v>
      </c>
      <c r="E1591" t="s">
        <v>24</v>
      </c>
      <c r="F1591" t="s">
        <v>20</v>
      </c>
      <c r="G1591" s="4" t="s">
        <v>23</v>
      </c>
      <c r="H1591" t="s">
        <v>10</v>
      </c>
      <c r="I1591" s="4">
        <v>11</v>
      </c>
      <c r="J1591" s="4">
        <v>2034</v>
      </c>
      <c r="K1591" s="4">
        <v>2160</v>
      </c>
      <c r="L1591" s="4">
        <v>76050</v>
      </c>
      <c r="M1591" s="4">
        <v>81000</v>
      </c>
      <c r="N1591" s="4">
        <v>1386</v>
      </c>
      <c r="O1591">
        <v>22572</v>
      </c>
      <c r="P1591">
        <v>-53478</v>
      </c>
    </row>
    <row r="1592" spans="1:16">
      <c r="A1592">
        <v>7</v>
      </c>
      <c r="B1592" t="str">
        <f>TEXT(DATE(2024,Sales[[#This Row],[Month]],1),"MMM")</f>
        <v>Jul</v>
      </c>
      <c r="C1592">
        <v>1</v>
      </c>
      <c r="D1592">
        <v>2013</v>
      </c>
      <c r="E1592" t="s">
        <v>7</v>
      </c>
      <c r="F1592" t="s">
        <v>8</v>
      </c>
      <c r="G1592" s="4" t="s">
        <v>29</v>
      </c>
      <c r="H1592" t="s">
        <v>10</v>
      </c>
      <c r="I1592" s="4">
        <v>8</v>
      </c>
      <c r="J1592" s="4">
        <v>2952</v>
      </c>
      <c r="K1592" s="4">
        <v>3150</v>
      </c>
      <c r="L1592" s="4">
        <v>74466</v>
      </c>
      <c r="M1592" s="4">
        <v>79380</v>
      </c>
      <c r="N1592" s="4">
        <v>1584</v>
      </c>
      <c r="O1592">
        <v>23940</v>
      </c>
      <c r="P1592">
        <v>-50526</v>
      </c>
    </row>
    <row r="1593" spans="1:16">
      <c r="A1593">
        <v>7</v>
      </c>
      <c r="B1593" t="str">
        <f>TEXT(DATE(2024,Sales[[#This Row],[Month]],1),"MMM")</f>
        <v>Jul</v>
      </c>
      <c r="C1593">
        <v>1</v>
      </c>
      <c r="D1593">
        <v>2013</v>
      </c>
      <c r="E1593" t="s">
        <v>17</v>
      </c>
      <c r="F1593" t="s">
        <v>15</v>
      </c>
      <c r="G1593" s="4" t="s">
        <v>29</v>
      </c>
      <c r="H1593" t="s">
        <v>10</v>
      </c>
      <c r="I1593" s="4">
        <v>1</v>
      </c>
      <c r="J1593" s="4">
        <v>3546</v>
      </c>
      <c r="K1593" s="4">
        <v>3780</v>
      </c>
      <c r="L1593" s="4">
        <v>67374</v>
      </c>
      <c r="M1593" s="4">
        <v>71820</v>
      </c>
      <c r="N1593" s="4">
        <v>234</v>
      </c>
      <c r="O1593">
        <v>3591</v>
      </c>
      <c r="P1593">
        <v>-63783</v>
      </c>
    </row>
    <row r="1594" spans="1:16">
      <c r="A1594">
        <v>7</v>
      </c>
      <c r="B1594" t="str">
        <f>TEXT(DATE(2024,Sales[[#This Row],[Month]],1),"MMM")</f>
        <v>Jul</v>
      </c>
      <c r="C1594">
        <v>1</v>
      </c>
      <c r="D1594">
        <v>2013</v>
      </c>
      <c r="E1594" t="s">
        <v>21</v>
      </c>
      <c r="F1594" t="s">
        <v>22</v>
      </c>
      <c r="G1594" s="4" t="s">
        <v>37</v>
      </c>
      <c r="H1594" t="s">
        <v>13</v>
      </c>
      <c r="I1594" s="4">
        <v>24</v>
      </c>
      <c r="J1594" s="4">
        <v>3546</v>
      </c>
      <c r="K1594" s="4">
        <v>3780</v>
      </c>
      <c r="L1594" s="4">
        <v>51012</v>
      </c>
      <c r="M1594" s="4">
        <v>54990</v>
      </c>
      <c r="N1594" s="4">
        <v>5616</v>
      </c>
      <c r="O1594">
        <v>86184</v>
      </c>
      <c r="P1594">
        <v>35172</v>
      </c>
    </row>
    <row r="1595" spans="1:16">
      <c r="A1595">
        <v>7</v>
      </c>
      <c r="B1595" t="str">
        <f>TEXT(DATE(2024,Sales[[#This Row],[Month]],1),"MMM")</f>
        <v>Jul</v>
      </c>
      <c r="C1595">
        <v>2</v>
      </c>
      <c r="D1595">
        <v>2013</v>
      </c>
      <c r="E1595" t="s">
        <v>26</v>
      </c>
      <c r="F1595" t="s">
        <v>27</v>
      </c>
      <c r="G1595" s="4" t="s">
        <v>40</v>
      </c>
      <c r="H1595" t="s">
        <v>10</v>
      </c>
      <c r="I1595" s="4">
        <v>15</v>
      </c>
      <c r="J1595" s="4">
        <v>3978</v>
      </c>
      <c r="K1595" s="4">
        <v>4230</v>
      </c>
      <c r="L1595" s="4">
        <v>23688</v>
      </c>
      <c r="M1595" s="4">
        <v>25200</v>
      </c>
      <c r="N1595" s="4">
        <v>3780</v>
      </c>
      <c r="O1595">
        <v>60277.5</v>
      </c>
      <c r="P1595">
        <v>36589.5</v>
      </c>
    </row>
    <row r="1596" spans="1:16">
      <c r="A1596">
        <v>7</v>
      </c>
      <c r="B1596" t="str">
        <f>TEXT(DATE(2024,Sales[[#This Row],[Month]],1),"MMM")</f>
        <v>Jul</v>
      </c>
      <c r="C1596">
        <v>3</v>
      </c>
      <c r="D1596">
        <v>2013</v>
      </c>
      <c r="E1596" t="s">
        <v>11</v>
      </c>
      <c r="F1596" t="s">
        <v>8</v>
      </c>
      <c r="G1596" s="4" t="s">
        <v>35</v>
      </c>
      <c r="H1596" t="s">
        <v>10</v>
      </c>
      <c r="I1596" s="4">
        <v>20</v>
      </c>
      <c r="J1596" s="4">
        <v>3546</v>
      </c>
      <c r="K1596" s="4">
        <v>3780</v>
      </c>
      <c r="L1596" s="4">
        <v>24822</v>
      </c>
      <c r="M1596" s="4">
        <v>26460</v>
      </c>
      <c r="N1596" s="4">
        <v>4680</v>
      </c>
      <c r="O1596">
        <v>71820</v>
      </c>
      <c r="P1596">
        <v>46998</v>
      </c>
    </row>
    <row r="1597" spans="1:16">
      <c r="A1597">
        <v>7</v>
      </c>
      <c r="B1597" t="str">
        <f>TEXT(DATE(2024,Sales[[#This Row],[Month]],1),"MMM")</f>
        <v>Jul</v>
      </c>
      <c r="C1597">
        <v>3</v>
      </c>
      <c r="D1597">
        <v>2013</v>
      </c>
      <c r="E1597" t="s">
        <v>26</v>
      </c>
      <c r="F1597" t="s">
        <v>27</v>
      </c>
      <c r="G1597" s="4" t="s">
        <v>23</v>
      </c>
      <c r="H1597" t="s">
        <v>10</v>
      </c>
      <c r="I1597" s="4">
        <v>1</v>
      </c>
      <c r="J1597" s="4">
        <v>5148</v>
      </c>
      <c r="K1597" s="4">
        <v>5490</v>
      </c>
      <c r="L1597" s="4">
        <v>33462</v>
      </c>
      <c r="M1597" s="4">
        <v>35640</v>
      </c>
      <c r="N1597" s="4">
        <v>342</v>
      </c>
      <c r="O1597">
        <v>5215.5</v>
      </c>
      <c r="P1597">
        <v>-28246.5</v>
      </c>
    </row>
    <row r="1598" spans="1:16">
      <c r="A1598">
        <v>7</v>
      </c>
      <c r="B1598" t="str">
        <f>TEXT(DATE(2024,Sales[[#This Row],[Month]],1),"MMM")</f>
        <v>Jul</v>
      </c>
      <c r="C1598">
        <v>3</v>
      </c>
      <c r="D1598">
        <v>2013</v>
      </c>
      <c r="E1598" t="s">
        <v>21</v>
      </c>
      <c r="F1598" t="s">
        <v>22</v>
      </c>
      <c r="G1598" s="4" t="s">
        <v>34</v>
      </c>
      <c r="H1598" t="s">
        <v>10</v>
      </c>
      <c r="I1598" s="4">
        <v>5</v>
      </c>
      <c r="J1598" s="4">
        <v>2196</v>
      </c>
      <c r="K1598" s="4">
        <v>2340</v>
      </c>
      <c r="L1598" s="4">
        <v>44820</v>
      </c>
      <c r="M1598" s="4">
        <v>47700</v>
      </c>
      <c r="N1598" s="4">
        <v>720</v>
      </c>
      <c r="O1598">
        <v>11115</v>
      </c>
      <c r="P1598">
        <v>-33705</v>
      </c>
    </row>
    <row r="1599" spans="1:16">
      <c r="A1599">
        <v>7</v>
      </c>
      <c r="B1599" t="str">
        <f>TEXT(DATE(2024,Sales[[#This Row],[Month]],1),"MMM")</f>
        <v>Jul</v>
      </c>
      <c r="C1599">
        <v>3</v>
      </c>
      <c r="D1599">
        <v>2013</v>
      </c>
      <c r="E1599" t="s">
        <v>28</v>
      </c>
      <c r="F1599" t="s">
        <v>27</v>
      </c>
      <c r="G1599" s="4" t="s">
        <v>23</v>
      </c>
      <c r="H1599" t="s">
        <v>10</v>
      </c>
      <c r="I1599" s="4">
        <v>2</v>
      </c>
      <c r="J1599" s="4">
        <v>3924</v>
      </c>
      <c r="K1599" s="4">
        <v>4230</v>
      </c>
      <c r="L1599" s="4">
        <v>48672</v>
      </c>
      <c r="M1599" s="4">
        <v>51840</v>
      </c>
      <c r="N1599" s="4">
        <v>612</v>
      </c>
      <c r="O1599">
        <v>8037</v>
      </c>
      <c r="P1599">
        <v>-40635</v>
      </c>
    </row>
    <row r="1600" spans="1:16">
      <c r="A1600">
        <v>7</v>
      </c>
      <c r="B1600" t="str">
        <f>TEXT(DATE(2024,Sales[[#This Row],[Month]],1),"MMM")</f>
        <v>Jul</v>
      </c>
      <c r="C1600">
        <v>3</v>
      </c>
      <c r="D1600">
        <v>2013</v>
      </c>
      <c r="E1600" t="s">
        <v>28</v>
      </c>
      <c r="F1600" t="s">
        <v>27</v>
      </c>
      <c r="G1600" s="4" t="s">
        <v>16</v>
      </c>
      <c r="H1600" t="s">
        <v>10</v>
      </c>
      <c r="I1600" s="4">
        <v>15</v>
      </c>
      <c r="J1600" s="4">
        <v>3978</v>
      </c>
      <c r="K1600" s="4">
        <v>4230</v>
      </c>
      <c r="L1600" s="4">
        <v>99450</v>
      </c>
      <c r="M1600" s="4">
        <v>105750</v>
      </c>
      <c r="N1600" s="4">
        <v>3780</v>
      </c>
      <c r="O1600">
        <v>60277.5</v>
      </c>
      <c r="P1600">
        <v>-39172.5</v>
      </c>
    </row>
    <row r="1601" spans="1:16">
      <c r="A1601">
        <v>7</v>
      </c>
      <c r="B1601" t="str">
        <f>TEXT(DATE(2024,Sales[[#This Row],[Month]],1),"MMM")</f>
        <v>Jul</v>
      </c>
      <c r="C1601">
        <v>4</v>
      </c>
      <c r="D1601">
        <v>2013</v>
      </c>
      <c r="E1601" t="s">
        <v>24</v>
      </c>
      <c r="F1601" t="s">
        <v>20</v>
      </c>
      <c r="G1601" s="4" t="s">
        <v>34</v>
      </c>
      <c r="H1601" t="s">
        <v>10</v>
      </c>
      <c r="I1601" s="4">
        <v>24</v>
      </c>
      <c r="J1601" s="4">
        <v>2106</v>
      </c>
      <c r="K1601" s="4">
        <v>2250</v>
      </c>
      <c r="L1601" s="4">
        <v>53784</v>
      </c>
      <c r="M1601" s="4">
        <v>57240</v>
      </c>
      <c r="N1601" s="4">
        <v>3456</v>
      </c>
      <c r="O1601">
        <v>51300</v>
      </c>
      <c r="P1601">
        <v>-2484</v>
      </c>
    </row>
    <row r="1602" spans="1:16">
      <c r="A1602">
        <v>7</v>
      </c>
      <c r="B1602" t="str">
        <f>TEXT(DATE(2024,Sales[[#This Row],[Month]],1),"MMM")</f>
        <v>Jul</v>
      </c>
      <c r="C1602">
        <v>4</v>
      </c>
      <c r="D1602">
        <v>2013</v>
      </c>
      <c r="E1602" t="s">
        <v>24</v>
      </c>
      <c r="F1602" t="s">
        <v>20</v>
      </c>
      <c r="G1602" s="4" t="s">
        <v>37</v>
      </c>
      <c r="H1602" t="s">
        <v>13</v>
      </c>
      <c r="I1602" s="4">
        <v>23</v>
      </c>
      <c r="J1602" s="4">
        <v>5148</v>
      </c>
      <c r="K1602" s="4">
        <v>5490</v>
      </c>
      <c r="L1602" s="4">
        <v>82404</v>
      </c>
      <c r="M1602" s="4">
        <v>88830</v>
      </c>
      <c r="N1602" s="4">
        <v>7866</v>
      </c>
      <c r="O1602">
        <v>119956.5</v>
      </c>
      <c r="P1602">
        <v>37552.5</v>
      </c>
    </row>
    <row r="1603" spans="1:16">
      <c r="A1603">
        <v>7</v>
      </c>
      <c r="B1603" t="str">
        <f>TEXT(DATE(2024,Sales[[#This Row],[Month]],1),"MMM")</f>
        <v>Jul</v>
      </c>
      <c r="C1603">
        <v>4</v>
      </c>
      <c r="D1603">
        <v>2013</v>
      </c>
      <c r="E1603" t="s">
        <v>19</v>
      </c>
      <c r="F1603" t="s">
        <v>20</v>
      </c>
      <c r="G1603" s="4" t="s">
        <v>16</v>
      </c>
      <c r="H1603" t="s">
        <v>10</v>
      </c>
      <c r="I1603" s="4">
        <v>20</v>
      </c>
      <c r="J1603" s="4">
        <v>3546</v>
      </c>
      <c r="K1603" s="4">
        <v>3780</v>
      </c>
      <c r="L1603" s="4">
        <v>35802</v>
      </c>
      <c r="M1603" s="4">
        <v>38070</v>
      </c>
      <c r="N1603" s="4">
        <v>4680</v>
      </c>
      <c r="O1603">
        <v>71820</v>
      </c>
      <c r="P1603">
        <v>36018</v>
      </c>
    </row>
    <row r="1604" spans="1:16">
      <c r="A1604">
        <v>7</v>
      </c>
      <c r="B1604" t="str">
        <f>TEXT(DATE(2024,Sales[[#This Row],[Month]],1),"MMM")</f>
        <v>Jul</v>
      </c>
      <c r="C1604">
        <v>4</v>
      </c>
      <c r="D1604">
        <v>2013</v>
      </c>
      <c r="E1604" t="s">
        <v>19</v>
      </c>
      <c r="F1604" t="s">
        <v>20</v>
      </c>
      <c r="G1604" s="4" t="s">
        <v>40</v>
      </c>
      <c r="H1604" t="s">
        <v>10</v>
      </c>
      <c r="I1604" s="4">
        <v>23</v>
      </c>
      <c r="J1604" s="4">
        <v>3546</v>
      </c>
      <c r="K1604" s="4">
        <v>3780</v>
      </c>
      <c r="L1604" s="4">
        <v>13536</v>
      </c>
      <c r="M1604" s="4">
        <v>14400</v>
      </c>
      <c r="N1604" s="4">
        <v>5382</v>
      </c>
      <c r="O1604">
        <v>82593</v>
      </c>
      <c r="P1604">
        <v>69057</v>
      </c>
    </row>
    <row r="1605" spans="1:16">
      <c r="A1605">
        <v>7</v>
      </c>
      <c r="B1605" t="str">
        <f>TEXT(DATE(2024,Sales[[#This Row],[Month]],1),"MMM")</f>
        <v>Jul</v>
      </c>
      <c r="C1605">
        <v>4</v>
      </c>
      <c r="D1605">
        <v>2013</v>
      </c>
      <c r="E1605" t="s">
        <v>28</v>
      </c>
      <c r="F1605" t="s">
        <v>27</v>
      </c>
      <c r="G1605" s="4" t="s">
        <v>33</v>
      </c>
      <c r="H1605" t="s">
        <v>10</v>
      </c>
      <c r="I1605" s="4">
        <v>22</v>
      </c>
      <c r="J1605" s="4">
        <v>5148</v>
      </c>
      <c r="K1605" s="4">
        <v>5490</v>
      </c>
      <c r="L1605" s="4">
        <v>31590</v>
      </c>
      <c r="M1605" s="4">
        <v>33750</v>
      </c>
      <c r="N1605" s="4">
        <v>7524</v>
      </c>
      <c r="O1605">
        <v>114741</v>
      </c>
      <c r="P1605">
        <v>83151</v>
      </c>
    </row>
    <row r="1606" spans="1:16">
      <c r="A1606">
        <v>7</v>
      </c>
      <c r="B1606" t="str">
        <f>TEXT(DATE(2024,Sales[[#This Row],[Month]],1),"MMM")</f>
        <v>Jul</v>
      </c>
      <c r="C1606">
        <v>4</v>
      </c>
      <c r="D1606">
        <v>2013</v>
      </c>
      <c r="E1606" t="s">
        <v>7</v>
      </c>
      <c r="F1606" t="s">
        <v>8</v>
      </c>
      <c r="G1606" s="4" t="s">
        <v>33</v>
      </c>
      <c r="H1606" t="s">
        <v>10</v>
      </c>
      <c r="I1606" s="4">
        <v>10</v>
      </c>
      <c r="J1606" s="4">
        <v>3384</v>
      </c>
      <c r="K1606" s="4">
        <v>3600</v>
      </c>
      <c r="L1606" s="4">
        <v>37908</v>
      </c>
      <c r="M1606" s="4">
        <v>40500</v>
      </c>
      <c r="N1606" s="4">
        <v>2160</v>
      </c>
      <c r="O1606">
        <v>34200</v>
      </c>
      <c r="P1606">
        <v>-3708</v>
      </c>
    </row>
    <row r="1607" spans="1:16">
      <c r="A1607">
        <v>7</v>
      </c>
      <c r="B1607" t="str">
        <f>TEXT(DATE(2024,Sales[[#This Row],[Month]],1),"MMM")</f>
        <v>Jul</v>
      </c>
      <c r="C1607">
        <v>4</v>
      </c>
      <c r="D1607">
        <v>2013</v>
      </c>
      <c r="E1607" t="s">
        <v>31</v>
      </c>
      <c r="F1607" t="s">
        <v>22</v>
      </c>
      <c r="G1607" s="4" t="s">
        <v>30</v>
      </c>
      <c r="H1607" t="s">
        <v>10</v>
      </c>
      <c r="I1607" s="4">
        <v>5</v>
      </c>
      <c r="J1607" s="4">
        <v>3042</v>
      </c>
      <c r="K1607" s="4">
        <v>3240</v>
      </c>
      <c r="L1607" s="4">
        <v>83538</v>
      </c>
      <c r="M1607" s="4">
        <v>88830</v>
      </c>
      <c r="N1607" s="4">
        <v>990</v>
      </c>
      <c r="O1607">
        <v>15390</v>
      </c>
      <c r="P1607">
        <v>-68148</v>
      </c>
    </row>
    <row r="1608" spans="1:16">
      <c r="A1608">
        <v>7</v>
      </c>
      <c r="B1608" t="str">
        <f>TEXT(DATE(2024,Sales[[#This Row],[Month]],1),"MMM")</f>
        <v>Jul</v>
      </c>
      <c r="C1608">
        <v>5</v>
      </c>
      <c r="D1608">
        <v>2013</v>
      </c>
      <c r="E1608" t="s">
        <v>11</v>
      </c>
      <c r="F1608" t="s">
        <v>8</v>
      </c>
      <c r="G1608" s="4" t="s">
        <v>18</v>
      </c>
      <c r="H1608" t="s">
        <v>10</v>
      </c>
      <c r="I1608" s="4">
        <v>12</v>
      </c>
      <c r="J1608" s="4">
        <v>3978</v>
      </c>
      <c r="K1608" s="4">
        <v>4230</v>
      </c>
      <c r="L1608" s="4">
        <v>17568</v>
      </c>
      <c r="M1608" s="4">
        <v>18720</v>
      </c>
      <c r="N1608" s="4">
        <v>3024</v>
      </c>
      <c r="O1608">
        <v>48222</v>
      </c>
      <c r="P1608">
        <v>30654</v>
      </c>
    </row>
    <row r="1609" spans="1:16">
      <c r="A1609">
        <v>7</v>
      </c>
      <c r="B1609" t="str">
        <f>TEXT(DATE(2024,Sales[[#This Row],[Month]],1),"MMM")</f>
        <v>Jul</v>
      </c>
      <c r="C1609">
        <v>5</v>
      </c>
      <c r="D1609">
        <v>2013</v>
      </c>
      <c r="E1609" t="s">
        <v>14</v>
      </c>
      <c r="F1609" t="s">
        <v>15</v>
      </c>
      <c r="G1609" s="4" t="s">
        <v>30</v>
      </c>
      <c r="H1609" t="s">
        <v>10</v>
      </c>
      <c r="I1609" s="4">
        <v>19</v>
      </c>
      <c r="J1609" s="4">
        <v>3978</v>
      </c>
      <c r="K1609" s="4">
        <v>4230</v>
      </c>
      <c r="L1609" s="4">
        <v>51714</v>
      </c>
      <c r="M1609" s="4">
        <v>54990</v>
      </c>
      <c r="N1609" s="4">
        <v>4788</v>
      </c>
      <c r="O1609">
        <v>76351.5</v>
      </c>
      <c r="P1609">
        <v>24637.5</v>
      </c>
    </row>
    <row r="1610" spans="1:16">
      <c r="A1610">
        <v>7</v>
      </c>
      <c r="B1610" t="str">
        <f>TEXT(DATE(2024,Sales[[#This Row],[Month]],1),"MMM")</f>
        <v>Jul</v>
      </c>
      <c r="C1610">
        <v>5</v>
      </c>
      <c r="D1610">
        <v>2013</v>
      </c>
      <c r="E1610" t="s">
        <v>21</v>
      </c>
      <c r="F1610" t="s">
        <v>22</v>
      </c>
      <c r="G1610" s="4" t="s">
        <v>37</v>
      </c>
      <c r="H1610" t="s">
        <v>13</v>
      </c>
      <c r="I1610" s="4">
        <v>18</v>
      </c>
      <c r="J1610" s="4">
        <v>3924</v>
      </c>
      <c r="K1610" s="4">
        <v>4230</v>
      </c>
      <c r="L1610" s="4">
        <v>58860</v>
      </c>
      <c r="M1610" s="4">
        <v>63450</v>
      </c>
      <c r="N1610" s="4">
        <v>5508</v>
      </c>
      <c r="O1610">
        <v>72333</v>
      </c>
      <c r="P1610">
        <v>13473</v>
      </c>
    </row>
    <row r="1611" spans="1:16">
      <c r="A1611">
        <v>7</v>
      </c>
      <c r="B1611" t="str">
        <f>TEXT(DATE(2024,Sales[[#This Row],[Month]],1),"MMM")</f>
        <v>Jul</v>
      </c>
      <c r="C1611">
        <v>5</v>
      </c>
      <c r="D1611">
        <v>2013</v>
      </c>
      <c r="E1611" t="s">
        <v>24</v>
      </c>
      <c r="F1611" t="s">
        <v>20</v>
      </c>
      <c r="G1611" s="4" t="s">
        <v>12</v>
      </c>
      <c r="H1611" t="s">
        <v>13</v>
      </c>
      <c r="I1611" s="4">
        <v>1</v>
      </c>
      <c r="J1611" s="4">
        <v>2952</v>
      </c>
      <c r="K1611" s="4">
        <v>3150</v>
      </c>
      <c r="L1611" s="4">
        <v>78804</v>
      </c>
      <c r="M1611" s="4">
        <v>85140</v>
      </c>
      <c r="N1611" s="4">
        <v>198</v>
      </c>
      <c r="O1611">
        <v>2992.5</v>
      </c>
      <c r="P1611">
        <v>-75811.5</v>
      </c>
    </row>
    <row r="1612" spans="1:16">
      <c r="A1612">
        <v>7</v>
      </c>
      <c r="B1612" t="str">
        <f>TEXT(DATE(2024,Sales[[#This Row],[Month]],1),"MMM")</f>
        <v>Jul</v>
      </c>
      <c r="C1612">
        <v>5</v>
      </c>
      <c r="D1612">
        <v>2013</v>
      </c>
      <c r="E1612" t="s">
        <v>7</v>
      </c>
      <c r="F1612" t="s">
        <v>8</v>
      </c>
      <c r="G1612" s="4" t="s">
        <v>37</v>
      </c>
      <c r="H1612" t="s">
        <v>13</v>
      </c>
      <c r="I1612" s="4">
        <v>15</v>
      </c>
      <c r="J1612" s="4">
        <v>3042</v>
      </c>
      <c r="K1612" s="4">
        <v>3240</v>
      </c>
      <c r="L1612" s="4">
        <v>94176</v>
      </c>
      <c r="M1612" s="4">
        <v>101520</v>
      </c>
      <c r="N1612" s="4">
        <v>2970</v>
      </c>
      <c r="O1612">
        <v>46170</v>
      </c>
      <c r="P1612">
        <v>-48006</v>
      </c>
    </row>
    <row r="1613" spans="1:16">
      <c r="A1613">
        <v>7</v>
      </c>
      <c r="B1613" t="str">
        <f>TEXT(DATE(2024,Sales[[#This Row],[Month]],1),"MMM")</f>
        <v>Jul</v>
      </c>
      <c r="C1613">
        <v>6</v>
      </c>
      <c r="D1613">
        <v>2013</v>
      </c>
      <c r="E1613" t="s">
        <v>26</v>
      </c>
      <c r="F1613" t="s">
        <v>27</v>
      </c>
      <c r="G1613" s="4" t="s">
        <v>40</v>
      </c>
      <c r="H1613" t="s">
        <v>10</v>
      </c>
      <c r="I1613" s="4">
        <v>4</v>
      </c>
      <c r="J1613" s="4">
        <v>3978</v>
      </c>
      <c r="K1613" s="4">
        <v>4230</v>
      </c>
      <c r="L1613" s="4">
        <v>40608</v>
      </c>
      <c r="M1613" s="4">
        <v>43200</v>
      </c>
      <c r="N1613" s="4">
        <v>1008</v>
      </c>
      <c r="O1613">
        <v>16074</v>
      </c>
      <c r="P1613">
        <v>-24534</v>
      </c>
    </row>
    <row r="1614" spans="1:16">
      <c r="A1614">
        <v>7</v>
      </c>
      <c r="B1614" t="str">
        <f>TEXT(DATE(2024,Sales[[#This Row],[Month]],1),"MMM")</f>
        <v>Jul</v>
      </c>
      <c r="C1614">
        <v>6</v>
      </c>
      <c r="D1614">
        <v>2013</v>
      </c>
      <c r="E1614" t="s">
        <v>24</v>
      </c>
      <c r="F1614" t="s">
        <v>20</v>
      </c>
      <c r="G1614" s="4" t="s">
        <v>23</v>
      </c>
      <c r="H1614" t="s">
        <v>10</v>
      </c>
      <c r="I1614" s="4">
        <v>16</v>
      </c>
      <c r="J1614" s="4">
        <v>2106</v>
      </c>
      <c r="K1614" s="4">
        <v>2250</v>
      </c>
      <c r="L1614" s="4">
        <v>48672</v>
      </c>
      <c r="M1614" s="4">
        <v>51840</v>
      </c>
      <c r="N1614" s="4">
        <v>2304</v>
      </c>
      <c r="O1614">
        <v>34200</v>
      </c>
      <c r="P1614">
        <v>-14472</v>
      </c>
    </row>
    <row r="1615" spans="1:16">
      <c r="A1615">
        <v>7</v>
      </c>
      <c r="B1615" t="str">
        <f>TEXT(DATE(2024,Sales[[#This Row],[Month]],1),"MMM")</f>
        <v>Jul</v>
      </c>
      <c r="C1615">
        <v>6</v>
      </c>
      <c r="D1615">
        <v>2013</v>
      </c>
      <c r="E1615" t="s">
        <v>31</v>
      </c>
      <c r="F1615" t="s">
        <v>22</v>
      </c>
      <c r="G1615" s="4" t="s">
        <v>18</v>
      </c>
      <c r="H1615" t="s">
        <v>10</v>
      </c>
      <c r="I1615" s="4">
        <v>10</v>
      </c>
      <c r="J1615" s="4">
        <v>2034</v>
      </c>
      <c r="K1615" s="4">
        <v>2160</v>
      </c>
      <c r="L1615" s="4">
        <v>30744</v>
      </c>
      <c r="M1615" s="4">
        <v>32760</v>
      </c>
      <c r="N1615" s="4">
        <v>1260</v>
      </c>
      <c r="O1615">
        <v>20520</v>
      </c>
      <c r="P1615">
        <v>-10224</v>
      </c>
    </row>
    <row r="1616" spans="1:16">
      <c r="A1616">
        <v>7</v>
      </c>
      <c r="B1616" t="str">
        <f>TEXT(DATE(2024,Sales[[#This Row],[Month]],1),"MMM")</f>
        <v>Jul</v>
      </c>
      <c r="C1616">
        <v>6</v>
      </c>
      <c r="D1616">
        <v>2013</v>
      </c>
      <c r="E1616" t="s">
        <v>26</v>
      </c>
      <c r="F1616" t="s">
        <v>27</v>
      </c>
      <c r="G1616" s="4" t="s">
        <v>29</v>
      </c>
      <c r="H1616" t="s">
        <v>10</v>
      </c>
      <c r="I1616" s="4">
        <v>21</v>
      </c>
      <c r="J1616" s="4">
        <v>4482</v>
      </c>
      <c r="K1616" s="4">
        <v>4770</v>
      </c>
      <c r="L1616" s="4">
        <v>46098</v>
      </c>
      <c r="M1616" s="4">
        <v>49140</v>
      </c>
      <c r="N1616" s="4">
        <v>6048</v>
      </c>
      <c r="O1616">
        <v>95161.5</v>
      </c>
      <c r="P1616">
        <v>49063.5</v>
      </c>
    </row>
    <row r="1617" spans="1:16">
      <c r="A1617">
        <v>7</v>
      </c>
      <c r="B1617" t="str">
        <f>TEXT(DATE(2024,Sales[[#This Row],[Month]],1),"MMM")</f>
        <v>Jul</v>
      </c>
      <c r="C1617">
        <v>6</v>
      </c>
      <c r="D1617">
        <v>2013</v>
      </c>
      <c r="E1617" t="s">
        <v>21</v>
      </c>
      <c r="F1617" t="s">
        <v>22</v>
      </c>
      <c r="G1617" s="4" t="s">
        <v>36</v>
      </c>
      <c r="H1617" t="s">
        <v>10</v>
      </c>
      <c r="I1617" s="4">
        <v>7</v>
      </c>
      <c r="J1617" s="4">
        <v>3726</v>
      </c>
      <c r="K1617" s="4">
        <v>3960</v>
      </c>
      <c r="L1617" s="4">
        <v>3726</v>
      </c>
      <c r="M1617" s="4">
        <v>3960</v>
      </c>
      <c r="N1617" s="4">
        <v>1638</v>
      </c>
      <c r="O1617">
        <v>26334</v>
      </c>
      <c r="P1617">
        <v>22608</v>
      </c>
    </row>
    <row r="1618" spans="1:16">
      <c r="A1618">
        <v>7</v>
      </c>
      <c r="B1618" t="str">
        <f>TEXT(DATE(2024,Sales[[#This Row],[Month]],1),"MMM")</f>
        <v>Jul</v>
      </c>
      <c r="C1618">
        <v>6</v>
      </c>
      <c r="D1618">
        <v>2013</v>
      </c>
      <c r="E1618" t="s">
        <v>28</v>
      </c>
      <c r="F1618" t="s">
        <v>27</v>
      </c>
      <c r="G1618" s="4" t="s">
        <v>9</v>
      </c>
      <c r="H1618" t="s">
        <v>10</v>
      </c>
      <c r="I1618" s="4">
        <v>22</v>
      </c>
      <c r="J1618" s="4">
        <v>2952</v>
      </c>
      <c r="K1618" s="4">
        <v>3150</v>
      </c>
      <c r="L1618" s="4">
        <v>12204</v>
      </c>
      <c r="M1618" s="4">
        <v>12960</v>
      </c>
      <c r="N1618" s="4">
        <v>4356</v>
      </c>
      <c r="O1618">
        <v>65835</v>
      </c>
      <c r="P1618">
        <v>53631</v>
      </c>
    </row>
    <row r="1619" spans="1:16">
      <c r="A1619">
        <v>7</v>
      </c>
      <c r="B1619" t="str">
        <f>TEXT(DATE(2024,Sales[[#This Row],[Month]],1),"MMM")</f>
        <v>Jul</v>
      </c>
      <c r="C1619">
        <v>6</v>
      </c>
      <c r="D1619">
        <v>2013</v>
      </c>
      <c r="E1619" t="s">
        <v>24</v>
      </c>
      <c r="F1619" t="s">
        <v>20</v>
      </c>
      <c r="G1619" s="4" t="s">
        <v>38</v>
      </c>
      <c r="H1619" t="s">
        <v>10</v>
      </c>
      <c r="I1619" s="4">
        <v>15</v>
      </c>
      <c r="J1619" s="4">
        <v>3384</v>
      </c>
      <c r="K1619" s="4">
        <v>3600</v>
      </c>
      <c r="L1619" s="4">
        <v>73800</v>
      </c>
      <c r="M1619" s="4">
        <v>78750</v>
      </c>
      <c r="N1619" s="4">
        <v>3240</v>
      </c>
      <c r="O1619">
        <v>51300</v>
      </c>
      <c r="P1619">
        <v>-22500</v>
      </c>
    </row>
    <row r="1620" spans="1:16">
      <c r="A1620">
        <v>7</v>
      </c>
      <c r="B1620" t="str">
        <f>TEXT(DATE(2024,Sales[[#This Row],[Month]],1),"MMM")</f>
        <v>Jul</v>
      </c>
      <c r="C1620">
        <v>6</v>
      </c>
      <c r="D1620">
        <v>2013</v>
      </c>
      <c r="E1620" t="s">
        <v>7</v>
      </c>
      <c r="F1620" t="s">
        <v>8</v>
      </c>
      <c r="G1620" s="4" t="s">
        <v>33</v>
      </c>
      <c r="H1620" t="s">
        <v>10</v>
      </c>
      <c r="I1620" s="4">
        <v>7</v>
      </c>
      <c r="J1620" s="4">
        <v>3546</v>
      </c>
      <c r="K1620" s="4">
        <v>3780</v>
      </c>
      <c r="L1620" s="4">
        <v>14742</v>
      </c>
      <c r="M1620" s="4">
        <v>15750</v>
      </c>
      <c r="N1620" s="4">
        <v>1638</v>
      </c>
      <c r="O1620">
        <v>25137</v>
      </c>
      <c r="P1620">
        <v>10395</v>
      </c>
    </row>
    <row r="1621" spans="1:16">
      <c r="A1621">
        <v>7</v>
      </c>
      <c r="B1621" t="str">
        <f>TEXT(DATE(2024,Sales[[#This Row],[Month]],1),"MMM")</f>
        <v>Jul</v>
      </c>
      <c r="C1621">
        <v>7</v>
      </c>
      <c r="D1621">
        <v>2013</v>
      </c>
      <c r="E1621" t="s">
        <v>14</v>
      </c>
      <c r="F1621" t="s">
        <v>15</v>
      </c>
      <c r="G1621" s="4" t="s">
        <v>25</v>
      </c>
      <c r="H1621" t="s">
        <v>10</v>
      </c>
      <c r="I1621" s="4">
        <v>17</v>
      </c>
      <c r="J1621" s="4">
        <v>5148</v>
      </c>
      <c r="K1621" s="4">
        <v>5490</v>
      </c>
      <c r="L1621" s="4">
        <v>104976</v>
      </c>
      <c r="M1621" s="4">
        <v>111780</v>
      </c>
      <c r="N1621" s="4">
        <v>5814</v>
      </c>
      <c r="O1621">
        <v>88663.5</v>
      </c>
      <c r="P1621">
        <v>-16312.5</v>
      </c>
    </row>
    <row r="1622" spans="1:16">
      <c r="A1622">
        <v>7</v>
      </c>
      <c r="B1622" t="str">
        <f>TEXT(DATE(2024,Sales[[#This Row],[Month]],1),"MMM")</f>
        <v>Jul</v>
      </c>
      <c r="C1622">
        <v>8</v>
      </c>
      <c r="D1622">
        <v>2013</v>
      </c>
      <c r="E1622" t="s">
        <v>17</v>
      </c>
      <c r="F1622" t="s">
        <v>15</v>
      </c>
      <c r="G1622" s="4" t="s">
        <v>16</v>
      </c>
      <c r="H1622" t="s">
        <v>10</v>
      </c>
      <c r="I1622" s="4">
        <v>20</v>
      </c>
      <c r="J1622" s="4">
        <v>2034</v>
      </c>
      <c r="K1622" s="4">
        <v>2160</v>
      </c>
      <c r="L1622" s="4">
        <v>31824</v>
      </c>
      <c r="M1622" s="4">
        <v>33840</v>
      </c>
      <c r="N1622" s="4">
        <v>2520</v>
      </c>
      <c r="O1622">
        <v>41040</v>
      </c>
      <c r="P1622">
        <v>9216</v>
      </c>
    </row>
    <row r="1623" spans="1:16">
      <c r="A1623">
        <v>7</v>
      </c>
      <c r="B1623" t="str">
        <f>TEXT(DATE(2024,Sales[[#This Row],[Month]],1),"MMM")</f>
        <v>Jul</v>
      </c>
      <c r="C1623">
        <v>8</v>
      </c>
      <c r="D1623">
        <v>2013</v>
      </c>
      <c r="E1623" t="s">
        <v>24</v>
      </c>
      <c r="F1623" t="s">
        <v>20</v>
      </c>
      <c r="G1623" s="4" t="s">
        <v>32</v>
      </c>
      <c r="H1623" t="s">
        <v>10</v>
      </c>
      <c r="I1623" s="4">
        <v>5</v>
      </c>
      <c r="J1623" s="4">
        <v>2196</v>
      </c>
      <c r="K1623" s="4">
        <v>2340</v>
      </c>
      <c r="L1623" s="4">
        <v>118404</v>
      </c>
      <c r="M1623" s="4">
        <v>126270</v>
      </c>
      <c r="N1623" s="4">
        <v>720</v>
      </c>
      <c r="O1623">
        <v>11115</v>
      </c>
      <c r="P1623">
        <v>-107289</v>
      </c>
    </row>
    <row r="1624" spans="1:16">
      <c r="A1624">
        <v>7</v>
      </c>
      <c r="B1624" t="str">
        <f>TEXT(DATE(2024,Sales[[#This Row],[Month]],1),"MMM")</f>
        <v>Jul</v>
      </c>
      <c r="C1624">
        <v>8</v>
      </c>
      <c r="D1624">
        <v>2013</v>
      </c>
      <c r="E1624" t="s">
        <v>11</v>
      </c>
      <c r="F1624" t="s">
        <v>8</v>
      </c>
      <c r="G1624" s="4" t="s">
        <v>16</v>
      </c>
      <c r="H1624" t="s">
        <v>10</v>
      </c>
      <c r="I1624" s="4">
        <v>14</v>
      </c>
      <c r="J1624" s="4">
        <v>3546</v>
      </c>
      <c r="K1624" s="4">
        <v>3780</v>
      </c>
      <c r="L1624" s="4">
        <v>91494</v>
      </c>
      <c r="M1624" s="4">
        <v>97290</v>
      </c>
      <c r="N1624" s="4">
        <v>3276</v>
      </c>
      <c r="O1624">
        <v>50274</v>
      </c>
      <c r="P1624">
        <v>-41220</v>
      </c>
    </row>
    <row r="1625" spans="1:16">
      <c r="A1625">
        <v>7</v>
      </c>
      <c r="B1625" t="str">
        <f>TEXT(DATE(2024,Sales[[#This Row],[Month]],1),"MMM")</f>
        <v>Jul</v>
      </c>
      <c r="C1625">
        <v>9</v>
      </c>
      <c r="D1625">
        <v>2013</v>
      </c>
      <c r="E1625" t="s">
        <v>14</v>
      </c>
      <c r="F1625" t="s">
        <v>15</v>
      </c>
      <c r="G1625" s="4" t="s">
        <v>40</v>
      </c>
      <c r="H1625" t="s">
        <v>10</v>
      </c>
      <c r="I1625" s="4">
        <v>6</v>
      </c>
      <c r="J1625" s="4">
        <v>3546</v>
      </c>
      <c r="K1625" s="4">
        <v>3780</v>
      </c>
      <c r="L1625" s="4">
        <v>54144</v>
      </c>
      <c r="M1625" s="4">
        <v>57600</v>
      </c>
      <c r="N1625" s="4">
        <v>1404</v>
      </c>
      <c r="O1625">
        <v>21546</v>
      </c>
      <c r="P1625">
        <v>-32598</v>
      </c>
    </row>
    <row r="1626" spans="1:16">
      <c r="A1626">
        <v>7</v>
      </c>
      <c r="B1626" t="str">
        <f>TEXT(DATE(2024,Sales[[#This Row],[Month]],1),"MMM")</f>
        <v>Jul</v>
      </c>
      <c r="C1626">
        <v>9</v>
      </c>
      <c r="D1626">
        <v>2013</v>
      </c>
      <c r="E1626" t="s">
        <v>28</v>
      </c>
      <c r="F1626" t="s">
        <v>27</v>
      </c>
      <c r="G1626" s="4" t="s">
        <v>38</v>
      </c>
      <c r="H1626" t="s">
        <v>10</v>
      </c>
      <c r="I1626" s="4">
        <v>22</v>
      </c>
      <c r="J1626" s="4">
        <v>7506</v>
      </c>
      <c r="K1626" s="4">
        <v>8100</v>
      </c>
      <c r="L1626" s="4">
        <v>44280</v>
      </c>
      <c r="M1626" s="4">
        <v>47250</v>
      </c>
      <c r="N1626" s="4">
        <v>13068</v>
      </c>
      <c r="O1626">
        <v>169290</v>
      </c>
      <c r="P1626">
        <v>125010</v>
      </c>
    </row>
    <row r="1627" spans="1:16">
      <c r="A1627">
        <v>7</v>
      </c>
      <c r="B1627" t="str">
        <f>TEXT(DATE(2024,Sales[[#This Row],[Month]],1),"MMM")</f>
        <v>Jul</v>
      </c>
      <c r="C1627">
        <v>9</v>
      </c>
      <c r="D1627">
        <v>2013</v>
      </c>
      <c r="E1627" t="s">
        <v>31</v>
      </c>
      <c r="F1627" t="s">
        <v>22</v>
      </c>
      <c r="G1627" s="4" t="s">
        <v>9</v>
      </c>
      <c r="H1627" t="s">
        <v>10</v>
      </c>
      <c r="I1627" s="4">
        <v>6</v>
      </c>
      <c r="J1627" s="4">
        <v>3924</v>
      </c>
      <c r="K1627" s="4">
        <v>4230</v>
      </c>
      <c r="L1627" s="4">
        <v>4068</v>
      </c>
      <c r="M1627" s="4">
        <v>4320</v>
      </c>
      <c r="N1627" s="4">
        <v>1836</v>
      </c>
      <c r="O1627">
        <v>24111</v>
      </c>
      <c r="P1627">
        <v>20043</v>
      </c>
    </row>
    <row r="1628" spans="1:16">
      <c r="A1628">
        <v>7</v>
      </c>
      <c r="B1628" t="str">
        <f>TEXT(DATE(2024,Sales[[#This Row],[Month]],1),"MMM")</f>
        <v>Jul</v>
      </c>
      <c r="C1628">
        <v>9</v>
      </c>
      <c r="D1628">
        <v>2013</v>
      </c>
      <c r="E1628" t="s">
        <v>11</v>
      </c>
      <c r="F1628" t="s">
        <v>8</v>
      </c>
      <c r="G1628" s="4" t="s">
        <v>16</v>
      </c>
      <c r="H1628" t="s">
        <v>10</v>
      </c>
      <c r="I1628" s="4">
        <v>6</v>
      </c>
      <c r="J1628" s="4">
        <v>4482</v>
      </c>
      <c r="K1628" s="4">
        <v>4770</v>
      </c>
      <c r="L1628" s="4">
        <v>7956</v>
      </c>
      <c r="M1628" s="4">
        <v>8460</v>
      </c>
      <c r="N1628" s="4">
        <v>1728</v>
      </c>
      <c r="O1628">
        <v>27189</v>
      </c>
      <c r="P1628">
        <v>19233</v>
      </c>
    </row>
    <row r="1629" spans="1:16">
      <c r="A1629">
        <v>7</v>
      </c>
      <c r="B1629" t="str">
        <f>TEXT(DATE(2024,Sales[[#This Row],[Month]],1),"MMM")</f>
        <v>Jul</v>
      </c>
      <c r="C1629">
        <v>10</v>
      </c>
      <c r="D1629">
        <v>2013</v>
      </c>
      <c r="E1629" t="s">
        <v>28</v>
      </c>
      <c r="F1629" t="s">
        <v>27</v>
      </c>
      <c r="G1629" s="4" t="s">
        <v>32</v>
      </c>
      <c r="H1629" t="s">
        <v>10</v>
      </c>
      <c r="I1629" s="4">
        <v>2</v>
      </c>
      <c r="J1629" s="4">
        <v>3546</v>
      </c>
      <c r="K1629" s="4">
        <v>3780</v>
      </c>
      <c r="L1629" s="4">
        <v>5148</v>
      </c>
      <c r="M1629" s="4">
        <v>5490</v>
      </c>
      <c r="N1629" s="4">
        <v>468</v>
      </c>
      <c r="O1629">
        <v>7182</v>
      </c>
      <c r="P1629">
        <v>2034</v>
      </c>
    </row>
    <row r="1630" spans="1:16">
      <c r="A1630">
        <v>7</v>
      </c>
      <c r="B1630" t="str">
        <f>TEXT(DATE(2024,Sales[[#This Row],[Month]],1),"MMM")</f>
        <v>Jul</v>
      </c>
      <c r="C1630">
        <v>10</v>
      </c>
      <c r="D1630">
        <v>2013</v>
      </c>
      <c r="E1630" t="s">
        <v>17</v>
      </c>
      <c r="F1630" t="s">
        <v>15</v>
      </c>
      <c r="G1630" s="4" t="s">
        <v>29</v>
      </c>
      <c r="H1630" t="s">
        <v>10</v>
      </c>
      <c r="I1630" s="4">
        <v>24</v>
      </c>
      <c r="J1630" s="4">
        <v>3726</v>
      </c>
      <c r="K1630" s="4">
        <v>3960</v>
      </c>
      <c r="L1630" s="4">
        <v>49644</v>
      </c>
      <c r="M1630" s="4">
        <v>52920</v>
      </c>
      <c r="N1630" s="4">
        <v>5616</v>
      </c>
      <c r="O1630">
        <v>90288</v>
      </c>
      <c r="P1630">
        <v>40644</v>
      </c>
    </row>
    <row r="1631" spans="1:16">
      <c r="A1631">
        <v>7</v>
      </c>
      <c r="B1631" t="str">
        <f>TEXT(DATE(2024,Sales[[#This Row],[Month]],1),"MMM")</f>
        <v>Jul</v>
      </c>
      <c r="C1631">
        <v>10</v>
      </c>
      <c r="D1631">
        <v>2013</v>
      </c>
      <c r="E1631" t="s">
        <v>14</v>
      </c>
      <c r="F1631" t="s">
        <v>15</v>
      </c>
      <c r="G1631" s="4" t="s">
        <v>18</v>
      </c>
      <c r="H1631" t="s">
        <v>10</v>
      </c>
      <c r="I1631" s="4">
        <v>11</v>
      </c>
      <c r="J1631" s="4">
        <v>2106</v>
      </c>
      <c r="K1631" s="4">
        <v>2250</v>
      </c>
      <c r="L1631" s="4">
        <v>32940</v>
      </c>
      <c r="M1631" s="4">
        <v>35100</v>
      </c>
      <c r="N1631" s="4">
        <v>1584</v>
      </c>
      <c r="O1631">
        <v>23512.5</v>
      </c>
      <c r="P1631">
        <v>-9427.5</v>
      </c>
    </row>
    <row r="1632" spans="1:16">
      <c r="A1632">
        <v>7</v>
      </c>
      <c r="B1632" t="str">
        <f>TEXT(DATE(2024,Sales[[#This Row],[Month]],1),"MMM")</f>
        <v>Jul</v>
      </c>
      <c r="C1632">
        <v>10</v>
      </c>
      <c r="D1632">
        <v>2013</v>
      </c>
      <c r="E1632" t="s">
        <v>26</v>
      </c>
      <c r="F1632" t="s">
        <v>27</v>
      </c>
      <c r="G1632" s="4" t="s">
        <v>25</v>
      </c>
      <c r="H1632" t="s">
        <v>10</v>
      </c>
      <c r="I1632" s="4">
        <v>10</v>
      </c>
      <c r="J1632" s="4">
        <v>3546</v>
      </c>
      <c r="K1632" s="4">
        <v>3780</v>
      </c>
      <c r="L1632" s="4">
        <v>5832</v>
      </c>
      <c r="M1632" s="4">
        <v>6210</v>
      </c>
      <c r="N1632" s="4">
        <v>2340</v>
      </c>
      <c r="O1632">
        <v>35910</v>
      </c>
      <c r="P1632">
        <v>30078</v>
      </c>
    </row>
    <row r="1633" spans="1:16">
      <c r="A1633">
        <v>7</v>
      </c>
      <c r="B1633" t="str">
        <f>TEXT(DATE(2024,Sales[[#This Row],[Month]],1),"MMM")</f>
        <v>Jul</v>
      </c>
      <c r="C1633">
        <v>11</v>
      </c>
      <c r="D1633">
        <v>2013</v>
      </c>
      <c r="E1633" t="s">
        <v>7</v>
      </c>
      <c r="F1633" t="s">
        <v>8</v>
      </c>
      <c r="G1633" s="4" t="s">
        <v>18</v>
      </c>
      <c r="H1633" t="s">
        <v>10</v>
      </c>
      <c r="I1633" s="4">
        <v>7</v>
      </c>
      <c r="J1633" s="4">
        <v>3384</v>
      </c>
      <c r="K1633" s="4">
        <v>3600</v>
      </c>
      <c r="L1633" s="4">
        <v>28548</v>
      </c>
      <c r="M1633" s="4">
        <v>30420</v>
      </c>
      <c r="N1633" s="4">
        <v>1512</v>
      </c>
      <c r="O1633">
        <v>23940</v>
      </c>
      <c r="P1633">
        <v>-4608</v>
      </c>
    </row>
    <row r="1634" spans="1:16">
      <c r="A1634">
        <v>7</v>
      </c>
      <c r="B1634" t="str">
        <f>TEXT(DATE(2024,Sales[[#This Row],[Month]],1),"MMM")</f>
        <v>Jul</v>
      </c>
      <c r="C1634">
        <v>11</v>
      </c>
      <c r="D1634">
        <v>2013</v>
      </c>
      <c r="E1634" t="s">
        <v>19</v>
      </c>
      <c r="F1634" t="s">
        <v>20</v>
      </c>
      <c r="G1634" s="4" t="s">
        <v>23</v>
      </c>
      <c r="H1634" t="s">
        <v>10</v>
      </c>
      <c r="I1634" s="4">
        <v>22</v>
      </c>
      <c r="J1634" s="4">
        <v>2106</v>
      </c>
      <c r="K1634" s="4">
        <v>2250</v>
      </c>
      <c r="L1634" s="4">
        <v>30420</v>
      </c>
      <c r="M1634" s="4">
        <v>32400</v>
      </c>
      <c r="N1634" s="4">
        <v>3168</v>
      </c>
      <c r="O1634">
        <v>47025</v>
      </c>
      <c r="P1634">
        <v>16605</v>
      </c>
    </row>
    <row r="1635" spans="1:16">
      <c r="A1635">
        <v>7</v>
      </c>
      <c r="B1635" t="str">
        <f>TEXT(DATE(2024,Sales[[#This Row],[Month]],1),"MMM")</f>
        <v>Jul</v>
      </c>
      <c r="C1635">
        <v>12</v>
      </c>
      <c r="D1635">
        <v>2013</v>
      </c>
      <c r="E1635" t="s">
        <v>26</v>
      </c>
      <c r="F1635" t="s">
        <v>27</v>
      </c>
      <c r="G1635" s="4" t="s">
        <v>40</v>
      </c>
      <c r="H1635" t="s">
        <v>10</v>
      </c>
      <c r="I1635" s="4">
        <v>7</v>
      </c>
      <c r="J1635" s="4">
        <v>3924</v>
      </c>
      <c r="K1635" s="4">
        <v>4230</v>
      </c>
      <c r="L1635" s="4">
        <v>27072</v>
      </c>
      <c r="M1635" s="4">
        <v>28800</v>
      </c>
      <c r="N1635" s="4">
        <v>2142</v>
      </c>
      <c r="O1635">
        <v>28129.5</v>
      </c>
      <c r="P1635">
        <v>1057.5</v>
      </c>
    </row>
    <row r="1636" spans="1:16">
      <c r="A1636">
        <v>7</v>
      </c>
      <c r="B1636" t="str">
        <f>TEXT(DATE(2024,Sales[[#This Row],[Month]],1),"MMM")</f>
        <v>Jul</v>
      </c>
      <c r="C1636">
        <v>12</v>
      </c>
      <c r="D1636">
        <v>2013</v>
      </c>
      <c r="E1636" t="s">
        <v>11</v>
      </c>
      <c r="F1636" t="s">
        <v>8</v>
      </c>
      <c r="G1636" s="4" t="s">
        <v>9</v>
      </c>
      <c r="H1636" t="s">
        <v>10</v>
      </c>
      <c r="I1636" s="4">
        <v>18</v>
      </c>
      <c r="J1636" s="4">
        <v>3582</v>
      </c>
      <c r="K1636" s="4">
        <v>3870</v>
      </c>
      <c r="L1636" s="4">
        <v>50850</v>
      </c>
      <c r="M1636" s="4">
        <v>54000</v>
      </c>
      <c r="N1636" s="4">
        <v>5184</v>
      </c>
      <c r="O1636">
        <v>66177</v>
      </c>
      <c r="P1636">
        <v>15327</v>
      </c>
    </row>
    <row r="1637" spans="1:16">
      <c r="A1637">
        <v>7</v>
      </c>
      <c r="B1637" t="str">
        <f>TEXT(DATE(2024,Sales[[#This Row],[Month]],1),"MMM")</f>
        <v>Jul</v>
      </c>
      <c r="C1637">
        <v>12</v>
      </c>
      <c r="D1637">
        <v>2013</v>
      </c>
      <c r="E1637" t="s">
        <v>19</v>
      </c>
      <c r="F1637" t="s">
        <v>20</v>
      </c>
      <c r="G1637" s="4" t="s">
        <v>23</v>
      </c>
      <c r="H1637" t="s">
        <v>10</v>
      </c>
      <c r="I1637" s="4">
        <v>12</v>
      </c>
      <c r="J1637" s="4">
        <v>3582</v>
      </c>
      <c r="K1637" s="4">
        <v>3870</v>
      </c>
      <c r="L1637" s="4">
        <v>69966</v>
      </c>
      <c r="M1637" s="4">
        <v>74520</v>
      </c>
      <c r="N1637" s="4">
        <v>3456</v>
      </c>
      <c r="O1637">
        <v>44118</v>
      </c>
      <c r="P1637">
        <v>-25848</v>
      </c>
    </row>
    <row r="1638" spans="1:16">
      <c r="A1638">
        <v>7</v>
      </c>
      <c r="B1638" t="str">
        <f>TEXT(DATE(2024,Sales[[#This Row],[Month]],1),"MMM")</f>
        <v>Jul</v>
      </c>
      <c r="C1638">
        <v>12</v>
      </c>
      <c r="D1638">
        <v>2013</v>
      </c>
      <c r="E1638" t="s">
        <v>26</v>
      </c>
      <c r="F1638" t="s">
        <v>27</v>
      </c>
      <c r="G1638" s="4" t="s">
        <v>29</v>
      </c>
      <c r="H1638" t="s">
        <v>10</v>
      </c>
      <c r="I1638" s="4">
        <v>19</v>
      </c>
      <c r="J1638" s="4">
        <v>3726</v>
      </c>
      <c r="K1638" s="4">
        <v>3960</v>
      </c>
      <c r="L1638" s="4">
        <v>7092</v>
      </c>
      <c r="M1638" s="4">
        <v>7560</v>
      </c>
      <c r="N1638" s="4">
        <v>4446</v>
      </c>
      <c r="O1638">
        <v>71478</v>
      </c>
      <c r="P1638">
        <v>64386</v>
      </c>
    </row>
    <row r="1639" spans="1:16">
      <c r="A1639">
        <v>7</v>
      </c>
      <c r="B1639" t="str">
        <f>TEXT(DATE(2024,Sales[[#This Row],[Month]],1),"MMM")</f>
        <v>Jul</v>
      </c>
      <c r="C1639">
        <v>12</v>
      </c>
      <c r="D1639">
        <v>2013</v>
      </c>
      <c r="E1639" t="s">
        <v>21</v>
      </c>
      <c r="F1639" t="s">
        <v>22</v>
      </c>
      <c r="G1639" s="4" t="s">
        <v>40</v>
      </c>
      <c r="H1639" t="s">
        <v>10</v>
      </c>
      <c r="I1639" s="4">
        <v>23</v>
      </c>
      <c r="J1639" s="4">
        <v>3582</v>
      </c>
      <c r="K1639" s="4">
        <v>3870</v>
      </c>
      <c r="L1639" s="4">
        <v>6768</v>
      </c>
      <c r="M1639" s="4">
        <v>7200</v>
      </c>
      <c r="N1639" s="4">
        <v>6624</v>
      </c>
      <c r="O1639">
        <v>84559.5</v>
      </c>
      <c r="P1639">
        <v>77791.5</v>
      </c>
    </row>
    <row r="1640" spans="1:16">
      <c r="A1640">
        <v>7</v>
      </c>
      <c r="B1640" t="str">
        <f>TEXT(DATE(2024,Sales[[#This Row],[Month]],1),"MMM")</f>
        <v>Jul</v>
      </c>
      <c r="C1640">
        <v>13</v>
      </c>
      <c r="D1640">
        <v>2013</v>
      </c>
      <c r="E1640" t="s">
        <v>11</v>
      </c>
      <c r="F1640" t="s">
        <v>8</v>
      </c>
      <c r="G1640" s="4" t="s">
        <v>12</v>
      </c>
      <c r="H1640" t="s">
        <v>13</v>
      </c>
      <c r="I1640" s="4">
        <v>3</v>
      </c>
      <c r="J1640" s="4">
        <v>2952</v>
      </c>
      <c r="K1640" s="4">
        <v>3150</v>
      </c>
      <c r="L1640" s="4">
        <v>21492</v>
      </c>
      <c r="M1640" s="4">
        <v>23220</v>
      </c>
      <c r="N1640" s="4">
        <v>594</v>
      </c>
      <c r="O1640">
        <v>8977.5</v>
      </c>
      <c r="P1640">
        <v>-12514.5</v>
      </c>
    </row>
    <row r="1641" spans="1:16">
      <c r="A1641">
        <v>7</v>
      </c>
      <c r="B1641" t="str">
        <f>TEXT(DATE(2024,Sales[[#This Row],[Month]],1),"MMM")</f>
        <v>Jul</v>
      </c>
      <c r="C1641">
        <v>13</v>
      </c>
      <c r="D1641">
        <v>2013</v>
      </c>
      <c r="E1641" t="s">
        <v>7</v>
      </c>
      <c r="F1641" t="s">
        <v>8</v>
      </c>
      <c r="G1641" s="4" t="s">
        <v>40</v>
      </c>
      <c r="H1641" t="s">
        <v>10</v>
      </c>
      <c r="I1641" s="4">
        <v>24</v>
      </c>
      <c r="J1641" s="4">
        <v>3978</v>
      </c>
      <c r="K1641" s="4">
        <v>4230</v>
      </c>
      <c r="L1641" s="4">
        <v>54144</v>
      </c>
      <c r="M1641" s="4">
        <v>57600</v>
      </c>
      <c r="N1641" s="4">
        <v>6048</v>
      </c>
      <c r="O1641">
        <v>96444</v>
      </c>
      <c r="P1641">
        <v>42300</v>
      </c>
    </row>
    <row r="1642" spans="1:16">
      <c r="A1642">
        <v>7</v>
      </c>
      <c r="B1642" t="str">
        <f>TEXT(DATE(2024,Sales[[#This Row],[Month]],1),"MMM")</f>
        <v>Jul</v>
      </c>
      <c r="C1642">
        <v>13</v>
      </c>
      <c r="D1642">
        <v>2013</v>
      </c>
      <c r="E1642" t="s">
        <v>31</v>
      </c>
      <c r="F1642" t="s">
        <v>22</v>
      </c>
      <c r="G1642" s="4" t="s">
        <v>30</v>
      </c>
      <c r="H1642" t="s">
        <v>10</v>
      </c>
      <c r="I1642" s="4">
        <v>25</v>
      </c>
      <c r="J1642" s="4">
        <v>2034</v>
      </c>
      <c r="K1642" s="4">
        <v>2160</v>
      </c>
      <c r="L1642" s="4">
        <v>91494</v>
      </c>
      <c r="M1642" s="4">
        <v>97290</v>
      </c>
      <c r="N1642" s="4">
        <v>3150</v>
      </c>
      <c r="O1642">
        <v>51300</v>
      </c>
      <c r="P1642">
        <v>-40194</v>
      </c>
    </row>
    <row r="1643" spans="1:16">
      <c r="A1643">
        <v>7</v>
      </c>
      <c r="B1643" t="str">
        <f>TEXT(DATE(2024,Sales[[#This Row],[Month]],1),"MMM")</f>
        <v>Jul</v>
      </c>
      <c r="C1643">
        <v>14</v>
      </c>
      <c r="D1643">
        <v>2013</v>
      </c>
      <c r="E1643" t="s">
        <v>19</v>
      </c>
      <c r="F1643" t="s">
        <v>20</v>
      </c>
      <c r="G1643" s="4" t="s">
        <v>29</v>
      </c>
      <c r="H1643" t="s">
        <v>10</v>
      </c>
      <c r="I1643" s="4">
        <v>5</v>
      </c>
      <c r="J1643" s="4">
        <v>3924</v>
      </c>
      <c r="K1643" s="4">
        <v>4230</v>
      </c>
      <c r="L1643" s="4">
        <v>60282</v>
      </c>
      <c r="M1643" s="4">
        <v>64260</v>
      </c>
      <c r="N1643" s="4">
        <v>1530</v>
      </c>
      <c r="O1643">
        <v>20092.5</v>
      </c>
      <c r="P1643">
        <v>-40189.5</v>
      </c>
    </row>
    <row r="1644" spans="1:16">
      <c r="A1644">
        <v>7</v>
      </c>
      <c r="B1644" t="str">
        <f>TEXT(DATE(2024,Sales[[#This Row],[Month]],1),"MMM")</f>
        <v>Jul</v>
      </c>
      <c r="C1644">
        <v>14</v>
      </c>
      <c r="D1644">
        <v>2013</v>
      </c>
      <c r="E1644" t="s">
        <v>24</v>
      </c>
      <c r="F1644" t="s">
        <v>20</v>
      </c>
      <c r="G1644" s="4" t="s">
        <v>40</v>
      </c>
      <c r="H1644" t="s">
        <v>10</v>
      </c>
      <c r="I1644" s="4">
        <v>2</v>
      </c>
      <c r="J1644" s="4">
        <v>5832</v>
      </c>
      <c r="K1644" s="4">
        <v>6210</v>
      </c>
      <c r="L1644" s="4">
        <v>60912</v>
      </c>
      <c r="M1644" s="4">
        <v>64800</v>
      </c>
      <c r="N1644" s="4">
        <v>756</v>
      </c>
      <c r="O1644">
        <v>11799</v>
      </c>
      <c r="P1644">
        <v>-49113</v>
      </c>
    </row>
    <row r="1645" spans="1:16">
      <c r="A1645">
        <v>7</v>
      </c>
      <c r="B1645" t="str">
        <f>TEXT(DATE(2024,Sales[[#This Row],[Month]],1),"MMM")</f>
        <v>Jul</v>
      </c>
      <c r="C1645">
        <v>14</v>
      </c>
      <c r="D1645">
        <v>2013</v>
      </c>
      <c r="E1645" t="s">
        <v>28</v>
      </c>
      <c r="F1645" t="s">
        <v>27</v>
      </c>
      <c r="G1645" s="4" t="s">
        <v>33</v>
      </c>
      <c r="H1645" t="s">
        <v>10</v>
      </c>
      <c r="I1645" s="4">
        <v>14</v>
      </c>
      <c r="J1645" s="4">
        <v>3546</v>
      </c>
      <c r="K1645" s="4">
        <v>3780</v>
      </c>
      <c r="L1645" s="4">
        <v>52650</v>
      </c>
      <c r="M1645" s="4">
        <v>56250</v>
      </c>
      <c r="N1645" s="4">
        <v>3276</v>
      </c>
      <c r="O1645">
        <v>50274</v>
      </c>
      <c r="P1645">
        <v>-2376</v>
      </c>
    </row>
    <row r="1646" spans="1:16">
      <c r="A1646">
        <v>7</v>
      </c>
      <c r="B1646" t="str">
        <f>TEXT(DATE(2024,Sales[[#This Row],[Month]],1),"MMM")</f>
        <v>Jul</v>
      </c>
      <c r="C1646">
        <v>14</v>
      </c>
      <c r="D1646">
        <v>2013</v>
      </c>
      <c r="E1646" t="s">
        <v>24</v>
      </c>
      <c r="F1646" t="s">
        <v>20</v>
      </c>
      <c r="G1646" s="4" t="s">
        <v>29</v>
      </c>
      <c r="H1646" t="s">
        <v>10</v>
      </c>
      <c r="I1646" s="4">
        <v>6</v>
      </c>
      <c r="J1646" s="4">
        <v>2034</v>
      </c>
      <c r="K1646" s="4">
        <v>2160</v>
      </c>
      <c r="L1646" s="4">
        <v>74466</v>
      </c>
      <c r="M1646" s="4">
        <v>79380</v>
      </c>
      <c r="N1646" s="4">
        <v>756</v>
      </c>
      <c r="O1646">
        <v>12312</v>
      </c>
      <c r="P1646">
        <v>-62154</v>
      </c>
    </row>
    <row r="1647" spans="1:16">
      <c r="A1647">
        <v>7</v>
      </c>
      <c r="B1647" t="str">
        <f>TEXT(DATE(2024,Sales[[#This Row],[Month]],1),"MMM")</f>
        <v>Jul</v>
      </c>
      <c r="C1647">
        <v>15</v>
      </c>
      <c r="D1647">
        <v>2013</v>
      </c>
      <c r="E1647" t="s">
        <v>21</v>
      </c>
      <c r="F1647" t="s">
        <v>22</v>
      </c>
      <c r="G1647" s="4" t="s">
        <v>25</v>
      </c>
      <c r="H1647" t="s">
        <v>10</v>
      </c>
      <c r="I1647" s="4">
        <v>13</v>
      </c>
      <c r="J1647" s="4">
        <v>2034</v>
      </c>
      <c r="K1647" s="4">
        <v>2160</v>
      </c>
      <c r="L1647" s="4">
        <v>46656</v>
      </c>
      <c r="M1647" s="4">
        <v>49680</v>
      </c>
      <c r="N1647" s="4">
        <v>1638</v>
      </c>
      <c r="O1647">
        <v>26676</v>
      </c>
      <c r="P1647">
        <v>-19980</v>
      </c>
    </row>
    <row r="1648" spans="1:16">
      <c r="A1648">
        <v>7</v>
      </c>
      <c r="B1648" t="str">
        <f>TEXT(DATE(2024,Sales[[#This Row],[Month]],1),"MMM")</f>
        <v>Jul</v>
      </c>
      <c r="C1648">
        <v>15</v>
      </c>
      <c r="D1648">
        <v>2013</v>
      </c>
      <c r="E1648" t="s">
        <v>14</v>
      </c>
      <c r="F1648" t="s">
        <v>15</v>
      </c>
      <c r="G1648" s="4" t="s">
        <v>18</v>
      </c>
      <c r="H1648" t="s">
        <v>10</v>
      </c>
      <c r="I1648" s="4">
        <v>4</v>
      </c>
      <c r="J1648" s="4">
        <v>3042</v>
      </c>
      <c r="K1648" s="4">
        <v>3240</v>
      </c>
      <c r="L1648" s="4">
        <v>15372</v>
      </c>
      <c r="M1648" s="4">
        <v>16380</v>
      </c>
      <c r="N1648" s="4">
        <v>792</v>
      </c>
      <c r="O1648">
        <v>12312</v>
      </c>
      <c r="P1648">
        <v>-3060</v>
      </c>
    </row>
    <row r="1649" spans="1:16">
      <c r="A1649">
        <v>7</v>
      </c>
      <c r="B1649" t="str">
        <f>TEXT(DATE(2024,Sales[[#This Row],[Month]],1),"MMM")</f>
        <v>Jul</v>
      </c>
      <c r="C1649">
        <v>16</v>
      </c>
      <c r="D1649">
        <v>2013</v>
      </c>
      <c r="E1649" t="s">
        <v>26</v>
      </c>
      <c r="F1649" t="s">
        <v>27</v>
      </c>
      <c r="G1649" s="4" t="s">
        <v>39</v>
      </c>
      <c r="H1649" t="s">
        <v>13</v>
      </c>
      <c r="I1649" s="4">
        <v>21</v>
      </c>
      <c r="J1649" s="4">
        <v>3042</v>
      </c>
      <c r="K1649" s="4">
        <v>3240</v>
      </c>
      <c r="L1649" s="4">
        <v>120096</v>
      </c>
      <c r="M1649" s="4">
        <v>129600</v>
      </c>
      <c r="N1649" s="4">
        <v>4158</v>
      </c>
      <c r="O1649">
        <v>64638</v>
      </c>
      <c r="P1649">
        <v>-55458</v>
      </c>
    </row>
    <row r="1650" spans="1:16">
      <c r="A1650">
        <v>7</v>
      </c>
      <c r="B1650" t="str">
        <f>TEXT(DATE(2024,Sales[[#This Row],[Month]],1),"MMM")</f>
        <v>Jul</v>
      </c>
      <c r="C1650">
        <v>16</v>
      </c>
      <c r="D1650">
        <v>2013</v>
      </c>
      <c r="E1650" t="s">
        <v>7</v>
      </c>
      <c r="F1650" t="s">
        <v>8</v>
      </c>
      <c r="G1650" s="4" t="s">
        <v>33</v>
      </c>
      <c r="H1650" t="s">
        <v>10</v>
      </c>
      <c r="I1650" s="4">
        <v>16</v>
      </c>
      <c r="J1650" s="4">
        <v>3726</v>
      </c>
      <c r="K1650" s="4">
        <v>3960</v>
      </c>
      <c r="L1650" s="4">
        <v>40014</v>
      </c>
      <c r="M1650" s="4">
        <v>42750</v>
      </c>
      <c r="N1650" s="4">
        <v>3744</v>
      </c>
      <c r="O1650">
        <v>60192</v>
      </c>
      <c r="P1650">
        <v>20178</v>
      </c>
    </row>
    <row r="1651" spans="1:16">
      <c r="A1651">
        <v>7</v>
      </c>
      <c r="B1651" t="str">
        <f>TEXT(DATE(2024,Sales[[#This Row],[Month]],1),"MMM")</f>
        <v>Jul</v>
      </c>
      <c r="C1651">
        <v>16</v>
      </c>
      <c r="D1651">
        <v>2013</v>
      </c>
      <c r="E1651" t="s">
        <v>26</v>
      </c>
      <c r="F1651" t="s">
        <v>27</v>
      </c>
      <c r="G1651" s="4" t="s">
        <v>34</v>
      </c>
      <c r="H1651" t="s">
        <v>10</v>
      </c>
      <c r="I1651" s="4">
        <v>10</v>
      </c>
      <c r="J1651" s="4">
        <v>2196</v>
      </c>
      <c r="K1651" s="4">
        <v>2340</v>
      </c>
      <c r="L1651" s="4">
        <v>98604</v>
      </c>
      <c r="M1651" s="4">
        <v>104940</v>
      </c>
      <c r="N1651" s="4">
        <v>1440</v>
      </c>
      <c r="O1651">
        <v>22230</v>
      </c>
      <c r="P1651">
        <v>-76374</v>
      </c>
    </row>
    <row r="1652" spans="1:16">
      <c r="A1652">
        <v>7</v>
      </c>
      <c r="B1652" t="str">
        <f>TEXT(DATE(2024,Sales[[#This Row],[Month]],1),"MMM")</f>
        <v>Jul</v>
      </c>
      <c r="C1652">
        <v>16</v>
      </c>
      <c r="D1652">
        <v>2013</v>
      </c>
      <c r="E1652" t="s">
        <v>28</v>
      </c>
      <c r="F1652" t="s">
        <v>27</v>
      </c>
      <c r="G1652" s="4" t="s">
        <v>37</v>
      </c>
      <c r="H1652" t="s">
        <v>13</v>
      </c>
      <c r="I1652" s="4">
        <v>3</v>
      </c>
      <c r="J1652" s="4">
        <v>4482</v>
      </c>
      <c r="K1652" s="4">
        <v>4770</v>
      </c>
      <c r="L1652" s="4">
        <v>3924</v>
      </c>
      <c r="M1652" s="4">
        <v>4230</v>
      </c>
      <c r="N1652" s="4">
        <v>864</v>
      </c>
      <c r="O1652">
        <v>13594.5</v>
      </c>
      <c r="P1652">
        <v>9670.5</v>
      </c>
    </row>
    <row r="1653" spans="1:16">
      <c r="A1653">
        <v>7</v>
      </c>
      <c r="B1653" t="str">
        <f>TEXT(DATE(2024,Sales[[#This Row],[Month]],1),"MMM")</f>
        <v>Jul</v>
      </c>
      <c r="C1653">
        <v>16</v>
      </c>
      <c r="D1653">
        <v>2013</v>
      </c>
      <c r="E1653" t="s">
        <v>14</v>
      </c>
      <c r="F1653" t="s">
        <v>15</v>
      </c>
      <c r="G1653" s="4" t="s">
        <v>38</v>
      </c>
      <c r="H1653" t="s">
        <v>10</v>
      </c>
      <c r="I1653" s="4">
        <v>1</v>
      </c>
      <c r="J1653" s="4">
        <v>5148</v>
      </c>
      <c r="K1653" s="4">
        <v>5490</v>
      </c>
      <c r="L1653" s="4">
        <v>29520</v>
      </c>
      <c r="M1653" s="4">
        <v>31500</v>
      </c>
      <c r="N1653" s="4">
        <v>342</v>
      </c>
      <c r="O1653">
        <v>5215.5</v>
      </c>
      <c r="P1653">
        <v>-24304.5</v>
      </c>
    </row>
    <row r="1654" spans="1:16">
      <c r="A1654">
        <v>7</v>
      </c>
      <c r="B1654" t="str">
        <f>TEXT(DATE(2024,Sales[[#This Row],[Month]],1),"MMM")</f>
        <v>Jul</v>
      </c>
      <c r="C1654">
        <v>17</v>
      </c>
      <c r="D1654">
        <v>2013</v>
      </c>
      <c r="E1654" t="s">
        <v>11</v>
      </c>
      <c r="F1654" t="s">
        <v>8</v>
      </c>
      <c r="G1654" s="4" t="s">
        <v>34</v>
      </c>
      <c r="H1654" t="s">
        <v>10</v>
      </c>
      <c r="I1654" s="4">
        <v>13</v>
      </c>
      <c r="J1654" s="4">
        <v>3978</v>
      </c>
      <c r="K1654" s="4">
        <v>4230</v>
      </c>
      <c r="L1654" s="4">
        <v>94122</v>
      </c>
      <c r="M1654" s="4">
        <v>100170</v>
      </c>
      <c r="N1654" s="4">
        <v>3276</v>
      </c>
      <c r="O1654">
        <v>52240.5</v>
      </c>
      <c r="P1654">
        <v>-41881.5</v>
      </c>
    </row>
    <row r="1655" spans="1:16">
      <c r="A1655">
        <v>7</v>
      </c>
      <c r="B1655" t="str">
        <f>TEXT(DATE(2024,Sales[[#This Row],[Month]],1),"MMM")</f>
        <v>Jul</v>
      </c>
      <c r="C1655">
        <v>17</v>
      </c>
      <c r="D1655">
        <v>2013</v>
      </c>
      <c r="E1655" t="s">
        <v>14</v>
      </c>
      <c r="F1655" t="s">
        <v>15</v>
      </c>
      <c r="G1655" s="4" t="s">
        <v>37</v>
      </c>
      <c r="H1655" t="s">
        <v>13</v>
      </c>
      <c r="I1655" s="4">
        <v>15</v>
      </c>
      <c r="J1655" s="4">
        <v>2106</v>
      </c>
      <c r="K1655" s="4">
        <v>2250</v>
      </c>
      <c r="L1655" s="4">
        <v>23544</v>
      </c>
      <c r="M1655" s="4">
        <v>25380</v>
      </c>
      <c r="N1655" s="4">
        <v>2160</v>
      </c>
      <c r="O1655">
        <v>32062.5</v>
      </c>
      <c r="P1655">
        <v>8518.5</v>
      </c>
    </row>
    <row r="1656" spans="1:16">
      <c r="A1656">
        <v>7</v>
      </c>
      <c r="B1656" t="str">
        <f>TEXT(DATE(2024,Sales[[#This Row],[Month]],1),"MMM")</f>
        <v>Jul</v>
      </c>
      <c r="C1656">
        <v>17</v>
      </c>
      <c r="D1656">
        <v>2013</v>
      </c>
      <c r="E1656" t="s">
        <v>31</v>
      </c>
      <c r="F1656" t="s">
        <v>22</v>
      </c>
      <c r="G1656" s="4" t="s">
        <v>40</v>
      </c>
      <c r="H1656" t="s">
        <v>10</v>
      </c>
      <c r="I1656" s="4">
        <v>5</v>
      </c>
      <c r="J1656" s="4">
        <v>3978</v>
      </c>
      <c r="K1656" s="4">
        <v>4230</v>
      </c>
      <c r="L1656" s="4">
        <v>57528</v>
      </c>
      <c r="M1656" s="4">
        <v>61200</v>
      </c>
      <c r="N1656" s="4">
        <v>1260</v>
      </c>
      <c r="O1656">
        <v>20092.5</v>
      </c>
      <c r="P1656">
        <v>-37435.5</v>
      </c>
    </row>
    <row r="1657" spans="1:16">
      <c r="A1657">
        <v>7</v>
      </c>
      <c r="B1657" t="str">
        <f>TEXT(DATE(2024,Sales[[#This Row],[Month]],1),"MMM")</f>
        <v>Jul</v>
      </c>
      <c r="C1657">
        <v>17</v>
      </c>
      <c r="D1657">
        <v>2013</v>
      </c>
      <c r="E1657" t="s">
        <v>17</v>
      </c>
      <c r="F1657" t="s">
        <v>15</v>
      </c>
      <c r="G1657" s="4" t="s">
        <v>23</v>
      </c>
      <c r="H1657" t="s">
        <v>10</v>
      </c>
      <c r="I1657" s="4">
        <v>25</v>
      </c>
      <c r="J1657" s="4">
        <v>2034</v>
      </c>
      <c r="K1657" s="4">
        <v>2160</v>
      </c>
      <c r="L1657" s="4">
        <v>12168</v>
      </c>
      <c r="M1657" s="4">
        <v>12960</v>
      </c>
      <c r="N1657" s="4">
        <v>3150</v>
      </c>
      <c r="O1657">
        <v>51300</v>
      </c>
      <c r="P1657">
        <v>39132</v>
      </c>
    </row>
    <row r="1658" spans="1:16">
      <c r="A1658">
        <v>7</v>
      </c>
      <c r="B1658" t="str">
        <f>TEXT(DATE(2024,Sales[[#This Row],[Month]],1),"MMM")</f>
        <v>Jul</v>
      </c>
      <c r="C1658">
        <v>17</v>
      </c>
      <c r="D1658">
        <v>2013</v>
      </c>
      <c r="E1658" t="s">
        <v>17</v>
      </c>
      <c r="F1658" t="s">
        <v>15</v>
      </c>
      <c r="G1658" s="4" t="s">
        <v>37</v>
      </c>
      <c r="H1658" t="s">
        <v>13</v>
      </c>
      <c r="I1658" s="4">
        <v>8</v>
      </c>
      <c r="J1658" s="4">
        <v>2034</v>
      </c>
      <c r="K1658" s="4">
        <v>2160</v>
      </c>
      <c r="L1658" s="4">
        <v>58860</v>
      </c>
      <c r="M1658" s="4">
        <v>63450</v>
      </c>
      <c r="N1658" s="4">
        <v>1008</v>
      </c>
      <c r="O1658">
        <v>16416</v>
      </c>
      <c r="P1658">
        <v>-42444</v>
      </c>
    </row>
    <row r="1659" spans="1:16">
      <c r="A1659">
        <v>7</v>
      </c>
      <c r="B1659" t="str">
        <f>TEXT(DATE(2024,Sales[[#This Row],[Month]],1),"MMM")</f>
        <v>Jul</v>
      </c>
      <c r="C1659">
        <v>18</v>
      </c>
      <c r="D1659">
        <v>2013</v>
      </c>
      <c r="E1659" t="s">
        <v>24</v>
      </c>
      <c r="F1659" t="s">
        <v>20</v>
      </c>
      <c r="G1659" s="4" t="s">
        <v>23</v>
      </c>
      <c r="H1659" t="s">
        <v>10</v>
      </c>
      <c r="I1659" s="4">
        <v>21</v>
      </c>
      <c r="J1659" s="4">
        <v>3582</v>
      </c>
      <c r="K1659" s="4">
        <v>3870</v>
      </c>
      <c r="L1659" s="4">
        <v>69966</v>
      </c>
      <c r="M1659" s="4">
        <v>74520</v>
      </c>
      <c r="N1659" s="4">
        <v>6048</v>
      </c>
      <c r="O1659">
        <v>77206.5</v>
      </c>
      <c r="P1659">
        <v>7240.5</v>
      </c>
    </row>
    <row r="1660" spans="1:16">
      <c r="A1660">
        <v>7</v>
      </c>
      <c r="B1660" t="str">
        <f>TEXT(DATE(2024,Sales[[#This Row],[Month]],1),"MMM")</f>
        <v>Jul</v>
      </c>
      <c r="C1660">
        <v>19</v>
      </c>
      <c r="D1660">
        <v>2013</v>
      </c>
      <c r="E1660" t="s">
        <v>21</v>
      </c>
      <c r="F1660" t="s">
        <v>22</v>
      </c>
      <c r="G1660" s="4" t="s">
        <v>12</v>
      </c>
      <c r="H1660" t="s">
        <v>13</v>
      </c>
      <c r="I1660" s="4">
        <v>16</v>
      </c>
      <c r="J1660" s="4">
        <v>3978</v>
      </c>
      <c r="K1660" s="4">
        <v>4230</v>
      </c>
      <c r="L1660" s="4">
        <v>68058</v>
      </c>
      <c r="M1660" s="4">
        <v>73530</v>
      </c>
      <c r="N1660" s="4">
        <v>4032</v>
      </c>
      <c r="O1660">
        <v>64296</v>
      </c>
      <c r="P1660">
        <v>-3762</v>
      </c>
    </row>
    <row r="1661" spans="1:16">
      <c r="A1661">
        <v>7</v>
      </c>
      <c r="B1661" t="str">
        <f>TEXT(DATE(2024,Sales[[#This Row],[Month]],1),"MMM")</f>
        <v>Jul</v>
      </c>
      <c r="C1661">
        <v>19</v>
      </c>
      <c r="D1661">
        <v>2013</v>
      </c>
      <c r="E1661" t="s">
        <v>17</v>
      </c>
      <c r="F1661" t="s">
        <v>15</v>
      </c>
      <c r="G1661" s="4" t="s">
        <v>38</v>
      </c>
      <c r="H1661" t="s">
        <v>10</v>
      </c>
      <c r="I1661" s="4">
        <v>23</v>
      </c>
      <c r="J1661" s="4">
        <v>2196</v>
      </c>
      <c r="K1661" s="4">
        <v>2340</v>
      </c>
      <c r="L1661" s="4">
        <v>44280</v>
      </c>
      <c r="M1661" s="4">
        <v>47250</v>
      </c>
      <c r="N1661" s="4">
        <v>3312</v>
      </c>
      <c r="O1661">
        <v>51129</v>
      </c>
      <c r="P1661">
        <v>6849</v>
      </c>
    </row>
    <row r="1662" spans="1:16">
      <c r="A1662">
        <v>7</v>
      </c>
      <c r="B1662" t="str">
        <f>TEXT(DATE(2024,Sales[[#This Row],[Month]],1),"MMM")</f>
        <v>Jul</v>
      </c>
      <c r="C1662">
        <v>20</v>
      </c>
      <c r="D1662">
        <v>2013</v>
      </c>
      <c r="E1662" t="s">
        <v>28</v>
      </c>
      <c r="F1662" t="s">
        <v>27</v>
      </c>
      <c r="G1662" s="4" t="s">
        <v>30</v>
      </c>
      <c r="H1662" t="s">
        <v>10</v>
      </c>
      <c r="I1662" s="4">
        <v>22</v>
      </c>
      <c r="J1662" s="4">
        <v>3978</v>
      </c>
      <c r="K1662" s="4">
        <v>4230</v>
      </c>
      <c r="L1662" s="4">
        <v>51714</v>
      </c>
      <c r="M1662" s="4">
        <v>54990</v>
      </c>
      <c r="N1662" s="4">
        <v>5544</v>
      </c>
      <c r="O1662">
        <v>88407</v>
      </c>
      <c r="P1662">
        <v>36693</v>
      </c>
    </row>
    <row r="1663" spans="1:16">
      <c r="A1663">
        <v>7</v>
      </c>
      <c r="B1663" t="str">
        <f>TEXT(DATE(2024,Sales[[#This Row],[Month]],1),"MMM")</f>
        <v>Jul</v>
      </c>
      <c r="C1663">
        <v>20</v>
      </c>
      <c r="D1663">
        <v>2013</v>
      </c>
      <c r="E1663" t="s">
        <v>14</v>
      </c>
      <c r="F1663" t="s">
        <v>15</v>
      </c>
      <c r="G1663" s="4" t="s">
        <v>32</v>
      </c>
      <c r="H1663" t="s">
        <v>10</v>
      </c>
      <c r="I1663" s="4">
        <v>13</v>
      </c>
      <c r="J1663" s="4">
        <v>3978</v>
      </c>
      <c r="K1663" s="4">
        <v>4230</v>
      </c>
      <c r="L1663" s="4">
        <v>108108</v>
      </c>
      <c r="M1663" s="4">
        <v>115290</v>
      </c>
      <c r="N1663" s="4">
        <v>3276</v>
      </c>
      <c r="O1663">
        <v>52240.5</v>
      </c>
      <c r="P1663">
        <v>-55867.5</v>
      </c>
    </row>
    <row r="1664" spans="1:16">
      <c r="A1664">
        <v>7</v>
      </c>
      <c r="B1664" t="str">
        <f>TEXT(DATE(2024,Sales[[#This Row],[Month]],1),"MMM")</f>
        <v>Jul</v>
      </c>
      <c r="C1664">
        <v>20</v>
      </c>
      <c r="D1664">
        <v>2013</v>
      </c>
      <c r="E1664" t="s">
        <v>19</v>
      </c>
      <c r="F1664" t="s">
        <v>20</v>
      </c>
      <c r="G1664" s="4" t="s">
        <v>40</v>
      </c>
      <c r="H1664" t="s">
        <v>10</v>
      </c>
      <c r="I1664" s="4">
        <v>27</v>
      </c>
      <c r="J1664" s="4">
        <v>3042</v>
      </c>
      <c r="K1664" s="4">
        <v>3240</v>
      </c>
      <c r="L1664" s="4">
        <v>60912</v>
      </c>
      <c r="M1664" s="4">
        <v>64800</v>
      </c>
      <c r="N1664" s="4">
        <v>5346</v>
      </c>
      <c r="O1664">
        <v>83106</v>
      </c>
      <c r="P1664">
        <v>22194</v>
      </c>
    </row>
    <row r="1665" spans="1:16">
      <c r="A1665">
        <v>7</v>
      </c>
      <c r="B1665" t="str">
        <f>TEXT(DATE(2024,Sales[[#This Row],[Month]],1),"MMM")</f>
        <v>Jul</v>
      </c>
      <c r="C1665">
        <v>20</v>
      </c>
      <c r="D1665">
        <v>2013</v>
      </c>
      <c r="E1665" t="s">
        <v>24</v>
      </c>
      <c r="F1665" t="s">
        <v>20</v>
      </c>
      <c r="G1665" s="4" t="s">
        <v>36</v>
      </c>
      <c r="H1665" t="s">
        <v>10</v>
      </c>
      <c r="I1665" s="4">
        <v>27</v>
      </c>
      <c r="J1665" s="4">
        <v>3978</v>
      </c>
      <c r="K1665" s="4">
        <v>4230</v>
      </c>
      <c r="L1665" s="4">
        <v>11178</v>
      </c>
      <c r="M1665" s="4">
        <v>11880</v>
      </c>
      <c r="N1665" s="4">
        <v>6804</v>
      </c>
      <c r="O1665">
        <v>108499.5</v>
      </c>
      <c r="P1665">
        <v>97321.5</v>
      </c>
    </row>
    <row r="1666" spans="1:16">
      <c r="A1666">
        <v>7</v>
      </c>
      <c r="B1666" t="str">
        <f>TEXT(DATE(2024,Sales[[#This Row],[Month]],1),"MMM")</f>
        <v>Jul</v>
      </c>
      <c r="C1666">
        <v>21</v>
      </c>
      <c r="D1666">
        <v>2013</v>
      </c>
      <c r="E1666" t="s">
        <v>7</v>
      </c>
      <c r="F1666" t="s">
        <v>8</v>
      </c>
      <c r="G1666" s="4" t="s">
        <v>32</v>
      </c>
      <c r="H1666" t="s">
        <v>10</v>
      </c>
      <c r="I1666" s="4">
        <v>27</v>
      </c>
      <c r="J1666" s="4">
        <v>3978</v>
      </c>
      <c r="K1666" s="4">
        <v>4230</v>
      </c>
      <c r="L1666" s="4">
        <v>87516</v>
      </c>
      <c r="M1666" s="4">
        <v>93330</v>
      </c>
      <c r="N1666" s="4">
        <v>6804</v>
      </c>
      <c r="O1666">
        <v>108499.5</v>
      </c>
      <c r="P1666">
        <v>20983.5</v>
      </c>
    </row>
    <row r="1667" spans="1:16">
      <c r="A1667">
        <v>7</v>
      </c>
      <c r="B1667" t="str">
        <f>TEXT(DATE(2024,Sales[[#This Row],[Month]],1),"MMM")</f>
        <v>Jul</v>
      </c>
      <c r="C1667">
        <v>21</v>
      </c>
      <c r="D1667">
        <v>2013</v>
      </c>
      <c r="E1667" t="s">
        <v>11</v>
      </c>
      <c r="F1667" t="s">
        <v>8</v>
      </c>
      <c r="G1667" s="4" t="s">
        <v>40</v>
      </c>
      <c r="H1667" t="s">
        <v>10</v>
      </c>
      <c r="I1667" s="4">
        <v>27</v>
      </c>
      <c r="J1667" s="4">
        <v>5832</v>
      </c>
      <c r="K1667" s="4">
        <v>6210</v>
      </c>
      <c r="L1667" s="4">
        <v>57528</v>
      </c>
      <c r="M1667" s="4">
        <v>61200</v>
      </c>
      <c r="N1667" s="4">
        <v>10206</v>
      </c>
      <c r="O1667">
        <v>159286.5</v>
      </c>
      <c r="P1667">
        <v>101758.5</v>
      </c>
    </row>
    <row r="1668" spans="1:16">
      <c r="A1668">
        <v>7</v>
      </c>
      <c r="B1668" t="str">
        <f>TEXT(DATE(2024,Sales[[#This Row],[Month]],1),"MMM")</f>
        <v>Jul</v>
      </c>
      <c r="C1668">
        <v>21</v>
      </c>
      <c r="D1668">
        <v>2013</v>
      </c>
      <c r="E1668" t="s">
        <v>7</v>
      </c>
      <c r="F1668" t="s">
        <v>8</v>
      </c>
      <c r="G1668" s="4" t="s">
        <v>38</v>
      </c>
      <c r="H1668" t="s">
        <v>10</v>
      </c>
      <c r="I1668" s="4">
        <v>27</v>
      </c>
      <c r="J1668" s="4">
        <v>2196</v>
      </c>
      <c r="K1668" s="4">
        <v>2340</v>
      </c>
      <c r="L1668" s="4">
        <v>64944</v>
      </c>
      <c r="M1668" s="4">
        <v>69300</v>
      </c>
      <c r="N1668" s="4">
        <v>3888</v>
      </c>
      <c r="O1668">
        <v>60021</v>
      </c>
      <c r="P1668">
        <v>-4923</v>
      </c>
    </row>
    <row r="1669" spans="1:16">
      <c r="A1669">
        <v>7</v>
      </c>
      <c r="B1669" t="str">
        <f>TEXT(DATE(2024,Sales[[#This Row],[Month]],1),"MMM")</f>
        <v>Jul</v>
      </c>
      <c r="C1669">
        <v>22</v>
      </c>
      <c r="D1669">
        <v>2013</v>
      </c>
      <c r="E1669" t="s">
        <v>28</v>
      </c>
      <c r="F1669" t="s">
        <v>27</v>
      </c>
      <c r="G1669" s="4" t="s">
        <v>37</v>
      </c>
      <c r="H1669" t="s">
        <v>13</v>
      </c>
      <c r="I1669" s="4">
        <v>27</v>
      </c>
      <c r="J1669" s="4">
        <v>3546</v>
      </c>
      <c r="K1669" s="4">
        <v>3780</v>
      </c>
      <c r="L1669" s="4">
        <v>15696</v>
      </c>
      <c r="M1669" s="4">
        <v>16920</v>
      </c>
      <c r="N1669" s="4">
        <v>6318</v>
      </c>
      <c r="O1669">
        <v>96957</v>
      </c>
      <c r="P1669">
        <v>81261</v>
      </c>
    </row>
    <row r="1670" spans="1:16">
      <c r="A1670">
        <v>7</v>
      </c>
      <c r="B1670" t="str">
        <f>TEXT(DATE(2024,Sales[[#This Row],[Month]],1),"MMM")</f>
        <v>Jul</v>
      </c>
      <c r="C1670">
        <v>22</v>
      </c>
      <c r="D1670">
        <v>2013</v>
      </c>
      <c r="E1670" t="s">
        <v>7</v>
      </c>
      <c r="F1670" t="s">
        <v>8</v>
      </c>
      <c r="G1670" s="4" t="s">
        <v>33</v>
      </c>
      <c r="H1670" t="s">
        <v>10</v>
      </c>
      <c r="I1670" s="4">
        <v>12</v>
      </c>
      <c r="J1670" s="4">
        <v>3582</v>
      </c>
      <c r="K1670" s="4">
        <v>3870</v>
      </c>
      <c r="L1670" s="4">
        <v>31590</v>
      </c>
      <c r="M1670" s="4">
        <v>33750</v>
      </c>
      <c r="N1670" s="4">
        <v>3456</v>
      </c>
      <c r="O1670">
        <v>44118</v>
      </c>
      <c r="P1670">
        <v>12528</v>
      </c>
    </row>
    <row r="1671" spans="1:16">
      <c r="A1671">
        <v>7</v>
      </c>
      <c r="B1671" t="str">
        <f>TEXT(DATE(2024,Sales[[#This Row],[Month]],1),"MMM")</f>
        <v>Jul</v>
      </c>
      <c r="C1671">
        <v>23</v>
      </c>
      <c r="D1671">
        <v>2013</v>
      </c>
      <c r="E1671" t="s">
        <v>7</v>
      </c>
      <c r="F1671" t="s">
        <v>8</v>
      </c>
      <c r="G1671" s="4" t="s">
        <v>29</v>
      </c>
      <c r="H1671" t="s">
        <v>10</v>
      </c>
      <c r="I1671" s="4">
        <v>18</v>
      </c>
      <c r="J1671" s="4">
        <v>3978</v>
      </c>
      <c r="K1671" s="4">
        <v>4230</v>
      </c>
      <c r="L1671" s="4">
        <v>49644</v>
      </c>
      <c r="M1671" s="4">
        <v>52920</v>
      </c>
      <c r="N1671" s="4">
        <v>4536</v>
      </c>
      <c r="O1671">
        <v>72333</v>
      </c>
      <c r="P1671">
        <v>22689</v>
      </c>
    </row>
    <row r="1672" spans="1:16">
      <c r="A1672">
        <v>7</v>
      </c>
      <c r="B1672" t="str">
        <f>TEXT(DATE(2024,Sales[[#This Row],[Month]],1),"MMM")</f>
        <v>Jul</v>
      </c>
      <c r="C1672">
        <v>23</v>
      </c>
      <c r="D1672">
        <v>2013</v>
      </c>
      <c r="E1672" t="s">
        <v>26</v>
      </c>
      <c r="F1672" t="s">
        <v>27</v>
      </c>
      <c r="G1672" s="4" t="s">
        <v>37</v>
      </c>
      <c r="H1672" t="s">
        <v>13</v>
      </c>
      <c r="I1672" s="4">
        <v>8</v>
      </c>
      <c r="J1672" s="4">
        <v>3978</v>
      </c>
      <c r="K1672" s="4">
        <v>4230</v>
      </c>
      <c r="L1672" s="4">
        <v>31392</v>
      </c>
      <c r="M1672" s="4">
        <v>33840</v>
      </c>
      <c r="N1672" s="4">
        <v>2016</v>
      </c>
      <c r="O1672">
        <v>32148</v>
      </c>
      <c r="P1672">
        <v>756</v>
      </c>
    </row>
    <row r="1673" spans="1:16">
      <c r="A1673">
        <v>7</v>
      </c>
      <c r="B1673" t="str">
        <f>TEXT(DATE(2024,Sales[[#This Row],[Month]],1),"MMM")</f>
        <v>Jul</v>
      </c>
      <c r="C1673">
        <v>23</v>
      </c>
      <c r="D1673">
        <v>2013</v>
      </c>
      <c r="E1673" t="s">
        <v>17</v>
      </c>
      <c r="F1673" t="s">
        <v>15</v>
      </c>
      <c r="G1673" s="4" t="s">
        <v>40</v>
      </c>
      <c r="H1673" t="s">
        <v>10</v>
      </c>
      <c r="I1673" s="4">
        <v>21</v>
      </c>
      <c r="J1673" s="4">
        <v>2034</v>
      </c>
      <c r="K1673" s="4">
        <v>2160</v>
      </c>
      <c r="L1673" s="4">
        <v>37224</v>
      </c>
      <c r="M1673" s="4">
        <v>39600</v>
      </c>
      <c r="N1673" s="4">
        <v>2646</v>
      </c>
      <c r="O1673">
        <v>43092</v>
      </c>
      <c r="P1673">
        <v>5868</v>
      </c>
    </row>
    <row r="1674" spans="1:16">
      <c r="A1674">
        <v>7</v>
      </c>
      <c r="B1674" t="str">
        <f>TEXT(DATE(2024,Sales[[#This Row],[Month]],1),"MMM")</f>
        <v>Jul</v>
      </c>
      <c r="C1674">
        <v>23</v>
      </c>
      <c r="D1674">
        <v>2013</v>
      </c>
      <c r="E1674" t="s">
        <v>11</v>
      </c>
      <c r="F1674" t="s">
        <v>8</v>
      </c>
      <c r="G1674" s="4" t="s">
        <v>9</v>
      </c>
      <c r="H1674" t="s">
        <v>10</v>
      </c>
      <c r="I1674" s="4">
        <v>25</v>
      </c>
      <c r="J1674" s="4">
        <v>3042</v>
      </c>
      <c r="K1674" s="4">
        <v>3240</v>
      </c>
      <c r="L1674" s="4">
        <v>16272</v>
      </c>
      <c r="M1674" s="4">
        <v>17280</v>
      </c>
      <c r="N1674" s="4">
        <v>4950</v>
      </c>
      <c r="O1674">
        <v>76950</v>
      </c>
      <c r="P1674">
        <v>60678</v>
      </c>
    </row>
    <row r="1675" spans="1:16">
      <c r="A1675">
        <v>7</v>
      </c>
      <c r="B1675" t="str">
        <f>TEXT(DATE(2024,Sales[[#This Row],[Month]],1),"MMM")</f>
        <v>Jul</v>
      </c>
      <c r="C1675">
        <v>24</v>
      </c>
      <c r="D1675">
        <v>2013</v>
      </c>
      <c r="E1675" t="s">
        <v>21</v>
      </c>
      <c r="F1675" t="s">
        <v>22</v>
      </c>
      <c r="G1675" s="4" t="s">
        <v>18</v>
      </c>
      <c r="H1675" t="s">
        <v>10</v>
      </c>
      <c r="I1675" s="4">
        <v>12</v>
      </c>
      <c r="J1675" s="4">
        <v>5148</v>
      </c>
      <c r="K1675" s="4">
        <v>5490</v>
      </c>
      <c r="L1675" s="4">
        <v>32940</v>
      </c>
      <c r="M1675" s="4">
        <v>35100</v>
      </c>
      <c r="N1675" s="4">
        <v>4104</v>
      </c>
      <c r="O1675">
        <v>62586</v>
      </c>
      <c r="P1675">
        <v>29646</v>
      </c>
    </row>
    <row r="1676" spans="1:16">
      <c r="A1676">
        <v>7</v>
      </c>
      <c r="B1676" t="str">
        <f>TEXT(DATE(2024,Sales[[#This Row],[Month]],1),"MMM")</f>
        <v>Jul</v>
      </c>
      <c r="C1676">
        <v>24</v>
      </c>
      <c r="D1676">
        <v>2013</v>
      </c>
      <c r="E1676" t="s">
        <v>26</v>
      </c>
      <c r="F1676" t="s">
        <v>27</v>
      </c>
      <c r="G1676" s="4" t="s">
        <v>34</v>
      </c>
      <c r="H1676" t="s">
        <v>10</v>
      </c>
      <c r="I1676" s="4">
        <v>9</v>
      </c>
      <c r="J1676" s="4">
        <v>2106</v>
      </c>
      <c r="K1676" s="4">
        <v>2250</v>
      </c>
      <c r="L1676" s="4">
        <v>49302</v>
      </c>
      <c r="M1676" s="4">
        <v>52470</v>
      </c>
      <c r="N1676" s="4">
        <v>1296</v>
      </c>
      <c r="O1676">
        <v>19237.5</v>
      </c>
      <c r="P1676">
        <v>-30064.5</v>
      </c>
    </row>
    <row r="1677" spans="1:16">
      <c r="A1677">
        <v>7</v>
      </c>
      <c r="B1677" t="str">
        <f>TEXT(DATE(2024,Sales[[#This Row],[Month]],1),"MMM")</f>
        <v>Jul</v>
      </c>
      <c r="C1677">
        <v>26</v>
      </c>
      <c r="D1677">
        <v>2013</v>
      </c>
      <c r="E1677" t="s">
        <v>11</v>
      </c>
      <c r="F1677" t="s">
        <v>8</v>
      </c>
      <c r="G1677" s="4" t="s">
        <v>18</v>
      </c>
      <c r="H1677" t="s">
        <v>10</v>
      </c>
      <c r="I1677" s="4">
        <v>23</v>
      </c>
      <c r="J1677" s="4">
        <v>4482</v>
      </c>
      <c r="K1677" s="4">
        <v>4770</v>
      </c>
      <c r="L1677" s="4">
        <v>30744</v>
      </c>
      <c r="M1677" s="4">
        <v>32760</v>
      </c>
      <c r="N1677" s="4">
        <v>6624</v>
      </c>
      <c r="O1677">
        <v>104224.5</v>
      </c>
      <c r="P1677">
        <v>73480.5</v>
      </c>
    </row>
    <row r="1678" spans="1:16">
      <c r="A1678">
        <v>7</v>
      </c>
      <c r="B1678" t="str">
        <f>TEXT(DATE(2024,Sales[[#This Row],[Month]],1),"MMM")</f>
        <v>Jul</v>
      </c>
      <c r="C1678">
        <v>26</v>
      </c>
      <c r="D1678">
        <v>2013</v>
      </c>
      <c r="E1678" t="s">
        <v>21</v>
      </c>
      <c r="F1678" t="s">
        <v>22</v>
      </c>
      <c r="G1678" s="4" t="s">
        <v>36</v>
      </c>
      <c r="H1678" t="s">
        <v>10</v>
      </c>
      <c r="I1678" s="4">
        <v>23</v>
      </c>
      <c r="J1678" s="4">
        <v>3546</v>
      </c>
      <c r="K1678" s="4">
        <v>3780</v>
      </c>
      <c r="L1678" s="4">
        <v>63342</v>
      </c>
      <c r="M1678" s="4">
        <v>67320</v>
      </c>
      <c r="N1678" s="4">
        <v>5382</v>
      </c>
      <c r="O1678">
        <v>82593</v>
      </c>
      <c r="P1678">
        <v>19251</v>
      </c>
    </row>
    <row r="1679" spans="1:16">
      <c r="A1679">
        <v>7</v>
      </c>
      <c r="B1679" t="str">
        <f>TEXT(DATE(2024,Sales[[#This Row],[Month]],1),"MMM")</f>
        <v>Jul</v>
      </c>
      <c r="C1679">
        <v>26</v>
      </c>
      <c r="D1679">
        <v>2013</v>
      </c>
      <c r="E1679" t="s">
        <v>11</v>
      </c>
      <c r="F1679" t="s">
        <v>8</v>
      </c>
      <c r="G1679" s="4" t="s">
        <v>34</v>
      </c>
      <c r="H1679" t="s">
        <v>10</v>
      </c>
      <c r="I1679" s="4">
        <v>20</v>
      </c>
      <c r="J1679" s="4">
        <v>4482</v>
      </c>
      <c r="K1679" s="4">
        <v>4770</v>
      </c>
      <c r="L1679" s="4">
        <v>26892</v>
      </c>
      <c r="M1679" s="4">
        <v>28620</v>
      </c>
      <c r="N1679" s="4">
        <v>5760</v>
      </c>
      <c r="O1679">
        <v>90630</v>
      </c>
      <c r="P1679">
        <v>63738</v>
      </c>
    </row>
    <row r="1680" spans="1:16">
      <c r="A1680">
        <v>7</v>
      </c>
      <c r="B1680" t="str">
        <f>TEXT(DATE(2024,Sales[[#This Row],[Month]],1),"MMM")</f>
        <v>Jul</v>
      </c>
      <c r="C1680">
        <v>26</v>
      </c>
      <c r="D1680">
        <v>2013</v>
      </c>
      <c r="E1680" t="s">
        <v>7</v>
      </c>
      <c r="F1680" t="s">
        <v>8</v>
      </c>
      <c r="G1680" s="4" t="s">
        <v>12</v>
      </c>
      <c r="H1680" t="s">
        <v>13</v>
      </c>
      <c r="I1680" s="4">
        <v>25</v>
      </c>
      <c r="J1680" s="4">
        <v>4482</v>
      </c>
      <c r="K1680" s="4">
        <v>4770</v>
      </c>
      <c r="L1680" s="4">
        <v>35820</v>
      </c>
      <c r="M1680" s="4">
        <v>38700</v>
      </c>
      <c r="N1680" s="4">
        <v>7200</v>
      </c>
      <c r="O1680">
        <v>113287.5</v>
      </c>
      <c r="P1680">
        <v>77467.5</v>
      </c>
    </row>
    <row r="1681" spans="1:16">
      <c r="A1681">
        <v>7</v>
      </c>
      <c r="B1681" t="str">
        <f>TEXT(DATE(2024,Sales[[#This Row],[Month]],1),"MMM")</f>
        <v>Jul</v>
      </c>
      <c r="C1681">
        <v>26</v>
      </c>
      <c r="D1681">
        <v>2013</v>
      </c>
      <c r="E1681" t="s">
        <v>19</v>
      </c>
      <c r="F1681" t="s">
        <v>20</v>
      </c>
      <c r="G1681" s="4" t="s">
        <v>30</v>
      </c>
      <c r="H1681" t="s">
        <v>10</v>
      </c>
      <c r="I1681" s="4">
        <v>4</v>
      </c>
      <c r="J1681" s="4">
        <v>2034</v>
      </c>
      <c r="K1681" s="4">
        <v>2160</v>
      </c>
      <c r="L1681" s="4">
        <v>79560</v>
      </c>
      <c r="M1681" s="4">
        <v>84600</v>
      </c>
      <c r="N1681" s="4">
        <v>504</v>
      </c>
      <c r="O1681">
        <v>8208</v>
      </c>
      <c r="P1681">
        <v>-71352</v>
      </c>
    </row>
    <row r="1682" spans="1:16">
      <c r="A1682">
        <v>7</v>
      </c>
      <c r="B1682" t="str">
        <f>TEXT(DATE(2024,Sales[[#This Row],[Month]],1),"MMM")</f>
        <v>Jul</v>
      </c>
      <c r="C1682">
        <v>26</v>
      </c>
      <c r="D1682">
        <v>2013</v>
      </c>
      <c r="E1682" t="s">
        <v>21</v>
      </c>
      <c r="F1682" t="s">
        <v>22</v>
      </c>
      <c r="G1682" s="4" t="s">
        <v>9</v>
      </c>
      <c r="H1682" t="s">
        <v>10</v>
      </c>
      <c r="I1682" s="4">
        <v>24</v>
      </c>
      <c r="J1682" s="4">
        <v>3978</v>
      </c>
      <c r="K1682" s="4">
        <v>4230</v>
      </c>
      <c r="L1682" s="4">
        <v>8136</v>
      </c>
      <c r="M1682" s="4">
        <v>8640</v>
      </c>
      <c r="N1682" s="4">
        <v>6048</v>
      </c>
      <c r="O1682">
        <v>96444</v>
      </c>
      <c r="P1682">
        <v>88308</v>
      </c>
    </row>
    <row r="1683" spans="1:16">
      <c r="A1683">
        <v>7</v>
      </c>
      <c r="B1683" t="str">
        <f>TEXT(DATE(2024,Sales[[#This Row],[Month]],1),"MMM")</f>
        <v>Jul</v>
      </c>
      <c r="C1683">
        <v>27</v>
      </c>
      <c r="D1683">
        <v>2013</v>
      </c>
      <c r="E1683" t="s">
        <v>17</v>
      </c>
      <c r="F1683" t="s">
        <v>15</v>
      </c>
      <c r="G1683" s="4" t="s">
        <v>35</v>
      </c>
      <c r="H1683" t="s">
        <v>10</v>
      </c>
      <c r="I1683" s="4">
        <v>24</v>
      </c>
      <c r="J1683" s="4">
        <v>5832</v>
      </c>
      <c r="K1683" s="4">
        <v>6210</v>
      </c>
      <c r="L1683" s="4">
        <v>31914</v>
      </c>
      <c r="M1683" s="4">
        <v>34020</v>
      </c>
      <c r="N1683" s="4">
        <v>9072</v>
      </c>
      <c r="O1683">
        <v>141588</v>
      </c>
      <c r="P1683">
        <v>109674</v>
      </c>
    </row>
    <row r="1684" spans="1:16">
      <c r="A1684">
        <v>7</v>
      </c>
      <c r="B1684" t="str">
        <f>TEXT(DATE(2024,Sales[[#This Row],[Month]],1),"MMM")</f>
        <v>Jul</v>
      </c>
      <c r="C1684">
        <v>27</v>
      </c>
      <c r="D1684">
        <v>2013</v>
      </c>
      <c r="E1684" t="s">
        <v>14</v>
      </c>
      <c r="F1684" t="s">
        <v>15</v>
      </c>
      <c r="G1684" s="4" t="s">
        <v>25</v>
      </c>
      <c r="H1684" t="s">
        <v>10</v>
      </c>
      <c r="I1684" s="4">
        <v>16</v>
      </c>
      <c r="J1684" s="4">
        <v>3978</v>
      </c>
      <c r="K1684" s="4">
        <v>4230</v>
      </c>
      <c r="L1684" s="4">
        <v>52488</v>
      </c>
      <c r="M1684" s="4">
        <v>55890</v>
      </c>
      <c r="N1684" s="4">
        <v>4032</v>
      </c>
      <c r="O1684">
        <v>64296</v>
      </c>
      <c r="P1684">
        <v>11808</v>
      </c>
    </row>
    <row r="1685" spans="1:16">
      <c r="A1685">
        <v>7</v>
      </c>
      <c r="B1685" t="str">
        <f>TEXT(DATE(2024,Sales[[#This Row],[Month]],1),"MMM")</f>
        <v>Jul</v>
      </c>
      <c r="C1685">
        <v>28</v>
      </c>
      <c r="D1685">
        <v>2013</v>
      </c>
      <c r="E1685" t="s">
        <v>11</v>
      </c>
      <c r="F1685" t="s">
        <v>8</v>
      </c>
      <c r="G1685" s="4" t="s">
        <v>29</v>
      </c>
      <c r="H1685" t="s">
        <v>10</v>
      </c>
      <c r="I1685" s="4">
        <v>6</v>
      </c>
      <c r="J1685" s="4">
        <v>3978</v>
      </c>
      <c r="K1685" s="4">
        <v>4230</v>
      </c>
      <c r="L1685" s="4">
        <v>60282</v>
      </c>
      <c r="M1685" s="4">
        <v>64260</v>
      </c>
      <c r="N1685" s="4">
        <v>1512</v>
      </c>
      <c r="O1685">
        <v>24111</v>
      </c>
      <c r="P1685">
        <v>-36171</v>
      </c>
    </row>
    <row r="1686" spans="1:16">
      <c r="A1686">
        <v>7</v>
      </c>
      <c r="B1686" t="str">
        <f>TEXT(DATE(2024,Sales[[#This Row],[Month]],1),"MMM")</f>
        <v>Jul</v>
      </c>
      <c r="C1686">
        <v>28</v>
      </c>
      <c r="D1686">
        <v>2013</v>
      </c>
      <c r="E1686" t="s">
        <v>17</v>
      </c>
      <c r="F1686" t="s">
        <v>15</v>
      </c>
      <c r="G1686" s="4" t="s">
        <v>18</v>
      </c>
      <c r="H1686" t="s">
        <v>10</v>
      </c>
      <c r="I1686" s="4">
        <v>4</v>
      </c>
      <c r="J1686" s="4">
        <v>5148</v>
      </c>
      <c r="K1686" s="4">
        <v>5490</v>
      </c>
      <c r="L1686" s="4">
        <v>37332</v>
      </c>
      <c r="M1686" s="4">
        <v>39780</v>
      </c>
      <c r="N1686" s="4">
        <v>1368</v>
      </c>
      <c r="O1686">
        <v>20862</v>
      </c>
      <c r="P1686">
        <v>-16470</v>
      </c>
    </row>
    <row r="1687" spans="1:16">
      <c r="A1687">
        <v>7</v>
      </c>
      <c r="B1687" t="str">
        <f>TEXT(DATE(2024,Sales[[#This Row],[Month]],1),"MMM")</f>
        <v>Jul</v>
      </c>
      <c r="C1687">
        <v>29</v>
      </c>
      <c r="D1687">
        <v>2013</v>
      </c>
      <c r="E1687" t="s">
        <v>14</v>
      </c>
      <c r="F1687" t="s">
        <v>15</v>
      </c>
      <c r="G1687" s="4" t="s">
        <v>30</v>
      </c>
      <c r="H1687" t="s">
        <v>10</v>
      </c>
      <c r="I1687" s="4">
        <v>24</v>
      </c>
      <c r="J1687" s="4">
        <v>5832</v>
      </c>
      <c r="K1687" s="4">
        <v>6210</v>
      </c>
      <c r="L1687" s="4">
        <v>87516</v>
      </c>
      <c r="M1687" s="4">
        <v>93060</v>
      </c>
      <c r="N1687" s="4">
        <v>9072</v>
      </c>
      <c r="O1687">
        <v>141588</v>
      </c>
      <c r="P1687">
        <v>54072</v>
      </c>
    </row>
    <row r="1688" spans="1:16">
      <c r="A1688">
        <v>7</v>
      </c>
      <c r="B1688" t="str">
        <f>TEXT(DATE(2024,Sales[[#This Row],[Month]],1),"MMM")</f>
        <v>Jul</v>
      </c>
      <c r="C1688">
        <v>29</v>
      </c>
      <c r="D1688">
        <v>2013</v>
      </c>
      <c r="E1688" t="s">
        <v>14</v>
      </c>
      <c r="F1688" t="s">
        <v>15</v>
      </c>
      <c r="G1688" s="4" t="s">
        <v>9</v>
      </c>
      <c r="H1688" t="s">
        <v>10</v>
      </c>
      <c r="I1688" s="4">
        <v>21</v>
      </c>
      <c r="J1688" s="4">
        <v>2034</v>
      </c>
      <c r="K1688" s="4">
        <v>2160</v>
      </c>
      <c r="L1688" s="4">
        <v>10170</v>
      </c>
      <c r="M1688" s="4">
        <v>10800</v>
      </c>
      <c r="N1688" s="4">
        <v>2646</v>
      </c>
      <c r="O1688">
        <v>43092</v>
      </c>
      <c r="P1688">
        <v>32922</v>
      </c>
    </row>
    <row r="1689" spans="1:16">
      <c r="A1689">
        <v>7</v>
      </c>
      <c r="B1689" t="str">
        <f>TEXT(DATE(2024,Sales[[#This Row],[Month]],1),"MMM")</f>
        <v>Jul</v>
      </c>
      <c r="C1689">
        <v>29</v>
      </c>
      <c r="D1689">
        <v>2013</v>
      </c>
      <c r="E1689" t="s">
        <v>21</v>
      </c>
      <c r="F1689" t="s">
        <v>22</v>
      </c>
      <c r="G1689" s="4" t="s">
        <v>35</v>
      </c>
      <c r="H1689" t="s">
        <v>10</v>
      </c>
      <c r="I1689" s="4">
        <v>13</v>
      </c>
      <c r="J1689" s="4">
        <v>5832</v>
      </c>
      <c r="K1689" s="4">
        <v>6210</v>
      </c>
      <c r="L1689" s="4">
        <v>85104</v>
      </c>
      <c r="M1689" s="4">
        <v>90720</v>
      </c>
      <c r="N1689" s="4">
        <v>4914</v>
      </c>
      <c r="O1689">
        <v>76693.5</v>
      </c>
      <c r="P1689">
        <v>-8410.5</v>
      </c>
    </row>
    <row r="1690" spans="1:16">
      <c r="A1690">
        <v>7</v>
      </c>
      <c r="B1690" t="str">
        <f>TEXT(DATE(2024,Sales[[#This Row],[Month]],1),"MMM")</f>
        <v>Jul</v>
      </c>
      <c r="C1690">
        <v>30</v>
      </c>
      <c r="D1690">
        <v>2013</v>
      </c>
      <c r="E1690" t="s">
        <v>26</v>
      </c>
      <c r="F1690" t="s">
        <v>27</v>
      </c>
      <c r="G1690" s="4" t="s">
        <v>35</v>
      </c>
      <c r="H1690" t="s">
        <v>10</v>
      </c>
      <c r="I1690" s="4">
        <v>2</v>
      </c>
      <c r="J1690" s="4">
        <v>3546</v>
      </c>
      <c r="K1690" s="4">
        <v>3780</v>
      </c>
      <c r="L1690" s="4">
        <v>81558</v>
      </c>
      <c r="M1690" s="4">
        <v>86940</v>
      </c>
      <c r="N1690" s="4">
        <v>468</v>
      </c>
      <c r="O1690">
        <v>7182</v>
      </c>
      <c r="P1690">
        <v>-74376</v>
      </c>
    </row>
    <row r="1691" spans="1:16">
      <c r="A1691">
        <v>7</v>
      </c>
      <c r="B1691" t="str">
        <f>TEXT(DATE(2024,Sales[[#This Row],[Month]],1),"MMM")</f>
        <v>Jul</v>
      </c>
      <c r="C1691">
        <v>30</v>
      </c>
      <c r="D1691">
        <v>2013</v>
      </c>
      <c r="E1691" t="s">
        <v>28</v>
      </c>
      <c r="F1691" t="s">
        <v>27</v>
      </c>
      <c r="G1691" s="4" t="s">
        <v>30</v>
      </c>
      <c r="H1691" t="s">
        <v>10</v>
      </c>
      <c r="I1691" s="4">
        <v>20</v>
      </c>
      <c r="J1691" s="4">
        <v>3726</v>
      </c>
      <c r="K1691" s="4">
        <v>3960</v>
      </c>
      <c r="L1691" s="4">
        <v>63648</v>
      </c>
      <c r="M1691" s="4">
        <v>67680</v>
      </c>
      <c r="N1691" s="4">
        <v>4680</v>
      </c>
      <c r="O1691">
        <v>75240</v>
      </c>
      <c r="P1691">
        <v>11592</v>
      </c>
    </row>
    <row r="1692" spans="1:16">
      <c r="A1692">
        <v>7</v>
      </c>
      <c r="B1692" t="str">
        <f>TEXT(DATE(2024,Sales[[#This Row],[Month]],1),"MMM")</f>
        <v>Jul</v>
      </c>
      <c r="C1692">
        <v>31</v>
      </c>
      <c r="D1692">
        <v>2013</v>
      </c>
      <c r="E1692" t="s">
        <v>17</v>
      </c>
      <c r="F1692" t="s">
        <v>15</v>
      </c>
      <c r="G1692" s="4" t="s">
        <v>16</v>
      </c>
      <c r="H1692" t="s">
        <v>10</v>
      </c>
      <c r="I1692" s="4">
        <v>21</v>
      </c>
      <c r="J1692" s="4">
        <v>3978</v>
      </c>
      <c r="K1692" s="4">
        <v>4230</v>
      </c>
      <c r="L1692" s="4">
        <v>39780</v>
      </c>
      <c r="M1692" s="4">
        <v>42300</v>
      </c>
      <c r="N1692" s="4">
        <v>5292</v>
      </c>
      <c r="O1692">
        <v>84388.5</v>
      </c>
      <c r="P1692">
        <v>44608.5</v>
      </c>
    </row>
    <row r="1693" spans="1:16">
      <c r="A1693">
        <v>7</v>
      </c>
      <c r="B1693" t="str">
        <f>TEXT(DATE(2024,Sales[[#This Row],[Month]],1),"MMM")</f>
        <v>Jul</v>
      </c>
      <c r="C1693">
        <v>31</v>
      </c>
      <c r="D1693">
        <v>2013</v>
      </c>
      <c r="E1693" t="s">
        <v>28</v>
      </c>
      <c r="F1693" t="s">
        <v>27</v>
      </c>
      <c r="G1693" s="4" t="s">
        <v>12</v>
      </c>
      <c r="H1693" t="s">
        <v>13</v>
      </c>
      <c r="I1693" s="4">
        <v>12</v>
      </c>
      <c r="J1693" s="4">
        <v>3042</v>
      </c>
      <c r="K1693" s="4">
        <v>3240</v>
      </c>
      <c r="L1693" s="4">
        <v>50148</v>
      </c>
      <c r="M1693" s="4">
        <v>54180</v>
      </c>
      <c r="N1693" s="4">
        <v>2376</v>
      </c>
      <c r="O1693">
        <v>36936</v>
      </c>
      <c r="P1693">
        <v>-13212</v>
      </c>
    </row>
    <row r="1694" spans="1:16">
      <c r="A1694">
        <v>7</v>
      </c>
      <c r="B1694" t="str">
        <f>TEXT(DATE(2024,Sales[[#This Row],[Month]],1),"MMM")</f>
        <v>Jul</v>
      </c>
      <c r="C1694">
        <v>31</v>
      </c>
      <c r="D1694">
        <v>2013</v>
      </c>
      <c r="E1694" t="s">
        <v>11</v>
      </c>
      <c r="F1694" t="s">
        <v>8</v>
      </c>
      <c r="G1694" s="4" t="s">
        <v>25</v>
      </c>
      <c r="H1694" t="s">
        <v>10</v>
      </c>
      <c r="I1694" s="4">
        <v>23</v>
      </c>
      <c r="J1694" s="4">
        <v>3546</v>
      </c>
      <c r="K1694" s="4">
        <v>3780</v>
      </c>
      <c r="L1694" s="4">
        <v>139968</v>
      </c>
      <c r="M1694" s="4">
        <v>149040</v>
      </c>
      <c r="N1694" s="4">
        <v>5382</v>
      </c>
      <c r="O1694">
        <v>82593</v>
      </c>
      <c r="P1694">
        <v>-57375</v>
      </c>
    </row>
    <row r="1695" spans="1:16">
      <c r="A1695">
        <v>8</v>
      </c>
      <c r="B1695" t="str">
        <f>TEXT(DATE(2024,Sales[[#This Row],[Month]],1),"MMM")</f>
        <v>Aug</v>
      </c>
      <c r="C1695">
        <v>1</v>
      </c>
      <c r="D1695">
        <v>2013</v>
      </c>
      <c r="E1695" t="s">
        <v>26</v>
      </c>
      <c r="F1695" t="s">
        <v>27</v>
      </c>
      <c r="G1695" s="4" t="s">
        <v>25</v>
      </c>
      <c r="H1695" t="s">
        <v>10</v>
      </c>
      <c r="I1695" s="4">
        <v>23</v>
      </c>
      <c r="J1695" s="4">
        <v>4482</v>
      </c>
      <c r="K1695" s="4">
        <v>4770</v>
      </c>
      <c r="L1695" s="4">
        <v>23328</v>
      </c>
      <c r="M1695" s="4">
        <v>24840</v>
      </c>
      <c r="N1695" s="4">
        <v>6624</v>
      </c>
      <c r="O1695">
        <v>104224.5</v>
      </c>
      <c r="P1695">
        <v>80896.5</v>
      </c>
    </row>
    <row r="1696" spans="1:16">
      <c r="A1696">
        <v>8</v>
      </c>
      <c r="B1696" t="str">
        <f>TEXT(DATE(2024,Sales[[#This Row],[Month]],1),"MMM")</f>
        <v>Aug</v>
      </c>
      <c r="C1696">
        <v>1</v>
      </c>
      <c r="D1696">
        <v>2013</v>
      </c>
      <c r="E1696" t="s">
        <v>19</v>
      </c>
      <c r="F1696" t="s">
        <v>20</v>
      </c>
      <c r="G1696" s="4" t="s">
        <v>9</v>
      </c>
      <c r="H1696" t="s">
        <v>10</v>
      </c>
      <c r="I1696" s="4">
        <v>24</v>
      </c>
      <c r="J1696" s="4">
        <v>3924</v>
      </c>
      <c r="K1696" s="4">
        <v>4230</v>
      </c>
      <c r="L1696" s="4">
        <v>32544</v>
      </c>
      <c r="M1696" s="4">
        <v>34560</v>
      </c>
      <c r="N1696" s="4">
        <v>7344</v>
      </c>
      <c r="O1696">
        <v>96444</v>
      </c>
      <c r="P1696">
        <v>63900</v>
      </c>
    </row>
    <row r="1697" spans="1:16">
      <c r="A1697">
        <v>8</v>
      </c>
      <c r="B1697" t="str">
        <f>TEXT(DATE(2024,Sales[[#This Row],[Month]],1),"MMM")</f>
        <v>Aug</v>
      </c>
      <c r="C1697">
        <v>1</v>
      </c>
      <c r="D1697">
        <v>2013</v>
      </c>
      <c r="E1697" t="s">
        <v>7</v>
      </c>
      <c r="F1697" t="s">
        <v>8</v>
      </c>
      <c r="G1697" s="4" t="s">
        <v>30</v>
      </c>
      <c r="H1697" t="s">
        <v>10</v>
      </c>
      <c r="I1697" s="4">
        <v>25</v>
      </c>
      <c r="J1697" s="4">
        <v>2952</v>
      </c>
      <c r="K1697" s="4">
        <v>3150</v>
      </c>
      <c r="L1697" s="4">
        <v>63648</v>
      </c>
      <c r="M1697" s="4">
        <v>67680</v>
      </c>
      <c r="N1697" s="4">
        <v>4950</v>
      </c>
      <c r="O1697">
        <v>74812.5</v>
      </c>
      <c r="P1697">
        <v>11164.5</v>
      </c>
    </row>
    <row r="1698" spans="1:16">
      <c r="A1698">
        <v>8</v>
      </c>
      <c r="B1698" t="str">
        <f>TEXT(DATE(2024,Sales[[#This Row],[Month]],1),"MMM")</f>
        <v>Aug</v>
      </c>
      <c r="C1698">
        <v>1</v>
      </c>
      <c r="D1698">
        <v>2013</v>
      </c>
      <c r="E1698" t="s">
        <v>21</v>
      </c>
      <c r="F1698" t="s">
        <v>22</v>
      </c>
      <c r="G1698" s="4" t="s">
        <v>18</v>
      </c>
      <c r="H1698" t="s">
        <v>10</v>
      </c>
      <c r="I1698" s="4">
        <v>17</v>
      </c>
      <c r="J1698" s="4">
        <v>3726</v>
      </c>
      <c r="K1698" s="4">
        <v>3960</v>
      </c>
      <c r="L1698" s="4">
        <v>19764</v>
      </c>
      <c r="M1698" s="4">
        <v>21060</v>
      </c>
      <c r="N1698" s="4">
        <v>3978</v>
      </c>
      <c r="O1698">
        <v>63954</v>
      </c>
      <c r="P1698">
        <v>44190</v>
      </c>
    </row>
    <row r="1699" spans="1:16">
      <c r="A1699">
        <v>8</v>
      </c>
      <c r="B1699" t="str">
        <f>TEXT(DATE(2024,Sales[[#This Row],[Month]],1),"MMM")</f>
        <v>Aug</v>
      </c>
      <c r="C1699">
        <v>1</v>
      </c>
      <c r="D1699">
        <v>2013</v>
      </c>
      <c r="E1699" t="s">
        <v>21</v>
      </c>
      <c r="F1699" t="s">
        <v>22</v>
      </c>
      <c r="G1699" s="4" t="s">
        <v>39</v>
      </c>
      <c r="H1699" t="s">
        <v>13</v>
      </c>
      <c r="I1699" s="4">
        <v>21</v>
      </c>
      <c r="J1699" s="4">
        <v>3978</v>
      </c>
      <c r="K1699" s="4">
        <v>4230</v>
      </c>
      <c r="L1699" s="4">
        <v>60048</v>
      </c>
      <c r="M1699" s="4">
        <v>64800</v>
      </c>
      <c r="N1699" s="4">
        <v>5292</v>
      </c>
      <c r="O1699">
        <v>84388.5</v>
      </c>
      <c r="P1699">
        <v>24340.5</v>
      </c>
    </row>
    <row r="1700" spans="1:16">
      <c r="A1700">
        <v>8</v>
      </c>
      <c r="B1700" t="str">
        <f>TEXT(DATE(2024,Sales[[#This Row],[Month]],1),"MMM")</f>
        <v>Aug</v>
      </c>
      <c r="C1700">
        <v>2</v>
      </c>
      <c r="D1700">
        <v>2013</v>
      </c>
      <c r="E1700" t="s">
        <v>7</v>
      </c>
      <c r="F1700" t="s">
        <v>8</v>
      </c>
      <c r="G1700" s="4" t="s">
        <v>38</v>
      </c>
      <c r="H1700" t="s">
        <v>10</v>
      </c>
      <c r="I1700" s="4">
        <v>9</v>
      </c>
      <c r="J1700" s="4">
        <v>3726</v>
      </c>
      <c r="K1700" s="4">
        <v>3960</v>
      </c>
      <c r="L1700" s="4">
        <v>14760</v>
      </c>
      <c r="M1700" s="4">
        <v>15750</v>
      </c>
      <c r="N1700" s="4">
        <v>2106</v>
      </c>
      <c r="O1700">
        <v>33858</v>
      </c>
      <c r="P1700">
        <v>19098</v>
      </c>
    </row>
    <row r="1701" spans="1:16">
      <c r="A1701">
        <v>8</v>
      </c>
      <c r="B1701" t="str">
        <f>TEXT(DATE(2024,Sales[[#This Row],[Month]],1),"MMM")</f>
        <v>Aug</v>
      </c>
      <c r="C1701">
        <v>2</v>
      </c>
      <c r="D1701">
        <v>2013</v>
      </c>
      <c r="E1701" t="s">
        <v>24</v>
      </c>
      <c r="F1701" t="s">
        <v>20</v>
      </c>
      <c r="G1701" s="4" t="s">
        <v>16</v>
      </c>
      <c r="H1701" t="s">
        <v>10</v>
      </c>
      <c r="I1701" s="4">
        <v>11</v>
      </c>
      <c r="J1701" s="4">
        <v>4482</v>
      </c>
      <c r="K1701" s="4">
        <v>4770</v>
      </c>
      <c r="L1701" s="4">
        <v>95472</v>
      </c>
      <c r="M1701" s="4">
        <v>101520</v>
      </c>
      <c r="N1701" s="4">
        <v>3168</v>
      </c>
      <c r="O1701">
        <v>49846.5</v>
      </c>
      <c r="P1701">
        <v>-45625.5</v>
      </c>
    </row>
    <row r="1702" spans="1:16">
      <c r="A1702">
        <v>8</v>
      </c>
      <c r="B1702" t="str">
        <f>TEXT(DATE(2024,Sales[[#This Row],[Month]],1),"MMM")</f>
        <v>Aug</v>
      </c>
      <c r="C1702">
        <v>3</v>
      </c>
      <c r="D1702">
        <v>2013</v>
      </c>
      <c r="E1702" t="s">
        <v>7</v>
      </c>
      <c r="F1702" t="s">
        <v>8</v>
      </c>
      <c r="G1702" s="4" t="s">
        <v>39</v>
      </c>
      <c r="H1702" t="s">
        <v>13</v>
      </c>
      <c r="I1702" s="4">
        <v>4</v>
      </c>
      <c r="J1702" s="4">
        <v>3582</v>
      </c>
      <c r="K1702" s="4">
        <v>3870</v>
      </c>
      <c r="L1702" s="4">
        <v>187650</v>
      </c>
      <c r="M1702" s="4">
        <v>202500</v>
      </c>
      <c r="N1702" s="4">
        <v>1152</v>
      </c>
      <c r="O1702">
        <v>14706</v>
      </c>
      <c r="P1702">
        <v>-172944</v>
      </c>
    </row>
    <row r="1703" spans="1:16">
      <c r="A1703">
        <v>8</v>
      </c>
      <c r="B1703" t="str">
        <f>TEXT(DATE(2024,Sales[[#This Row],[Month]],1),"MMM")</f>
        <v>Aug</v>
      </c>
      <c r="C1703">
        <v>3</v>
      </c>
      <c r="D1703">
        <v>2013</v>
      </c>
      <c r="E1703" t="s">
        <v>14</v>
      </c>
      <c r="F1703" t="s">
        <v>15</v>
      </c>
      <c r="G1703" s="4" t="s">
        <v>30</v>
      </c>
      <c r="H1703" t="s">
        <v>10</v>
      </c>
      <c r="I1703" s="4">
        <v>22</v>
      </c>
      <c r="J1703" s="4">
        <v>4482</v>
      </c>
      <c r="K1703" s="4">
        <v>4770</v>
      </c>
      <c r="L1703" s="4">
        <v>55692</v>
      </c>
      <c r="M1703" s="4">
        <v>59220</v>
      </c>
      <c r="N1703" s="4">
        <v>6336</v>
      </c>
      <c r="O1703">
        <v>99693</v>
      </c>
      <c r="P1703">
        <v>44001</v>
      </c>
    </row>
    <row r="1704" spans="1:16">
      <c r="A1704">
        <v>8</v>
      </c>
      <c r="B1704" t="str">
        <f>TEXT(DATE(2024,Sales[[#This Row],[Month]],1),"MMM")</f>
        <v>Aug</v>
      </c>
      <c r="C1704">
        <v>3</v>
      </c>
      <c r="D1704">
        <v>2013</v>
      </c>
      <c r="E1704" t="s">
        <v>21</v>
      </c>
      <c r="F1704" t="s">
        <v>22</v>
      </c>
      <c r="G1704" s="4" t="s">
        <v>23</v>
      </c>
      <c r="H1704" t="s">
        <v>10</v>
      </c>
      <c r="I1704" s="4">
        <v>15</v>
      </c>
      <c r="J1704" s="4">
        <v>3924</v>
      </c>
      <c r="K1704" s="4">
        <v>4230</v>
      </c>
      <c r="L1704" s="4">
        <v>30420</v>
      </c>
      <c r="M1704" s="4">
        <v>32400</v>
      </c>
      <c r="N1704" s="4">
        <v>4590</v>
      </c>
      <c r="O1704">
        <v>60277.5</v>
      </c>
      <c r="P1704">
        <v>29857.5</v>
      </c>
    </row>
    <row r="1705" spans="1:16">
      <c r="A1705">
        <v>8</v>
      </c>
      <c r="B1705" t="str">
        <f>TEXT(DATE(2024,Sales[[#This Row],[Month]],1),"MMM")</f>
        <v>Aug</v>
      </c>
      <c r="C1705">
        <v>3</v>
      </c>
      <c r="D1705">
        <v>2013</v>
      </c>
      <c r="E1705" t="s">
        <v>31</v>
      </c>
      <c r="F1705" t="s">
        <v>22</v>
      </c>
      <c r="G1705" s="4" t="s">
        <v>30</v>
      </c>
      <c r="H1705" t="s">
        <v>10</v>
      </c>
      <c r="I1705" s="4">
        <v>23</v>
      </c>
      <c r="J1705" s="4">
        <v>7506</v>
      </c>
      <c r="K1705" s="4">
        <v>8100</v>
      </c>
      <c r="L1705" s="4">
        <v>15912</v>
      </c>
      <c r="M1705" s="4">
        <v>16920</v>
      </c>
      <c r="N1705" s="4">
        <v>13662</v>
      </c>
      <c r="O1705">
        <v>176985</v>
      </c>
      <c r="P1705">
        <v>161073</v>
      </c>
    </row>
    <row r="1706" spans="1:16">
      <c r="A1706">
        <v>8</v>
      </c>
      <c r="B1706" t="str">
        <f>TEXT(DATE(2024,Sales[[#This Row],[Month]],1),"MMM")</f>
        <v>Aug</v>
      </c>
      <c r="C1706">
        <v>3</v>
      </c>
      <c r="D1706">
        <v>2013</v>
      </c>
      <c r="E1706" t="s">
        <v>19</v>
      </c>
      <c r="F1706" t="s">
        <v>20</v>
      </c>
      <c r="G1706" s="4" t="s">
        <v>18</v>
      </c>
      <c r="H1706" t="s">
        <v>10</v>
      </c>
      <c r="I1706" s="4">
        <v>9</v>
      </c>
      <c r="J1706" s="4">
        <v>3546</v>
      </c>
      <c r="K1706" s="4">
        <v>3780</v>
      </c>
      <c r="L1706" s="4">
        <v>30744</v>
      </c>
      <c r="M1706" s="4">
        <v>32760</v>
      </c>
      <c r="N1706" s="4">
        <v>2106</v>
      </c>
      <c r="O1706">
        <v>32319</v>
      </c>
      <c r="P1706">
        <v>1575</v>
      </c>
    </row>
    <row r="1707" spans="1:16">
      <c r="A1707">
        <v>8</v>
      </c>
      <c r="B1707" t="str">
        <f>TEXT(DATE(2024,Sales[[#This Row],[Month]],1),"MMM")</f>
        <v>Aug</v>
      </c>
      <c r="C1707">
        <v>4</v>
      </c>
      <c r="D1707">
        <v>2013</v>
      </c>
      <c r="E1707" t="s">
        <v>31</v>
      </c>
      <c r="F1707" t="s">
        <v>22</v>
      </c>
      <c r="G1707" s="4" t="s">
        <v>33</v>
      </c>
      <c r="H1707" t="s">
        <v>10</v>
      </c>
      <c r="I1707" s="4">
        <v>7</v>
      </c>
      <c r="J1707" s="4">
        <v>3042</v>
      </c>
      <c r="K1707" s="4">
        <v>3240</v>
      </c>
      <c r="L1707" s="4">
        <v>14742</v>
      </c>
      <c r="M1707" s="4">
        <v>15750</v>
      </c>
      <c r="N1707" s="4">
        <v>1386</v>
      </c>
      <c r="O1707">
        <v>21546</v>
      </c>
      <c r="P1707">
        <v>6804</v>
      </c>
    </row>
    <row r="1708" spans="1:16">
      <c r="A1708">
        <v>8</v>
      </c>
      <c r="B1708" t="str">
        <f>TEXT(DATE(2024,Sales[[#This Row],[Month]],1),"MMM")</f>
        <v>Aug</v>
      </c>
      <c r="C1708">
        <v>4</v>
      </c>
      <c r="D1708">
        <v>2013</v>
      </c>
      <c r="E1708" t="s">
        <v>7</v>
      </c>
      <c r="F1708" t="s">
        <v>8</v>
      </c>
      <c r="G1708" s="4" t="s">
        <v>34</v>
      </c>
      <c r="H1708" t="s">
        <v>10</v>
      </c>
      <c r="I1708" s="4">
        <v>25</v>
      </c>
      <c r="J1708" s="4">
        <v>3042</v>
      </c>
      <c r="K1708" s="4">
        <v>3240</v>
      </c>
      <c r="L1708" s="4">
        <v>17928</v>
      </c>
      <c r="M1708" s="4">
        <v>19080</v>
      </c>
      <c r="N1708" s="4">
        <v>4950</v>
      </c>
      <c r="O1708">
        <v>76950</v>
      </c>
      <c r="P1708">
        <v>59022</v>
      </c>
    </row>
    <row r="1709" spans="1:16">
      <c r="A1709">
        <v>8</v>
      </c>
      <c r="B1709" t="str">
        <f>TEXT(DATE(2024,Sales[[#This Row],[Month]],1),"MMM")</f>
        <v>Aug</v>
      </c>
      <c r="C1709">
        <v>5</v>
      </c>
      <c r="D1709">
        <v>2013</v>
      </c>
      <c r="E1709" t="s">
        <v>31</v>
      </c>
      <c r="F1709" t="s">
        <v>22</v>
      </c>
      <c r="G1709" s="4" t="s">
        <v>25</v>
      </c>
      <c r="H1709" t="s">
        <v>10</v>
      </c>
      <c r="I1709" s="4">
        <v>10</v>
      </c>
      <c r="J1709" s="4">
        <v>3978</v>
      </c>
      <c r="K1709" s="4">
        <v>4230</v>
      </c>
      <c r="L1709" s="4">
        <v>75816</v>
      </c>
      <c r="M1709" s="4">
        <v>80730</v>
      </c>
      <c r="N1709" s="4">
        <v>2520</v>
      </c>
      <c r="O1709">
        <v>40185</v>
      </c>
      <c r="P1709">
        <v>-35631</v>
      </c>
    </row>
    <row r="1710" spans="1:16">
      <c r="A1710">
        <v>8</v>
      </c>
      <c r="B1710" t="str">
        <f>TEXT(DATE(2024,Sales[[#This Row],[Month]],1),"MMM")</f>
        <v>Aug</v>
      </c>
      <c r="C1710">
        <v>5</v>
      </c>
      <c r="D1710">
        <v>2013</v>
      </c>
      <c r="E1710" t="s">
        <v>26</v>
      </c>
      <c r="F1710" t="s">
        <v>27</v>
      </c>
      <c r="G1710" s="4" t="s">
        <v>12</v>
      </c>
      <c r="H1710" t="s">
        <v>13</v>
      </c>
      <c r="I1710" s="4">
        <v>8</v>
      </c>
      <c r="J1710" s="4">
        <v>5148</v>
      </c>
      <c r="K1710" s="4">
        <v>5490</v>
      </c>
      <c r="L1710" s="4">
        <v>89550</v>
      </c>
      <c r="M1710" s="4">
        <v>96750</v>
      </c>
      <c r="N1710" s="4">
        <v>2736</v>
      </c>
      <c r="O1710">
        <v>41724</v>
      </c>
      <c r="P1710">
        <v>-47826</v>
      </c>
    </row>
    <row r="1711" spans="1:16">
      <c r="A1711">
        <v>8</v>
      </c>
      <c r="B1711" t="str">
        <f>TEXT(DATE(2024,Sales[[#This Row],[Month]],1),"MMM")</f>
        <v>Aug</v>
      </c>
      <c r="C1711">
        <v>5</v>
      </c>
      <c r="D1711">
        <v>2013</v>
      </c>
      <c r="E1711" t="s">
        <v>24</v>
      </c>
      <c r="F1711" t="s">
        <v>20</v>
      </c>
      <c r="G1711" s="4" t="s">
        <v>18</v>
      </c>
      <c r="H1711" t="s">
        <v>10</v>
      </c>
      <c r="I1711" s="4">
        <v>18</v>
      </c>
      <c r="J1711" s="4">
        <v>3042</v>
      </c>
      <c r="K1711" s="4">
        <v>3240</v>
      </c>
      <c r="L1711" s="4">
        <v>15372</v>
      </c>
      <c r="M1711" s="4">
        <v>16380</v>
      </c>
      <c r="N1711" s="4">
        <v>3564</v>
      </c>
      <c r="O1711">
        <v>55404</v>
      </c>
      <c r="P1711">
        <v>40032</v>
      </c>
    </row>
    <row r="1712" spans="1:16">
      <c r="A1712">
        <v>8</v>
      </c>
      <c r="B1712" t="str">
        <f>TEXT(DATE(2024,Sales[[#This Row],[Month]],1),"MMM")</f>
        <v>Aug</v>
      </c>
      <c r="C1712">
        <v>5</v>
      </c>
      <c r="D1712">
        <v>2013</v>
      </c>
      <c r="E1712" t="s">
        <v>26</v>
      </c>
      <c r="F1712" t="s">
        <v>27</v>
      </c>
      <c r="G1712" s="4" t="s">
        <v>30</v>
      </c>
      <c r="H1712" t="s">
        <v>10</v>
      </c>
      <c r="I1712" s="4">
        <v>8</v>
      </c>
      <c r="J1712" s="4">
        <v>5148</v>
      </c>
      <c r="K1712" s="4">
        <v>5490</v>
      </c>
      <c r="L1712" s="4">
        <v>39780</v>
      </c>
      <c r="M1712" s="4">
        <v>42300</v>
      </c>
      <c r="N1712" s="4">
        <v>2736</v>
      </c>
      <c r="O1712">
        <v>41724</v>
      </c>
      <c r="P1712">
        <v>1944</v>
      </c>
    </row>
    <row r="1713" spans="1:16">
      <c r="A1713">
        <v>8</v>
      </c>
      <c r="B1713" t="str">
        <f>TEXT(DATE(2024,Sales[[#This Row],[Month]],1),"MMM")</f>
        <v>Aug</v>
      </c>
      <c r="C1713">
        <v>5</v>
      </c>
      <c r="D1713">
        <v>2013</v>
      </c>
      <c r="E1713" t="s">
        <v>21</v>
      </c>
      <c r="F1713" t="s">
        <v>22</v>
      </c>
      <c r="G1713" s="4" t="s">
        <v>32</v>
      </c>
      <c r="H1713" t="s">
        <v>10</v>
      </c>
      <c r="I1713" s="4">
        <v>25</v>
      </c>
      <c r="J1713" s="4">
        <v>7506</v>
      </c>
      <c r="K1713" s="4">
        <v>8100</v>
      </c>
      <c r="L1713" s="4">
        <v>102960</v>
      </c>
      <c r="M1713" s="4">
        <v>109800</v>
      </c>
      <c r="N1713" s="4">
        <v>14850</v>
      </c>
      <c r="O1713">
        <v>192375</v>
      </c>
      <c r="P1713">
        <v>89415</v>
      </c>
    </row>
    <row r="1714" spans="1:16">
      <c r="A1714">
        <v>8</v>
      </c>
      <c r="B1714" t="str">
        <f>TEXT(DATE(2024,Sales[[#This Row],[Month]],1),"MMM")</f>
        <v>Aug</v>
      </c>
      <c r="C1714">
        <v>5</v>
      </c>
      <c r="D1714">
        <v>2013</v>
      </c>
      <c r="E1714" t="s">
        <v>21</v>
      </c>
      <c r="F1714" t="s">
        <v>22</v>
      </c>
      <c r="G1714" s="4" t="s">
        <v>12</v>
      </c>
      <c r="H1714" t="s">
        <v>13</v>
      </c>
      <c r="I1714" s="4">
        <v>7</v>
      </c>
      <c r="J1714" s="4">
        <v>3042</v>
      </c>
      <c r="K1714" s="4">
        <v>3240</v>
      </c>
      <c r="L1714" s="4">
        <v>3582</v>
      </c>
      <c r="M1714" s="4">
        <v>3870</v>
      </c>
      <c r="N1714" s="4">
        <v>1386</v>
      </c>
      <c r="O1714">
        <v>21546</v>
      </c>
      <c r="P1714">
        <v>17964</v>
      </c>
    </row>
    <row r="1715" spans="1:16">
      <c r="A1715">
        <v>8</v>
      </c>
      <c r="B1715" t="str">
        <f>TEXT(DATE(2024,Sales[[#This Row],[Month]],1),"MMM")</f>
        <v>Aug</v>
      </c>
      <c r="C1715">
        <v>7</v>
      </c>
      <c r="D1715">
        <v>2013</v>
      </c>
      <c r="E1715" t="s">
        <v>26</v>
      </c>
      <c r="F1715" t="s">
        <v>27</v>
      </c>
      <c r="G1715" s="4" t="s">
        <v>18</v>
      </c>
      <c r="H1715" t="s">
        <v>10</v>
      </c>
      <c r="I1715" s="4">
        <v>17</v>
      </c>
      <c r="J1715" s="4">
        <v>3978</v>
      </c>
      <c r="K1715" s="4">
        <v>4230</v>
      </c>
      <c r="L1715" s="4">
        <v>24156</v>
      </c>
      <c r="M1715" s="4">
        <v>25740</v>
      </c>
      <c r="N1715" s="4">
        <v>4284</v>
      </c>
      <c r="O1715">
        <v>68314.5</v>
      </c>
      <c r="P1715">
        <v>44158.5</v>
      </c>
    </row>
    <row r="1716" spans="1:16">
      <c r="A1716">
        <v>8</v>
      </c>
      <c r="B1716" t="str">
        <f>TEXT(DATE(2024,Sales[[#This Row],[Month]],1),"MMM")</f>
        <v>Aug</v>
      </c>
      <c r="C1716">
        <v>7</v>
      </c>
      <c r="D1716">
        <v>2013</v>
      </c>
      <c r="E1716" t="s">
        <v>31</v>
      </c>
      <c r="F1716" t="s">
        <v>22</v>
      </c>
      <c r="G1716" s="4" t="s">
        <v>36</v>
      </c>
      <c r="H1716" t="s">
        <v>10</v>
      </c>
      <c r="I1716" s="4">
        <v>3</v>
      </c>
      <c r="J1716" s="4">
        <v>2952</v>
      </c>
      <c r="K1716" s="4">
        <v>3150</v>
      </c>
      <c r="L1716" s="4">
        <v>37260</v>
      </c>
      <c r="M1716" s="4">
        <v>39600</v>
      </c>
      <c r="N1716" s="4">
        <v>594</v>
      </c>
      <c r="O1716">
        <v>8977.5</v>
      </c>
      <c r="P1716">
        <v>-28282.5</v>
      </c>
    </row>
    <row r="1717" spans="1:16">
      <c r="A1717">
        <v>8</v>
      </c>
      <c r="B1717" t="str">
        <f>TEXT(DATE(2024,Sales[[#This Row],[Month]],1),"MMM")</f>
        <v>Aug</v>
      </c>
      <c r="C1717">
        <v>7</v>
      </c>
      <c r="D1717">
        <v>2013</v>
      </c>
      <c r="E1717" t="s">
        <v>26</v>
      </c>
      <c r="F1717" t="s">
        <v>27</v>
      </c>
      <c r="G1717" s="4" t="s">
        <v>18</v>
      </c>
      <c r="H1717" t="s">
        <v>10</v>
      </c>
      <c r="I1717" s="4">
        <v>13</v>
      </c>
      <c r="J1717" s="4">
        <v>2034</v>
      </c>
      <c r="K1717" s="4">
        <v>2160</v>
      </c>
      <c r="L1717" s="4">
        <v>41724</v>
      </c>
      <c r="M1717" s="4">
        <v>44460</v>
      </c>
      <c r="N1717" s="4">
        <v>1638</v>
      </c>
      <c r="O1717">
        <v>26676</v>
      </c>
      <c r="P1717">
        <v>-15048</v>
      </c>
    </row>
    <row r="1718" spans="1:16">
      <c r="A1718">
        <v>8</v>
      </c>
      <c r="B1718" t="str">
        <f>TEXT(DATE(2024,Sales[[#This Row],[Month]],1),"MMM")</f>
        <v>Aug</v>
      </c>
      <c r="C1718">
        <v>9</v>
      </c>
      <c r="D1718">
        <v>2013</v>
      </c>
      <c r="E1718" t="s">
        <v>19</v>
      </c>
      <c r="F1718" t="s">
        <v>20</v>
      </c>
      <c r="G1718" s="4" t="s">
        <v>30</v>
      </c>
      <c r="H1718" t="s">
        <v>10</v>
      </c>
      <c r="I1718" s="4">
        <v>17</v>
      </c>
      <c r="J1718" s="4">
        <v>3582</v>
      </c>
      <c r="K1718" s="4">
        <v>3870</v>
      </c>
      <c r="L1718" s="4">
        <v>75582</v>
      </c>
      <c r="M1718" s="4">
        <v>80370</v>
      </c>
      <c r="N1718" s="4">
        <v>4896</v>
      </c>
      <c r="O1718">
        <v>62500.5</v>
      </c>
      <c r="P1718">
        <v>-13081.5</v>
      </c>
    </row>
    <row r="1719" spans="1:16">
      <c r="A1719">
        <v>8</v>
      </c>
      <c r="B1719" t="str">
        <f>TEXT(DATE(2024,Sales[[#This Row],[Month]],1),"MMM")</f>
        <v>Aug</v>
      </c>
      <c r="C1719">
        <v>9</v>
      </c>
      <c r="D1719">
        <v>2013</v>
      </c>
      <c r="E1719" t="s">
        <v>21</v>
      </c>
      <c r="F1719" t="s">
        <v>22</v>
      </c>
      <c r="G1719" s="4" t="s">
        <v>34</v>
      </c>
      <c r="H1719" t="s">
        <v>10</v>
      </c>
      <c r="I1719" s="4">
        <v>22</v>
      </c>
      <c r="J1719" s="4">
        <v>3978</v>
      </c>
      <c r="K1719" s="4">
        <v>4230</v>
      </c>
      <c r="L1719" s="4">
        <v>76194</v>
      </c>
      <c r="M1719" s="4">
        <v>81090</v>
      </c>
      <c r="N1719" s="4">
        <v>5544</v>
      </c>
      <c r="O1719">
        <v>88407</v>
      </c>
      <c r="P1719">
        <v>12213</v>
      </c>
    </row>
    <row r="1720" spans="1:16">
      <c r="A1720">
        <v>8</v>
      </c>
      <c r="B1720" t="str">
        <f>TEXT(DATE(2024,Sales[[#This Row],[Month]],1),"MMM")</f>
        <v>Aug</v>
      </c>
      <c r="C1720">
        <v>9</v>
      </c>
      <c r="D1720">
        <v>2013</v>
      </c>
      <c r="E1720" t="s">
        <v>11</v>
      </c>
      <c r="F1720" t="s">
        <v>8</v>
      </c>
      <c r="G1720" s="4" t="s">
        <v>36</v>
      </c>
      <c r="H1720" t="s">
        <v>10</v>
      </c>
      <c r="I1720" s="4">
        <v>23</v>
      </c>
      <c r="J1720" s="4">
        <v>2196</v>
      </c>
      <c r="K1720" s="4">
        <v>2340</v>
      </c>
      <c r="L1720" s="4">
        <v>89424</v>
      </c>
      <c r="M1720" s="4">
        <v>95040</v>
      </c>
      <c r="N1720" s="4">
        <v>3312</v>
      </c>
      <c r="O1720">
        <v>51129</v>
      </c>
      <c r="P1720">
        <v>-38295</v>
      </c>
    </row>
    <row r="1721" spans="1:16">
      <c r="A1721">
        <v>8</v>
      </c>
      <c r="B1721" t="str">
        <f>TEXT(DATE(2024,Sales[[#This Row],[Month]],1),"MMM")</f>
        <v>Aug</v>
      </c>
      <c r="C1721">
        <v>9</v>
      </c>
      <c r="D1721">
        <v>2013</v>
      </c>
      <c r="E1721" t="s">
        <v>28</v>
      </c>
      <c r="F1721" t="s">
        <v>27</v>
      </c>
      <c r="G1721" s="4" t="s">
        <v>23</v>
      </c>
      <c r="H1721" t="s">
        <v>10</v>
      </c>
      <c r="I1721" s="4">
        <v>1</v>
      </c>
      <c r="J1721" s="4">
        <v>2034</v>
      </c>
      <c r="K1721" s="4">
        <v>2160</v>
      </c>
      <c r="L1721" s="4">
        <v>57798</v>
      </c>
      <c r="M1721" s="4">
        <v>61560</v>
      </c>
      <c r="N1721" s="4">
        <v>126</v>
      </c>
      <c r="O1721">
        <v>2052</v>
      </c>
      <c r="P1721">
        <v>-55746</v>
      </c>
    </row>
    <row r="1722" spans="1:16">
      <c r="A1722">
        <v>8</v>
      </c>
      <c r="B1722" t="str">
        <f>TEXT(DATE(2024,Sales[[#This Row],[Month]],1),"MMM")</f>
        <v>Aug</v>
      </c>
      <c r="C1722">
        <v>10</v>
      </c>
      <c r="D1722">
        <v>2013</v>
      </c>
      <c r="E1722" t="s">
        <v>31</v>
      </c>
      <c r="F1722" t="s">
        <v>22</v>
      </c>
      <c r="G1722" s="4" t="s">
        <v>30</v>
      </c>
      <c r="H1722" t="s">
        <v>10</v>
      </c>
      <c r="I1722" s="4">
        <v>25</v>
      </c>
      <c r="J1722" s="4">
        <v>5148</v>
      </c>
      <c r="K1722" s="4">
        <v>5490</v>
      </c>
      <c r="L1722" s="4">
        <v>71604</v>
      </c>
      <c r="M1722" s="4">
        <v>76140</v>
      </c>
      <c r="N1722" s="4">
        <v>8550</v>
      </c>
      <c r="O1722">
        <v>130387.5</v>
      </c>
      <c r="P1722">
        <v>58783.5</v>
      </c>
    </row>
    <row r="1723" spans="1:16">
      <c r="A1723">
        <v>8</v>
      </c>
      <c r="B1723" t="str">
        <f>TEXT(DATE(2024,Sales[[#This Row],[Month]],1),"MMM")</f>
        <v>Aug</v>
      </c>
      <c r="C1723">
        <v>10</v>
      </c>
      <c r="D1723">
        <v>2013</v>
      </c>
      <c r="E1723" t="s">
        <v>17</v>
      </c>
      <c r="F1723" t="s">
        <v>15</v>
      </c>
      <c r="G1723" s="4" t="s">
        <v>30</v>
      </c>
      <c r="H1723" t="s">
        <v>10</v>
      </c>
      <c r="I1723" s="4">
        <v>22</v>
      </c>
      <c r="J1723" s="4">
        <v>3384</v>
      </c>
      <c r="K1723" s="4">
        <v>3600</v>
      </c>
      <c r="L1723" s="4">
        <v>27846</v>
      </c>
      <c r="M1723" s="4">
        <v>29610</v>
      </c>
      <c r="N1723" s="4">
        <v>4752</v>
      </c>
      <c r="O1723">
        <v>75240</v>
      </c>
      <c r="P1723">
        <v>47394</v>
      </c>
    </row>
    <row r="1724" spans="1:16">
      <c r="A1724">
        <v>8</v>
      </c>
      <c r="B1724" t="str">
        <f>TEXT(DATE(2024,Sales[[#This Row],[Month]],1),"MMM")</f>
        <v>Aug</v>
      </c>
      <c r="C1724">
        <v>10</v>
      </c>
      <c r="D1724">
        <v>2013</v>
      </c>
      <c r="E1724" t="s">
        <v>21</v>
      </c>
      <c r="F1724" t="s">
        <v>22</v>
      </c>
      <c r="G1724" s="4" t="s">
        <v>33</v>
      </c>
      <c r="H1724" t="s">
        <v>10</v>
      </c>
      <c r="I1724" s="4">
        <v>2</v>
      </c>
      <c r="J1724" s="4">
        <v>3978</v>
      </c>
      <c r="K1724" s="4">
        <v>4230</v>
      </c>
      <c r="L1724" s="4">
        <v>48438</v>
      </c>
      <c r="M1724" s="4">
        <v>51750</v>
      </c>
      <c r="N1724" s="4">
        <v>504</v>
      </c>
      <c r="O1724">
        <v>8037</v>
      </c>
      <c r="P1724">
        <v>-40401</v>
      </c>
    </row>
    <row r="1725" spans="1:16">
      <c r="A1725">
        <v>8</v>
      </c>
      <c r="B1725" t="str">
        <f>TEXT(DATE(2024,Sales[[#This Row],[Month]],1),"MMM")</f>
        <v>Aug</v>
      </c>
      <c r="C1725">
        <v>10</v>
      </c>
      <c r="D1725">
        <v>2013</v>
      </c>
      <c r="E1725" t="s">
        <v>31</v>
      </c>
      <c r="F1725" t="s">
        <v>22</v>
      </c>
      <c r="G1725" s="4" t="s">
        <v>12</v>
      </c>
      <c r="H1725" t="s">
        <v>13</v>
      </c>
      <c r="I1725" s="4">
        <v>11</v>
      </c>
      <c r="J1725" s="4">
        <v>3582</v>
      </c>
      <c r="K1725" s="4">
        <v>3870</v>
      </c>
      <c r="L1725" s="4">
        <v>75222</v>
      </c>
      <c r="M1725" s="4">
        <v>81270</v>
      </c>
      <c r="N1725" s="4">
        <v>3168</v>
      </c>
      <c r="O1725">
        <v>40441.5</v>
      </c>
      <c r="P1725">
        <v>-34780.5</v>
      </c>
    </row>
    <row r="1726" spans="1:16">
      <c r="A1726">
        <v>8</v>
      </c>
      <c r="B1726" t="str">
        <f>TEXT(DATE(2024,Sales[[#This Row],[Month]],1),"MMM")</f>
        <v>Aug</v>
      </c>
      <c r="C1726">
        <v>11</v>
      </c>
      <c r="D1726">
        <v>2013</v>
      </c>
      <c r="E1726" t="s">
        <v>26</v>
      </c>
      <c r="F1726" t="s">
        <v>27</v>
      </c>
      <c r="G1726" s="4" t="s">
        <v>34</v>
      </c>
      <c r="H1726" t="s">
        <v>10</v>
      </c>
      <c r="I1726" s="4">
        <v>11</v>
      </c>
      <c r="J1726" s="4">
        <v>3546</v>
      </c>
      <c r="K1726" s="4">
        <v>3780</v>
      </c>
      <c r="L1726" s="4">
        <v>62748</v>
      </c>
      <c r="M1726" s="4">
        <v>66780</v>
      </c>
      <c r="N1726" s="4">
        <v>2574</v>
      </c>
      <c r="O1726">
        <v>39501</v>
      </c>
      <c r="P1726">
        <v>-23247</v>
      </c>
    </row>
    <row r="1727" spans="1:16">
      <c r="A1727">
        <v>8</v>
      </c>
      <c r="B1727" t="str">
        <f>TEXT(DATE(2024,Sales[[#This Row],[Month]],1),"MMM")</f>
        <v>Aug</v>
      </c>
      <c r="C1727">
        <v>12</v>
      </c>
      <c r="D1727">
        <v>2013</v>
      </c>
      <c r="E1727" t="s">
        <v>11</v>
      </c>
      <c r="F1727" t="s">
        <v>8</v>
      </c>
      <c r="G1727" s="4" t="s">
        <v>9</v>
      </c>
      <c r="H1727" t="s">
        <v>10</v>
      </c>
      <c r="I1727" s="4">
        <v>1</v>
      </c>
      <c r="J1727" s="4">
        <v>7506</v>
      </c>
      <c r="K1727" s="4">
        <v>8100</v>
      </c>
      <c r="L1727" s="4">
        <v>28476</v>
      </c>
      <c r="M1727" s="4">
        <v>30240</v>
      </c>
      <c r="N1727" s="4">
        <v>594</v>
      </c>
      <c r="O1727">
        <v>7695</v>
      </c>
      <c r="P1727">
        <v>-20781</v>
      </c>
    </row>
    <row r="1728" spans="1:16">
      <c r="A1728">
        <v>8</v>
      </c>
      <c r="B1728" t="str">
        <f>TEXT(DATE(2024,Sales[[#This Row],[Month]],1),"MMM")</f>
        <v>Aug</v>
      </c>
      <c r="C1728">
        <v>12</v>
      </c>
      <c r="D1728">
        <v>2013</v>
      </c>
      <c r="E1728" t="s">
        <v>17</v>
      </c>
      <c r="F1728" t="s">
        <v>15</v>
      </c>
      <c r="G1728" s="4" t="s">
        <v>38</v>
      </c>
      <c r="H1728" t="s">
        <v>10</v>
      </c>
      <c r="I1728" s="4">
        <v>14</v>
      </c>
      <c r="J1728" s="4">
        <v>3978</v>
      </c>
      <c r="K1728" s="4">
        <v>4230</v>
      </c>
      <c r="L1728" s="4">
        <v>53136</v>
      </c>
      <c r="M1728" s="4">
        <v>56700</v>
      </c>
      <c r="N1728" s="4">
        <v>3528</v>
      </c>
      <c r="O1728">
        <v>56259</v>
      </c>
      <c r="P1728">
        <v>3123</v>
      </c>
    </row>
    <row r="1729" spans="1:16">
      <c r="A1729">
        <v>8</v>
      </c>
      <c r="B1729" t="str">
        <f>TEXT(DATE(2024,Sales[[#This Row],[Month]],1),"MMM")</f>
        <v>Aug</v>
      </c>
      <c r="C1729">
        <v>12</v>
      </c>
      <c r="D1729">
        <v>2013</v>
      </c>
      <c r="E1729" t="s">
        <v>26</v>
      </c>
      <c r="F1729" t="s">
        <v>27</v>
      </c>
      <c r="G1729" s="4" t="s">
        <v>39</v>
      </c>
      <c r="H1729" t="s">
        <v>13</v>
      </c>
      <c r="I1729" s="4">
        <v>11</v>
      </c>
      <c r="J1729" s="4">
        <v>2034</v>
      </c>
      <c r="K1729" s="4">
        <v>2160</v>
      </c>
      <c r="L1729" s="4">
        <v>30024</v>
      </c>
      <c r="M1729" s="4">
        <v>32400</v>
      </c>
      <c r="N1729" s="4">
        <v>1386</v>
      </c>
      <c r="O1729">
        <v>22572</v>
      </c>
      <c r="P1729">
        <v>-7452</v>
      </c>
    </row>
    <row r="1730" spans="1:16">
      <c r="A1730">
        <v>8</v>
      </c>
      <c r="B1730" t="str">
        <f>TEXT(DATE(2024,Sales[[#This Row],[Month]],1),"MMM")</f>
        <v>Aug</v>
      </c>
      <c r="C1730">
        <v>13</v>
      </c>
      <c r="D1730">
        <v>2013</v>
      </c>
      <c r="E1730" t="s">
        <v>26</v>
      </c>
      <c r="F1730" t="s">
        <v>27</v>
      </c>
      <c r="G1730" s="4" t="s">
        <v>32</v>
      </c>
      <c r="H1730" t="s">
        <v>10</v>
      </c>
      <c r="I1730" s="4">
        <v>8</v>
      </c>
      <c r="J1730" s="4">
        <v>2952</v>
      </c>
      <c r="K1730" s="4">
        <v>3150</v>
      </c>
      <c r="L1730" s="4">
        <v>5148</v>
      </c>
      <c r="M1730" s="4">
        <v>5490</v>
      </c>
      <c r="N1730" s="4">
        <v>1584</v>
      </c>
      <c r="O1730">
        <v>23940</v>
      </c>
      <c r="P1730">
        <v>18792</v>
      </c>
    </row>
    <row r="1731" spans="1:16">
      <c r="A1731">
        <v>8</v>
      </c>
      <c r="B1731" t="str">
        <f>TEXT(DATE(2024,Sales[[#This Row],[Month]],1),"MMM")</f>
        <v>Aug</v>
      </c>
      <c r="C1731">
        <v>13</v>
      </c>
      <c r="D1731">
        <v>2013</v>
      </c>
      <c r="E1731" t="s">
        <v>11</v>
      </c>
      <c r="F1731" t="s">
        <v>8</v>
      </c>
      <c r="G1731" s="4" t="s">
        <v>35</v>
      </c>
      <c r="H1731" t="s">
        <v>10</v>
      </c>
      <c r="I1731" s="4">
        <v>1</v>
      </c>
      <c r="J1731" s="4">
        <v>3546</v>
      </c>
      <c r="K1731" s="4">
        <v>3780</v>
      </c>
      <c r="L1731" s="4">
        <v>46098</v>
      </c>
      <c r="M1731" s="4">
        <v>49140</v>
      </c>
      <c r="N1731" s="4">
        <v>234</v>
      </c>
      <c r="O1731">
        <v>3591</v>
      </c>
      <c r="P1731">
        <v>-42507</v>
      </c>
    </row>
    <row r="1732" spans="1:16">
      <c r="A1732">
        <v>8</v>
      </c>
      <c r="B1732" t="str">
        <f>TEXT(DATE(2024,Sales[[#This Row],[Month]],1),"MMM")</f>
        <v>Aug</v>
      </c>
      <c r="C1732">
        <v>13</v>
      </c>
      <c r="D1732">
        <v>2013</v>
      </c>
      <c r="E1732" t="s">
        <v>21</v>
      </c>
      <c r="F1732" t="s">
        <v>22</v>
      </c>
      <c r="G1732" s="4" t="s">
        <v>23</v>
      </c>
      <c r="H1732" t="s">
        <v>10</v>
      </c>
      <c r="I1732" s="4">
        <v>24</v>
      </c>
      <c r="J1732" s="4">
        <v>3546</v>
      </c>
      <c r="K1732" s="4">
        <v>3780</v>
      </c>
      <c r="L1732" s="4">
        <v>27378</v>
      </c>
      <c r="M1732" s="4">
        <v>29160</v>
      </c>
      <c r="N1732" s="4">
        <v>5616</v>
      </c>
      <c r="O1732">
        <v>86184</v>
      </c>
      <c r="P1732">
        <v>58806</v>
      </c>
    </row>
    <row r="1733" spans="1:16">
      <c r="A1733">
        <v>8</v>
      </c>
      <c r="B1733" t="str">
        <f>TEXT(DATE(2024,Sales[[#This Row],[Month]],1),"MMM")</f>
        <v>Aug</v>
      </c>
      <c r="C1733">
        <v>13</v>
      </c>
      <c r="D1733">
        <v>2013</v>
      </c>
      <c r="E1733" t="s">
        <v>11</v>
      </c>
      <c r="F1733" t="s">
        <v>8</v>
      </c>
      <c r="G1733" s="4" t="s">
        <v>18</v>
      </c>
      <c r="H1733" t="s">
        <v>10</v>
      </c>
      <c r="I1733" s="4">
        <v>15</v>
      </c>
      <c r="J1733" s="4">
        <v>3978</v>
      </c>
      <c r="K1733" s="4">
        <v>4230</v>
      </c>
      <c r="L1733" s="4">
        <v>46116</v>
      </c>
      <c r="M1733" s="4">
        <v>49140</v>
      </c>
      <c r="N1733" s="4">
        <v>3780</v>
      </c>
      <c r="O1733">
        <v>60277.5</v>
      </c>
      <c r="P1733">
        <v>14161.5</v>
      </c>
    </row>
    <row r="1734" spans="1:16">
      <c r="A1734">
        <v>8</v>
      </c>
      <c r="B1734" t="str">
        <f>TEXT(DATE(2024,Sales[[#This Row],[Month]],1),"MMM")</f>
        <v>Aug</v>
      </c>
      <c r="C1734">
        <v>14</v>
      </c>
      <c r="D1734">
        <v>2013</v>
      </c>
      <c r="E1734" t="s">
        <v>19</v>
      </c>
      <c r="F1734" t="s">
        <v>20</v>
      </c>
      <c r="G1734" s="4" t="s">
        <v>36</v>
      </c>
      <c r="H1734" t="s">
        <v>10</v>
      </c>
      <c r="I1734" s="4">
        <v>20</v>
      </c>
      <c r="J1734" s="4">
        <v>3546</v>
      </c>
      <c r="K1734" s="4">
        <v>3780</v>
      </c>
      <c r="L1734" s="4">
        <v>26082</v>
      </c>
      <c r="M1734" s="4">
        <v>27720</v>
      </c>
      <c r="N1734" s="4">
        <v>4680</v>
      </c>
      <c r="O1734">
        <v>71820</v>
      </c>
      <c r="P1734">
        <v>45738</v>
      </c>
    </row>
    <row r="1735" spans="1:16">
      <c r="A1735">
        <v>8</v>
      </c>
      <c r="B1735" t="str">
        <f>TEXT(DATE(2024,Sales[[#This Row],[Month]],1),"MMM")</f>
        <v>Aug</v>
      </c>
      <c r="C1735">
        <v>14</v>
      </c>
      <c r="D1735">
        <v>2013</v>
      </c>
      <c r="E1735" t="s">
        <v>24</v>
      </c>
      <c r="F1735" t="s">
        <v>20</v>
      </c>
      <c r="G1735" s="4" t="s">
        <v>18</v>
      </c>
      <c r="H1735" t="s">
        <v>10</v>
      </c>
      <c r="I1735" s="4">
        <v>1</v>
      </c>
      <c r="J1735" s="4">
        <v>5148</v>
      </c>
      <c r="K1735" s="4">
        <v>5490</v>
      </c>
      <c r="L1735" s="4">
        <v>24156</v>
      </c>
      <c r="M1735" s="4">
        <v>25740</v>
      </c>
      <c r="N1735" s="4">
        <v>342</v>
      </c>
      <c r="O1735">
        <v>5215.5</v>
      </c>
      <c r="P1735">
        <v>-18940.5</v>
      </c>
    </row>
    <row r="1736" spans="1:16">
      <c r="A1736">
        <v>8</v>
      </c>
      <c r="B1736" t="str">
        <f>TEXT(DATE(2024,Sales[[#This Row],[Month]],1),"MMM")</f>
        <v>Aug</v>
      </c>
      <c r="C1736">
        <v>14</v>
      </c>
      <c r="D1736">
        <v>2013</v>
      </c>
      <c r="E1736" t="s">
        <v>11</v>
      </c>
      <c r="F1736" t="s">
        <v>8</v>
      </c>
      <c r="G1736" s="4" t="s">
        <v>16</v>
      </c>
      <c r="H1736" t="s">
        <v>10</v>
      </c>
      <c r="I1736" s="4">
        <v>5</v>
      </c>
      <c r="J1736" s="4">
        <v>2196</v>
      </c>
      <c r="K1736" s="4">
        <v>2340</v>
      </c>
      <c r="L1736" s="4">
        <v>75582</v>
      </c>
      <c r="M1736" s="4">
        <v>80370</v>
      </c>
      <c r="N1736" s="4">
        <v>720</v>
      </c>
      <c r="O1736">
        <v>11115</v>
      </c>
      <c r="P1736">
        <v>-64467</v>
      </c>
    </row>
    <row r="1737" spans="1:16">
      <c r="A1737">
        <v>8</v>
      </c>
      <c r="B1737" t="str">
        <f>TEXT(DATE(2024,Sales[[#This Row],[Month]],1),"MMM")</f>
        <v>Aug</v>
      </c>
      <c r="C1737">
        <v>14</v>
      </c>
      <c r="D1737">
        <v>2013</v>
      </c>
      <c r="E1737" t="s">
        <v>7</v>
      </c>
      <c r="F1737" t="s">
        <v>8</v>
      </c>
      <c r="G1737" s="4" t="s">
        <v>23</v>
      </c>
      <c r="H1737" t="s">
        <v>10</v>
      </c>
      <c r="I1737" s="4">
        <v>2</v>
      </c>
      <c r="J1737" s="4">
        <v>3924</v>
      </c>
      <c r="K1737" s="4">
        <v>4230</v>
      </c>
      <c r="L1737" s="4">
        <v>63882</v>
      </c>
      <c r="M1737" s="4">
        <v>68040</v>
      </c>
      <c r="N1737" s="4">
        <v>612</v>
      </c>
      <c r="O1737">
        <v>8037</v>
      </c>
      <c r="P1737">
        <v>-55845</v>
      </c>
    </row>
    <row r="1738" spans="1:16">
      <c r="A1738">
        <v>8</v>
      </c>
      <c r="B1738" t="str">
        <f>TEXT(DATE(2024,Sales[[#This Row],[Month]],1),"MMM")</f>
        <v>Aug</v>
      </c>
      <c r="C1738">
        <v>15</v>
      </c>
      <c r="D1738">
        <v>2013</v>
      </c>
      <c r="E1738" t="s">
        <v>31</v>
      </c>
      <c r="F1738" t="s">
        <v>22</v>
      </c>
      <c r="G1738" s="4" t="s">
        <v>23</v>
      </c>
      <c r="H1738" t="s">
        <v>10</v>
      </c>
      <c r="I1738" s="4">
        <v>15</v>
      </c>
      <c r="J1738" s="4">
        <v>3978</v>
      </c>
      <c r="K1738" s="4">
        <v>4230</v>
      </c>
      <c r="L1738" s="4">
        <v>3042</v>
      </c>
      <c r="M1738" s="4">
        <v>3240</v>
      </c>
      <c r="N1738" s="4">
        <v>3780</v>
      </c>
      <c r="O1738">
        <v>60277.5</v>
      </c>
      <c r="P1738">
        <v>57235.5</v>
      </c>
    </row>
    <row r="1739" spans="1:16">
      <c r="A1739">
        <v>8</v>
      </c>
      <c r="B1739" t="str">
        <f>TEXT(DATE(2024,Sales[[#This Row],[Month]],1),"MMM")</f>
        <v>Aug</v>
      </c>
      <c r="C1739">
        <v>15</v>
      </c>
      <c r="D1739">
        <v>2013</v>
      </c>
      <c r="E1739" t="s">
        <v>11</v>
      </c>
      <c r="F1739" t="s">
        <v>8</v>
      </c>
      <c r="G1739" s="4" t="s">
        <v>25</v>
      </c>
      <c r="H1739" t="s">
        <v>10</v>
      </c>
      <c r="I1739" s="4">
        <v>24</v>
      </c>
      <c r="J1739" s="4">
        <v>2106</v>
      </c>
      <c r="K1739" s="4">
        <v>2250</v>
      </c>
      <c r="L1739" s="4">
        <v>69984</v>
      </c>
      <c r="M1739" s="4">
        <v>74520</v>
      </c>
      <c r="N1739" s="4">
        <v>3456</v>
      </c>
      <c r="O1739">
        <v>51300</v>
      </c>
      <c r="P1739">
        <v>-18684</v>
      </c>
    </row>
    <row r="1740" spans="1:16">
      <c r="A1740">
        <v>8</v>
      </c>
      <c r="B1740" t="str">
        <f>TEXT(DATE(2024,Sales[[#This Row],[Month]],1),"MMM")</f>
        <v>Aug</v>
      </c>
      <c r="C1740">
        <v>15</v>
      </c>
      <c r="D1740">
        <v>2013</v>
      </c>
      <c r="E1740" t="s">
        <v>24</v>
      </c>
      <c r="F1740" t="s">
        <v>20</v>
      </c>
      <c r="G1740" s="4" t="s">
        <v>23</v>
      </c>
      <c r="H1740" t="s">
        <v>10</v>
      </c>
      <c r="I1740" s="4">
        <v>23</v>
      </c>
      <c r="J1740" s="4">
        <v>5148</v>
      </c>
      <c r="K1740" s="4">
        <v>5490</v>
      </c>
      <c r="L1740" s="4">
        <v>18252</v>
      </c>
      <c r="M1740" s="4">
        <v>19440</v>
      </c>
      <c r="N1740" s="4">
        <v>7866</v>
      </c>
      <c r="O1740">
        <v>119956.5</v>
      </c>
      <c r="P1740">
        <v>101704.5</v>
      </c>
    </row>
    <row r="1741" spans="1:16">
      <c r="A1741">
        <v>8</v>
      </c>
      <c r="B1741" t="str">
        <f>TEXT(DATE(2024,Sales[[#This Row],[Month]],1),"MMM")</f>
        <v>Aug</v>
      </c>
      <c r="C1741">
        <v>15</v>
      </c>
      <c r="D1741">
        <v>2013</v>
      </c>
      <c r="E1741" t="s">
        <v>28</v>
      </c>
      <c r="F1741" t="s">
        <v>27</v>
      </c>
      <c r="G1741" s="4" t="s">
        <v>16</v>
      </c>
      <c r="H1741" t="s">
        <v>10</v>
      </c>
      <c r="I1741" s="4">
        <v>20</v>
      </c>
      <c r="J1741" s="4">
        <v>3546</v>
      </c>
      <c r="K1741" s="4">
        <v>3780</v>
      </c>
      <c r="L1741" s="4">
        <v>19890</v>
      </c>
      <c r="M1741" s="4">
        <v>21150</v>
      </c>
      <c r="N1741" s="4">
        <v>4680</v>
      </c>
      <c r="O1741">
        <v>71820</v>
      </c>
      <c r="P1741">
        <v>51930</v>
      </c>
    </row>
    <row r="1742" spans="1:16">
      <c r="A1742">
        <v>8</v>
      </c>
      <c r="B1742" t="str">
        <f>TEXT(DATE(2024,Sales[[#This Row],[Month]],1),"MMM")</f>
        <v>Aug</v>
      </c>
      <c r="C1742">
        <v>16</v>
      </c>
      <c r="D1742">
        <v>2013</v>
      </c>
      <c r="E1742" t="s">
        <v>24</v>
      </c>
      <c r="F1742" t="s">
        <v>20</v>
      </c>
      <c r="G1742" s="4" t="s">
        <v>16</v>
      </c>
      <c r="H1742" t="s">
        <v>10</v>
      </c>
      <c r="I1742" s="4">
        <v>23</v>
      </c>
      <c r="J1742" s="4">
        <v>3546</v>
      </c>
      <c r="K1742" s="4">
        <v>3780</v>
      </c>
      <c r="L1742" s="4">
        <v>71604</v>
      </c>
      <c r="M1742" s="4">
        <v>76140</v>
      </c>
      <c r="N1742" s="4">
        <v>5382</v>
      </c>
      <c r="O1742">
        <v>82593</v>
      </c>
      <c r="P1742">
        <v>10989</v>
      </c>
    </row>
    <row r="1743" spans="1:16">
      <c r="A1743">
        <v>8</v>
      </c>
      <c r="B1743" t="str">
        <f>TEXT(DATE(2024,Sales[[#This Row],[Month]],1),"MMM")</f>
        <v>Aug</v>
      </c>
      <c r="C1743">
        <v>16</v>
      </c>
      <c r="D1743">
        <v>2013</v>
      </c>
      <c r="E1743" t="s">
        <v>21</v>
      </c>
      <c r="F1743" t="s">
        <v>22</v>
      </c>
      <c r="G1743" s="4" t="s">
        <v>36</v>
      </c>
      <c r="H1743" t="s">
        <v>10</v>
      </c>
      <c r="I1743" s="4">
        <v>22</v>
      </c>
      <c r="J1743" s="4">
        <v>5148</v>
      </c>
      <c r="K1743" s="4">
        <v>5490</v>
      </c>
      <c r="L1743" s="4">
        <v>67068</v>
      </c>
      <c r="M1743" s="4">
        <v>71280</v>
      </c>
      <c r="N1743" s="4">
        <v>7524</v>
      </c>
      <c r="O1743">
        <v>114741</v>
      </c>
      <c r="P1743">
        <v>47673</v>
      </c>
    </row>
    <row r="1744" spans="1:16">
      <c r="A1744">
        <v>8</v>
      </c>
      <c r="B1744" t="str">
        <f>TEXT(DATE(2024,Sales[[#This Row],[Month]],1),"MMM")</f>
        <v>Aug</v>
      </c>
      <c r="C1744">
        <v>16</v>
      </c>
      <c r="D1744">
        <v>2013</v>
      </c>
      <c r="E1744" t="s">
        <v>26</v>
      </c>
      <c r="F1744" t="s">
        <v>27</v>
      </c>
      <c r="G1744" s="4" t="s">
        <v>25</v>
      </c>
      <c r="H1744" t="s">
        <v>10</v>
      </c>
      <c r="I1744" s="4">
        <v>10</v>
      </c>
      <c r="J1744" s="4">
        <v>3384</v>
      </c>
      <c r="K1744" s="4">
        <v>3600</v>
      </c>
      <c r="L1744" s="4">
        <v>64152</v>
      </c>
      <c r="M1744" s="4">
        <v>68310</v>
      </c>
      <c r="N1744" s="4">
        <v>2160</v>
      </c>
      <c r="O1744">
        <v>34200</v>
      </c>
      <c r="P1744">
        <v>-29952</v>
      </c>
    </row>
    <row r="1745" spans="1:16">
      <c r="A1745">
        <v>8</v>
      </c>
      <c r="B1745" t="str">
        <f>TEXT(DATE(2024,Sales[[#This Row],[Month]],1),"MMM")</f>
        <v>Aug</v>
      </c>
      <c r="C1745">
        <v>17</v>
      </c>
      <c r="D1745">
        <v>2013</v>
      </c>
      <c r="E1745" t="s">
        <v>28</v>
      </c>
      <c r="F1745" t="s">
        <v>27</v>
      </c>
      <c r="G1745" s="4" t="s">
        <v>12</v>
      </c>
      <c r="H1745" t="s">
        <v>13</v>
      </c>
      <c r="I1745" s="4">
        <v>5</v>
      </c>
      <c r="J1745" s="4">
        <v>3042</v>
      </c>
      <c r="K1745" s="4">
        <v>3240</v>
      </c>
      <c r="L1745" s="4">
        <v>10746</v>
      </c>
      <c r="M1745" s="4">
        <v>11610</v>
      </c>
      <c r="N1745" s="4">
        <v>990</v>
      </c>
      <c r="O1745">
        <v>15390</v>
      </c>
      <c r="P1745">
        <v>4644</v>
      </c>
    </row>
    <row r="1746" spans="1:16">
      <c r="A1746">
        <v>8</v>
      </c>
      <c r="B1746" t="str">
        <f>TEXT(DATE(2024,Sales[[#This Row],[Month]],1),"MMM")</f>
        <v>Aug</v>
      </c>
      <c r="C1746">
        <v>17</v>
      </c>
      <c r="D1746">
        <v>2013</v>
      </c>
      <c r="E1746" t="s">
        <v>24</v>
      </c>
      <c r="F1746" t="s">
        <v>20</v>
      </c>
      <c r="G1746" s="4" t="s">
        <v>37</v>
      </c>
      <c r="H1746" t="s">
        <v>13</v>
      </c>
      <c r="I1746" s="4">
        <v>12</v>
      </c>
      <c r="J1746" s="4">
        <v>3978</v>
      </c>
      <c r="K1746" s="4">
        <v>4230</v>
      </c>
      <c r="L1746" s="4">
        <v>47088</v>
      </c>
      <c r="M1746" s="4">
        <v>50760</v>
      </c>
      <c r="N1746" s="4">
        <v>3024</v>
      </c>
      <c r="O1746">
        <v>48222</v>
      </c>
      <c r="P1746">
        <v>1134</v>
      </c>
    </row>
    <row r="1747" spans="1:16">
      <c r="A1747">
        <v>8</v>
      </c>
      <c r="B1747" t="str">
        <f>TEXT(DATE(2024,Sales[[#This Row],[Month]],1),"MMM")</f>
        <v>Aug</v>
      </c>
      <c r="C1747">
        <v>17</v>
      </c>
      <c r="D1747">
        <v>2013</v>
      </c>
      <c r="E1747" t="s">
        <v>11</v>
      </c>
      <c r="F1747" t="s">
        <v>8</v>
      </c>
      <c r="G1747" s="4" t="s">
        <v>32</v>
      </c>
      <c r="H1747" t="s">
        <v>10</v>
      </c>
      <c r="I1747" s="4">
        <v>19</v>
      </c>
      <c r="J1747" s="4">
        <v>3978</v>
      </c>
      <c r="K1747" s="4">
        <v>4230</v>
      </c>
      <c r="L1747" s="4">
        <v>66924</v>
      </c>
      <c r="M1747" s="4">
        <v>71370</v>
      </c>
      <c r="N1747" s="4">
        <v>4788</v>
      </c>
      <c r="O1747">
        <v>76351.5</v>
      </c>
      <c r="P1747">
        <v>9427.5</v>
      </c>
    </row>
    <row r="1748" spans="1:16">
      <c r="A1748">
        <v>8</v>
      </c>
      <c r="B1748" t="str">
        <f>TEXT(DATE(2024,Sales[[#This Row],[Month]],1),"MMM")</f>
        <v>Aug</v>
      </c>
      <c r="C1748">
        <v>17</v>
      </c>
      <c r="D1748">
        <v>2013</v>
      </c>
      <c r="E1748" t="s">
        <v>7</v>
      </c>
      <c r="F1748" t="s">
        <v>8</v>
      </c>
      <c r="G1748" s="4" t="s">
        <v>36</v>
      </c>
      <c r="H1748" t="s">
        <v>10</v>
      </c>
      <c r="I1748" s="4">
        <v>18</v>
      </c>
      <c r="J1748" s="4">
        <v>3924</v>
      </c>
      <c r="K1748" s="4">
        <v>4230</v>
      </c>
      <c r="L1748" s="4">
        <v>67068</v>
      </c>
      <c r="M1748" s="4">
        <v>71280</v>
      </c>
      <c r="N1748" s="4">
        <v>5508</v>
      </c>
      <c r="O1748">
        <v>72333</v>
      </c>
      <c r="P1748">
        <v>5265</v>
      </c>
    </row>
    <row r="1749" spans="1:16">
      <c r="A1749">
        <v>8</v>
      </c>
      <c r="B1749" t="str">
        <f>TEXT(DATE(2024,Sales[[#This Row],[Month]],1),"MMM")</f>
        <v>Aug</v>
      </c>
      <c r="C1749">
        <v>18</v>
      </c>
      <c r="D1749">
        <v>2013</v>
      </c>
      <c r="E1749" t="s">
        <v>24</v>
      </c>
      <c r="F1749" t="s">
        <v>20</v>
      </c>
      <c r="G1749" s="4" t="s">
        <v>34</v>
      </c>
      <c r="H1749" t="s">
        <v>10</v>
      </c>
      <c r="I1749" s="4">
        <v>1</v>
      </c>
      <c r="J1749" s="4">
        <v>2952</v>
      </c>
      <c r="K1749" s="4">
        <v>3150</v>
      </c>
      <c r="L1749" s="4">
        <v>94122</v>
      </c>
      <c r="M1749" s="4">
        <v>100170</v>
      </c>
      <c r="N1749" s="4">
        <v>198</v>
      </c>
      <c r="O1749">
        <v>2992.5</v>
      </c>
      <c r="P1749">
        <v>-91129.5</v>
      </c>
    </row>
    <row r="1750" spans="1:16">
      <c r="A1750">
        <v>8</v>
      </c>
      <c r="B1750" t="str">
        <f>TEXT(DATE(2024,Sales[[#This Row],[Month]],1),"MMM")</f>
        <v>Aug</v>
      </c>
      <c r="C1750">
        <v>19</v>
      </c>
      <c r="D1750">
        <v>2013</v>
      </c>
      <c r="E1750" t="s">
        <v>7</v>
      </c>
      <c r="F1750" t="s">
        <v>8</v>
      </c>
      <c r="G1750" s="4" t="s">
        <v>40</v>
      </c>
      <c r="H1750" t="s">
        <v>10</v>
      </c>
      <c r="I1750" s="4">
        <v>15</v>
      </c>
      <c r="J1750" s="4">
        <v>3042</v>
      </c>
      <c r="K1750" s="4">
        <v>3240</v>
      </c>
      <c r="L1750" s="4">
        <v>33840</v>
      </c>
      <c r="M1750" s="4">
        <v>36000</v>
      </c>
      <c r="N1750" s="4">
        <v>2970</v>
      </c>
      <c r="O1750">
        <v>46170</v>
      </c>
      <c r="P1750">
        <v>12330</v>
      </c>
    </row>
    <row r="1751" spans="1:16">
      <c r="A1751">
        <v>8</v>
      </c>
      <c r="B1751" t="str">
        <f>TEXT(DATE(2024,Sales[[#This Row],[Month]],1),"MMM")</f>
        <v>Aug</v>
      </c>
      <c r="C1751">
        <v>20</v>
      </c>
      <c r="D1751">
        <v>2013</v>
      </c>
      <c r="E1751" t="s">
        <v>19</v>
      </c>
      <c r="F1751" t="s">
        <v>20</v>
      </c>
      <c r="G1751" s="4" t="s">
        <v>16</v>
      </c>
      <c r="H1751" t="s">
        <v>10</v>
      </c>
      <c r="I1751" s="4">
        <v>4</v>
      </c>
      <c r="J1751" s="4">
        <v>3978</v>
      </c>
      <c r="K1751" s="4">
        <v>4230</v>
      </c>
      <c r="L1751" s="4">
        <v>71604</v>
      </c>
      <c r="M1751" s="4">
        <v>76140</v>
      </c>
      <c r="N1751" s="4">
        <v>1008</v>
      </c>
      <c r="O1751">
        <v>16074</v>
      </c>
      <c r="P1751">
        <v>-55530</v>
      </c>
    </row>
    <row r="1752" spans="1:16">
      <c r="A1752">
        <v>8</v>
      </c>
      <c r="B1752" t="str">
        <f>TEXT(DATE(2024,Sales[[#This Row],[Month]],1),"MMM")</f>
        <v>Aug</v>
      </c>
      <c r="C1752">
        <v>20</v>
      </c>
      <c r="D1752">
        <v>2013</v>
      </c>
      <c r="E1752" t="s">
        <v>19</v>
      </c>
      <c r="F1752" t="s">
        <v>20</v>
      </c>
      <c r="G1752" s="4" t="s">
        <v>16</v>
      </c>
      <c r="H1752" t="s">
        <v>10</v>
      </c>
      <c r="I1752" s="4">
        <v>16</v>
      </c>
      <c r="J1752" s="4">
        <v>2106</v>
      </c>
      <c r="K1752" s="4">
        <v>2250</v>
      </c>
      <c r="L1752" s="4">
        <v>23868</v>
      </c>
      <c r="M1752" s="4">
        <v>25380</v>
      </c>
      <c r="N1752" s="4">
        <v>2304</v>
      </c>
      <c r="O1752">
        <v>34200</v>
      </c>
      <c r="P1752">
        <v>10332</v>
      </c>
    </row>
    <row r="1753" spans="1:16">
      <c r="A1753">
        <v>8</v>
      </c>
      <c r="B1753" t="str">
        <f>TEXT(DATE(2024,Sales[[#This Row],[Month]],1),"MMM")</f>
        <v>Aug</v>
      </c>
      <c r="C1753">
        <v>20</v>
      </c>
      <c r="D1753">
        <v>2013</v>
      </c>
      <c r="E1753" t="s">
        <v>7</v>
      </c>
      <c r="F1753" t="s">
        <v>8</v>
      </c>
      <c r="G1753" s="4" t="s">
        <v>30</v>
      </c>
      <c r="H1753" t="s">
        <v>10</v>
      </c>
      <c r="I1753" s="4">
        <v>10</v>
      </c>
      <c r="J1753" s="4">
        <v>2034</v>
      </c>
      <c r="K1753" s="4">
        <v>2160</v>
      </c>
      <c r="L1753" s="4">
        <v>51714</v>
      </c>
      <c r="M1753" s="4">
        <v>54990</v>
      </c>
      <c r="N1753" s="4">
        <v>1260</v>
      </c>
      <c r="O1753">
        <v>20520</v>
      </c>
      <c r="P1753">
        <v>-31194</v>
      </c>
    </row>
    <row r="1754" spans="1:16">
      <c r="A1754">
        <v>8</v>
      </c>
      <c r="B1754" t="str">
        <f>TEXT(DATE(2024,Sales[[#This Row],[Month]],1),"MMM")</f>
        <v>Aug</v>
      </c>
      <c r="C1754">
        <v>20</v>
      </c>
      <c r="D1754">
        <v>2013</v>
      </c>
      <c r="E1754" t="s">
        <v>19</v>
      </c>
      <c r="F1754" t="s">
        <v>20</v>
      </c>
      <c r="G1754" s="4" t="s">
        <v>29</v>
      </c>
      <c r="H1754" t="s">
        <v>10</v>
      </c>
      <c r="I1754" s="4">
        <v>21</v>
      </c>
      <c r="J1754" s="4">
        <v>4482</v>
      </c>
      <c r="K1754" s="4">
        <v>4770</v>
      </c>
      <c r="L1754" s="4">
        <v>67374</v>
      </c>
      <c r="M1754" s="4">
        <v>71820</v>
      </c>
      <c r="N1754" s="4">
        <v>6048</v>
      </c>
      <c r="O1754">
        <v>95161.5</v>
      </c>
      <c r="P1754">
        <v>27787.5</v>
      </c>
    </row>
    <row r="1755" spans="1:16">
      <c r="A1755">
        <v>8</v>
      </c>
      <c r="B1755" t="str">
        <f>TEXT(DATE(2024,Sales[[#This Row],[Month]],1),"MMM")</f>
        <v>Aug</v>
      </c>
      <c r="C1755">
        <v>21</v>
      </c>
      <c r="D1755">
        <v>2013</v>
      </c>
      <c r="E1755" t="s">
        <v>19</v>
      </c>
      <c r="F1755" t="s">
        <v>20</v>
      </c>
      <c r="G1755" s="4" t="s">
        <v>40</v>
      </c>
      <c r="H1755" t="s">
        <v>10</v>
      </c>
      <c r="I1755" s="4">
        <v>7</v>
      </c>
      <c r="J1755" s="4">
        <v>3726</v>
      </c>
      <c r="K1755" s="4">
        <v>3960</v>
      </c>
      <c r="L1755" s="4">
        <v>23688</v>
      </c>
      <c r="M1755" s="4">
        <v>25200</v>
      </c>
      <c r="N1755" s="4">
        <v>1638</v>
      </c>
      <c r="O1755">
        <v>26334</v>
      </c>
      <c r="P1755">
        <v>2646</v>
      </c>
    </row>
    <row r="1756" spans="1:16">
      <c r="A1756">
        <v>8</v>
      </c>
      <c r="B1756" t="str">
        <f>TEXT(DATE(2024,Sales[[#This Row],[Month]],1),"MMM")</f>
        <v>Aug</v>
      </c>
      <c r="C1756">
        <v>21</v>
      </c>
      <c r="D1756">
        <v>2013</v>
      </c>
      <c r="E1756" t="s">
        <v>31</v>
      </c>
      <c r="F1756" t="s">
        <v>22</v>
      </c>
      <c r="G1756" s="4" t="s">
        <v>18</v>
      </c>
      <c r="H1756" t="s">
        <v>10</v>
      </c>
      <c r="I1756" s="4">
        <v>22</v>
      </c>
      <c r="J1756" s="4">
        <v>2952</v>
      </c>
      <c r="K1756" s="4">
        <v>3150</v>
      </c>
      <c r="L1756" s="4">
        <v>43920</v>
      </c>
      <c r="M1756" s="4">
        <v>46800</v>
      </c>
      <c r="N1756" s="4">
        <v>4356</v>
      </c>
      <c r="O1756">
        <v>65835</v>
      </c>
      <c r="P1756">
        <v>21915</v>
      </c>
    </row>
    <row r="1757" spans="1:16">
      <c r="A1757">
        <v>8</v>
      </c>
      <c r="B1757" t="str">
        <f>TEXT(DATE(2024,Sales[[#This Row],[Month]],1),"MMM")</f>
        <v>Aug</v>
      </c>
      <c r="C1757">
        <v>21</v>
      </c>
      <c r="D1757">
        <v>2013</v>
      </c>
      <c r="E1757" t="s">
        <v>7</v>
      </c>
      <c r="F1757" t="s">
        <v>8</v>
      </c>
      <c r="G1757" s="4" t="s">
        <v>9</v>
      </c>
      <c r="H1757" t="s">
        <v>10</v>
      </c>
      <c r="I1757" s="4">
        <v>15</v>
      </c>
      <c r="J1757" s="4">
        <v>3384</v>
      </c>
      <c r="K1757" s="4">
        <v>3600</v>
      </c>
      <c r="L1757" s="4">
        <v>38646</v>
      </c>
      <c r="M1757" s="4">
        <v>41040</v>
      </c>
      <c r="N1757" s="4">
        <v>3240</v>
      </c>
      <c r="O1757">
        <v>51300</v>
      </c>
      <c r="P1757">
        <v>12654</v>
      </c>
    </row>
    <row r="1758" spans="1:16">
      <c r="A1758">
        <v>8</v>
      </c>
      <c r="B1758" t="str">
        <f>TEXT(DATE(2024,Sales[[#This Row],[Month]],1),"MMM")</f>
        <v>Aug</v>
      </c>
      <c r="C1758">
        <v>21</v>
      </c>
      <c r="D1758">
        <v>2013</v>
      </c>
      <c r="E1758" t="s">
        <v>17</v>
      </c>
      <c r="F1758" t="s">
        <v>15</v>
      </c>
      <c r="G1758" s="4" t="s">
        <v>18</v>
      </c>
      <c r="H1758" t="s">
        <v>10</v>
      </c>
      <c r="I1758" s="4">
        <v>7</v>
      </c>
      <c r="J1758" s="4">
        <v>3546</v>
      </c>
      <c r="K1758" s="4">
        <v>3780</v>
      </c>
      <c r="L1758" s="4">
        <v>13176</v>
      </c>
      <c r="M1758" s="4">
        <v>14040</v>
      </c>
      <c r="N1758" s="4">
        <v>1638</v>
      </c>
      <c r="O1758">
        <v>25137</v>
      </c>
      <c r="P1758">
        <v>11961</v>
      </c>
    </row>
    <row r="1759" spans="1:16">
      <c r="A1759">
        <v>8</v>
      </c>
      <c r="B1759" t="str">
        <f>TEXT(DATE(2024,Sales[[#This Row],[Month]],1),"MMM")</f>
        <v>Aug</v>
      </c>
      <c r="C1759">
        <v>21</v>
      </c>
      <c r="D1759">
        <v>2013</v>
      </c>
      <c r="E1759" t="s">
        <v>24</v>
      </c>
      <c r="F1759" t="s">
        <v>20</v>
      </c>
      <c r="G1759" s="4" t="s">
        <v>30</v>
      </c>
      <c r="H1759" t="s">
        <v>10</v>
      </c>
      <c r="I1759" s="4">
        <v>17</v>
      </c>
      <c r="J1759" s="4">
        <v>5148</v>
      </c>
      <c r="K1759" s="4">
        <v>5490</v>
      </c>
      <c r="L1759" s="4">
        <v>35802</v>
      </c>
      <c r="M1759" s="4">
        <v>38070</v>
      </c>
      <c r="N1759" s="4">
        <v>5814</v>
      </c>
      <c r="O1759">
        <v>88663.5</v>
      </c>
      <c r="P1759">
        <v>52861.5</v>
      </c>
    </row>
    <row r="1760" spans="1:16">
      <c r="A1760">
        <v>8</v>
      </c>
      <c r="B1760" t="str">
        <f>TEXT(DATE(2024,Sales[[#This Row],[Month]],1),"MMM")</f>
        <v>Aug</v>
      </c>
      <c r="C1760">
        <v>21</v>
      </c>
      <c r="D1760">
        <v>2013</v>
      </c>
      <c r="E1760" t="s">
        <v>17</v>
      </c>
      <c r="F1760" t="s">
        <v>15</v>
      </c>
      <c r="G1760" s="4" t="s">
        <v>9</v>
      </c>
      <c r="H1760" t="s">
        <v>10</v>
      </c>
      <c r="I1760" s="4">
        <v>20</v>
      </c>
      <c r="J1760" s="4">
        <v>2034</v>
      </c>
      <c r="K1760" s="4">
        <v>2160</v>
      </c>
      <c r="L1760" s="4">
        <v>38646</v>
      </c>
      <c r="M1760" s="4">
        <v>41040</v>
      </c>
      <c r="N1760" s="4">
        <v>2520</v>
      </c>
      <c r="O1760">
        <v>41040</v>
      </c>
      <c r="P1760">
        <v>2394</v>
      </c>
    </row>
    <row r="1761" spans="1:16">
      <c r="A1761">
        <v>8</v>
      </c>
      <c r="B1761" t="str">
        <f>TEXT(DATE(2024,Sales[[#This Row],[Month]],1),"MMM")</f>
        <v>Aug</v>
      </c>
      <c r="C1761">
        <v>22</v>
      </c>
      <c r="D1761">
        <v>2013</v>
      </c>
      <c r="E1761" t="s">
        <v>17</v>
      </c>
      <c r="F1761" t="s">
        <v>15</v>
      </c>
      <c r="G1761" s="4" t="s">
        <v>37</v>
      </c>
      <c r="H1761" t="s">
        <v>13</v>
      </c>
      <c r="I1761" s="4">
        <v>5</v>
      </c>
      <c r="J1761" s="4">
        <v>2196</v>
      </c>
      <c r="K1761" s="4">
        <v>2340</v>
      </c>
      <c r="L1761" s="4">
        <v>3924</v>
      </c>
      <c r="M1761" s="4">
        <v>4230</v>
      </c>
      <c r="N1761" s="4">
        <v>720</v>
      </c>
      <c r="O1761">
        <v>11115</v>
      </c>
      <c r="P1761">
        <v>7191</v>
      </c>
    </row>
    <row r="1762" spans="1:16">
      <c r="A1762">
        <v>8</v>
      </c>
      <c r="B1762" t="str">
        <f>TEXT(DATE(2024,Sales[[#This Row],[Month]],1),"MMM")</f>
        <v>Aug</v>
      </c>
      <c r="C1762">
        <v>22</v>
      </c>
      <c r="D1762">
        <v>2013</v>
      </c>
      <c r="E1762" t="s">
        <v>7</v>
      </c>
      <c r="F1762" t="s">
        <v>8</v>
      </c>
      <c r="G1762" s="4" t="s">
        <v>34</v>
      </c>
      <c r="H1762" t="s">
        <v>10</v>
      </c>
      <c r="I1762" s="4">
        <v>14</v>
      </c>
      <c r="J1762" s="4">
        <v>3546</v>
      </c>
      <c r="K1762" s="4">
        <v>3780</v>
      </c>
      <c r="L1762" s="4">
        <v>67230</v>
      </c>
      <c r="M1762" s="4">
        <v>71550</v>
      </c>
      <c r="N1762" s="4">
        <v>3276</v>
      </c>
      <c r="O1762">
        <v>50274</v>
      </c>
      <c r="P1762">
        <v>-16956</v>
      </c>
    </row>
    <row r="1763" spans="1:16">
      <c r="A1763">
        <v>8</v>
      </c>
      <c r="B1763" t="str">
        <f>TEXT(DATE(2024,Sales[[#This Row],[Month]],1),"MMM")</f>
        <v>Aug</v>
      </c>
      <c r="C1763">
        <v>22</v>
      </c>
      <c r="D1763">
        <v>2013</v>
      </c>
      <c r="E1763" t="s">
        <v>26</v>
      </c>
      <c r="F1763" t="s">
        <v>27</v>
      </c>
      <c r="G1763" s="4" t="s">
        <v>30</v>
      </c>
      <c r="H1763" t="s">
        <v>10</v>
      </c>
      <c r="I1763" s="4">
        <v>6</v>
      </c>
      <c r="J1763" s="4">
        <v>3546</v>
      </c>
      <c r="K1763" s="4">
        <v>3780</v>
      </c>
      <c r="L1763" s="4">
        <v>35802</v>
      </c>
      <c r="M1763" s="4">
        <v>38070</v>
      </c>
      <c r="N1763" s="4">
        <v>1404</v>
      </c>
      <c r="O1763">
        <v>21546</v>
      </c>
      <c r="P1763">
        <v>-14256</v>
      </c>
    </row>
    <row r="1764" spans="1:16">
      <c r="A1764">
        <v>8</v>
      </c>
      <c r="B1764" t="str">
        <f>TEXT(DATE(2024,Sales[[#This Row],[Month]],1),"MMM")</f>
        <v>Aug</v>
      </c>
      <c r="C1764">
        <v>22</v>
      </c>
      <c r="D1764">
        <v>2013</v>
      </c>
      <c r="E1764" t="s">
        <v>14</v>
      </c>
      <c r="F1764" t="s">
        <v>15</v>
      </c>
      <c r="G1764" s="4" t="s">
        <v>36</v>
      </c>
      <c r="H1764" t="s">
        <v>10</v>
      </c>
      <c r="I1764" s="4">
        <v>22</v>
      </c>
      <c r="J1764" s="4">
        <v>7506</v>
      </c>
      <c r="K1764" s="4">
        <v>8100</v>
      </c>
      <c r="L1764" s="4">
        <v>85698</v>
      </c>
      <c r="M1764" s="4">
        <v>91080</v>
      </c>
      <c r="N1764" s="4">
        <v>13068</v>
      </c>
      <c r="O1764">
        <v>169290</v>
      </c>
      <c r="P1764">
        <v>83592</v>
      </c>
    </row>
    <row r="1765" spans="1:16">
      <c r="A1765">
        <v>8</v>
      </c>
      <c r="B1765" t="str">
        <f>TEXT(DATE(2024,Sales[[#This Row],[Month]],1),"MMM")</f>
        <v>Aug</v>
      </c>
      <c r="C1765">
        <v>22</v>
      </c>
      <c r="D1765">
        <v>2013</v>
      </c>
      <c r="E1765" t="s">
        <v>17</v>
      </c>
      <c r="F1765" t="s">
        <v>15</v>
      </c>
      <c r="G1765" s="4" t="s">
        <v>25</v>
      </c>
      <c r="H1765" t="s">
        <v>10</v>
      </c>
      <c r="I1765" s="4">
        <v>6</v>
      </c>
      <c r="J1765" s="4">
        <v>3924</v>
      </c>
      <c r="K1765" s="4">
        <v>4230</v>
      </c>
      <c r="L1765" s="4">
        <v>29160</v>
      </c>
      <c r="M1765" s="4">
        <v>31050</v>
      </c>
      <c r="N1765" s="4">
        <v>1836</v>
      </c>
      <c r="O1765">
        <v>24111</v>
      </c>
      <c r="P1765">
        <v>-5049</v>
      </c>
    </row>
    <row r="1766" spans="1:16">
      <c r="A1766">
        <v>8</v>
      </c>
      <c r="B1766" t="str">
        <f>TEXT(DATE(2024,Sales[[#This Row],[Month]],1),"MMM")</f>
        <v>Aug</v>
      </c>
      <c r="C1766">
        <v>23</v>
      </c>
      <c r="D1766">
        <v>2013</v>
      </c>
      <c r="E1766" t="s">
        <v>19</v>
      </c>
      <c r="F1766" t="s">
        <v>20</v>
      </c>
      <c r="G1766" s="4" t="s">
        <v>9</v>
      </c>
      <c r="H1766" t="s">
        <v>10</v>
      </c>
      <c r="I1766" s="4">
        <v>6</v>
      </c>
      <c r="J1766" s="4">
        <v>4482</v>
      </c>
      <c r="K1766" s="4">
        <v>4770</v>
      </c>
      <c r="L1766" s="4">
        <v>48816</v>
      </c>
      <c r="M1766" s="4">
        <v>51840</v>
      </c>
      <c r="N1766" s="4">
        <v>1728</v>
      </c>
      <c r="O1766">
        <v>27189</v>
      </c>
      <c r="P1766">
        <v>-21627</v>
      </c>
    </row>
    <row r="1767" spans="1:16">
      <c r="A1767">
        <v>8</v>
      </c>
      <c r="B1767" t="str">
        <f>TEXT(DATE(2024,Sales[[#This Row],[Month]],1),"MMM")</f>
        <v>Aug</v>
      </c>
      <c r="C1767">
        <v>23</v>
      </c>
      <c r="D1767">
        <v>2013</v>
      </c>
      <c r="E1767" t="s">
        <v>11</v>
      </c>
      <c r="F1767" t="s">
        <v>8</v>
      </c>
      <c r="G1767" s="4" t="s">
        <v>23</v>
      </c>
      <c r="H1767" t="s">
        <v>10</v>
      </c>
      <c r="I1767" s="4">
        <v>2</v>
      </c>
      <c r="J1767" s="4">
        <v>3546</v>
      </c>
      <c r="K1767" s="4">
        <v>3780</v>
      </c>
      <c r="L1767" s="4">
        <v>76050</v>
      </c>
      <c r="M1767" s="4">
        <v>81000</v>
      </c>
      <c r="N1767" s="4">
        <v>468</v>
      </c>
      <c r="O1767">
        <v>7182</v>
      </c>
      <c r="P1767">
        <v>-68868</v>
      </c>
    </row>
    <row r="1768" spans="1:16">
      <c r="A1768">
        <v>8</v>
      </c>
      <c r="B1768" t="str">
        <f>TEXT(DATE(2024,Sales[[#This Row],[Month]],1),"MMM")</f>
        <v>Aug</v>
      </c>
      <c r="C1768">
        <v>24</v>
      </c>
      <c r="D1768">
        <v>2013</v>
      </c>
      <c r="E1768" t="s">
        <v>26</v>
      </c>
      <c r="F1768" t="s">
        <v>27</v>
      </c>
      <c r="G1768" s="4" t="s">
        <v>39</v>
      </c>
      <c r="H1768" t="s">
        <v>13</v>
      </c>
      <c r="I1768" s="4">
        <v>24</v>
      </c>
      <c r="J1768" s="4">
        <v>3726</v>
      </c>
      <c r="K1768" s="4">
        <v>3960</v>
      </c>
      <c r="L1768" s="4">
        <v>105084</v>
      </c>
      <c r="M1768" s="4">
        <v>113400</v>
      </c>
      <c r="N1768" s="4">
        <v>5616</v>
      </c>
      <c r="O1768">
        <v>90288</v>
      </c>
      <c r="P1768">
        <v>-14796</v>
      </c>
    </row>
    <row r="1769" spans="1:16">
      <c r="A1769">
        <v>8</v>
      </c>
      <c r="B1769" t="str">
        <f>TEXT(DATE(2024,Sales[[#This Row],[Month]],1),"MMM")</f>
        <v>Aug</v>
      </c>
      <c r="C1769">
        <v>24</v>
      </c>
      <c r="D1769">
        <v>2013</v>
      </c>
      <c r="E1769" t="s">
        <v>26</v>
      </c>
      <c r="F1769" t="s">
        <v>27</v>
      </c>
      <c r="G1769" s="4" t="s">
        <v>33</v>
      </c>
      <c r="H1769" t="s">
        <v>10</v>
      </c>
      <c r="I1769" s="4">
        <v>11</v>
      </c>
      <c r="J1769" s="4">
        <v>2106</v>
      </c>
      <c r="K1769" s="4">
        <v>2250</v>
      </c>
      <c r="L1769" s="4">
        <v>48438</v>
      </c>
      <c r="M1769" s="4">
        <v>51750</v>
      </c>
      <c r="N1769" s="4">
        <v>1584</v>
      </c>
      <c r="O1769">
        <v>23512.5</v>
      </c>
      <c r="P1769">
        <v>-24925.5</v>
      </c>
    </row>
    <row r="1770" spans="1:16">
      <c r="A1770">
        <v>8</v>
      </c>
      <c r="B1770" t="str">
        <f>TEXT(DATE(2024,Sales[[#This Row],[Month]],1),"MMM")</f>
        <v>Aug</v>
      </c>
      <c r="C1770">
        <v>24</v>
      </c>
      <c r="D1770">
        <v>2013</v>
      </c>
      <c r="E1770" t="s">
        <v>21</v>
      </c>
      <c r="F1770" t="s">
        <v>22</v>
      </c>
      <c r="G1770" s="4" t="s">
        <v>25</v>
      </c>
      <c r="H1770" t="s">
        <v>10</v>
      </c>
      <c r="I1770" s="4">
        <v>10</v>
      </c>
      <c r="J1770" s="4">
        <v>3546</v>
      </c>
      <c r="K1770" s="4">
        <v>3780</v>
      </c>
      <c r="L1770" s="4">
        <v>52488</v>
      </c>
      <c r="M1770" s="4">
        <v>55890</v>
      </c>
      <c r="N1770" s="4">
        <v>2340</v>
      </c>
      <c r="O1770">
        <v>35910</v>
      </c>
      <c r="P1770">
        <v>-16578</v>
      </c>
    </row>
    <row r="1771" spans="1:16">
      <c r="A1771">
        <v>8</v>
      </c>
      <c r="B1771" t="str">
        <f>TEXT(DATE(2024,Sales[[#This Row],[Month]],1),"MMM")</f>
        <v>Aug</v>
      </c>
      <c r="C1771">
        <v>25</v>
      </c>
      <c r="D1771">
        <v>2013</v>
      </c>
      <c r="E1771" t="s">
        <v>31</v>
      </c>
      <c r="F1771" t="s">
        <v>22</v>
      </c>
      <c r="G1771" s="4" t="s">
        <v>38</v>
      </c>
      <c r="H1771" t="s">
        <v>10</v>
      </c>
      <c r="I1771" s="4">
        <v>7</v>
      </c>
      <c r="J1771" s="4">
        <v>3384</v>
      </c>
      <c r="K1771" s="4">
        <v>3600</v>
      </c>
      <c r="L1771" s="4">
        <v>26568</v>
      </c>
      <c r="M1771" s="4">
        <v>28350</v>
      </c>
      <c r="N1771" s="4">
        <v>1512</v>
      </c>
      <c r="O1771">
        <v>23940</v>
      </c>
      <c r="P1771">
        <v>-2628</v>
      </c>
    </row>
    <row r="1772" spans="1:16">
      <c r="A1772">
        <v>8</v>
      </c>
      <c r="B1772" t="str">
        <f>TEXT(DATE(2024,Sales[[#This Row],[Month]],1),"MMM")</f>
        <v>Aug</v>
      </c>
      <c r="C1772">
        <v>25</v>
      </c>
      <c r="D1772">
        <v>2013</v>
      </c>
      <c r="E1772" t="s">
        <v>17</v>
      </c>
      <c r="F1772" t="s">
        <v>15</v>
      </c>
      <c r="G1772" s="4" t="s">
        <v>30</v>
      </c>
      <c r="H1772" t="s">
        <v>10</v>
      </c>
      <c r="I1772" s="4">
        <v>22</v>
      </c>
      <c r="J1772" s="4">
        <v>2106</v>
      </c>
      <c r="K1772" s="4">
        <v>2250</v>
      </c>
      <c r="L1772" s="4">
        <v>67626</v>
      </c>
      <c r="M1772" s="4">
        <v>71910</v>
      </c>
      <c r="N1772" s="4">
        <v>3168</v>
      </c>
      <c r="O1772">
        <v>47025</v>
      </c>
      <c r="P1772">
        <v>-20601</v>
      </c>
    </row>
    <row r="1773" spans="1:16">
      <c r="A1773">
        <v>8</v>
      </c>
      <c r="B1773" t="str">
        <f>TEXT(DATE(2024,Sales[[#This Row],[Month]],1),"MMM")</f>
        <v>Aug</v>
      </c>
      <c r="C1773">
        <v>26</v>
      </c>
      <c r="D1773">
        <v>2013</v>
      </c>
      <c r="E1773" t="s">
        <v>28</v>
      </c>
      <c r="F1773" t="s">
        <v>27</v>
      </c>
      <c r="G1773" s="4" t="s">
        <v>9</v>
      </c>
      <c r="H1773" t="s">
        <v>10</v>
      </c>
      <c r="I1773" s="4">
        <v>7</v>
      </c>
      <c r="J1773" s="4">
        <v>3924</v>
      </c>
      <c r="K1773" s="4">
        <v>4230</v>
      </c>
      <c r="L1773" s="4">
        <v>18306</v>
      </c>
      <c r="M1773" s="4">
        <v>19440</v>
      </c>
      <c r="N1773" s="4">
        <v>2142</v>
      </c>
      <c r="O1773">
        <v>28129.5</v>
      </c>
      <c r="P1773">
        <v>9823.5</v>
      </c>
    </row>
    <row r="1774" spans="1:16">
      <c r="A1774">
        <v>8</v>
      </c>
      <c r="B1774" t="str">
        <f>TEXT(DATE(2024,Sales[[#This Row],[Month]],1),"MMM")</f>
        <v>Aug</v>
      </c>
      <c r="C1774">
        <v>26</v>
      </c>
      <c r="D1774">
        <v>2013</v>
      </c>
      <c r="E1774" t="s">
        <v>28</v>
      </c>
      <c r="F1774" t="s">
        <v>27</v>
      </c>
      <c r="G1774" s="4" t="s">
        <v>23</v>
      </c>
      <c r="H1774" t="s">
        <v>10</v>
      </c>
      <c r="I1774" s="4">
        <v>18</v>
      </c>
      <c r="J1774" s="4">
        <v>3582</v>
      </c>
      <c r="K1774" s="4">
        <v>3870</v>
      </c>
      <c r="L1774" s="4">
        <v>73008</v>
      </c>
      <c r="M1774" s="4">
        <v>77760</v>
      </c>
      <c r="N1774" s="4">
        <v>5184</v>
      </c>
      <c r="O1774">
        <v>66177</v>
      </c>
      <c r="P1774">
        <v>-6831</v>
      </c>
    </row>
    <row r="1775" spans="1:16">
      <c r="A1775">
        <v>8</v>
      </c>
      <c r="B1775" t="str">
        <f>TEXT(DATE(2024,Sales[[#This Row],[Month]],1),"MMM")</f>
        <v>Aug</v>
      </c>
      <c r="C1775">
        <v>26</v>
      </c>
      <c r="D1775">
        <v>2013</v>
      </c>
      <c r="E1775" t="s">
        <v>19</v>
      </c>
      <c r="F1775" t="s">
        <v>20</v>
      </c>
      <c r="G1775" s="4" t="s">
        <v>29</v>
      </c>
      <c r="H1775" t="s">
        <v>10</v>
      </c>
      <c r="I1775" s="4">
        <v>12</v>
      </c>
      <c r="J1775" s="4">
        <v>3582</v>
      </c>
      <c r="K1775" s="4">
        <v>3870</v>
      </c>
      <c r="L1775" s="4">
        <v>67374</v>
      </c>
      <c r="M1775" s="4">
        <v>71820</v>
      </c>
      <c r="N1775" s="4">
        <v>3456</v>
      </c>
      <c r="O1775">
        <v>44118</v>
      </c>
      <c r="P1775">
        <v>-23256</v>
      </c>
    </row>
    <row r="1776" spans="1:16">
      <c r="A1776">
        <v>8</v>
      </c>
      <c r="B1776" t="str">
        <f>TEXT(DATE(2024,Sales[[#This Row],[Month]],1),"MMM")</f>
        <v>Aug</v>
      </c>
      <c r="C1776">
        <v>27</v>
      </c>
      <c r="D1776">
        <v>2013</v>
      </c>
      <c r="E1776" t="s">
        <v>21</v>
      </c>
      <c r="F1776" t="s">
        <v>22</v>
      </c>
      <c r="G1776" s="4" t="s">
        <v>34</v>
      </c>
      <c r="H1776" t="s">
        <v>10</v>
      </c>
      <c r="I1776" s="4">
        <v>19</v>
      </c>
      <c r="J1776" s="4">
        <v>3726</v>
      </c>
      <c r="K1776" s="4">
        <v>3960</v>
      </c>
      <c r="L1776" s="4">
        <v>40338</v>
      </c>
      <c r="M1776" s="4">
        <v>42930</v>
      </c>
      <c r="N1776" s="4">
        <v>4446</v>
      </c>
      <c r="O1776">
        <v>71478</v>
      </c>
      <c r="P1776">
        <v>31140</v>
      </c>
    </row>
    <row r="1777" spans="1:16">
      <c r="A1777">
        <v>8</v>
      </c>
      <c r="B1777" t="str">
        <f>TEXT(DATE(2024,Sales[[#This Row],[Month]],1),"MMM")</f>
        <v>Aug</v>
      </c>
      <c r="C1777">
        <v>28</v>
      </c>
      <c r="D1777">
        <v>2013</v>
      </c>
      <c r="E1777" t="s">
        <v>28</v>
      </c>
      <c r="F1777" t="s">
        <v>27</v>
      </c>
      <c r="G1777" s="4" t="s">
        <v>18</v>
      </c>
      <c r="H1777" t="s">
        <v>10</v>
      </c>
      <c r="I1777" s="4">
        <v>23</v>
      </c>
      <c r="J1777" s="4">
        <v>3582</v>
      </c>
      <c r="K1777" s="4">
        <v>3870</v>
      </c>
      <c r="L1777" s="4">
        <v>21960</v>
      </c>
      <c r="M1777" s="4">
        <v>23400</v>
      </c>
      <c r="N1777" s="4">
        <v>6624</v>
      </c>
      <c r="O1777">
        <v>84559.5</v>
      </c>
      <c r="P1777">
        <v>62599.5</v>
      </c>
    </row>
    <row r="1778" spans="1:16">
      <c r="A1778">
        <v>8</v>
      </c>
      <c r="B1778" t="str">
        <f>TEXT(DATE(2024,Sales[[#This Row],[Month]],1),"MMM")</f>
        <v>Aug</v>
      </c>
      <c r="C1778">
        <v>28</v>
      </c>
      <c r="D1778">
        <v>2013</v>
      </c>
      <c r="E1778" t="s">
        <v>24</v>
      </c>
      <c r="F1778" t="s">
        <v>20</v>
      </c>
      <c r="G1778" s="4" t="s">
        <v>16</v>
      </c>
      <c r="H1778" t="s">
        <v>10</v>
      </c>
      <c r="I1778" s="4">
        <v>3</v>
      </c>
      <c r="J1778" s="4">
        <v>2952</v>
      </c>
      <c r="K1778" s="4">
        <v>3150</v>
      </c>
      <c r="L1778" s="4">
        <v>35802</v>
      </c>
      <c r="M1778" s="4">
        <v>38070</v>
      </c>
      <c r="N1778" s="4">
        <v>594</v>
      </c>
      <c r="O1778">
        <v>8977.5</v>
      </c>
      <c r="P1778">
        <v>-26824.5</v>
      </c>
    </row>
    <row r="1779" spans="1:16">
      <c r="A1779">
        <v>8</v>
      </c>
      <c r="B1779" t="str">
        <f>TEXT(DATE(2024,Sales[[#This Row],[Month]],1),"MMM")</f>
        <v>Aug</v>
      </c>
      <c r="C1779">
        <v>28</v>
      </c>
      <c r="D1779">
        <v>2013</v>
      </c>
      <c r="E1779" t="s">
        <v>26</v>
      </c>
      <c r="F1779" t="s">
        <v>27</v>
      </c>
      <c r="G1779" s="4" t="s">
        <v>29</v>
      </c>
      <c r="H1779" t="s">
        <v>10</v>
      </c>
      <c r="I1779" s="4">
        <v>24</v>
      </c>
      <c r="J1779" s="4">
        <v>3978</v>
      </c>
      <c r="K1779" s="4">
        <v>4230</v>
      </c>
      <c r="L1779" s="4">
        <v>24822</v>
      </c>
      <c r="M1779" s="4">
        <v>26460</v>
      </c>
      <c r="N1779" s="4">
        <v>6048</v>
      </c>
      <c r="O1779">
        <v>96444</v>
      </c>
      <c r="P1779">
        <v>71622</v>
      </c>
    </row>
    <row r="1780" spans="1:16">
      <c r="A1780">
        <v>8</v>
      </c>
      <c r="B1780" t="str">
        <f>TEXT(DATE(2024,Sales[[#This Row],[Month]],1),"MMM")</f>
        <v>Aug</v>
      </c>
      <c r="C1780">
        <v>29</v>
      </c>
      <c r="D1780">
        <v>2013</v>
      </c>
      <c r="E1780" t="s">
        <v>21</v>
      </c>
      <c r="F1780" t="s">
        <v>22</v>
      </c>
      <c r="G1780" s="4" t="s">
        <v>30</v>
      </c>
      <c r="H1780" t="s">
        <v>10</v>
      </c>
      <c r="I1780" s="4">
        <v>25</v>
      </c>
      <c r="J1780" s="4">
        <v>2034</v>
      </c>
      <c r="K1780" s="4">
        <v>2160</v>
      </c>
      <c r="L1780" s="4">
        <v>27846</v>
      </c>
      <c r="M1780" s="4">
        <v>29610</v>
      </c>
      <c r="N1780" s="4">
        <v>3150</v>
      </c>
      <c r="O1780">
        <v>51300</v>
      </c>
      <c r="P1780">
        <v>23454</v>
      </c>
    </row>
    <row r="1781" spans="1:16">
      <c r="A1781">
        <v>8</v>
      </c>
      <c r="B1781" t="str">
        <f>TEXT(DATE(2024,Sales[[#This Row],[Month]],1),"MMM")</f>
        <v>Aug</v>
      </c>
      <c r="C1781">
        <v>29</v>
      </c>
      <c r="D1781">
        <v>2013</v>
      </c>
      <c r="E1781" t="s">
        <v>21</v>
      </c>
      <c r="F1781" t="s">
        <v>22</v>
      </c>
      <c r="G1781" s="4" t="s">
        <v>37</v>
      </c>
      <c r="H1781" t="s">
        <v>13</v>
      </c>
      <c r="I1781" s="4">
        <v>5</v>
      </c>
      <c r="J1781" s="4">
        <v>3924</v>
      </c>
      <c r="K1781" s="4">
        <v>4230</v>
      </c>
      <c r="L1781" s="4">
        <v>23544</v>
      </c>
      <c r="M1781" s="4">
        <v>25380</v>
      </c>
      <c r="N1781" s="4">
        <v>1530</v>
      </c>
      <c r="O1781">
        <v>20092.5</v>
      </c>
      <c r="P1781">
        <v>-3451.5</v>
      </c>
    </row>
    <row r="1782" spans="1:16">
      <c r="A1782">
        <v>8</v>
      </c>
      <c r="B1782" t="str">
        <f>TEXT(DATE(2024,Sales[[#This Row],[Month]],1),"MMM")</f>
        <v>Aug</v>
      </c>
      <c r="C1782">
        <v>29</v>
      </c>
      <c r="D1782">
        <v>2013</v>
      </c>
      <c r="E1782" t="s">
        <v>19</v>
      </c>
      <c r="F1782" t="s">
        <v>20</v>
      </c>
      <c r="G1782" s="4" t="s">
        <v>37</v>
      </c>
      <c r="H1782" t="s">
        <v>13</v>
      </c>
      <c r="I1782" s="4">
        <v>2</v>
      </c>
      <c r="J1782" s="4">
        <v>5832</v>
      </c>
      <c r="K1782" s="4">
        <v>6210</v>
      </c>
      <c r="L1782" s="4">
        <v>3924</v>
      </c>
      <c r="M1782" s="4">
        <v>4230</v>
      </c>
      <c r="N1782" s="4">
        <v>756</v>
      </c>
      <c r="O1782">
        <v>11799</v>
      </c>
      <c r="P1782">
        <v>7875</v>
      </c>
    </row>
    <row r="1783" spans="1:16">
      <c r="A1783">
        <v>8</v>
      </c>
      <c r="B1783" t="str">
        <f>TEXT(DATE(2024,Sales[[#This Row],[Month]],1),"MMM")</f>
        <v>Aug</v>
      </c>
      <c r="C1783">
        <v>30</v>
      </c>
      <c r="D1783">
        <v>2013</v>
      </c>
      <c r="E1783" t="s">
        <v>11</v>
      </c>
      <c r="F1783" t="s">
        <v>8</v>
      </c>
      <c r="G1783" s="4" t="s">
        <v>32</v>
      </c>
      <c r="H1783" t="s">
        <v>10</v>
      </c>
      <c r="I1783" s="4">
        <v>14</v>
      </c>
      <c r="J1783" s="4">
        <v>3546</v>
      </c>
      <c r="K1783" s="4">
        <v>3780</v>
      </c>
      <c r="L1783" s="4">
        <v>61776</v>
      </c>
      <c r="M1783" s="4">
        <v>65880</v>
      </c>
      <c r="N1783" s="4">
        <v>3276</v>
      </c>
      <c r="O1783">
        <v>50274</v>
      </c>
      <c r="P1783">
        <v>-11502</v>
      </c>
    </row>
    <row r="1784" spans="1:16">
      <c r="A1784">
        <v>8</v>
      </c>
      <c r="B1784" t="str">
        <f>TEXT(DATE(2024,Sales[[#This Row],[Month]],1),"MMM")</f>
        <v>Aug</v>
      </c>
      <c r="C1784">
        <v>30</v>
      </c>
      <c r="D1784">
        <v>2013</v>
      </c>
      <c r="E1784" t="s">
        <v>31</v>
      </c>
      <c r="F1784" t="s">
        <v>22</v>
      </c>
      <c r="G1784" s="4" t="s">
        <v>34</v>
      </c>
      <c r="H1784" t="s">
        <v>10</v>
      </c>
      <c r="I1784" s="4">
        <v>6</v>
      </c>
      <c r="J1784" s="4">
        <v>2034</v>
      </c>
      <c r="K1784" s="4">
        <v>2160</v>
      </c>
      <c r="L1784" s="4">
        <v>8964</v>
      </c>
      <c r="M1784" s="4">
        <v>9540</v>
      </c>
      <c r="N1784" s="4">
        <v>756</v>
      </c>
      <c r="O1784">
        <v>12312</v>
      </c>
      <c r="P1784">
        <v>3348</v>
      </c>
    </row>
    <row r="1785" spans="1:16">
      <c r="A1785">
        <v>8</v>
      </c>
      <c r="B1785" t="str">
        <f>TEXT(DATE(2024,Sales[[#This Row],[Month]],1),"MMM")</f>
        <v>Aug</v>
      </c>
      <c r="C1785">
        <v>31</v>
      </c>
      <c r="D1785">
        <v>2013</v>
      </c>
      <c r="E1785" t="s">
        <v>24</v>
      </c>
      <c r="F1785" t="s">
        <v>20</v>
      </c>
      <c r="G1785" s="4" t="s">
        <v>9</v>
      </c>
      <c r="H1785" t="s">
        <v>10</v>
      </c>
      <c r="I1785" s="4">
        <v>13</v>
      </c>
      <c r="J1785" s="4">
        <v>2034</v>
      </c>
      <c r="K1785" s="4">
        <v>2160</v>
      </c>
      <c r="L1785" s="4">
        <v>38646</v>
      </c>
      <c r="M1785" s="4">
        <v>41040</v>
      </c>
      <c r="N1785" s="4">
        <v>1638</v>
      </c>
      <c r="O1785">
        <v>26676</v>
      </c>
      <c r="P1785">
        <v>-11970</v>
      </c>
    </row>
    <row r="1786" spans="1:16">
      <c r="A1786">
        <v>8</v>
      </c>
      <c r="B1786" t="str">
        <f>TEXT(DATE(2024,Sales[[#This Row],[Month]],1),"MMM")</f>
        <v>Aug</v>
      </c>
      <c r="C1786">
        <v>31</v>
      </c>
      <c r="D1786">
        <v>2013</v>
      </c>
      <c r="E1786" t="s">
        <v>21</v>
      </c>
      <c r="F1786" t="s">
        <v>22</v>
      </c>
      <c r="G1786" s="4" t="s">
        <v>23</v>
      </c>
      <c r="H1786" t="s">
        <v>10</v>
      </c>
      <c r="I1786" s="4">
        <v>4</v>
      </c>
      <c r="J1786" s="4">
        <v>3042</v>
      </c>
      <c r="K1786" s="4">
        <v>3240</v>
      </c>
      <c r="L1786" s="4">
        <v>48672</v>
      </c>
      <c r="M1786" s="4">
        <v>51840</v>
      </c>
      <c r="N1786" s="4">
        <v>792</v>
      </c>
      <c r="O1786">
        <v>12312</v>
      </c>
      <c r="P1786">
        <v>-36360</v>
      </c>
    </row>
    <row r="1787" spans="1:16">
      <c r="A1787">
        <v>8</v>
      </c>
      <c r="B1787" t="str">
        <f>TEXT(DATE(2024,Sales[[#This Row],[Month]],1),"MMM")</f>
        <v>Aug</v>
      </c>
      <c r="C1787">
        <v>31</v>
      </c>
      <c r="D1787">
        <v>2013</v>
      </c>
      <c r="E1787" t="s">
        <v>19</v>
      </c>
      <c r="F1787" t="s">
        <v>20</v>
      </c>
      <c r="G1787" s="4" t="s">
        <v>40</v>
      </c>
      <c r="H1787" t="s">
        <v>10</v>
      </c>
      <c r="I1787" s="4">
        <v>21</v>
      </c>
      <c r="J1787" s="4">
        <v>3042</v>
      </c>
      <c r="K1787" s="4">
        <v>3240</v>
      </c>
      <c r="L1787" s="4">
        <v>57528</v>
      </c>
      <c r="M1787" s="4">
        <v>61200</v>
      </c>
      <c r="N1787" s="4">
        <v>4158</v>
      </c>
      <c r="O1787">
        <v>64638</v>
      </c>
      <c r="P1787">
        <v>7110</v>
      </c>
    </row>
    <row r="1788" spans="1:16">
      <c r="A1788">
        <v>8</v>
      </c>
      <c r="B1788" t="str">
        <f>TEXT(DATE(2024,Sales[[#This Row],[Month]],1),"MMM")</f>
        <v>Aug</v>
      </c>
      <c r="C1788">
        <v>31</v>
      </c>
      <c r="D1788">
        <v>2013</v>
      </c>
      <c r="E1788" t="s">
        <v>28</v>
      </c>
      <c r="F1788" t="s">
        <v>27</v>
      </c>
      <c r="G1788" s="4" t="s">
        <v>16</v>
      </c>
      <c r="H1788" t="s">
        <v>10</v>
      </c>
      <c r="I1788" s="4">
        <v>16</v>
      </c>
      <c r="J1788" s="4">
        <v>3726</v>
      </c>
      <c r="K1788" s="4">
        <v>3960</v>
      </c>
      <c r="L1788" s="4">
        <v>11934</v>
      </c>
      <c r="M1788" s="4">
        <v>12690</v>
      </c>
      <c r="N1788" s="4">
        <v>3744</v>
      </c>
      <c r="O1788">
        <v>60192</v>
      </c>
      <c r="P1788">
        <v>48258</v>
      </c>
    </row>
    <row r="1789" spans="1:16">
      <c r="A1789">
        <v>8</v>
      </c>
      <c r="B1789" t="str">
        <f>TEXT(DATE(2024,Sales[[#This Row],[Month]],1),"MMM")</f>
        <v>Aug</v>
      </c>
      <c r="C1789">
        <v>31</v>
      </c>
      <c r="D1789">
        <v>2013</v>
      </c>
      <c r="E1789" t="s">
        <v>7</v>
      </c>
      <c r="F1789" t="s">
        <v>8</v>
      </c>
      <c r="G1789" s="4" t="s">
        <v>40</v>
      </c>
      <c r="H1789" t="s">
        <v>10</v>
      </c>
      <c r="I1789" s="4">
        <v>10</v>
      </c>
      <c r="J1789" s="4">
        <v>2196</v>
      </c>
      <c r="K1789" s="4">
        <v>2340</v>
      </c>
      <c r="L1789" s="4">
        <v>20304</v>
      </c>
      <c r="M1789" s="4">
        <v>21600</v>
      </c>
      <c r="N1789" s="4">
        <v>1440</v>
      </c>
      <c r="O1789">
        <v>22230</v>
      </c>
      <c r="P1789">
        <v>1926</v>
      </c>
    </row>
    <row r="1790" spans="1:16">
      <c r="A1790">
        <v>9</v>
      </c>
      <c r="B1790" t="str">
        <f>TEXT(DATE(2024,Sales[[#This Row],[Month]],1),"MMM")</f>
        <v>Sep</v>
      </c>
      <c r="C1790">
        <v>1</v>
      </c>
      <c r="D1790">
        <v>2013</v>
      </c>
      <c r="E1790" t="s">
        <v>31</v>
      </c>
      <c r="F1790" t="s">
        <v>22</v>
      </c>
      <c r="G1790" s="4" t="s">
        <v>39</v>
      </c>
      <c r="H1790" t="s">
        <v>13</v>
      </c>
      <c r="I1790" s="4">
        <v>3</v>
      </c>
      <c r="J1790" s="4">
        <v>4482</v>
      </c>
      <c r="K1790" s="4">
        <v>4770</v>
      </c>
      <c r="L1790" s="4">
        <v>22518</v>
      </c>
      <c r="M1790" s="4">
        <v>24300</v>
      </c>
      <c r="N1790" s="4">
        <v>864</v>
      </c>
      <c r="O1790">
        <v>13594.5</v>
      </c>
      <c r="P1790">
        <v>-8923.5</v>
      </c>
    </row>
    <row r="1791" spans="1:16">
      <c r="A1791">
        <v>9</v>
      </c>
      <c r="B1791" t="str">
        <f>TEXT(DATE(2024,Sales[[#This Row],[Month]],1),"MMM")</f>
        <v>Sep</v>
      </c>
      <c r="C1791">
        <v>1</v>
      </c>
      <c r="D1791">
        <v>2013</v>
      </c>
      <c r="E1791" t="s">
        <v>17</v>
      </c>
      <c r="F1791" t="s">
        <v>15</v>
      </c>
      <c r="G1791" s="4" t="s">
        <v>32</v>
      </c>
      <c r="H1791" t="s">
        <v>10</v>
      </c>
      <c r="I1791" s="4">
        <v>1</v>
      </c>
      <c r="J1791" s="4">
        <v>5148</v>
      </c>
      <c r="K1791" s="4">
        <v>5490</v>
      </c>
      <c r="L1791" s="4">
        <v>77220</v>
      </c>
      <c r="M1791" s="4">
        <v>82350</v>
      </c>
      <c r="N1791" s="4">
        <v>342</v>
      </c>
      <c r="O1791">
        <v>5215.5</v>
      </c>
      <c r="P1791">
        <v>-72004.5</v>
      </c>
    </row>
    <row r="1792" spans="1:16">
      <c r="A1792">
        <v>9</v>
      </c>
      <c r="B1792" t="str">
        <f>TEXT(DATE(2024,Sales[[#This Row],[Month]],1),"MMM")</f>
        <v>Sep</v>
      </c>
      <c r="C1792">
        <v>1</v>
      </c>
      <c r="D1792">
        <v>2013</v>
      </c>
      <c r="E1792" t="s">
        <v>21</v>
      </c>
      <c r="F1792" t="s">
        <v>22</v>
      </c>
      <c r="G1792" s="4" t="s">
        <v>34</v>
      </c>
      <c r="H1792" t="s">
        <v>10</v>
      </c>
      <c r="I1792" s="4">
        <v>13</v>
      </c>
      <c r="J1792" s="4">
        <v>3978</v>
      </c>
      <c r="K1792" s="4">
        <v>4230</v>
      </c>
      <c r="L1792" s="4">
        <v>89640</v>
      </c>
      <c r="M1792" s="4">
        <v>95400</v>
      </c>
      <c r="N1792" s="4">
        <v>3276</v>
      </c>
      <c r="O1792">
        <v>52240.5</v>
      </c>
      <c r="P1792">
        <v>-37399.5</v>
      </c>
    </row>
    <row r="1793" spans="1:16">
      <c r="A1793">
        <v>9</v>
      </c>
      <c r="B1793" t="str">
        <f>TEXT(DATE(2024,Sales[[#This Row],[Month]],1),"MMM")</f>
        <v>Sep</v>
      </c>
      <c r="C1793">
        <v>1</v>
      </c>
      <c r="D1793">
        <v>2013</v>
      </c>
      <c r="E1793" t="s">
        <v>11</v>
      </c>
      <c r="F1793" t="s">
        <v>8</v>
      </c>
      <c r="G1793" s="4" t="s">
        <v>29</v>
      </c>
      <c r="H1793" t="s">
        <v>10</v>
      </c>
      <c r="I1793" s="4">
        <v>15</v>
      </c>
      <c r="J1793" s="4">
        <v>2106</v>
      </c>
      <c r="K1793" s="4">
        <v>2250</v>
      </c>
      <c r="L1793" s="4">
        <v>3546</v>
      </c>
      <c r="M1793" s="4">
        <v>3780</v>
      </c>
      <c r="N1793" s="4">
        <v>2160</v>
      </c>
      <c r="O1793">
        <v>32062.5</v>
      </c>
      <c r="P1793">
        <v>28516.5</v>
      </c>
    </row>
    <row r="1794" spans="1:16">
      <c r="A1794">
        <v>9</v>
      </c>
      <c r="B1794" t="str">
        <f>TEXT(DATE(2024,Sales[[#This Row],[Month]],1),"MMM")</f>
        <v>Sep</v>
      </c>
      <c r="C1794">
        <v>1</v>
      </c>
      <c r="D1794">
        <v>2013</v>
      </c>
      <c r="E1794" t="s">
        <v>7</v>
      </c>
      <c r="F1794" t="s">
        <v>8</v>
      </c>
      <c r="G1794" s="4" t="s">
        <v>30</v>
      </c>
      <c r="H1794" t="s">
        <v>10</v>
      </c>
      <c r="I1794" s="4">
        <v>5</v>
      </c>
      <c r="J1794" s="4">
        <v>3978</v>
      </c>
      <c r="K1794" s="4">
        <v>4230</v>
      </c>
      <c r="L1794" s="4">
        <v>23868</v>
      </c>
      <c r="M1794" s="4">
        <v>25380</v>
      </c>
      <c r="N1794" s="4">
        <v>1260</v>
      </c>
      <c r="O1794">
        <v>20092.5</v>
      </c>
      <c r="P1794">
        <v>-3775.5</v>
      </c>
    </row>
    <row r="1795" spans="1:16">
      <c r="A1795">
        <v>9</v>
      </c>
      <c r="B1795" t="str">
        <f>TEXT(DATE(2024,Sales[[#This Row],[Month]],1),"MMM")</f>
        <v>Sep</v>
      </c>
      <c r="C1795">
        <v>2</v>
      </c>
      <c r="D1795">
        <v>2013</v>
      </c>
      <c r="E1795" t="s">
        <v>28</v>
      </c>
      <c r="F1795" t="s">
        <v>27</v>
      </c>
      <c r="G1795" s="4" t="s">
        <v>16</v>
      </c>
      <c r="H1795" t="s">
        <v>10</v>
      </c>
      <c r="I1795" s="4">
        <v>25</v>
      </c>
      <c r="J1795" s="4">
        <v>2034</v>
      </c>
      <c r="K1795" s="4">
        <v>2160</v>
      </c>
      <c r="L1795" s="4">
        <v>99450</v>
      </c>
      <c r="M1795" s="4">
        <v>105750</v>
      </c>
      <c r="N1795" s="4">
        <v>3150</v>
      </c>
      <c r="O1795">
        <v>51300</v>
      </c>
      <c r="P1795">
        <v>-48150</v>
      </c>
    </row>
    <row r="1796" spans="1:16">
      <c r="A1796">
        <v>9</v>
      </c>
      <c r="B1796" t="str">
        <f>TEXT(DATE(2024,Sales[[#This Row],[Month]],1),"MMM")</f>
        <v>Sep</v>
      </c>
      <c r="C1796">
        <v>2</v>
      </c>
      <c r="D1796">
        <v>2013</v>
      </c>
      <c r="E1796" t="s">
        <v>14</v>
      </c>
      <c r="F1796" t="s">
        <v>15</v>
      </c>
      <c r="G1796" s="4" t="s">
        <v>36</v>
      </c>
      <c r="H1796" t="s">
        <v>10</v>
      </c>
      <c r="I1796" s="4">
        <v>8</v>
      </c>
      <c r="J1796" s="4">
        <v>2034</v>
      </c>
      <c r="K1796" s="4">
        <v>2160</v>
      </c>
      <c r="L1796" s="4">
        <v>33534</v>
      </c>
      <c r="M1796" s="4">
        <v>35640</v>
      </c>
      <c r="N1796" s="4">
        <v>1008</v>
      </c>
      <c r="O1796">
        <v>16416</v>
      </c>
      <c r="P1796">
        <v>-17118</v>
      </c>
    </row>
    <row r="1797" spans="1:16">
      <c r="A1797">
        <v>9</v>
      </c>
      <c r="B1797" t="str">
        <f>TEXT(DATE(2024,Sales[[#This Row],[Month]],1),"MMM")</f>
        <v>Sep</v>
      </c>
      <c r="C1797">
        <v>2</v>
      </c>
      <c r="D1797">
        <v>2013</v>
      </c>
      <c r="E1797" t="s">
        <v>28</v>
      </c>
      <c r="F1797" t="s">
        <v>27</v>
      </c>
      <c r="G1797" s="4" t="s">
        <v>25</v>
      </c>
      <c r="H1797" t="s">
        <v>10</v>
      </c>
      <c r="I1797" s="4">
        <v>21</v>
      </c>
      <c r="J1797" s="4">
        <v>3582</v>
      </c>
      <c r="K1797" s="4">
        <v>3870</v>
      </c>
      <c r="L1797" s="4">
        <v>110808</v>
      </c>
      <c r="M1797" s="4">
        <v>117990</v>
      </c>
      <c r="N1797" s="4">
        <v>6048</v>
      </c>
      <c r="O1797">
        <v>77206.5</v>
      </c>
      <c r="P1797">
        <v>-33601.5</v>
      </c>
    </row>
    <row r="1798" spans="1:16">
      <c r="A1798">
        <v>9</v>
      </c>
      <c r="B1798" t="str">
        <f>TEXT(DATE(2024,Sales[[#This Row],[Month]],1),"MMM")</f>
        <v>Sep</v>
      </c>
      <c r="C1798">
        <v>2</v>
      </c>
      <c r="D1798">
        <v>2013</v>
      </c>
      <c r="E1798" t="s">
        <v>17</v>
      </c>
      <c r="F1798" t="s">
        <v>15</v>
      </c>
      <c r="G1798" s="4" t="s">
        <v>39</v>
      </c>
      <c r="H1798" t="s">
        <v>13</v>
      </c>
      <c r="I1798" s="4">
        <v>16</v>
      </c>
      <c r="J1798" s="4">
        <v>3978</v>
      </c>
      <c r="K1798" s="4">
        <v>4230</v>
      </c>
      <c r="L1798" s="4">
        <v>180144</v>
      </c>
      <c r="M1798" s="4">
        <v>194400</v>
      </c>
      <c r="N1798" s="4">
        <v>4032</v>
      </c>
      <c r="O1798">
        <v>64296</v>
      </c>
      <c r="P1798">
        <v>-115848</v>
      </c>
    </row>
    <row r="1799" spans="1:16">
      <c r="A1799">
        <v>9</v>
      </c>
      <c r="B1799" t="str">
        <f>TEXT(DATE(2024,Sales[[#This Row],[Month]],1),"MMM")</f>
        <v>Sep</v>
      </c>
      <c r="C1799">
        <v>2</v>
      </c>
      <c r="D1799">
        <v>2013</v>
      </c>
      <c r="E1799" t="s">
        <v>26</v>
      </c>
      <c r="F1799" t="s">
        <v>27</v>
      </c>
      <c r="G1799" s="4" t="s">
        <v>36</v>
      </c>
      <c r="H1799" t="s">
        <v>10</v>
      </c>
      <c r="I1799" s="4">
        <v>23</v>
      </c>
      <c r="J1799" s="4">
        <v>2196</v>
      </c>
      <c r="K1799" s="4">
        <v>2340</v>
      </c>
      <c r="L1799" s="4">
        <v>85698</v>
      </c>
      <c r="M1799" s="4">
        <v>91080</v>
      </c>
      <c r="N1799" s="4">
        <v>3312</v>
      </c>
      <c r="O1799">
        <v>51129</v>
      </c>
      <c r="P1799">
        <v>-34569</v>
      </c>
    </row>
    <row r="1800" spans="1:16">
      <c r="A1800">
        <v>9</v>
      </c>
      <c r="B1800" t="str">
        <f>TEXT(DATE(2024,Sales[[#This Row],[Month]],1),"MMM")</f>
        <v>Sep</v>
      </c>
      <c r="C1800">
        <v>3</v>
      </c>
      <c r="D1800">
        <v>2013</v>
      </c>
      <c r="E1800" t="s">
        <v>21</v>
      </c>
      <c r="F1800" t="s">
        <v>22</v>
      </c>
      <c r="G1800" s="4" t="s">
        <v>25</v>
      </c>
      <c r="H1800" t="s">
        <v>10</v>
      </c>
      <c r="I1800" s="4">
        <v>22</v>
      </c>
      <c r="J1800" s="4">
        <v>3978</v>
      </c>
      <c r="K1800" s="4">
        <v>4230</v>
      </c>
      <c r="L1800" s="4">
        <v>34992</v>
      </c>
      <c r="M1800" s="4">
        <v>37260</v>
      </c>
      <c r="N1800" s="4">
        <v>5544</v>
      </c>
      <c r="O1800">
        <v>88407</v>
      </c>
      <c r="P1800">
        <v>53415</v>
      </c>
    </row>
    <row r="1801" spans="1:16">
      <c r="A1801">
        <v>9</v>
      </c>
      <c r="B1801" t="str">
        <f>TEXT(DATE(2024,Sales[[#This Row],[Month]],1),"MMM")</f>
        <v>Sep</v>
      </c>
      <c r="C1801">
        <v>3</v>
      </c>
      <c r="D1801">
        <v>2013</v>
      </c>
      <c r="E1801" t="s">
        <v>14</v>
      </c>
      <c r="F1801" t="s">
        <v>15</v>
      </c>
      <c r="G1801" s="4" t="s">
        <v>16</v>
      </c>
      <c r="H1801" t="s">
        <v>10</v>
      </c>
      <c r="I1801" s="4">
        <v>13</v>
      </c>
      <c r="J1801" s="4">
        <v>3978</v>
      </c>
      <c r="K1801" s="4">
        <v>4230</v>
      </c>
      <c r="L1801" s="4">
        <v>27846</v>
      </c>
      <c r="M1801" s="4">
        <v>29610</v>
      </c>
      <c r="N1801" s="4">
        <v>3276</v>
      </c>
      <c r="O1801">
        <v>52240.5</v>
      </c>
      <c r="P1801">
        <v>24394.5</v>
      </c>
    </row>
    <row r="1802" spans="1:16">
      <c r="A1802">
        <v>9</v>
      </c>
      <c r="B1802" t="str">
        <f>TEXT(DATE(2024,Sales[[#This Row],[Month]],1),"MMM")</f>
        <v>Sep</v>
      </c>
      <c r="C1802">
        <v>3</v>
      </c>
      <c r="D1802">
        <v>2013</v>
      </c>
      <c r="E1802" t="s">
        <v>11</v>
      </c>
      <c r="F1802" t="s">
        <v>8</v>
      </c>
      <c r="G1802" s="4" t="s">
        <v>40</v>
      </c>
      <c r="H1802" t="s">
        <v>10</v>
      </c>
      <c r="I1802" s="4">
        <v>27</v>
      </c>
      <c r="J1802" s="4">
        <v>3042</v>
      </c>
      <c r="K1802" s="4">
        <v>3240</v>
      </c>
      <c r="L1802" s="4">
        <v>23688</v>
      </c>
      <c r="M1802" s="4">
        <v>25200</v>
      </c>
      <c r="N1802" s="4">
        <v>5346</v>
      </c>
      <c r="O1802">
        <v>83106</v>
      </c>
      <c r="P1802">
        <v>59418</v>
      </c>
    </row>
    <row r="1803" spans="1:16">
      <c r="A1803">
        <v>9</v>
      </c>
      <c r="B1803" t="str">
        <f>TEXT(DATE(2024,Sales[[#This Row],[Month]],1),"MMM")</f>
        <v>Sep</v>
      </c>
      <c r="C1803">
        <v>4</v>
      </c>
      <c r="D1803">
        <v>2013</v>
      </c>
      <c r="E1803" t="s">
        <v>17</v>
      </c>
      <c r="F1803" t="s">
        <v>15</v>
      </c>
      <c r="G1803" s="4" t="s">
        <v>32</v>
      </c>
      <c r="H1803" t="s">
        <v>10</v>
      </c>
      <c r="I1803" s="4">
        <v>27</v>
      </c>
      <c r="J1803" s="4">
        <v>3978</v>
      </c>
      <c r="K1803" s="4">
        <v>4230</v>
      </c>
      <c r="L1803" s="4">
        <v>25740</v>
      </c>
      <c r="M1803" s="4">
        <v>27450</v>
      </c>
      <c r="N1803" s="4">
        <v>6804</v>
      </c>
      <c r="O1803">
        <v>108499.5</v>
      </c>
      <c r="P1803">
        <v>82759.5</v>
      </c>
    </row>
    <row r="1804" spans="1:16">
      <c r="A1804">
        <v>9</v>
      </c>
      <c r="B1804" t="str">
        <f>TEXT(DATE(2024,Sales[[#This Row],[Month]],1),"MMM")</f>
        <v>Sep</v>
      </c>
      <c r="C1804">
        <v>4</v>
      </c>
      <c r="D1804">
        <v>2013</v>
      </c>
      <c r="E1804" t="s">
        <v>17</v>
      </c>
      <c r="F1804" t="s">
        <v>15</v>
      </c>
      <c r="G1804" s="4" t="s">
        <v>29</v>
      </c>
      <c r="H1804" t="s">
        <v>10</v>
      </c>
      <c r="I1804" s="4">
        <v>27</v>
      </c>
      <c r="J1804" s="4">
        <v>3978</v>
      </c>
      <c r="K1804" s="4">
        <v>4230</v>
      </c>
      <c r="L1804" s="4">
        <v>39006</v>
      </c>
      <c r="M1804" s="4">
        <v>41580</v>
      </c>
      <c r="N1804" s="4">
        <v>6804</v>
      </c>
      <c r="O1804">
        <v>108499.5</v>
      </c>
      <c r="P1804">
        <v>69493.5</v>
      </c>
    </row>
    <row r="1805" spans="1:16">
      <c r="A1805">
        <v>9</v>
      </c>
      <c r="B1805" t="str">
        <f>TEXT(DATE(2024,Sales[[#This Row],[Month]],1),"MMM")</f>
        <v>Sep</v>
      </c>
      <c r="C1805">
        <v>5</v>
      </c>
      <c r="D1805">
        <v>2013</v>
      </c>
      <c r="E1805" t="s">
        <v>21</v>
      </c>
      <c r="F1805" t="s">
        <v>22</v>
      </c>
      <c r="G1805" s="4" t="s">
        <v>23</v>
      </c>
      <c r="H1805" t="s">
        <v>10</v>
      </c>
      <c r="I1805" s="4">
        <v>27</v>
      </c>
      <c r="J1805" s="4">
        <v>5832</v>
      </c>
      <c r="K1805" s="4">
        <v>6210</v>
      </c>
      <c r="L1805" s="4">
        <v>6084</v>
      </c>
      <c r="M1805" s="4">
        <v>6480</v>
      </c>
      <c r="N1805" s="4">
        <v>10206</v>
      </c>
      <c r="O1805">
        <v>159286.5</v>
      </c>
      <c r="P1805">
        <v>153202.5</v>
      </c>
    </row>
    <row r="1806" spans="1:16">
      <c r="A1806">
        <v>9</v>
      </c>
      <c r="B1806" t="str">
        <f>TEXT(DATE(2024,Sales[[#This Row],[Month]],1),"MMM")</f>
        <v>Sep</v>
      </c>
      <c r="C1806">
        <v>5</v>
      </c>
      <c r="D1806">
        <v>2013</v>
      </c>
      <c r="E1806" t="s">
        <v>14</v>
      </c>
      <c r="F1806" t="s">
        <v>15</v>
      </c>
      <c r="G1806" s="4" t="s">
        <v>9</v>
      </c>
      <c r="H1806" t="s">
        <v>10</v>
      </c>
      <c r="I1806" s="4">
        <v>27</v>
      </c>
      <c r="J1806" s="4">
        <v>2196</v>
      </c>
      <c r="K1806" s="4">
        <v>2340</v>
      </c>
      <c r="L1806" s="4">
        <v>26442</v>
      </c>
      <c r="M1806" s="4">
        <v>28080</v>
      </c>
      <c r="N1806" s="4">
        <v>3888</v>
      </c>
      <c r="O1806">
        <v>60021</v>
      </c>
      <c r="P1806">
        <v>33579</v>
      </c>
    </row>
    <row r="1807" spans="1:16">
      <c r="A1807">
        <v>9</v>
      </c>
      <c r="B1807" t="str">
        <f>TEXT(DATE(2024,Sales[[#This Row],[Month]],1),"MMM")</f>
        <v>Sep</v>
      </c>
      <c r="C1807">
        <v>5</v>
      </c>
      <c r="D1807">
        <v>2013</v>
      </c>
      <c r="E1807" t="s">
        <v>26</v>
      </c>
      <c r="F1807" t="s">
        <v>27</v>
      </c>
      <c r="G1807" s="4" t="s">
        <v>18</v>
      </c>
      <c r="H1807" t="s">
        <v>10</v>
      </c>
      <c r="I1807" s="4">
        <v>27</v>
      </c>
      <c r="J1807" s="4">
        <v>3546</v>
      </c>
      <c r="K1807" s="4">
        <v>3780</v>
      </c>
      <c r="L1807" s="4">
        <v>54900</v>
      </c>
      <c r="M1807" s="4">
        <v>58500</v>
      </c>
      <c r="N1807" s="4">
        <v>6318</v>
      </c>
      <c r="O1807">
        <v>96957</v>
      </c>
      <c r="P1807">
        <v>42057</v>
      </c>
    </row>
    <row r="1808" spans="1:16">
      <c r="A1808">
        <v>9</v>
      </c>
      <c r="B1808" t="str">
        <f>TEXT(DATE(2024,Sales[[#This Row],[Month]],1),"MMM")</f>
        <v>Sep</v>
      </c>
      <c r="C1808">
        <v>5</v>
      </c>
      <c r="D1808">
        <v>2013</v>
      </c>
      <c r="E1808" t="s">
        <v>24</v>
      </c>
      <c r="F1808" t="s">
        <v>20</v>
      </c>
      <c r="G1808" s="4" t="s">
        <v>38</v>
      </c>
      <c r="H1808" t="s">
        <v>10</v>
      </c>
      <c r="I1808" s="4">
        <v>12</v>
      </c>
      <c r="J1808" s="4">
        <v>3582</v>
      </c>
      <c r="K1808" s="4">
        <v>3870</v>
      </c>
      <c r="L1808" s="4">
        <v>59040</v>
      </c>
      <c r="M1808" s="4">
        <v>63000</v>
      </c>
      <c r="N1808" s="4">
        <v>3456</v>
      </c>
      <c r="O1808">
        <v>44118</v>
      </c>
      <c r="P1808">
        <v>-14922</v>
      </c>
    </row>
    <row r="1809" spans="1:16">
      <c r="A1809">
        <v>9</v>
      </c>
      <c r="B1809" t="str">
        <f>TEXT(DATE(2024,Sales[[#This Row],[Month]],1),"MMM")</f>
        <v>Sep</v>
      </c>
      <c r="C1809">
        <v>5</v>
      </c>
      <c r="D1809">
        <v>2013</v>
      </c>
      <c r="E1809" t="s">
        <v>31</v>
      </c>
      <c r="F1809" t="s">
        <v>22</v>
      </c>
      <c r="G1809" s="4" t="s">
        <v>23</v>
      </c>
      <c r="H1809" t="s">
        <v>10</v>
      </c>
      <c r="I1809" s="4">
        <v>18</v>
      </c>
      <c r="J1809" s="4">
        <v>3978</v>
      </c>
      <c r="K1809" s="4">
        <v>4230</v>
      </c>
      <c r="L1809" s="4">
        <v>45630</v>
      </c>
      <c r="M1809" s="4">
        <v>48600</v>
      </c>
      <c r="N1809" s="4">
        <v>4536</v>
      </c>
      <c r="O1809">
        <v>72333</v>
      </c>
      <c r="P1809">
        <v>26703</v>
      </c>
    </row>
    <row r="1810" spans="1:16">
      <c r="A1810">
        <v>9</v>
      </c>
      <c r="B1810" t="str">
        <f>TEXT(DATE(2024,Sales[[#This Row],[Month]],1),"MMM")</f>
        <v>Sep</v>
      </c>
      <c r="C1810">
        <v>6</v>
      </c>
      <c r="D1810">
        <v>2013</v>
      </c>
      <c r="E1810" t="s">
        <v>7</v>
      </c>
      <c r="F1810" t="s">
        <v>8</v>
      </c>
      <c r="G1810" s="4" t="s">
        <v>12</v>
      </c>
      <c r="H1810" t="s">
        <v>13</v>
      </c>
      <c r="I1810" s="4">
        <v>8</v>
      </c>
      <c r="J1810" s="4">
        <v>3978</v>
      </c>
      <c r="K1810" s="4">
        <v>4230</v>
      </c>
      <c r="L1810" s="4">
        <v>75222</v>
      </c>
      <c r="M1810" s="4">
        <v>81270</v>
      </c>
      <c r="N1810" s="4">
        <v>2016</v>
      </c>
      <c r="O1810">
        <v>32148</v>
      </c>
      <c r="P1810">
        <v>-43074</v>
      </c>
    </row>
    <row r="1811" spans="1:16">
      <c r="A1811">
        <v>9</v>
      </c>
      <c r="B1811" t="str">
        <f>TEXT(DATE(2024,Sales[[#This Row],[Month]],1),"MMM")</f>
        <v>Sep</v>
      </c>
      <c r="C1811">
        <v>6</v>
      </c>
      <c r="D1811">
        <v>2013</v>
      </c>
      <c r="E1811" t="s">
        <v>28</v>
      </c>
      <c r="F1811" t="s">
        <v>27</v>
      </c>
      <c r="G1811" s="4" t="s">
        <v>33</v>
      </c>
      <c r="H1811" t="s">
        <v>10</v>
      </c>
      <c r="I1811" s="4">
        <v>21</v>
      </c>
      <c r="J1811" s="4">
        <v>2034</v>
      </c>
      <c r="K1811" s="4">
        <v>2160</v>
      </c>
      <c r="L1811" s="4">
        <v>4212</v>
      </c>
      <c r="M1811" s="4">
        <v>4500</v>
      </c>
      <c r="N1811" s="4">
        <v>2646</v>
      </c>
      <c r="O1811">
        <v>43092</v>
      </c>
      <c r="P1811">
        <v>38880</v>
      </c>
    </row>
    <row r="1812" spans="1:16">
      <c r="A1812">
        <v>9</v>
      </c>
      <c r="B1812" t="str">
        <f>TEXT(DATE(2024,Sales[[#This Row],[Month]],1),"MMM")</f>
        <v>Sep</v>
      </c>
      <c r="C1812">
        <v>7</v>
      </c>
      <c r="D1812">
        <v>2013</v>
      </c>
      <c r="E1812" t="s">
        <v>19</v>
      </c>
      <c r="F1812" t="s">
        <v>20</v>
      </c>
      <c r="G1812" s="4" t="s">
        <v>40</v>
      </c>
      <c r="H1812" t="s">
        <v>10</v>
      </c>
      <c r="I1812" s="4">
        <v>25</v>
      </c>
      <c r="J1812" s="4">
        <v>3042</v>
      </c>
      <c r="K1812" s="4">
        <v>3240</v>
      </c>
      <c r="L1812" s="4">
        <v>6768</v>
      </c>
      <c r="M1812" s="4">
        <v>7200</v>
      </c>
      <c r="N1812" s="4">
        <v>4950</v>
      </c>
      <c r="O1812">
        <v>76950</v>
      </c>
      <c r="P1812">
        <v>70182</v>
      </c>
    </row>
    <row r="1813" spans="1:16">
      <c r="A1813">
        <v>9</v>
      </c>
      <c r="B1813" t="str">
        <f>TEXT(DATE(2024,Sales[[#This Row],[Month]],1),"MMM")</f>
        <v>Sep</v>
      </c>
      <c r="C1813">
        <v>8</v>
      </c>
      <c r="D1813">
        <v>2013</v>
      </c>
      <c r="E1813" t="s">
        <v>31</v>
      </c>
      <c r="F1813" t="s">
        <v>22</v>
      </c>
      <c r="G1813" s="4" t="s">
        <v>35</v>
      </c>
      <c r="H1813" t="s">
        <v>10</v>
      </c>
      <c r="I1813" s="4">
        <v>12</v>
      </c>
      <c r="J1813" s="4">
        <v>5148</v>
      </c>
      <c r="K1813" s="4">
        <v>5490</v>
      </c>
      <c r="L1813" s="4">
        <v>49644</v>
      </c>
      <c r="M1813" s="4">
        <v>52920</v>
      </c>
      <c r="N1813" s="4">
        <v>4104</v>
      </c>
      <c r="O1813">
        <v>62586</v>
      </c>
      <c r="P1813">
        <v>12942</v>
      </c>
    </row>
    <row r="1814" spans="1:16">
      <c r="A1814">
        <v>9</v>
      </c>
      <c r="B1814" t="str">
        <f>TEXT(DATE(2024,Sales[[#This Row],[Month]],1),"MMM")</f>
        <v>Sep</v>
      </c>
      <c r="C1814">
        <v>8</v>
      </c>
      <c r="D1814">
        <v>2013</v>
      </c>
      <c r="E1814" t="s">
        <v>14</v>
      </c>
      <c r="F1814" t="s">
        <v>15</v>
      </c>
      <c r="G1814" s="4" t="s">
        <v>18</v>
      </c>
      <c r="H1814" t="s">
        <v>10</v>
      </c>
      <c r="I1814" s="4">
        <v>9</v>
      </c>
      <c r="J1814" s="4">
        <v>2106</v>
      </c>
      <c r="K1814" s="4">
        <v>2250</v>
      </c>
      <c r="L1814" s="4">
        <v>17568</v>
      </c>
      <c r="M1814" s="4">
        <v>18720</v>
      </c>
      <c r="N1814" s="4">
        <v>1296</v>
      </c>
      <c r="O1814">
        <v>19237.5</v>
      </c>
      <c r="P1814">
        <v>1669.5</v>
      </c>
    </row>
    <row r="1815" spans="1:16">
      <c r="A1815">
        <v>9</v>
      </c>
      <c r="B1815" t="str">
        <f>TEXT(DATE(2024,Sales[[#This Row],[Month]],1),"MMM")</f>
        <v>Sep</v>
      </c>
      <c r="C1815">
        <v>9</v>
      </c>
      <c r="D1815">
        <v>2013</v>
      </c>
      <c r="E1815" t="s">
        <v>21</v>
      </c>
      <c r="F1815" t="s">
        <v>22</v>
      </c>
      <c r="G1815" s="4" t="s">
        <v>33</v>
      </c>
      <c r="H1815" t="s">
        <v>10</v>
      </c>
      <c r="I1815" s="4">
        <v>23</v>
      </c>
      <c r="J1815" s="4">
        <v>4482</v>
      </c>
      <c r="K1815" s="4">
        <v>4770</v>
      </c>
      <c r="L1815" s="4">
        <v>21060</v>
      </c>
      <c r="M1815" s="4">
        <v>22500</v>
      </c>
      <c r="N1815" s="4">
        <v>6624</v>
      </c>
      <c r="O1815">
        <v>104224.5</v>
      </c>
      <c r="P1815">
        <v>83164.5</v>
      </c>
    </row>
    <row r="1816" spans="1:16">
      <c r="A1816">
        <v>9</v>
      </c>
      <c r="B1816" t="str">
        <f>TEXT(DATE(2024,Sales[[#This Row],[Month]],1),"MMM")</f>
        <v>Sep</v>
      </c>
      <c r="C1816">
        <v>9</v>
      </c>
      <c r="D1816">
        <v>2013</v>
      </c>
      <c r="E1816" t="s">
        <v>17</v>
      </c>
      <c r="F1816" t="s">
        <v>15</v>
      </c>
      <c r="G1816" s="4" t="s">
        <v>35</v>
      </c>
      <c r="H1816" t="s">
        <v>10</v>
      </c>
      <c r="I1816" s="4">
        <v>23</v>
      </c>
      <c r="J1816" s="4">
        <v>3546</v>
      </c>
      <c r="K1816" s="4">
        <v>3780</v>
      </c>
      <c r="L1816" s="4">
        <v>31914</v>
      </c>
      <c r="M1816" s="4">
        <v>34020</v>
      </c>
      <c r="N1816" s="4">
        <v>5382</v>
      </c>
      <c r="O1816">
        <v>82593</v>
      </c>
      <c r="P1816">
        <v>50679</v>
      </c>
    </row>
    <row r="1817" spans="1:16">
      <c r="A1817">
        <v>9</v>
      </c>
      <c r="B1817" t="str">
        <f>TEXT(DATE(2024,Sales[[#This Row],[Month]],1),"MMM")</f>
        <v>Sep</v>
      </c>
      <c r="C1817">
        <v>9</v>
      </c>
      <c r="D1817">
        <v>2013</v>
      </c>
      <c r="E1817" t="s">
        <v>19</v>
      </c>
      <c r="F1817" t="s">
        <v>20</v>
      </c>
      <c r="G1817" s="4" t="s">
        <v>34</v>
      </c>
      <c r="H1817" t="s">
        <v>10</v>
      </c>
      <c r="I1817" s="4">
        <v>20</v>
      </c>
      <c r="J1817" s="4">
        <v>4482</v>
      </c>
      <c r="K1817" s="4">
        <v>4770</v>
      </c>
      <c r="L1817" s="4">
        <v>85158</v>
      </c>
      <c r="M1817" s="4">
        <v>90630</v>
      </c>
      <c r="N1817" s="4">
        <v>5760</v>
      </c>
      <c r="O1817">
        <v>90630</v>
      </c>
      <c r="P1817">
        <v>5472</v>
      </c>
    </row>
    <row r="1818" spans="1:16">
      <c r="A1818">
        <v>9</v>
      </c>
      <c r="B1818" t="str">
        <f>TEXT(DATE(2024,Sales[[#This Row],[Month]],1),"MMM")</f>
        <v>Sep</v>
      </c>
      <c r="C1818">
        <v>10</v>
      </c>
      <c r="D1818">
        <v>2013</v>
      </c>
      <c r="E1818" t="s">
        <v>26</v>
      </c>
      <c r="F1818" t="s">
        <v>27</v>
      </c>
      <c r="G1818" s="4" t="s">
        <v>36</v>
      </c>
      <c r="H1818" t="s">
        <v>10</v>
      </c>
      <c r="I1818" s="4">
        <v>25</v>
      </c>
      <c r="J1818" s="4">
        <v>4482</v>
      </c>
      <c r="K1818" s="4">
        <v>4770</v>
      </c>
      <c r="L1818" s="4">
        <v>89424</v>
      </c>
      <c r="M1818" s="4">
        <v>95040</v>
      </c>
      <c r="N1818" s="4">
        <v>7200</v>
      </c>
      <c r="O1818">
        <v>113287.5</v>
      </c>
      <c r="P1818">
        <v>23863.5</v>
      </c>
    </row>
    <row r="1819" spans="1:16">
      <c r="A1819">
        <v>9</v>
      </c>
      <c r="B1819" t="str">
        <f>TEXT(DATE(2024,Sales[[#This Row],[Month]],1),"MMM")</f>
        <v>Sep</v>
      </c>
      <c r="C1819">
        <v>10</v>
      </c>
      <c r="D1819">
        <v>2013</v>
      </c>
      <c r="E1819" t="s">
        <v>17</v>
      </c>
      <c r="F1819" t="s">
        <v>15</v>
      </c>
      <c r="G1819" s="4" t="s">
        <v>33</v>
      </c>
      <c r="H1819" t="s">
        <v>10</v>
      </c>
      <c r="I1819" s="4">
        <v>4</v>
      </c>
      <c r="J1819" s="4">
        <v>2034</v>
      </c>
      <c r="K1819" s="4">
        <v>2160</v>
      </c>
      <c r="L1819" s="4">
        <v>40014</v>
      </c>
      <c r="M1819" s="4">
        <v>42750</v>
      </c>
      <c r="N1819" s="4">
        <v>504</v>
      </c>
      <c r="O1819">
        <v>8208</v>
      </c>
      <c r="P1819">
        <v>-31806</v>
      </c>
    </row>
    <row r="1820" spans="1:16">
      <c r="A1820">
        <v>9</v>
      </c>
      <c r="B1820" t="str">
        <f>TEXT(DATE(2024,Sales[[#This Row],[Month]],1),"MMM")</f>
        <v>Sep</v>
      </c>
      <c r="C1820">
        <v>10</v>
      </c>
      <c r="D1820">
        <v>2013</v>
      </c>
      <c r="E1820" t="s">
        <v>11</v>
      </c>
      <c r="F1820" t="s">
        <v>8</v>
      </c>
      <c r="G1820" s="4" t="s">
        <v>29</v>
      </c>
      <c r="H1820" t="s">
        <v>10</v>
      </c>
      <c r="I1820" s="4">
        <v>24</v>
      </c>
      <c r="J1820" s="4">
        <v>3978</v>
      </c>
      <c r="K1820" s="4">
        <v>4230</v>
      </c>
      <c r="L1820" s="4">
        <v>31914</v>
      </c>
      <c r="M1820" s="4">
        <v>34020</v>
      </c>
      <c r="N1820" s="4">
        <v>6048</v>
      </c>
      <c r="O1820">
        <v>96444</v>
      </c>
      <c r="P1820">
        <v>64530</v>
      </c>
    </row>
    <row r="1821" spans="1:16">
      <c r="A1821">
        <v>9</v>
      </c>
      <c r="B1821" t="str">
        <f>TEXT(DATE(2024,Sales[[#This Row],[Month]],1),"MMM")</f>
        <v>Sep</v>
      </c>
      <c r="C1821">
        <v>10</v>
      </c>
      <c r="D1821">
        <v>2013</v>
      </c>
      <c r="E1821" t="s">
        <v>24</v>
      </c>
      <c r="F1821" t="s">
        <v>20</v>
      </c>
      <c r="G1821" s="4" t="s">
        <v>38</v>
      </c>
      <c r="H1821" t="s">
        <v>10</v>
      </c>
      <c r="I1821" s="4">
        <v>24</v>
      </c>
      <c r="J1821" s="4">
        <v>5832</v>
      </c>
      <c r="K1821" s="4">
        <v>6210</v>
      </c>
      <c r="L1821" s="4">
        <v>8856</v>
      </c>
      <c r="M1821" s="4">
        <v>9450</v>
      </c>
      <c r="N1821" s="4">
        <v>9072</v>
      </c>
      <c r="O1821">
        <v>141588</v>
      </c>
      <c r="P1821">
        <v>132732</v>
      </c>
    </row>
    <row r="1822" spans="1:16">
      <c r="A1822">
        <v>9</v>
      </c>
      <c r="B1822" t="str">
        <f>TEXT(DATE(2024,Sales[[#This Row],[Month]],1),"MMM")</f>
        <v>Sep</v>
      </c>
      <c r="C1822">
        <v>10</v>
      </c>
      <c r="D1822">
        <v>2013</v>
      </c>
      <c r="E1822" t="s">
        <v>17</v>
      </c>
      <c r="F1822" t="s">
        <v>15</v>
      </c>
      <c r="G1822" s="4" t="s">
        <v>38</v>
      </c>
      <c r="H1822" t="s">
        <v>10</v>
      </c>
      <c r="I1822" s="4">
        <v>16</v>
      </c>
      <c r="J1822" s="4">
        <v>3978</v>
      </c>
      <c r="K1822" s="4">
        <v>4230</v>
      </c>
      <c r="L1822" s="4">
        <v>53136</v>
      </c>
      <c r="M1822" s="4">
        <v>56700</v>
      </c>
      <c r="N1822" s="4">
        <v>4032</v>
      </c>
      <c r="O1822">
        <v>64296</v>
      </c>
      <c r="P1822">
        <v>11160</v>
      </c>
    </row>
    <row r="1823" spans="1:16">
      <c r="A1823">
        <v>9</v>
      </c>
      <c r="B1823" t="str">
        <f>TEXT(DATE(2024,Sales[[#This Row],[Month]],1),"MMM")</f>
        <v>Sep</v>
      </c>
      <c r="C1823">
        <v>10</v>
      </c>
      <c r="D1823">
        <v>2013</v>
      </c>
      <c r="E1823" t="s">
        <v>7</v>
      </c>
      <c r="F1823" t="s">
        <v>8</v>
      </c>
      <c r="G1823" s="4" t="s">
        <v>38</v>
      </c>
      <c r="H1823" t="s">
        <v>10</v>
      </c>
      <c r="I1823" s="4">
        <v>6</v>
      </c>
      <c r="J1823" s="4">
        <v>3978</v>
      </c>
      <c r="K1823" s="4">
        <v>4230</v>
      </c>
      <c r="L1823" s="4">
        <v>64944</v>
      </c>
      <c r="M1823" s="4">
        <v>69300</v>
      </c>
      <c r="N1823" s="4">
        <v>1512</v>
      </c>
      <c r="O1823">
        <v>24111</v>
      </c>
      <c r="P1823">
        <v>-40833</v>
      </c>
    </row>
    <row r="1824" spans="1:16">
      <c r="A1824">
        <v>9</v>
      </c>
      <c r="B1824" t="str">
        <f>TEXT(DATE(2024,Sales[[#This Row],[Month]],1),"MMM")</f>
        <v>Sep</v>
      </c>
      <c r="C1824">
        <v>11</v>
      </c>
      <c r="D1824">
        <v>2013</v>
      </c>
      <c r="E1824" t="s">
        <v>26</v>
      </c>
      <c r="F1824" t="s">
        <v>27</v>
      </c>
      <c r="G1824" s="4" t="s">
        <v>37</v>
      </c>
      <c r="H1824" t="s">
        <v>13</v>
      </c>
      <c r="I1824" s="4">
        <v>4</v>
      </c>
      <c r="J1824" s="4">
        <v>5148</v>
      </c>
      <c r="K1824" s="4">
        <v>5490</v>
      </c>
      <c r="L1824" s="4">
        <v>98100</v>
      </c>
      <c r="M1824" s="4">
        <v>105750</v>
      </c>
      <c r="N1824" s="4">
        <v>1368</v>
      </c>
      <c r="O1824">
        <v>20862</v>
      </c>
      <c r="P1824">
        <v>-77238</v>
      </c>
    </row>
    <row r="1825" spans="1:16">
      <c r="A1825">
        <v>9</v>
      </c>
      <c r="B1825" t="str">
        <f>TEXT(DATE(2024,Sales[[#This Row],[Month]],1),"MMM")</f>
        <v>Sep</v>
      </c>
      <c r="C1825">
        <v>12</v>
      </c>
      <c r="D1825">
        <v>2013</v>
      </c>
      <c r="E1825" t="s">
        <v>28</v>
      </c>
      <c r="F1825" t="s">
        <v>27</v>
      </c>
      <c r="G1825" s="4" t="s">
        <v>40</v>
      </c>
      <c r="H1825" t="s">
        <v>10</v>
      </c>
      <c r="I1825" s="4">
        <v>24</v>
      </c>
      <c r="J1825" s="4">
        <v>5832</v>
      </c>
      <c r="K1825" s="4">
        <v>6210</v>
      </c>
      <c r="L1825" s="4">
        <v>81216</v>
      </c>
      <c r="M1825" s="4">
        <v>86400</v>
      </c>
      <c r="N1825" s="4">
        <v>9072</v>
      </c>
      <c r="O1825">
        <v>141588</v>
      </c>
      <c r="P1825">
        <v>60372</v>
      </c>
    </row>
    <row r="1826" spans="1:16">
      <c r="A1826">
        <v>9</v>
      </c>
      <c r="B1826" t="str">
        <f>TEXT(DATE(2024,Sales[[#This Row],[Month]],1),"MMM")</f>
        <v>Sep</v>
      </c>
      <c r="C1826">
        <v>12</v>
      </c>
      <c r="D1826">
        <v>2013</v>
      </c>
      <c r="E1826" t="s">
        <v>11</v>
      </c>
      <c r="F1826" t="s">
        <v>8</v>
      </c>
      <c r="G1826" s="4" t="s">
        <v>33</v>
      </c>
      <c r="H1826" t="s">
        <v>10</v>
      </c>
      <c r="I1826" s="4">
        <v>21</v>
      </c>
      <c r="J1826" s="4">
        <v>2034</v>
      </c>
      <c r="K1826" s="4">
        <v>2160</v>
      </c>
      <c r="L1826" s="4">
        <v>6318</v>
      </c>
      <c r="M1826" s="4">
        <v>6750</v>
      </c>
      <c r="N1826" s="4">
        <v>2646</v>
      </c>
      <c r="O1826">
        <v>43092</v>
      </c>
      <c r="P1826">
        <v>36774</v>
      </c>
    </row>
    <row r="1827" spans="1:16">
      <c r="A1827">
        <v>9</v>
      </c>
      <c r="B1827" t="str">
        <f>TEXT(DATE(2024,Sales[[#This Row],[Month]],1),"MMM")</f>
        <v>Sep</v>
      </c>
      <c r="C1827">
        <v>13</v>
      </c>
      <c r="D1827">
        <v>2013</v>
      </c>
      <c r="E1827" t="s">
        <v>7</v>
      </c>
      <c r="F1827" t="s">
        <v>8</v>
      </c>
      <c r="G1827" s="4" t="s">
        <v>39</v>
      </c>
      <c r="H1827" t="s">
        <v>13</v>
      </c>
      <c r="I1827" s="4">
        <v>13</v>
      </c>
      <c r="J1827" s="4">
        <v>5832</v>
      </c>
      <c r="K1827" s="4">
        <v>6210</v>
      </c>
      <c r="L1827" s="4">
        <v>75060</v>
      </c>
      <c r="M1827" s="4">
        <v>81000</v>
      </c>
      <c r="N1827" s="4">
        <v>4914</v>
      </c>
      <c r="O1827">
        <v>76693.5</v>
      </c>
      <c r="P1827">
        <v>1633.5</v>
      </c>
    </row>
    <row r="1828" spans="1:16">
      <c r="A1828">
        <v>9</v>
      </c>
      <c r="B1828" t="str">
        <f>TEXT(DATE(2024,Sales[[#This Row],[Month]],1),"MMM")</f>
        <v>Sep</v>
      </c>
      <c r="C1828">
        <v>13</v>
      </c>
      <c r="D1828">
        <v>2013</v>
      </c>
      <c r="E1828" t="s">
        <v>31</v>
      </c>
      <c r="F1828" t="s">
        <v>22</v>
      </c>
      <c r="G1828" s="4" t="s">
        <v>18</v>
      </c>
      <c r="H1828" t="s">
        <v>10</v>
      </c>
      <c r="I1828" s="4">
        <v>2</v>
      </c>
      <c r="J1828" s="4">
        <v>3546</v>
      </c>
      <c r="K1828" s="4">
        <v>3780</v>
      </c>
      <c r="L1828" s="4">
        <v>2196</v>
      </c>
      <c r="M1828" s="4">
        <v>2340</v>
      </c>
      <c r="N1828" s="4">
        <v>468</v>
      </c>
      <c r="O1828">
        <v>7182</v>
      </c>
      <c r="P1828">
        <v>4986</v>
      </c>
    </row>
    <row r="1829" spans="1:16">
      <c r="A1829">
        <v>9</v>
      </c>
      <c r="B1829" t="str">
        <f>TEXT(DATE(2024,Sales[[#This Row],[Month]],1),"MMM")</f>
        <v>Sep</v>
      </c>
      <c r="C1829">
        <v>14</v>
      </c>
      <c r="D1829">
        <v>2013</v>
      </c>
      <c r="E1829" t="s">
        <v>7</v>
      </c>
      <c r="F1829" t="s">
        <v>8</v>
      </c>
      <c r="G1829" s="4" t="s">
        <v>30</v>
      </c>
      <c r="H1829" t="s">
        <v>10</v>
      </c>
      <c r="I1829" s="4">
        <v>20</v>
      </c>
      <c r="J1829" s="4">
        <v>3726</v>
      </c>
      <c r="K1829" s="4">
        <v>3960</v>
      </c>
      <c r="L1829" s="4">
        <v>55692</v>
      </c>
      <c r="M1829" s="4">
        <v>59220</v>
      </c>
      <c r="N1829" s="4">
        <v>4680</v>
      </c>
      <c r="O1829">
        <v>75240</v>
      </c>
      <c r="P1829">
        <v>19548</v>
      </c>
    </row>
    <row r="1830" spans="1:16">
      <c r="A1830">
        <v>9</v>
      </c>
      <c r="B1830" t="str">
        <f>TEXT(DATE(2024,Sales[[#This Row],[Month]],1),"MMM")</f>
        <v>Sep</v>
      </c>
      <c r="C1830">
        <v>14</v>
      </c>
      <c r="D1830">
        <v>2013</v>
      </c>
      <c r="E1830" t="s">
        <v>24</v>
      </c>
      <c r="F1830" t="s">
        <v>20</v>
      </c>
      <c r="G1830" s="4" t="s">
        <v>34</v>
      </c>
      <c r="H1830" t="s">
        <v>10</v>
      </c>
      <c r="I1830" s="4">
        <v>21</v>
      </c>
      <c r="J1830" s="4">
        <v>3978</v>
      </c>
      <c r="K1830" s="4">
        <v>4230</v>
      </c>
      <c r="L1830" s="4">
        <v>31374</v>
      </c>
      <c r="M1830" s="4">
        <v>33390</v>
      </c>
      <c r="N1830" s="4">
        <v>5292</v>
      </c>
      <c r="O1830">
        <v>84388.5</v>
      </c>
      <c r="P1830">
        <v>53014.5</v>
      </c>
    </row>
    <row r="1831" spans="1:16">
      <c r="A1831">
        <v>9</v>
      </c>
      <c r="B1831" t="str">
        <f>TEXT(DATE(2024,Sales[[#This Row],[Month]],1),"MMM")</f>
        <v>Sep</v>
      </c>
      <c r="C1831">
        <v>14</v>
      </c>
      <c r="D1831">
        <v>2013</v>
      </c>
      <c r="E1831" t="s">
        <v>21</v>
      </c>
      <c r="F1831" t="s">
        <v>22</v>
      </c>
      <c r="G1831" s="4" t="s">
        <v>18</v>
      </c>
      <c r="H1831" t="s">
        <v>10</v>
      </c>
      <c r="I1831" s="4">
        <v>12</v>
      </c>
      <c r="J1831" s="4">
        <v>3042</v>
      </c>
      <c r="K1831" s="4">
        <v>3240</v>
      </c>
      <c r="L1831" s="4">
        <v>4392</v>
      </c>
      <c r="M1831" s="4">
        <v>4680</v>
      </c>
      <c r="N1831" s="4">
        <v>2376</v>
      </c>
      <c r="O1831">
        <v>36936</v>
      </c>
      <c r="P1831">
        <v>32544</v>
      </c>
    </row>
    <row r="1832" spans="1:16">
      <c r="A1832">
        <v>9</v>
      </c>
      <c r="B1832" t="str">
        <f>TEXT(DATE(2024,Sales[[#This Row],[Month]],1),"MMM")</f>
        <v>Sep</v>
      </c>
      <c r="C1832">
        <v>14</v>
      </c>
      <c r="D1832">
        <v>2013</v>
      </c>
      <c r="E1832" t="s">
        <v>19</v>
      </c>
      <c r="F1832" t="s">
        <v>20</v>
      </c>
      <c r="G1832" s="4" t="s">
        <v>12</v>
      </c>
      <c r="H1832" t="s">
        <v>13</v>
      </c>
      <c r="I1832" s="4">
        <v>23</v>
      </c>
      <c r="J1832" s="4">
        <v>3546</v>
      </c>
      <c r="K1832" s="4">
        <v>3780</v>
      </c>
      <c r="L1832" s="4">
        <v>89550</v>
      </c>
      <c r="M1832" s="4">
        <v>96750</v>
      </c>
      <c r="N1832" s="4">
        <v>5382</v>
      </c>
      <c r="O1832">
        <v>82593</v>
      </c>
      <c r="P1832">
        <v>-6957</v>
      </c>
    </row>
    <row r="1833" spans="1:16">
      <c r="A1833">
        <v>9</v>
      </c>
      <c r="B1833" t="str">
        <f>TEXT(DATE(2024,Sales[[#This Row],[Month]],1),"MMM")</f>
        <v>Sep</v>
      </c>
      <c r="C1833">
        <v>14</v>
      </c>
      <c r="D1833">
        <v>2013</v>
      </c>
      <c r="E1833" t="s">
        <v>19</v>
      </c>
      <c r="F1833" t="s">
        <v>20</v>
      </c>
      <c r="G1833" s="4" t="s">
        <v>39</v>
      </c>
      <c r="H1833" t="s">
        <v>13</v>
      </c>
      <c r="I1833" s="4">
        <v>23</v>
      </c>
      <c r="J1833" s="4">
        <v>4482</v>
      </c>
      <c r="K1833" s="4">
        <v>4770</v>
      </c>
      <c r="L1833" s="4">
        <v>67554</v>
      </c>
      <c r="M1833" s="4">
        <v>72900</v>
      </c>
      <c r="N1833" s="4">
        <v>6624</v>
      </c>
      <c r="O1833">
        <v>104224.5</v>
      </c>
      <c r="P1833">
        <v>36670.5</v>
      </c>
    </row>
    <row r="1834" spans="1:16">
      <c r="A1834">
        <v>9</v>
      </c>
      <c r="B1834" t="str">
        <f>TEXT(DATE(2024,Sales[[#This Row],[Month]],1),"MMM")</f>
        <v>Sep</v>
      </c>
      <c r="C1834">
        <v>14</v>
      </c>
      <c r="D1834">
        <v>2013</v>
      </c>
      <c r="E1834" t="s">
        <v>7</v>
      </c>
      <c r="F1834" t="s">
        <v>8</v>
      </c>
      <c r="G1834" s="4" t="s">
        <v>40</v>
      </c>
      <c r="H1834" t="s">
        <v>10</v>
      </c>
      <c r="I1834" s="4">
        <v>24</v>
      </c>
      <c r="J1834" s="4">
        <v>3924</v>
      </c>
      <c r="K1834" s="4">
        <v>4230</v>
      </c>
      <c r="L1834" s="4">
        <v>3384</v>
      </c>
      <c r="M1834" s="4">
        <v>3600</v>
      </c>
      <c r="N1834" s="4">
        <v>7344</v>
      </c>
      <c r="O1834">
        <v>96444</v>
      </c>
      <c r="P1834">
        <v>93060</v>
      </c>
    </row>
    <row r="1835" spans="1:16">
      <c r="A1835">
        <v>9</v>
      </c>
      <c r="B1835" t="str">
        <f>TEXT(DATE(2024,Sales[[#This Row],[Month]],1),"MMM")</f>
        <v>Sep</v>
      </c>
      <c r="C1835">
        <v>15</v>
      </c>
      <c r="D1835">
        <v>2013</v>
      </c>
      <c r="E1835" t="s">
        <v>14</v>
      </c>
      <c r="F1835" t="s">
        <v>15</v>
      </c>
      <c r="G1835" s="4" t="s">
        <v>37</v>
      </c>
      <c r="H1835" t="s">
        <v>13</v>
      </c>
      <c r="I1835" s="4">
        <v>25</v>
      </c>
      <c r="J1835" s="4">
        <v>2952</v>
      </c>
      <c r="K1835" s="4">
        <v>3150</v>
      </c>
      <c r="L1835" s="4">
        <v>39240</v>
      </c>
      <c r="M1835" s="4">
        <v>42300</v>
      </c>
      <c r="N1835" s="4">
        <v>4950</v>
      </c>
      <c r="O1835">
        <v>74812.5</v>
      </c>
      <c r="P1835">
        <v>35572.5</v>
      </c>
    </row>
    <row r="1836" spans="1:16">
      <c r="A1836">
        <v>9</v>
      </c>
      <c r="B1836" t="str">
        <f>TEXT(DATE(2024,Sales[[#This Row],[Month]],1),"MMM")</f>
        <v>Sep</v>
      </c>
      <c r="C1836">
        <v>15</v>
      </c>
      <c r="D1836">
        <v>2013</v>
      </c>
      <c r="E1836" t="s">
        <v>19</v>
      </c>
      <c r="F1836" t="s">
        <v>20</v>
      </c>
      <c r="G1836" s="4" t="s">
        <v>36</v>
      </c>
      <c r="H1836" t="s">
        <v>10</v>
      </c>
      <c r="I1836" s="4">
        <v>17</v>
      </c>
      <c r="J1836" s="4">
        <v>3726</v>
      </c>
      <c r="K1836" s="4">
        <v>3960</v>
      </c>
      <c r="L1836" s="4">
        <v>85698</v>
      </c>
      <c r="M1836" s="4">
        <v>91080</v>
      </c>
      <c r="N1836" s="4">
        <v>3978</v>
      </c>
      <c r="O1836">
        <v>63954</v>
      </c>
      <c r="P1836">
        <v>-21744</v>
      </c>
    </row>
    <row r="1837" spans="1:16">
      <c r="A1837">
        <v>9</v>
      </c>
      <c r="B1837" t="str">
        <f>TEXT(DATE(2024,Sales[[#This Row],[Month]],1),"MMM")</f>
        <v>Sep</v>
      </c>
      <c r="C1837">
        <v>15</v>
      </c>
      <c r="D1837">
        <v>2013</v>
      </c>
      <c r="E1837" t="s">
        <v>26</v>
      </c>
      <c r="F1837" t="s">
        <v>27</v>
      </c>
      <c r="G1837" s="4" t="s">
        <v>39</v>
      </c>
      <c r="H1837" t="s">
        <v>13</v>
      </c>
      <c r="I1837" s="4">
        <v>21</v>
      </c>
      <c r="J1837" s="4">
        <v>3978</v>
      </c>
      <c r="K1837" s="4">
        <v>4230</v>
      </c>
      <c r="L1837" s="4">
        <v>142614</v>
      </c>
      <c r="M1837" s="4">
        <v>153900</v>
      </c>
      <c r="N1837" s="4">
        <v>5292</v>
      </c>
      <c r="O1837">
        <v>84388.5</v>
      </c>
      <c r="P1837">
        <v>-58225.5</v>
      </c>
    </row>
    <row r="1838" spans="1:16">
      <c r="A1838">
        <v>9</v>
      </c>
      <c r="B1838" t="str">
        <f>TEXT(DATE(2024,Sales[[#This Row],[Month]],1),"MMM")</f>
        <v>Sep</v>
      </c>
      <c r="C1838">
        <v>15</v>
      </c>
      <c r="D1838">
        <v>2013</v>
      </c>
      <c r="E1838" t="s">
        <v>19</v>
      </c>
      <c r="F1838" t="s">
        <v>20</v>
      </c>
      <c r="G1838" s="4" t="s">
        <v>34</v>
      </c>
      <c r="H1838" t="s">
        <v>10</v>
      </c>
      <c r="I1838" s="4">
        <v>9</v>
      </c>
      <c r="J1838" s="4">
        <v>3726</v>
      </c>
      <c r="K1838" s="4">
        <v>3960</v>
      </c>
      <c r="L1838" s="4">
        <v>13446</v>
      </c>
      <c r="M1838" s="4">
        <v>14310</v>
      </c>
      <c r="N1838" s="4">
        <v>2106</v>
      </c>
      <c r="O1838">
        <v>33858</v>
      </c>
      <c r="P1838">
        <v>20412</v>
      </c>
    </row>
    <row r="1839" spans="1:16">
      <c r="A1839">
        <v>9</v>
      </c>
      <c r="B1839" t="str">
        <f>TEXT(DATE(2024,Sales[[#This Row],[Month]],1),"MMM")</f>
        <v>Sep</v>
      </c>
      <c r="C1839">
        <v>15</v>
      </c>
      <c r="D1839">
        <v>2013</v>
      </c>
      <c r="E1839" t="s">
        <v>24</v>
      </c>
      <c r="F1839" t="s">
        <v>20</v>
      </c>
      <c r="G1839" s="4" t="s">
        <v>16</v>
      </c>
      <c r="H1839" t="s">
        <v>10</v>
      </c>
      <c r="I1839" s="4">
        <v>11</v>
      </c>
      <c r="J1839" s="4">
        <v>4482</v>
      </c>
      <c r="K1839" s="4">
        <v>4770</v>
      </c>
      <c r="L1839" s="4">
        <v>59670</v>
      </c>
      <c r="M1839" s="4">
        <v>63450</v>
      </c>
      <c r="N1839" s="4">
        <v>3168</v>
      </c>
      <c r="O1839">
        <v>49846.5</v>
      </c>
      <c r="P1839">
        <v>-9823.5</v>
      </c>
    </row>
    <row r="1840" spans="1:16">
      <c r="A1840">
        <v>9</v>
      </c>
      <c r="B1840" t="str">
        <f>TEXT(DATE(2024,Sales[[#This Row],[Month]],1),"MMM")</f>
        <v>Sep</v>
      </c>
      <c r="C1840">
        <v>16</v>
      </c>
      <c r="D1840">
        <v>2013</v>
      </c>
      <c r="E1840" t="s">
        <v>7</v>
      </c>
      <c r="F1840" t="s">
        <v>8</v>
      </c>
      <c r="G1840" s="4" t="s">
        <v>25</v>
      </c>
      <c r="H1840" t="s">
        <v>10</v>
      </c>
      <c r="I1840" s="4">
        <v>4</v>
      </c>
      <c r="J1840" s="4">
        <v>3582</v>
      </c>
      <c r="K1840" s="4">
        <v>3870</v>
      </c>
      <c r="L1840" s="4">
        <v>75816</v>
      </c>
      <c r="M1840" s="4">
        <v>80730</v>
      </c>
      <c r="N1840" s="4">
        <v>1152</v>
      </c>
      <c r="O1840">
        <v>14706</v>
      </c>
      <c r="P1840">
        <v>-61110</v>
      </c>
    </row>
    <row r="1841" spans="1:16">
      <c r="A1841">
        <v>9</v>
      </c>
      <c r="B1841" t="str">
        <f>TEXT(DATE(2024,Sales[[#This Row],[Month]],1),"MMM")</f>
        <v>Sep</v>
      </c>
      <c r="C1841">
        <v>16</v>
      </c>
      <c r="D1841">
        <v>2013</v>
      </c>
      <c r="E1841" t="s">
        <v>17</v>
      </c>
      <c r="F1841" t="s">
        <v>15</v>
      </c>
      <c r="G1841" s="4" t="s">
        <v>29</v>
      </c>
      <c r="H1841" t="s">
        <v>10</v>
      </c>
      <c r="I1841" s="4">
        <v>22</v>
      </c>
      <c r="J1841" s="4">
        <v>4482</v>
      </c>
      <c r="K1841" s="4">
        <v>4770</v>
      </c>
      <c r="L1841" s="4">
        <v>46098</v>
      </c>
      <c r="M1841" s="4">
        <v>49140</v>
      </c>
      <c r="N1841" s="4">
        <v>6336</v>
      </c>
      <c r="O1841">
        <v>99693</v>
      </c>
      <c r="P1841">
        <v>53595</v>
      </c>
    </row>
    <row r="1842" spans="1:16">
      <c r="A1842">
        <v>9</v>
      </c>
      <c r="B1842" t="str">
        <f>TEXT(DATE(2024,Sales[[#This Row],[Month]],1),"MMM")</f>
        <v>Sep</v>
      </c>
      <c r="C1842">
        <v>16</v>
      </c>
      <c r="D1842">
        <v>2013</v>
      </c>
      <c r="E1842" t="s">
        <v>26</v>
      </c>
      <c r="F1842" t="s">
        <v>27</v>
      </c>
      <c r="G1842" s="4" t="s">
        <v>18</v>
      </c>
      <c r="H1842" t="s">
        <v>10</v>
      </c>
      <c r="I1842" s="4">
        <v>15</v>
      </c>
      <c r="J1842" s="4">
        <v>3924</v>
      </c>
      <c r="K1842" s="4">
        <v>4230</v>
      </c>
      <c r="L1842" s="4">
        <v>13176</v>
      </c>
      <c r="M1842" s="4">
        <v>14040</v>
      </c>
      <c r="N1842" s="4">
        <v>4590</v>
      </c>
      <c r="O1842">
        <v>60277.5</v>
      </c>
      <c r="P1842">
        <v>47101.5</v>
      </c>
    </row>
    <row r="1843" spans="1:16">
      <c r="A1843">
        <v>9</v>
      </c>
      <c r="B1843" t="str">
        <f>TEXT(DATE(2024,Sales[[#This Row],[Month]],1),"MMM")</f>
        <v>Sep</v>
      </c>
      <c r="C1843">
        <v>17</v>
      </c>
      <c r="D1843">
        <v>2013</v>
      </c>
      <c r="E1843" t="s">
        <v>24</v>
      </c>
      <c r="F1843" t="s">
        <v>20</v>
      </c>
      <c r="G1843" s="4" t="s">
        <v>38</v>
      </c>
      <c r="H1843" t="s">
        <v>10</v>
      </c>
      <c r="I1843" s="4">
        <v>23</v>
      </c>
      <c r="J1843" s="4">
        <v>7506</v>
      </c>
      <c r="K1843" s="4">
        <v>8100</v>
      </c>
      <c r="L1843" s="4">
        <v>59040</v>
      </c>
      <c r="M1843" s="4">
        <v>63000</v>
      </c>
      <c r="N1843" s="4">
        <v>13662</v>
      </c>
      <c r="O1843">
        <v>176985</v>
      </c>
      <c r="P1843">
        <v>117945</v>
      </c>
    </row>
    <row r="1844" spans="1:16">
      <c r="A1844">
        <v>9</v>
      </c>
      <c r="B1844" t="str">
        <f>TEXT(DATE(2024,Sales[[#This Row],[Month]],1),"MMM")</f>
        <v>Sep</v>
      </c>
      <c r="C1844">
        <v>17</v>
      </c>
      <c r="D1844">
        <v>2013</v>
      </c>
      <c r="E1844" t="s">
        <v>7</v>
      </c>
      <c r="F1844" t="s">
        <v>8</v>
      </c>
      <c r="G1844" s="4" t="s">
        <v>18</v>
      </c>
      <c r="H1844" t="s">
        <v>10</v>
      </c>
      <c r="I1844" s="4">
        <v>9</v>
      </c>
      <c r="J1844" s="4">
        <v>3546</v>
      </c>
      <c r="K1844" s="4">
        <v>3780</v>
      </c>
      <c r="L1844" s="4">
        <v>6588</v>
      </c>
      <c r="M1844" s="4">
        <v>7020</v>
      </c>
      <c r="N1844" s="4">
        <v>2106</v>
      </c>
      <c r="O1844">
        <v>32319</v>
      </c>
      <c r="P1844">
        <v>25731</v>
      </c>
    </row>
    <row r="1845" spans="1:16">
      <c r="A1845">
        <v>9</v>
      </c>
      <c r="B1845" t="str">
        <f>TEXT(DATE(2024,Sales[[#This Row],[Month]],1),"MMM")</f>
        <v>Sep</v>
      </c>
      <c r="C1845">
        <v>17</v>
      </c>
      <c r="D1845">
        <v>2013</v>
      </c>
      <c r="E1845" t="s">
        <v>7</v>
      </c>
      <c r="F1845" t="s">
        <v>8</v>
      </c>
      <c r="G1845" s="4" t="s">
        <v>16</v>
      </c>
      <c r="H1845" t="s">
        <v>10</v>
      </c>
      <c r="I1845" s="4">
        <v>7</v>
      </c>
      <c r="J1845" s="4">
        <v>3042</v>
      </c>
      <c r="K1845" s="4">
        <v>3240</v>
      </c>
      <c r="L1845" s="4">
        <v>99450</v>
      </c>
      <c r="M1845" s="4">
        <v>105750</v>
      </c>
      <c r="N1845" s="4">
        <v>1386</v>
      </c>
      <c r="O1845">
        <v>21546</v>
      </c>
      <c r="P1845">
        <v>-77904</v>
      </c>
    </row>
    <row r="1846" spans="1:16">
      <c r="A1846">
        <v>9</v>
      </c>
      <c r="B1846" t="str">
        <f>TEXT(DATE(2024,Sales[[#This Row],[Month]],1),"MMM")</f>
        <v>Sep</v>
      </c>
      <c r="C1846">
        <v>17</v>
      </c>
      <c r="D1846">
        <v>2013</v>
      </c>
      <c r="E1846" t="s">
        <v>28</v>
      </c>
      <c r="F1846" t="s">
        <v>27</v>
      </c>
      <c r="G1846" s="4" t="s">
        <v>23</v>
      </c>
      <c r="H1846" t="s">
        <v>10</v>
      </c>
      <c r="I1846" s="4">
        <v>25</v>
      </c>
      <c r="J1846" s="4">
        <v>3042</v>
      </c>
      <c r="K1846" s="4">
        <v>3240</v>
      </c>
      <c r="L1846" s="4">
        <v>3042</v>
      </c>
      <c r="M1846" s="4">
        <v>3240</v>
      </c>
      <c r="N1846" s="4">
        <v>4950</v>
      </c>
      <c r="O1846">
        <v>76950</v>
      </c>
      <c r="P1846">
        <v>73908</v>
      </c>
    </row>
    <row r="1847" spans="1:16">
      <c r="A1847">
        <v>9</v>
      </c>
      <c r="B1847" t="str">
        <f>TEXT(DATE(2024,Sales[[#This Row],[Month]],1),"MMM")</f>
        <v>Sep</v>
      </c>
      <c r="C1847">
        <v>18</v>
      </c>
      <c r="D1847">
        <v>2013</v>
      </c>
      <c r="E1847" t="s">
        <v>28</v>
      </c>
      <c r="F1847" t="s">
        <v>27</v>
      </c>
      <c r="G1847" s="4" t="s">
        <v>18</v>
      </c>
      <c r="H1847" t="s">
        <v>10</v>
      </c>
      <c r="I1847" s="4">
        <v>10</v>
      </c>
      <c r="J1847" s="4">
        <v>3978</v>
      </c>
      <c r="K1847" s="4">
        <v>4230</v>
      </c>
      <c r="L1847" s="4">
        <v>15372</v>
      </c>
      <c r="M1847" s="4">
        <v>16380</v>
      </c>
      <c r="N1847" s="4">
        <v>2520</v>
      </c>
      <c r="O1847">
        <v>40185</v>
      </c>
      <c r="P1847">
        <v>24813</v>
      </c>
    </row>
    <row r="1848" spans="1:16">
      <c r="A1848">
        <v>9</v>
      </c>
      <c r="B1848" t="str">
        <f>TEXT(DATE(2024,Sales[[#This Row],[Month]],1),"MMM")</f>
        <v>Sep</v>
      </c>
      <c r="C1848">
        <v>18</v>
      </c>
      <c r="D1848">
        <v>2013</v>
      </c>
      <c r="E1848" t="s">
        <v>21</v>
      </c>
      <c r="F1848" t="s">
        <v>22</v>
      </c>
      <c r="G1848" s="4" t="s">
        <v>35</v>
      </c>
      <c r="H1848" t="s">
        <v>10</v>
      </c>
      <c r="I1848" s="4">
        <v>8</v>
      </c>
      <c r="J1848" s="4">
        <v>5148</v>
      </c>
      <c r="K1848" s="4">
        <v>5490</v>
      </c>
      <c r="L1848" s="4">
        <v>60282</v>
      </c>
      <c r="M1848" s="4">
        <v>64260</v>
      </c>
      <c r="N1848" s="4">
        <v>2736</v>
      </c>
      <c r="O1848">
        <v>41724</v>
      </c>
      <c r="P1848">
        <v>-18558</v>
      </c>
    </row>
    <row r="1849" spans="1:16">
      <c r="A1849">
        <v>9</v>
      </c>
      <c r="B1849" t="str">
        <f>TEXT(DATE(2024,Sales[[#This Row],[Month]],1),"MMM")</f>
        <v>Sep</v>
      </c>
      <c r="C1849">
        <v>19</v>
      </c>
      <c r="D1849">
        <v>2013</v>
      </c>
      <c r="E1849" t="s">
        <v>7</v>
      </c>
      <c r="F1849" t="s">
        <v>8</v>
      </c>
      <c r="G1849" s="4" t="s">
        <v>29</v>
      </c>
      <c r="H1849" t="s">
        <v>10</v>
      </c>
      <c r="I1849" s="4">
        <v>18</v>
      </c>
      <c r="J1849" s="4">
        <v>3042</v>
      </c>
      <c r="K1849" s="4">
        <v>3240</v>
      </c>
      <c r="L1849" s="4">
        <v>74466</v>
      </c>
      <c r="M1849" s="4">
        <v>79380</v>
      </c>
      <c r="N1849" s="4">
        <v>3564</v>
      </c>
      <c r="O1849">
        <v>55404</v>
      </c>
      <c r="P1849">
        <v>-19062</v>
      </c>
    </row>
    <row r="1850" spans="1:16">
      <c r="A1850">
        <v>9</v>
      </c>
      <c r="B1850" t="str">
        <f>TEXT(DATE(2024,Sales[[#This Row],[Month]],1),"MMM")</f>
        <v>Sep</v>
      </c>
      <c r="C1850">
        <v>19</v>
      </c>
      <c r="D1850">
        <v>2013</v>
      </c>
      <c r="E1850" t="s">
        <v>31</v>
      </c>
      <c r="F1850" t="s">
        <v>22</v>
      </c>
      <c r="G1850" s="4" t="s">
        <v>12</v>
      </c>
      <c r="H1850" t="s">
        <v>13</v>
      </c>
      <c r="I1850" s="4">
        <v>8</v>
      </c>
      <c r="J1850" s="4">
        <v>5148</v>
      </c>
      <c r="K1850" s="4">
        <v>5490</v>
      </c>
      <c r="L1850" s="4">
        <v>35820</v>
      </c>
      <c r="M1850" s="4">
        <v>38700</v>
      </c>
      <c r="N1850" s="4">
        <v>2736</v>
      </c>
      <c r="O1850">
        <v>41724</v>
      </c>
      <c r="P1850">
        <v>5904</v>
      </c>
    </row>
    <row r="1851" spans="1:16">
      <c r="A1851">
        <v>9</v>
      </c>
      <c r="B1851" t="str">
        <f>TEXT(DATE(2024,Sales[[#This Row],[Month]],1),"MMM")</f>
        <v>Sep</v>
      </c>
      <c r="C1851">
        <v>19</v>
      </c>
      <c r="D1851">
        <v>2013</v>
      </c>
      <c r="E1851" t="s">
        <v>17</v>
      </c>
      <c r="F1851" t="s">
        <v>15</v>
      </c>
      <c r="G1851" s="4" t="s">
        <v>34</v>
      </c>
      <c r="H1851" t="s">
        <v>10</v>
      </c>
      <c r="I1851" s="4">
        <v>25</v>
      </c>
      <c r="J1851" s="4">
        <v>7506</v>
      </c>
      <c r="K1851" s="4">
        <v>8100</v>
      </c>
      <c r="L1851" s="4">
        <v>13446</v>
      </c>
      <c r="M1851" s="4">
        <v>14310</v>
      </c>
      <c r="N1851" s="4">
        <v>14850</v>
      </c>
      <c r="O1851">
        <v>192375</v>
      </c>
      <c r="P1851">
        <v>178929</v>
      </c>
    </row>
    <row r="1852" spans="1:16">
      <c r="A1852">
        <v>9</v>
      </c>
      <c r="B1852" t="str">
        <f>TEXT(DATE(2024,Sales[[#This Row],[Month]],1),"MMM")</f>
        <v>Sep</v>
      </c>
      <c r="C1852">
        <v>19</v>
      </c>
      <c r="D1852">
        <v>2013</v>
      </c>
      <c r="E1852" t="s">
        <v>19</v>
      </c>
      <c r="F1852" t="s">
        <v>20</v>
      </c>
      <c r="G1852" s="4" t="s">
        <v>33</v>
      </c>
      <c r="H1852" t="s">
        <v>10</v>
      </c>
      <c r="I1852" s="4">
        <v>7</v>
      </c>
      <c r="J1852" s="4">
        <v>3042</v>
      </c>
      <c r="K1852" s="4">
        <v>3240</v>
      </c>
      <c r="L1852" s="4">
        <v>37908</v>
      </c>
      <c r="M1852" s="4">
        <v>40500</v>
      </c>
      <c r="N1852" s="4">
        <v>1386</v>
      </c>
      <c r="O1852">
        <v>21546</v>
      </c>
      <c r="P1852">
        <v>-16362</v>
      </c>
    </row>
    <row r="1853" spans="1:16">
      <c r="A1853">
        <v>9</v>
      </c>
      <c r="B1853" t="str">
        <f>TEXT(DATE(2024,Sales[[#This Row],[Month]],1),"MMM")</f>
        <v>Sep</v>
      </c>
      <c r="C1853">
        <v>20</v>
      </c>
      <c r="D1853">
        <v>2013</v>
      </c>
      <c r="E1853" t="s">
        <v>31</v>
      </c>
      <c r="F1853" t="s">
        <v>22</v>
      </c>
      <c r="G1853" s="4" t="s">
        <v>35</v>
      </c>
      <c r="H1853" t="s">
        <v>10</v>
      </c>
      <c r="I1853" s="4">
        <v>17</v>
      </c>
      <c r="J1853" s="4">
        <v>3978</v>
      </c>
      <c r="K1853" s="4">
        <v>4230</v>
      </c>
      <c r="L1853" s="4">
        <v>39006</v>
      </c>
      <c r="M1853" s="4">
        <v>41580</v>
      </c>
      <c r="N1853" s="4">
        <v>4284</v>
      </c>
      <c r="O1853">
        <v>68314.5</v>
      </c>
      <c r="P1853">
        <v>29308.5</v>
      </c>
    </row>
    <row r="1854" spans="1:16">
      <c r="A1854">
        <v>9</v>
      </c>
      <c r="B1854" t="str">
        <f>TEXT(DATE(2024,Sales[[#This Row],[Month]],1),"MMM")</f>
        <v>Sep</v>
      </c>
      <c r="C1854">
        <v>20</v>
      </c>
      <c r="D1854">
        <v>2013</v>
      </c>
      <c r="E1854" t="s">
        <v>31</v>
      </c>
      <c r="F1854" t="s">
        <v>22</v>
      </c>
      <c r="G1854" s="4" t="s">
        <v>9</v>
      </c>
      <c r="H1854" t="s">
        <v>10</v>
      </c>
      <c r="I1854" s="4">
        <v>3</v>
      </c>
      <c r="J1854" s="4">
        <v>2952</v>
      </c>
      <c r="K1854" s="4">
        <v>3150</v>
      </c>
      <c r="L1854" s="4">
        <v>44748</v>
      </c>
      <c r="M1854" s="4">
        <v>47520</v>
      </c>
      <c r="N1854" s="4">
        <v>594</v>
      </c>
      <c r="O1854">
        <v>8977.5</v>
      </c>
      <c r="P1854">
        <v>-35770.5</v>
      </c>
    </row>
    <row r="1855" spans="1:16">
      <c r="A1855">
        <v>9</v>
      </c>
      <c r="B1855" t="str">
        <f>TEXT(DATE(2024,Sales[[#This Row],[Month]],1),"MMM")</f>
        <v>Sep</v>
      </c>
      <c r="C1855">
        <v>20</v>
      </c>
      <c r="D1855">
        <v>2013</v>
      </c>
      <c r="E1855" t="s">
        <v>19</v>
      </c>
      <c r="F1855" t="s">
        <v>20</v>
      </c>
      <c r="G1855" s="4" t="s">
        <v>9</v>
      </c>
      <c r="H1855" t="s">
        <v>10</v>
      </c>
      <c r="I1855" s="4">
        <v>13</v>
      </c>
      <c r="J1855" s="4">
        <v>2034</v>
      </c>
      <c r="K1855" s="4">
        <v>2160</v>
      </c>
      <c r="L1855" s="4">
        <v>24408</v>
      </c>
      <c r="M1855" s="4">
        <v>25920</v>
      </c>
      <c r="N1855" s="4">
        <v>1638</v>
      </c>
      <c r="O1855">
        <v>26676</v>
      </c>
      <c r="P1855">
        <v>2268</v>
      </c>
    </row>
    <row r="1856" spans="1:16">
      <c r="A1856">
        <v>9</v>
      </c>
      <c r="B1856" t="str">
        <f>TEXT(DATE(2024,Sales[[#This Row],[Month]],1),"MMM")</f>
        <v>Sep</v>
      </c>
      <c r="C1856">
        <v>21</v>
      </c>
      <c r="D1856">
        <v>2013</v>
      </c>
      <c r="E1856" t="s">
        <v>21</v>
      </c>
      <c r="F1856" t="s">
        <v>22</v>
      </c>
      <c r="G1856" s="4" t="s">
        <v>18</v>
      </c>
      <c r="H1856" t="s">
        <v>10</v>
      </c>
      <c r="I1856" s="4">
        <v>17</v>
      </c>
      <c r="J1856" s="4">
        <v>3582</v>
      </c>
      <c r="K1856" s="4">
        <v>3870</v>
      </c>
      <c r="L1856" s="4">
        <v>21960</v>
      </c>
      <c r="M1856" s="4">
        <v>23400</v>
      </c>
      <c r="N1856" s="4">
        <v>4896</v>
      </c>
      <c r="O1856">
        <v>62500.5</v>
      </c>
      <c r="P1856">
        <v>40540.5</v>
      </c>
    </row>
    <row r="1857" spans="1:16">
      <c r="A1857">
        <v>9</v>
      </c>
      <c r="B1857" t="str">
        <f>TEXT(DATE(2024,Sales[[#This Row],[Month]],1),"MMM")</f>
        <v>Sep</v>
      </c>
      <c r="C1857">
        <v>21</v>
      </c>
      <c r="D1857">
        <v>2013</v>
      </c>
      <c r="E1857" t="s">
        <v>17</v>
      </c>
      <c r="F1857" t="s">
        <v>15</v>
      </c>
      <c r="G1857" s="4" t="s">
        <v>25</v>
      </c>
      <c r="H1857" t="s">
        <v>10</v>
      </c>
      <c r="I1857" s="4">
        <v>22</v>
      </c>
      <c r="J1857" s="4">
        <v>3978</v>
      </c>
      <c r="K1857" s="4">
        <v>4230</v>
      </c>
      <c r="L1857" s="4">
        <v>11664</v>
      </c>
      <c r="M1857" s="4">
        <v>12420</v>
      </c>
      <c r="N1857" s="4">
        <v>5544</v>
      </c>
      <c r="O1857">
        <v>88407</v>
      </c>
      <c r="P1857">
        <v>76743</v>
      </c>
    </row>
    <row r="1858" spans="1:16">
      <c r="A1858">
        <v>9</v>
      </c>
      <c r="B1858" t="str">
        <f>TEXT(DATE(2024,Sales[[#This Row],[Month]],1),"MMM")</f>
        <v>Sep</v>
      </c>
      <c r="C1858">
        <v>21</v>
      </c>
      <c r="D1858">
        <v>2013</v>
      </c>
      <c r="E1858" t="s">
        <v>11</v>
      </c>
      <c r="F1858" t="s">
        <v>8</v>
      </c>
      <c r="G1858" s="4" t="s">
        <v>18</v>
      </c>
      <c r="H1858" t="s">
        <v>10</v>
      </c>
      <c r="I1858" s="4">
        <v>23</v>
      </c>
      <c r="J1858" s="4">
        <v>2196</v>
      </c>
      <c r="K1858" s="4">
        <v>2340</v>
      </c>
      <c r="L1858" s="4">
        <v>13176</v>
      </c>
      <c r="M1858" s="4">
        <v>14040</v>
      </c>
      <c r="N1858" s="4">
        <v>3312</v>
      </c>
      <c r="O1858">
        <v>51129</v>
      </c>
      <c r="P1858">
        <v>37953</v>
      </c>
    </row>
    <row r="1859" spans="1:16">
      <c r="A1859">
        <v>9</v>
      </c>
      <c r="B1859" t="str">
        <f>TEXT(DATE(2024,Sales[[#This Row],[Month]],1),"MMM")</f>
        <v>Sep</v>
      </c>
      <c r="C1859">
        <v>21</v>
      </c>
      <c r="D1859">
        <v>2013</v>
      </c>
      <c r="E1859" t="s">
        <v>11</v>
      </c>
      <c r="F1859" t="s">
        <v>8</v>
      </c>
      <c r="G1859" s="4" t="s">
        <v>38</v>
      </c>
      <c r="H1859" t="s">
        <v>10</v>
      </c>
      <c r="I1859" s="4">
        <v>1</v>
      </c>
      <c r="J1859" s="4">
        <v>2034</v>
      </c>
      <c r="K1859" s="4">
        <v>2160</v>
      </c>
      <c r="L1859" s="4">
        <v>5904</v>
      </c>
      <c r="M1859" s="4">
        <v>6300</v>
      </c>
      <c r="N1859" s="4">
        <v>126</v>
      </c>
      <c r="O1859">
        <v>2052</v>
      </c>
      <c r="P1859">
        <v>-3852</v>
      </c>
    </row>
    <row r="1860" spans="1:16">
      <c r="A1860">
        <v>9</v>
      </c>
      <c r="B1860" t="str">
        <f>TEXT(DATE(2024,Sales[[#This Row],[Month]],1),"MMM")</f>
        <v>Sep</v>
      </c>
      <c r="C1860">
        <v>21</v>
      </c>
      <c r="D1860">
        <v>2013</v>
      </c>
      <c r="E1860" t="s">
        <v>31</v>
      </c>
      <c r="F1860" t="s">
        <v>22</v>
      </c>
      <c r="G1860" s="4" t="s">
        <v>16</v>
      </c>
      <c r="H1860" t="s">
        <v>10</v>
      </c>
      <c r="I1860" s="4">
        <v>25</v>
      </c>
      <c r="J1860" s="4">
        <v>5148</v>
      </c>
      <c r="K1860" s="4">
        <v>5490</v>
      </c>
      <c r="L1860" s="4">
        <v>91494</v>
      </c>
      <c r="M1860" s="4">
        <v>97290</v>
      </c>
      <c r="N1860" s="4">
        <v>8550</v>
      </c>
      <c r="O1860">
        <v>130387.5</v>
      </c>
      <c r="P1860">
        <v>38893.5</v>
      </c>
    </row>
    <row r="1861" spans="1:16">
      <c r="A1861">
        <v>9</v>
      </c>
      <c r="B1861" t="str">
        <f>TEXT(DATE(2024,Sales[[#This Row],[Month]],1),"MMM")</f>
        <v>Sep</v>
      </c>
      <c r="C1861">
        <v>21</v>
      </c>
      <c r="D1861">
        <v>2013</v>
      </c>
      <c r="E1861" t="s">
        <v>21</v>
      </c>
      <c r="F1861" t="s">
        <v>22</v>
      </c>
      <c r="G1861" s="4" t="s">
        <v>34</v>
      </c>
      <c r="H1861" t="s">
        <v>10</v>
      </c>
      <c r="I1861" s="4">
        <v>22</v>
      </c>
      <c r="J1861" s="4">
        <v>3384</v>
      </c>
      <c r="K1861" s="4">
        <v>3600</v>
      </c>
      <c r="L1861" s="4">
        <v>89640</v>
      </c>
      <c r="M1861" s="4">
        <v>95400</v>
      </c>
      <c r="N1861" s="4">
        <v>4752</v>
      </c>
      <c r="O1861">
        <v>75240</v>
      </c>
      <c r="P1861">
        <v>-14400</v>
      </c>
    </row>
    <row r="1862" spans="1:16">
      <c r="A1862">
        <v>9</v>
      </c>
      <c r="B1862" t="str">
        <f>TEXT(DATE(2024,Sales[[#This Row],[Month]],1),"MMM")</f>
        <v>Sep</v>
      </c>
      <c r="C1862">
        <v>21</v>
      </c>
      <c r="D1862">
        <v>2013</v>
      </c>
      <c r="E1862" t="s">
        <v>14</v>
      </c>
      <c r="F1862" t="s">
        <v>15</v>
      </c>
      <c r="G1862" s="4" t="s">
        <v>25</v>
      </c>
      <c r="H1862" t="s">
        <v>10</v>
      </c>
      <c r="I1862" s="4">
        <v>2</v>
      </c>
      <c r="J1862" s="4">
        <v>3978</v>
      </c>
      <c r="K1862" s="4">
        <v>4230</v>
      </c>
      <c r="L1862" s="4">
        <v>29160</v>
      </c>
      <c r="M1862" s="4">
        <v>31050</v>
      </c>
      <c r="N1862" s="4">
        <v>504</v>
      </c>
      <c r="O1862">
        <v>8037</v>
      </c>
      <c r="P1862">
        <v>-21123</v>
      </c>
    </row>
    <row r="1863" spans="1:16">
      <c r="A1863">
        <v>9</v>
      </c>
      <c r="B1863" t="str">
        <f>TEXT(DATE(2024,Sales[[#This Row],[Month]],1),"MMM")</f>
        <v>Sep</v>
      </c>
      <c r="C1863">
        <v>22</v>
      </c>
      <c r="D1863">
        <v>2013</v>
      </c>
      <c r="E1863" t="s">
        <v>31</v>
      </c>
      <c r="F1863" t="s">
        <v>22</v>
      </c>
      <c r="G1863" s="4" t="s">
        <v>38</v>
      </c>
      <c r="H1863" t="s">
        <v>10</v>
      </c>
      <c r="I1863" s="4">
        <v>11</v>
      </c>
      <c r="J1863" s="4">
        <v>3582</v>
      </c>
      <c r="K1863" s="4">
        <v>3870</v>
      </c>
      <c r="L1863" s="4">
        <v>8856</v>
      </c>
      <c r="M1863" s="4">
        <v>9450</v>
      </c>
      <c r="N1863" s="4">
        <v>3168</v>
      </c>
      <c r="O1863">
        <v>40441.5</v>
      </c>
      <c r="P1863">
        <v>31585.5</v>
      </c>
    </row>
    <row r="1864" spans="1:16">
      <c r="A1864">
        <v>9</v>
      </c>
      <c r="B1864" t="str">
        <f>TEXT(DATE(2024,Sales[[#This Row],[Month]],1),"MMM")</f>
        <v>Sep</v>
      </c>
      <c r="C1864">
        <v>22</v>
      </c>
      <c r="D1864">
        <v>2013</v>
      </c>
      <c r="E1864" t="s">
        <v>17</v>
      </c>
      <c r="F1864" t="s">
        <v>15</v>
      </c>
      <c r="G1864" s="4" t="s">
        <v>25</v>
      </c>
      <c r="H1864" t="s">
        <v>10</v>
      </c>
      <c r="I1864" s="4">
        <v>11</v>
      </c>
      <c r="J1864" s="4">
        <v>3546</v>
      </c>
      <c r="K1864" s="4">
        <v>3780</v>
      </c>
      <c r="L1864" s="4">
        <v>134136</v>
      </c>
      <c r="M1864" s="4">
        <v>142830</v>
      </c>
      <c r="N1864" s="4">
        <v>2574</v>
      </c>
      <c r="O1864">
        <v>39501</v>
      </c>
      <c r="P1864">
        <v>-94635</v>
      </c>
    </row>
    <row r="1865" spans="1:16">
      <c r="A1865">
        <v>9</v>
      </c>
      <c r="B1865" t="str">
        <f>TEXT(DATE(2024,Sales[[#This Row],[Month]],1),"MMM")</f>
        <v>Sep</v>
      </c>
      <c r="C1865">
        <v>23</v>
      </c>
      <c r="D1865">
        <v>2013</v>
      </c>
      <c r="E1865" t="s">
        <v>17</v>
      </c>
      <c r="F1865" t="s">
        <v>15</v>
      </c>
      <c r="G1865" s="4" t="s">
        <v>32</v>
      </c>
      <c r="H1865" t="s">
        <v>10</v>
      </c>
      <c r="I1865" s="4">
        <v>1</v>
      </c>
      <c r="J1865" s="4">
        <v>7506</v>
      </c>
      <c r="K1865" s="4">
        <v>8100</v>
      </c>
      <c r="L1865" s="4">
        <v>102960</v>
      </c>
      <c r="M1865" s="4">
        <v>109800</v>
      </c>
      <c r="N1865" s="4">
        <v>594</v>
      </c>
      <c r="O1865">
        <v>7695</v>
      </c>
      <c r="P1865">
        <v>-95265</v>
      </c>
    </row>
    <row r="1866" spans="1:16">
      <c r="A1866">
        <v>9</v>
      </c>
      <c r="B1866" t="str">
        <f>TEXT(DATE(2024,Sales[[#This Row],[Month]],1),"MMM")</f>
        <v>Sep</v>
      </c>
      <c r="C1866">
        <v>23</v>
      </c>
      <c r="D1866">
        <v>2013</v>
      </c>
      <c r="E1866" t="s">
        <v>7</v>
      </c>
      <c r="F1866" t="s">
        <v>8</v>
      </c>
      <c r="G1866" s="4" t="s">
        <v>16</v>
      </c>
      <c r="H1866" t="s">
        <v>10</v>
      </c>
      <c r="I1866" s="4">
        <v>14</v>
      </c>
      <c r="J1866" s="4">
        <v>3978</v>
      </c>
      <c r="K1866" s="4">
        <v>4230</v>
      </c>
      <c r="L1866" s="4">
        <v>35802</v>
      </c>
      <c r="M1866" s="4">
        <v>38070</v>
      </c>
      <c r="N1866" s="4">
        <v>3528</v>
      </c>
      <c r="O1866">
        <v>56259</v>
      </c>
      <c r="P1866">
        <v>20457</v>
      </c>
    </row>
    <row r="1867" spans="1:16">
      <c r="A1867">
        <v>9</v>
      </c>
      <c r="B1867" t="str">
        <f>TEXT(DATE(2024,Sales[[#This Row],[Month]],1),"MMM")</f>
        <v>Sep</v>
      </c>
      <c r="C1867">
        <v>23</v>
      </c>
      <c r="D1867">
        <v>2013</v>
      </c>
      <c r="E1867" t="s">
        <v>24</v>
      </c>
      <c r="F1867" t="s">
        <v>20</v>
      </c>
      <c r="G1867" s="4" t="s">
        <v>35</v>
      </c>
      <c r="H1867" t="s">
        <v>10</v>
      </c>
      <c r="I1867" s="4">
        <v>11</v>
      </c>
      <c r="J1867" s="4">
        <v>2034</v>
      </c>
      <c r="K1867" s="4">
        <v>2160</v>
      </c>
      <c r="L1867" s="4">
        <v>42552</v>
      </c>
      <c r="M1867" s="4">
        <v>45360</v>
      </c>
      <c r="N1867" s="4">
        <v>1386</v>
      </c>
      <c r="O1867">
        <v>22572</v>
      </c>
      <c r="P1867">
        <v>-19980</v>
      </c>
    </row>
    <row r="1868" spans="1:16">
      <c r="A1868">
        <v>9</v>
      </c>
      <c r="B1868" t="str">
        <f>TEXT(DATE(2024,Sales[[#This Row],[Month]],1),"MMM")</f>
        <v>Sep</v>
      </c>
      <c r="C1868">
        <v>23</v>
      </c>
      <c r="D1868">
        <v>2013</v>
      </c>
      <c r="E1868" t="s">
        <v>28</v>
      </c>
      <c r="F1868" t="s">
        <v>27</v>
      </c>
      <c r="G1868" s="4" t="s">
        <v>12</v>
      </c>
      <c r="H1868" t="s">
        <v>13</v>
      </c>
      <c r="I1868" s="4">
        <v>8</v>
      </c>
      <c r="J1868" s="4">
        <v>2952</v>
      </c>
      <c r="K1868" s="4">
        <v>3150</v>
      </c>
      <c r="L1868" s="4">
        <v>3582</v>
      </c>
      <c r="M1868" s="4">
        <v>3870</v>
      </c>
      <c r="N1868" s="4">
        <v>1584</v>
      </c>
      <c r="O1868">
        <v>23940</v>
      </c>
      <c r="P1868">
        <v>20358</v>
      </c>
    </row>
    <row r="1869" spans="1:16">
      <c r="A1869">
        <v>9</v>
      </c>
      <c r="B1869" t="str">
        <f>TEXT(DATE(2024,Sales[[#This Row],[Month]],1),"MMM")</f>
        <v>Sep</v>
      </c>
      <c r="C1869">
        <v>23</v>
      </c>
      <c r="D1869">
        <v>2013</v>
      </c>
      <c r="E1869" t="s">
        <v>26</v>
      </c>
      <c r="F1869" t="s">
        <v>27</v>
      </c>
      <c r="G1869" s="4" t="s">
        <v>23</v>
      </c>
      <c r="H1869" t="s">
        <v>10</v>
      </c>
      <c r="I1869" s="4">
        <v>1</v>
      </c>
      <c r="J1869" s="4">
        <v>3546</v>
      </c>
      <c r="K1869" s="4">
        <v>3780</v>
      </c>
      <c r="L1869" s="4">
        <v>48672</v>
      </c>
      <c r="M1869" s="4">
        <v>51840</v>
      </c>
      <c r="N1869" s="4">
        <v>234</v>
      </c>
      <c r="O1869">
        <v>3591</v>
      </c>
      <c r="P1869">
        <v>-45081</v>
      </c>
    </row>
    <row r="1870" spans="1:16">
      <c r="A1870">
        <v>9</v>
      </c>
      <c r="B1870" t="str">
        <f>TEXT(DATE(2024,Sales[[#This Row],[Month]],1),"MMM")</f>
        <v>Sep</v>
      </c>
      <c r="C1870">
        <v>24</v>
      </c>
      <c r="D1870">
        <v>2013</v>
      </c>
      <c r="E1870" t="s">
        <v>14</v>
      </c>
      <c r="F1870" t="s">
        <v>15</v>
      </c>
      <c r="G1870" s="4" t="s">
        <v>16</v>
      </c>
      <c r="H1870" t="s">
        <v>10</v>
      </c>
      <c r="I1870" s="4">
        <v>24</v>
      </c>
      <c r="J1870" s="4">
        <v>3546</v>
      </c>
      <c r="K1870" s="4">
        <v>3780</v>
      </c>
      <c r="L1870" s="4">
        <v>91494</v>
      </c>
      <c r="M1870" s="4">
        <v>97290</v>
      </c>
      <c r="N1870" s="4">
        <v>5616</v>
      </c>
      <c r="O1870">
        <v>86184</v>
      </c>
      <c r="P1870">
        <v>-5310</v>
      </c>
    </row>
    <row r="1871" spans="1:16">
      <c r="A1871">
        <v>9</v>
      </c>
      <c r="B1871" t="str">
        <f>TEXT(DATE(2024,Sales[[#This Row],[Month]],1),"MMM")</f>
        <v>Sep</v>
      </c>
      <c r="C1871">
        <v>24</v>
      </c>
      <c r="D1871">
        <v>2013</v>
      </c>
      <c r="E1871" t="s">
        <v>21</v>
      </c>
      <c r="F1871" t="s">
        <v>22</v>
      </c>
      <c r="G1871" s="4" t="s">
        <v>9</v>
      </c>
      <c r="H1871" t="s">
        <v>10</v>
      </c>
      <c r="I1871" s="4">
        <v>15</v>
      </c>
      <c r="J1871" s="4">
        <v>3978</v>
      </c>
      <c r="K1871" s="4">
        <v>4230</v>
      </c>
      <c r="L1871" s="4">
        <v>14238</v>
      </c>
      <c r="M1871" s="4">
        <v>15120</v>
      </c>
      <c r="N1871" s="4">
        <v>3780</v>
      </c>
      <c r="O1871">
        <v>60277.5</v>
      </c>
      <c r="P1871">
        <v>46039.5</v>
      </c>
    </row>
    <row r="1872" spans="1:16">
      <c r="A1872">
        <v>9</v>
      </c>
      <c r="B1872" t="str">
        <f>TEXT(DATE(2024,Sales[[#This Row],[Month]],1),"MMM")</f>
        <v>Sep</v>
      </c>
      <c r="C1872">
        <v>24</v>
      </c>
      <c r="D1872">
        <v>2013</v>
      </c>
      <c r="E1872" t="s">
        <v>17</v>
      </c>
      <c r="F1872" t="s">
        <v>15</v>
      </c>
      <c r="G1872" s="4" t="s">
        <v>16</v>
      </c>
      <c r="H1872" t="s">
        <v>10</v>
      </c>
      <c r="I1872" s="4">
        <v>20</v>
      </c>
      <c r="J1872" s="4">
        <v>3546</v>
      </c>
      <c r="K1872" s="4">
        <v>3780</v>
      </c>
      <c r="L1872" s="4">
        <v>15912</v>
      </c>
      <c r="M1872" s="4">
        <v>16920</v>
      </c>
      <c r="N1872" s="4">
        <v>4680</v>
      </c>
      <c r="O1872">
        <v>71820</v>
      </c>
      <c r="P1872">
        <v>55908</v>
      </c>
    </row>
    <row r="1873" spans="1:16">
      <c r="A1873">
        <v>9</v>
      </c>
      <c r="B1873" t="str">
        <f>TEXT(DATE(2024,Sales[[#This Row],[Month]],1),"MMM")</f>
        <v>Sep</v>
      </c>
      <c r="C1873">
        <v>24</v>
      </c>
      <c r="D1873">
        <v>2013</v>
      </c>
      <c r="E1873" t="s">
        <v>11</v>
      </c>
      <c r="F1873" t="s">
        <v>8</v>
      </c>
      <c r="G1873" s="4" t="s">
        <v>37</v>
      </c>
      <c r="H1873" t="s">
        <v>13</v>
      </c>
      <c r="I1873" s="4">
        <v>1</v>
      </c>
      <c r="J1873" s="4">
        <v>5148</v>
      </c>
      <c r="K1873" s="4">
        <v>5490</v>
      </c>
      <c r="L1873" s="4">
        <v>23544</v>
      </c>
      <c r="M1873" s="4">
        <v>25380</v>
      </c>
      <c r="N1873" s="4">
        <v>342</v>
      </c>
      <c r="O1873">
        <v>5215.5</v>
      </c>
      <c r="P1873">
        <v>-18328.5</v>
      </c>
    </row>
    <row r="1874" spans="1:16">
      <c r="A1874">
        <v>9</v>
      </c>
      <c r="B1874" t="str">
        <f>TEXT(DATE(2024,Sales[[#This Row],[Month]],1),"MMM")</f>
        <v>Sep</v>
      </c>
      <c r="C1874">
        <v>24</v>
      </c>
      <c r="D1874">
        <v>2013</v>
      </c>
      <c r="E1874" t="s">
        <v>14</v>
      </c>
      <c r="F1874" t="s">
        <v>15</v>
      </c>
      <c r="G1874" s="4" t="s">
        <v>36</v>
      </c>
      <c r="H1874" t="s">
        <v>10</v>
      </c>
      <c r="I1874" s="4">
        <v>5</v>
      </c>
      <c r="J1874" s="4">
        <v>2196</v>
      </c>
      <c r="K1874" s="4">
        <v>2340</v>
      </c>
      <c r="L1874" s="4">
        <v>70794</v>
      </c>
      <c r="M1874" s="4">
        <v>75240</v>
      </c>
      <c r="N1874" s="4">
        <v>720</v>
      </c>
      <c r="O1874">
        <v>11115</v>
      </c>
      <c r="P1874">
        <v>-59679</v>
      </c>
    </row>
    <row r="1875" spans="1:16">
      <c r="A1875">
        <v>9</v>
      </c>
      <c r="B1875" t="str">
        <f>TEXT(DATE(2024,Sales[[#This Row],[Month]],1),"MMM")</f>
        <v>Sep</v>
      </c>
      <c r="C1875">
        <v>24</v>
      </c>
      <c r="D1875">
        <v>2013</v>
      </c>
      <c r="E1875" t="s">
        <v>11</v>
      </c>
      <c r="F1875" t="s">
        <v>8</v>
      </c>
      <c r="G1875" s="4" t="s">
        <v>16</v>
      </c>
      <c r="H1875" t="s">
        <v>10</v>
      </c>
      <c r="I1875" s="4">
        <v>2</v>
      </c>
      <c r="J1875" s="4">
        <v>3924</v>
      </c>
      <c r="K1875" s="4">
        <v>4230</v>
      </c>
      <c r="L1875" s="4">
        <v>87516</v>
      </c>
      <c r="M1875" s="4">
        <v>93060</v>
      </c>
      <c r="N1875" s="4">
        <v>612</v>
      </c>
      <c r="O1875">
        <v>8037</v>
      </c>
      <c r="P1875">
        <v>-79479</v>
      </c>
    </row>
    <row r="1876" spans="1:16">
      <c r="A1876">
        <v>9</v>
      </c>
      <c r="B1876" t="str">
        <f>TEXT(DATE(2024,Sales[[#This Row],[Month]],1),"MMM")</f>
        <v>Sep</v>
      </c>
      <c r="C1876">
        <v>25</v>
      </c>
      <c r="D1876">
        <v>2013</v>
      </c>
      <c r="E1876" t="s">
        <v>19</v>
      </c>
      <c r="F1876" t="s">
        <v>20</v>
      </c>
      <c r="G1876" s="4" t="s">
        <v>12</v>
      </c>
      <c r="H1876" t="s">
        <v>13</v>
      </c>
      <c r="I1876" s="4">
        <v>15</v>
      </c>
      <c r="J1876" s="4">
        <v>3978</v>
      </c>
      <c r="K1876" s="4">
        <v>4230</v>
      </c>
      <c r="L1876" s="4">
        <v>50148</v>
      </c>
      <c r="M1876" s="4">
        <v>54180</v>
      </c>
      <c r="N1876" s="4">
        <v>3780</v>
      </c>
      <c r="O1876">
        <v>60277.5</v>
      </c>
      <c r="P1876">
        <v>10129.5</v>
      </c>
    </row>
    <row r="1877" spans="1:16">
      <c r="A1877">
        <v>9</v>
      </c>
      <c r="B1877" t="str">
        <f>TEXT(DATE(2024,Sales[[#This Row],[Month]],1),"MMM")</f>
        <v>Sep</v>
      </c>
      <c r="C1877">
        <v>25</v>
      </c>
      <c r="D1877">
        <v>2013</v>
      </c>
      <c r="E1877" t="s">
        <v>28</v>
      </c>
      <c r="F1877" t="s">
        <v>27</v>
      </c>
      <c r="G1877" s="4" t="s">
        <v>29</v>
      </c>
      <c r="H1877" t="s">
        <v>10</v>
      </c>
      <c r="I1877" s="4">
        <v>24</v>
      </c>
      <c r="J1877" s="4">
        <v>2106</v>
      </c>
      <c r="K1877" s="4">
        <v>2250</v>
      </c>
      <c r="L1877" s="4">
        <v>81558</v>
      </c>
      <c r="M1877" s="4">
        <v>86940</v>
      </c>
      <c r="N1877" s="4">
        <v>3456</v>
      </c>
      <c r="O1877">
        <v>51300</v>
      </c>
      <c r="P1877">
        <v>-30258</v>
      </c>
    </row>
    <row r="1878" spans="1:16">
      <c r="A1878">
        <v>9</v>
      </c>
      <c r="B1878" t="str">
        <f>TEXT(DATE(2024,Sales[[#This Row],[Month]],1),"MMM")</f>
        <v>Sep</v>
      </c>
      <c r="C1878">
        <v>26</v>
      </c>
      <c r="D1878">
        <v>2013</v>
      </c>
      <c r="E1878" t="s">
        <v>31</v>
      </c>
      <c r="F1878" t="s">
        <v>22</v>
      </c>
      <c r="G1878" s="4" t="s">
        <v>16</v>
      </c>
      <c r="H1878" t="s">
        <v>10</v>
      </c>
      <c r="I1878" s="4">
        <v>23</v>
      </c>
      <c r="J1878" s="4">
        <v>5148</v>
      </c>
      <c r="K1878" s="4">
        <v>5490</v>
      </c>
      <c r="L1878" s="4">
        <v>35802</v>
      </c>
      <c r="M1878" s="4">
        <v>38070</v>
      </c>
      <c r="N1878" s="4">
        <v>7866</v>
      </c>
      <c r="O1878">
        <v>119956.5</v>
      </c>
      <c r="P1878">
        <v>84154.5</v>
      </c>
    </row>
    <row r="1879" spans="1:16">
      <c r="A1879">
        <v>9</v>
      </c>
      <c r="B1879" t="str">
        <f>TEXT(DATE(2024,Sales[[#This Row],[Month]],1),"MMM")</f>
        <v>Sep</v>
      </c>
      <c r="C1879">
        <v>26</v>
      </c>
      <c r="D1879">
        <v>2013</v>
      </c>
      <c r="E1879" t="s">
        <v>24</v>
      </c>
      <c r="F1879" t="s">
        <v>20</v>
      </c>
      <c r="G1879" s="4" t="s">
        <v>16</v>
      </c>
      <c r="H1879" t="s">
        <v>10</v>
      </c>
      <c r="I1879" s="4">
        <v>20</v>
      </c>
      <c r="J1879" s="4">
        <v>3546</v>
      </c>
      <c r="K1879" s="4">
        <v>3780</v>
      </c>
      <c r="L1879" s="4">
        <v>35802</v>
      </c>
      <c r="M1879" s="4">
        <v>38070</v>
      </c>
      <c r="N1879" s="4">
        <v>4680</v>
      </c>
      <c r="O1879">
        <v>71820</v>
      </c>
      <c r="P1879">
        <v>36018</v>
      </c>
    </row>
    <row r="1880" spans="1:16">
      <c r="A1880">
        <v>9</v>
      </c>
      <c r="B1880" t="str">
        <f>TEXT(DATE(2024,Sales[[#This Row],[Month]],1),"MMM")</f>
        <v>Sep</v>
      </c>
      <c r="C1880">
        <v>26</v>
      </c>
      <c r="D1880">
        <v>2013</v>
      </c>
      <c r="E1880" t="s">
        <v>24</v>
      </c>
      <c r="F1880" t="s">
        <v>20</v>
      </c>
      <c r="G1880" s="4" t="s">
        <v>35</v>
      </c>
      <c r="H1880" t="s">
        <v>10</v>
      </c>
      <c r="I1880" s="4">
        <v>23</v>
      </c>
      <c r="J1880" s="4">
        <v>3546</v>
      </c>
      <c r="K1880" s="4">
        <v>3780</v>
      </c>
      <c r="L1880" s="4">
        <v>56736</v>
      </c>
      <c r="M1880" s="4">
        <v>60480</v>
      </c>
      <c r="N1880" s="4">
        <v>5382</v>
      </c>
      <c r="O1880">
        <v>82593</v>
      </c>
      <c r="P1880">
        <v>25857</v>
      </c>
    </row>
    <row r="1881" spans="1:16">
      <c r="A1881">
        <v>9</v>
      </c>
      <c r="B1881" t="str">
        <f>TEXT(DATE(2024,Sales[[#This Row],[Month]],1),"MMM")</f>
        <v>Sep</v>
      </c>
      <c r="C1881">
        <v>26</v>
      </c>
      <c r="D1881">
        <v>2013</v>
      </c>
      <c r="E1881" t="s">
        <v>7</v>
      </c>
      <c r="F1881" t="s">
        <v>8</v>
      </c>
      <c r="G1881" s="4" t="s">
        <v>16</v>
      </c>
      <c r="H1881" t="s">
        <v>10</v>
      </c>
      <c r="I1881" s="4">
        <v>22</v>
      </c>
      <c r="J1881" s="4">
        <v>5148</v>
      </c>
      <c r="K1881" s="4">
        <v>5490</v>
      </c>
      <c r="L1881" s="4">
        <v>27846</v>
      </c>
      <c r="M1881" s="4">
        <v>29610</v>
      </c>
      <c r="N1881" s="4">
        <v>7524</v>
      </c>
      <c r="O1881">
        <v>114741</v>
      </c>
      <c r="P1881">
        <v>86895</v>
      </c>
    </row>
    <row r="1882" spans="1:16">
      <c r="A1882">
        <v>9</v>
      </c>
      <c r="B1882" t="str">
        <f>TEXT(DATE(2024,Sales[[#This Row],[Month]],1),"MMM")</f>
        <v>Sep</v>
      </c>
      <c r="C1882">
        <v>27</v>
      </c>
      <c r="D1882">
        <v>2013</v>
      </c>
      <c r="E1882" t="s">
        <v>28</v>
      </c>
      <c r="F1882" t="s">
        <v>27</v>
      </c>
      <c r="G1882" s="4" t="s">
        <v>30</v>
      </c>
      <c r="H1882" t="s">
        <v>10</v>
      </c>
      <c r="I1882" s="4">
        <v>10</v>
      </c>
      <c r="J1882" s="4">
        <v>3384</v>
      </c>
      <c r="K1882" s="4">
        <v>3600</v>
      </c>
      <c r="L1882" s="4">
        <v>99450</v>
      </c>
      <c r="M1882" s="4">
        <v>105750</v>
      </c>
      <c r="N1882" s="4">
        <v>2160</v>
      </c>
      <c r="O1882">
        <v>34200</v>
      </c>
      <c r="P1882">
        <v>-65250</v>
      </c>
    </row>
    <row r="1883" spans="1:16">
      <c r="A1883">
        <v>9</v>
      </c>
      <c r="B1883" t="str">
        <f>TEXT(DATE(2024,Sales[[#This Row],[Month]],1),"MMM")</f>
        <v>Sep</v>
      </c>
      <c r="C1883">
        <v>27</v>
      </c>
      <c r="D1883">
        <v>2013</v>
      </c>
      <c r="E1883" t="s">
        <v>26</v>
      </c>
      <c r="F1883" t="s">
        <v>27</v>
      </c>
      <c r="G1883" s="4" t="s">
        <v>32</v>
      </c>
      <c r="H1883" t="s">
        <v>10</v>
      </c>
      <c r="I1883" s="4">
        <v>5</v>
      </c>
      <c r="J1883" s="4">
        <v>3042</v>
      </c>
      <c r="K1883" s="4">
        <v>3240</v>
      </c>
      <c r="L1883" s="4">
        <v>72072</v>
      </c>
      <c r="M1883" s="4">
        <v>76860</v>
      </c>
      <c r="N1883" s="4">
        <v>990</v>
      </c>
      <c r="O1883">
        <v>15390</v>
      </c>
      <c r="P1883">
        <v>-56682</v>
      </c>
    </row>
    <row r="1884" spans="1:16">
      <c r="A1884">
        <v>9</v>
      </c>
      <c r="B1884" t="str">
        <f>TEXT(DATE(2024,Sales[[#This Row],[Month]],1),"MMM")</f>
        <v>Sep</v>
      </c>
      <c r="C1884">
        <v>28</v>
      </c>
      <c r="D1884">
        <v>2013</v>
      </c>
      <c r="E1884" t="s">
        <v>26</v>
      </c>
      <c r="F1884" t="s">
        <v>27</v>
      </c>
      <c r="G1884" s="4" t="s">
        <v>29</v>
      </c>
      <c r="H1884" t="s">
        <v>10</v>
      </c>
      <c r="I1884" s="4">
        <v>12</v>
      </c>
      <c r="J1884" s="4">
        <v>3978</v>
      </c>
      <c r="K1884" s="4">
        <v>4230</v>
      </c>
      <c r="L1884" s="4">
        <v>49644</v>
      </c>
      <c r="M1884" s="4">
        <v>52920</v>
      </c>
      <c r="N1884" s="4">
        <v>3024</v>
      </c>
      <c r="O1884">
        <v>48222</v>
      </c>
      <c r="P1884">
        <v>-1422</v>
      </c>
    </row>
    <row r="1885" spans="1:16">
      <c r="A1885">
        <v>9</v>
      </c>
      <c r="B1885" t="str">
        <f>TEXT(DATE(2024,Sales[[#This Row],[Month]],1),"MMM")</f>
        <v>Sep</v>
      </c>
      <c r="C1885">
        <v>28</v>
      </c>
      <c r="D1885">
        <v>2013</v>
      </c>
      <c r="E1885" t="s">
        <v>11</v>
      </c>
      <c r="F1885" t="s">
        <v>8</v>
      </c>
      <c r="G1885" s="4" t="s">
        <v>38</v>
      </c>
      <c r="H1885" t="s">
        <v>10</v>
      </c>
      <c r="I1885" s="4">
        <v>19</v>
      </c>
      <c r="J1885" s="4">
        <v>3978</v>
      </c>
      <c r="K1885" s="4">
        <v>4230</v>
      </c>
      <c r="L1885" s="4">
        <v>70848</v>
      </c>
      <c r="M1885" s="4">
        <v>75600</v>
      </c>
      <c r="N1885" s="4">
        <v>4788</v>
      </c>
      <c r="O1885">
        <v>76351.5</v>
      </c>
      <c r="P1885">
        <v>5503.5</v>
      </c>
    </row>
    <row r="1886" spans="1:16">
      <c r="A1886">
        <v>9</v>
      </c>
      <c r="B1886" t="str">
        <f>TEXT(DATE(2024,Sales[[#This Row],[Month]],1),"MMM")</f>
        <v>Sep</v>
      </c>
      <c r="C1886">
        <v>29</v>
      </c>
      <c r="D1886">
        <v>2013</v>
      </c>
      <c r="E1886" t="s">
        <v>14</v>
      </c>
      <c r="F1886" t="s">
        <v>15</v>
      </c>
      <c r="G1886" s="4" t="s">
        <v>18</v>
      </c>
      <c r="H1886" t="s">
        <v>10</v>
      </c>
      <c r="I1886" s="4">
        <v>18</v>
      </c>
      <c r="J1886" s="4">
        <v>3924</v>
      </c>
      <c r="K1886" s="4">
        <v>4230</v>
      </c>
      <c r="L1886" s="4">
        <v>21960</v>
      </c>
      <c r="M1886" s="4">
        <v>23400</v>
      </c>
      <c r="N1886" s="4">
        <v>5508</v>
      </c>
      <c r="O1886">
        <v>72333</v>
      </c>
      <c r="P1886">
        <v>50373</v>
      </c>
    </row>
    <row r="1887" spans="1:16">
      <c r="A1887">
        <v>9</v>
      </c>
      <c r="B1887" t="str">
        <f>TEXT(DATE(2024,Sales[[#This Row],[Month]],1),"MMM")</f>
        <v>Sep</v>
      </c>
      <c r="C1887">
        <v>29</v>
      </c>
      <c r="D1887">
        <v>2013</v>
      </c>
      <c r="E1887" t="s">
        <v>11</v>
      </c>
      <c r="F1887" t="s">
        <v>8</v>
      </c>
      <c r="G1887" s="4" t="s">
        <v>32</v>
      </c>
      <c r="H1887" t="s">
        <v>10</v>
      </c>
      <c r="I1887" s="4">
        <v>1</v>
      </c>
      <c r="J1887" s="4">
        <v>2952</v>
      </c>
      <c r="K1887" s="4">
        <v>3150</v>
      </c>
      <c r="L1887" s="4">
        <v>20592</v>
      </c>
      <c r="M1887" s="4">
        <v>21960</v>
      </c>
      <c r="N1887" s="4">
        <v>198</v>
      </c>
      <c r="O1887">
        <v>2992.5</v>
      </c>
      <c r="P1887">
        <v>-17599.5</v>
      </c>
    </row>
    <row r="1888" spans="1:16">
      <c r="A1888">
        <v>9</v>
      </c>
      <c r="B1888" t="str">
        <f>TEXT(DATE(2024,Sales[[#This Row],[Month]],1),"MMM")</f>
        <v>Sep</v>
      </c>
      <c r="C1888">
        <v>29</v>
      </c>
      <c r="D1888">
        <v>2013</v>
      </c>
      <c r="E1888" t="s">
        <v>17</v>
      </c>
      <c r="F1888" t="s">
        <v>15</v>
      </c>
      <c r="G1888" s="4" t="s">
        <v>18</v>
      </c>
      <c r="H1888" t="s">
        <v>10</v>
      </c>
      <c r="I1888" s="4">
        <v>15</v>
      </c>
      <c r="J1888" s="4">
        <v>3042</v>
      </c>
      <c r="K1888" s="4">
        <v>3240</v>
      </c>
      <c r="L1888" s="4">
        <v>2196</v>
      </c>
      <c r="M1888" s="4">
        <v>2340</v>
      </c>
      <c r="N1888" s="4">
        <v>2970</v>
      </c>
      <c r="O1888">
        <v>46170</v>
      </c>
      <c r="P1888">
        <v>43974</v>
      </c>
    </row>
    <row r="1889" spans="1:16">
      <c r="A1889">
        <v>9</v>
      </c>
      <c r="B1889" t="str">
        <f>TEXT(DATE(2024,Sales[[#This Row],[Month]],1),"MMM")</f>
        <v>Sep</v>
      </c>
      <c r="C1889">
        <v>29</v>
      </c>
      <c r="D1889">
        <v>2013</v>
      </c>
      <c r="E1889" t="s">
        <v>17</v>
      </c>
      <c r="F1889" t="s">
        <v>15</v>
      </c>
      <c r="G1889" s="4" t="s">
        <v>39</v>
      </c>
      <c r="H1889" t="s">
        <v>13</v>
      </c>
      <c r="I1889" s="4">
        <v>4</v>
      </c>
      <c r="J1889" s="4">
        <v>3978</v>
      </c>
      <c r="K1889" s="4">
        <v>4230</v>
      </c>
      <c r="L1889" s="4">
        <v>187650</v>
      </c>
      <c r="M1889" s="4">
        <v>202500</v>
      </c>
      <c r="N1889" s="4">
        <v>1008</v>
      </c>
      <c r="O1889">
        <v>16074</v>
      </c>
      <c r="P1889">
        <v>-171576</v>
      </c>
    </row>
    <row r="1890" spans="1:16">
      <c r="A1890">
        <v>9</v>
      </c>
      <c r="B1890" t="str">
        <f>TEXT(DATE(2024,Sales[[#This Row],[Month]],1),"MMM")</f>
        <v>Sep</v>
      </c>
      <c r="C1890">
        <v>29</v>
      </c>
      <c r="D1890">
        <v>2013</v>
      </c>
      <c r="E1890" t="s">
        <v>14</v>
      </c>
      <c r="F1890" t="s">
        <v>15</v>
      </c>
      <c r="G1890" s="4" t="s">
        <v>33</v>
      </c>
      <c r="H1890" t="s">
        <v>10</v>
      </c>
      <c r="I1890" s="4">
        <v>16</v>
      </c>
      <c r="J1890" s="4">
        <v>2106</v>
      </c>
      <c r="K1890" s="4">
        <v>2250</v>
      </c>
      <c r="L1890" s="4">
        <v>16848</v>
      </c>
      <c r="M1890" s="4">
        <v>18000</v>
      </c>
      <c r="N1890" s="4">
        <v>2304</v>
      </c>
      <c r="O1890">
        <v>34200</v>
      </c>
      <c r="P1890">
        <v>17352</v>
      </c>
    </row>
    <row r="1891" spans="1:16">
      <c r="A1891">
        <v>9</v>
      </c>
      <c r="B1891" t="str">
        <f>TEXT(DATE(2024,Sales[[#This Row],[Month]],1),"MMM")</f>
        <v>Sep</v>
      </c>
      <c r="C1891">
        <v>29</v>
      </c>
      <c r="D1891">
        <v>2013</v>
      </c>
      <c r="E1891" t="s">
        <v>14</v>
      </c>
      <c r="F1891" t="s">
        <v>15</v>
      </c>
      <c r="G1891" s="4" t="s">
        <v>38</v>
      </c>
      <c r="H1891" t="s">
        <v>10</v>
      </c>
      <c r="I1891" s="4">
        <v>10</v>
      </c>
      <c r="J1891" s="4">
        <v>2034</v>
      </c>
      <c r="K1891" s="4">
        <v>2160</v>
      </c>
      <c r="L1891" s="4">
        <v>59040</v>
      </c>
      <c r="M1891" s="4">
        <v>63000</v>
      </c>
      <c r="N1891" s="4">
        <v>1260</v>
      </c>
      <c r="O1891">
        <v>20520</v>
      </c>
      <c r="P1891">
        <v>-38520</v>
      </c>
    </row>
    <row r="1892" spans="1:16">
      <c r="A1892">
        <v>9</v>
      </c>
      <c r="B1892" t="str">
        <f>TEXT(DATE(2024,Sales[[#This Row],[Month]],1),"MMM")</f>
        <v>Sep</v>
      </c>
      <c r="C1892">
        <v>29</v>
      </c>
      <c r="D1892">
        <v>2013</v>
      </c>
      <c r="E1892" t="s">
        <v>14</v>
      </c>
      <c r="F1892" t="s">
        <v>15</v>
      </c>
      <c r="G1892" s="4" t="s">
        <v>35</v>
      </c>
      <c r="H1892" t="s">
        <v>10</v>
      </c>
      <c r="I1892" s="4">
        <v>21</v>
      </c>
      <c r="J1892" s="4">
        <v>4482</v>
      </c>
      <c r="K1892" s="4">
        <v>4770</v>
      </c>
      <c r="L1892" s="4">
        <v>24822</v>
      </c>
      <c r="M1892" s="4">
        <v>26460</v>
      </c>
      <c r="N1892" s="4">
        <v>6048</v>
      </c>
      <c r="O1892">
        <v>95161.5</v>
      </c>
      <c r="P1892">
        <v>70339.5</v>
      </c>
    </row>
    <row r="1893" spans="1:16">
      <c r="A1893">
        <v>9</v>
      </c>
      <c r="B1893" t="str">
        <f>TEXT(DATE(2024,Sales[[#This Row],[Month]],1),"MMM")</f>
        <v>Sep</v>
      </c>
      <c r="C1893">
        <v>29</v>
      </c>
      <c r="D1893">
        <v>2013</v>
      </c>
      <c r="E1893" t="s">
        <v>7</v>
      </c>
      <c r="F1893" t="s">
        <v>8</v>
      </c>
      <c r="G1893" s="4" t="s">
        <v>36</v>
      </c>
      <c r="H1893" t="s">
        <v>10</v>
      </c>
      <c r="I1893" s="4">
        <v>7</v>
      </c>
      <c r="J1893" s="4">
        <v>3726</v>
      </c>
      <c r="K1893" s="4">
        <v>3960</v>
      </c>
      <c r="L1893" s="4">
        <v>78246</v>
      </c>
      <c r="M1893" s="4">
        <v>83160</v>
      </c>
      <c r="N1893" s="4">
        <v>1638</v>
      </c>
      <c r="O1893">
        <v>26334</v>
      </c>
      <c r="P1893">
        <v>-51912</v>
      </c>
    </row>
    <row r="1894" spans="1:16">
      <c r="A1894">
        <v>9</v>
      </c>
      <c r="B1894" t="str">
        <f>TEXT(DATE(2024,Sales[[#This Row],[Month]],1),"MMM")</f>
        <v>Sep</v>
      </c>
      <c r="C1894">
        <v>29</v>
      </c>
      <c r="D1894">
        <v>2013</v>
      </c>
      <c r="E1894" t="s">
        <v>11</v>
      </c>
      <c r="F1894" t="s">
        <v>8</v>
      </c>
      <c r="G1894" s="4" t="s">
        <v>37</v>
      </c>
      <c r="H1894" t="s">
        <v>13</v>
      </c>
      <c r="I1894" s="4">
        <v>22</v>
      </c>
      <c r="J1894" s="4">
        <v>2952</v>
      </c>
      <c r="K1894" s="4">
        <v>3150</v>
      </c>
      <c r="L1894" s="4">
        <v>47088</v>
      </c>
      <c r="M1894" s="4">
        <v>50760</v>
      </c>
      <c r="N1894" s="4">
        <v>4356</v>
      </c>
      <c r="O1894">
        <v>65835</v>
      </c>
      <c r="P1894">
        <v>18747</v>
      </c>
    </row>
    <row r="1895" spans="1:16">
      <c r="A1895">
        <v>9</v>
      </c>
      <c r="B1895" t="str">
        <f>TEXT(DATE(2024,Sales[[#This Row],[Month]],1),"MMM")</f>
        <v>Sep</v>
      </c>
      <c r="C1895">
        <v>30</v>
      </c>
      <c r="D1895">
        <v>2013</v>
      </c>
      <c r="E1895" t="s">
        <v>17</v>
      </c>
      <c r="F1895" t="s">
        <v>15</v>
      </c>
      <c r="G1895" s="4" t="s">
        <v>9</v>
      </c>
      <c r="H1895" t="s">
        <v>10</v>
      </c>
      <c r="I1895" s="4">
        <v>15</v>
      </c>
      <c r="J1895" s="4">
        <v>3384</v>
      </c>
      <c r="K1895" s="4">
        <v>3600</v>
      </c>
      <c r="L1895" s="4">
        <v>44748</v>
      </c>
      <c r="M1895" s="4">
        <v>47520</v>
      </c>
      <c r="N1895" s="4">
        <v>3240</v>
      </c>
      <c r="O1895">
        <v>51300</v>
      </c>
      <c r="P1895">
        <v>6552</v>
      </c>
    </row>
    <row r="1896" spans="1:16">
      <c r="A1896">
        <v>9</v>
      </c>
      <c r="B1896" t="str">
        <f>TEXT(DATE(2024,Sales[[#This Row],[Month]],1),"MMM")</f>
        <v>Sep</v>
      </c>
      <c r="C1896">
        <v>30</v>
      </c>
      <c r="D1896">
        <v>2013</v>
      </c>
      <c r="E1896" t="s">
        <v>28</v>
      </c>
      <c r="F1896" t="s">
        <v>27</v>
      </c>
      <c r="G1896" s="4" t="s">
        <v>12</v>
      </c>
      <c r="H1896" t="s">
        <v>13</v>
      </c>
      <c r="I1896" s="4">
        <v>7</v>
      </c>
      <c r="J1896" s="4">
        <v>3546</v>
      </c>
      <c r="K1896" s="4">
        <v>3780</v>
      </c>
      <c r="L1896" s="4">
        <v>28656</v>
      </c>
      <c r="M1896" s="4">
        <v>30960</v>
      </c>
      <c r="N1896" s="4">
        <v>1638</v>
      </c>
      <c r="O1896">
        <v>25137</v>
      </c>
      <c r="P1896">
        <v>-3519</v>
      </c>
    </row>
    <row r="1897" spans="1:16">
      <c r="A1897">
        <v>9</v>
      </c>
      <c r="B1897" t="str">
        <f>TEXT(DATE(2024,Sales[[#This Row],[Month]],1),"MMM")</f>
        <v>Sep</v>
      </c>
      <c r="C1897">
        <v>30</v>
      </c>
      <c r="D1897">
        <v>2013</v>
      </c>
      <c r="E1897" t="s">
        <v>21</v>
      </c>
      <c r="F1897" t="s">
        <v>22</v>
      </c>
      <c r="G1897" s="4" t="s">
        <v>23</v>
      </c>
      <c r="H1897" t="s">
        <v>10</v>
      </c>
      <c r="I1897" s="4">
        <v>17</v>
      </c>
      <c r="J1897" s="4">
        <v>5148</v>
      </c>
      <c r="K1897" s="4">
        <v>5490</v>
      </c>
      <c r="L1897" s="4">
        <v>27378</v>
      </c>
      <c r="M1897" s="4">
        <v>29160</v>
      </c>
      <c r="N1897" s="4">
        <v>5814</v>
      </c>
      <c r="O1897">
        <v>88663.5</v>
      </c>
      <c r="P1897">
        <v>61285.5</v>
      </c>
    </row>
    <row r="1898" spans="1:16">
      <c r="A1898">
        <v>9</v>
      </c>
      <c r="B1898" t="str">
        <f>TEXT(DATE(2024,Sales[[#This Row],[Month]],1),"MMM")</f>
        <v>Sep</v>
      </c>
      <c r="C1898">
        <v>30</v>
      </c>
      <c r="D1898">
        <v>2013</v>
      </c>
      <c r="E1898" t="s">
        <v>17</v>
      </c>
      <c r="F1898" t="s">
        <v>15</v>
      </c>
      <c r="G1898" s="4" t="s">
        <v>39</v>
      </c>
      <c r="H1898" t="s">
        <v>13</v>
      </c>
      <c r="I1898" s="4">
        <v>20</v>
      </c>
      <c r="J1898" s="4">
        <v>2034</v>
      </c>
      <c r="K1898" s="4">
        <v>2160</v>
      </c>
      <c r="L1898" s="4">
        <v>135108</v>
      </c>
      <c r="M1898" s="4">
        <v>145800</v>
      </c>
      <c r="N1898" s="4">
        <v>2520</v>
      </c>
      <c r="O1898">
        <v>41040</v>
      </c>
      <c r="P1898">
        <v>-94068</v>
      </c>
    </row>
    <row r="1899" spans="1:16">
      <c r="A1899">
        <v>9</v>
      </c>
      <c r="B1899" t="str">
        <f>TEXT(DATE(2024,Sales[[#This Row],[Month]],1),"MMM")</f>
        <v>Sep</v>
      </c>
      <c r="C1899">
        <v>30</v>
      </c>
      <c r="D1899">
        <v>2013</v>
      </c>
      <c r="E1899" t="s">
        <v>11</v>
      </c>
      <c r="F1899" t="s">
        <v>8</v>
      </c>
      <c r="G1899" s="4" t="s">
        <v>30</v>
      </c>
      <c r="H1899" t="s">
        <v>10</v>
      </c>
      <c r="I1899" s="4">
        <v>5</v>
      </c>
      <c r="J1899" s="4">
        <v>2196</v>
      </c>
      <c r="K1899" s="4">
        <v>2340</v>
      </c>
      <c r="L1899" s="4">
        <v>55692</v>
      </c>
      <c r="M1899" s="4">
        <v>59220</v>
      </c>
      <c r="N1899" s="4">
        <v>720</v>
      </c>
      <c r="O1899">
        <v>11115</v>
      </c>
      <c r="P1899">
        <v>-44577</v>
      </c>
    </row>
    <row r="1900" spans="1:16">
      <c r="A1900">
        <v>10</v>
      </c>
      <c r="B1900" t="str">
        <f>TEXT(DATE(2024,Sales[[#This Row],[Month]],1),"MMM")</f>
        <v>Oct</v>
      </c>
      <c r="C1900">
        <v>1</v>
      </c>
      <c r="D1900">
        <v>2013</v>
      </c>
      <c r="E1900" t="s">
        <v>24</v>
      </c>
      <c r="F1900" t="s">
        <v>20</v>
      </c>
      <c r="G1900" s="4" t="s">
        <v>23</v>
      </c>
      <c r="H1900" t="s">
        <v>10</v>
      </c>
      <c r="I1900" s="4">
        <v>14</v>
      </c>
      <c r="J1900" s="4">
        <v>3546</v>
      </c>
      <c r="K1900" s="4">
        <v>3780</v>
      </c>
      <c r="L1900" s="4">
        <v>15210</v>
      </c>
      <c r="M1900" s="4">
        <v>16200</v>
      </c>
      <c r="N1900" s="4">
        <v>3276</v>
      </c>
      <c r="O1900">
        <v>50274</v>
      </c>
      <c r="P1900">
        <v>35064</v>
      </c>
    </row>
    <row r="1901" spans="1:16">
      <c r="A1901">
        <v>10</v>
      </c>
      <c r="B1901" t="str">
        <f>TEXT(DATE(2024,Sales[[#This Row],[Month]],1),"MMM")</f>
        <v>Oct</v>
      </c>
      <c r="C1901">
        <v>1</v>
      </c>
      <c r="D1901">
        <v>2013</v>
      </c>
      <c r="E1901" t="s">
        <v>11</v>
      </c>
      <c r="F1901" t="s">
        <v>8</v>
      </c>
      <c r="G1901" s="4" t="s">
        <v>38</v>
      </c>
      <c r="H1901" t="s">
        <v>10</v>
      </c>
      <c r="I1901" s="4">
        <v>6</v>
      </c>
      <c r="J1901" s="4">
        <v>3546</v>
      </c>
      <c r="K1901" s="4">
        <v>3780</v>
      </c>
      <c r="L1901" s="4">
        <v>5904</v>
      </c>
      <c r="M1901" s="4">
        <v>6300</v>
      </c>
      <c r="N1901" s="4">
        <v>1404</v>
      </c>
      <c r="O1901">
        <v>21546</v>
      </c>
      <c r="P1901">
        <v>15642</v>
      </c>
    </row>
    <row r="1902" spans="1:16">
      <c r="A1902">
        <v>10</v>
      </c>
      <c r="B1902" t="str">
        <f>TEXT(DATE(2024,Sales[[#This Row],[Month]],1),"MMM")</f>
        <v>Oct</v>
      </c>
      <c r="C1902">
        <v>1</v>
      </c>
      <c r="D1902">
        <v>2013</v>
      </c>
      <c r="E1902" t="s">
        <v>31</v>
      </c>
      <c r="F1902" t="s">
        <v>22</v>
      </c>
      <c r="G1902" s="4" t="s">
        <v>18</v>
      </c>
      <c r="H1902" t="s">
        <v>10</v>
      </c>
      <c r="I1902" s="4">
        <v>22</v>
      </c>
      <c r="J1902" s="4">
        <v>7506</v>
      </c>
      <c r="K1902" s="4">
        <v>8100</v>
      </c>
      <c r="L1902" s="4">
        <v>17568</v>
      </c>
      <c r="M1902" s="4">
        <v>18720</v>
      </c>
      <c r="N1902" s="4">
        <v>13068</v>
      </c>
      <c r="O1902">
        <v>169290</v>
      </c>
      <c r="P1902">
        <v>151722</v>
      </c>
    </row>
    <row r="1903" spans="1:16">
      <c r="A1903">
        <v>10</v>
      </c>
      <c r="B1903" t="str">
        <f>TEXT(DATE(2024,Sales[[#This Row],[Month]],1),"MMM")</f>
        <v>Oct</v>
      </c>
      <c r="C1903">
        <v>1</v>
      </c>
      <c r="D1903">
        <v>2013</v>
      </c>
      <c r="E1903" t="s">
        <v>19</v>
      </c>
      <c r="F1903" t="s">
        <v>20</v>
      </c>
      <c r="G1903" s="4" t="s">
        <v>37</v>
      </c>
      <c r="H1903" t="s">
        <v>13</v>
      </c>
      <c r="I1903" s="4">
        <v>6</v>
      </c>
      <c r="J1903" s="4">
        <v>3924</v>
      </c>
      <c r="K1903" s="4">
        <v>4230</v>
      </c>
      <c r="L1903" s="4">
        <v>11772</v>
      </c>
      <c r="M1903" s="4">
        <v>12690</v>
      </c>
      <c r="N1903" s="4">
        <v>1836</v>
      </c>
      <c r="O1903">
        <v>24111</v>
      </c>
      <c r="P1903">
        <v>12339</v>
      </c>
    </row>
    <row r="1904" spans="1:16">
      <c r="A1904">
        <v>10</v>
      </c>
      <c r="B1904" t="str">
        <f>TEXT(DATE(2024,Sales[[#This Row],[Month]],1),"MMM")</f>
        <v>Oct</v>
      </c>
      <c r="C1904">
        <v>2</v>
      </c>
      <c r="D1904">
        <v>2013</v>
      </c>
      <c r="E1904" t="s">
        <v>31</v>
      </c>
      <c r="F1904" t="s">
        <v>22</v>
      </c>
      <c r="G1904" s="4" t="s">
        <v>37</v>
      </c>
      <c r="H1904" t="s">
        <v>13</v>
      </c>
      <c r="I1904" s="4">
        <v>6</v>
      </c>
      <c r="J1904" s="4">
        <v>4482</v>
      </c>
      <c r="K1904" s="4">
        <v>4770</v>
      </c>
      <c r="L1904" s="4">
        <v>90252</v>
      </c>
      <c r="M1904" s="4">
        <v>97290</v>
      </c>
      <c r="N1904" s="4">
        <v>1728</v>
      </c>
      <c r="O1904">
        <v>27189</v>
      </c>
      <c r="P1904">
        <v>-63063</v>
      </c>
    </row>
    <row r="1905" spans="1:16">
      <c r="A1905">
        <v>10</v>
      </c>
      <c r="B1905" t="str">
        <f>TEXT(DATE(2024,Sales[[#This Row],[Month]],1),"MMM")</f>
        <v>Oct</v>
      </c>
      <c r="C1905">
        <v>2</v>
      </c>
      <c r="D1905">
        <v>2013</v>
      </c>
      <c r="E1905" t="s">
        <v>17</v>
      </c>
      <c r="F1905" t="s">
        <v>15</v>
      </c>
      <c r="G1905" s="4" t="s">
        <v>12</v>
      </c>
      <c r="H1905" t="s">
        <v>13</v>
      </c>
      <c r="I1905" s="4">
        <v>2</v>
      </c>
      <c r="J1905" s="4">
        <v>3546</v>
      </c>
      <c r="K1905" s="4">
        <v>3780</v>
      </c>
      <c r="L1905" s="4">
        <v>46566</v>
      </c>
      <c r="M1905" s="4">
        <v>50310</v>
      </c>
      <c r="N1905" s="4">
        <v>468</v>
      </c>
      <c r="O1905">
        <v>7182</v>
      </c>
      <c r="P1905">
        <v>-39384</v>
      </c>
    </row>
    <row r="1906" spans="1:16">
      <c r="A1906">
        <v>10</v>
      </c>
      <c r="B1906" t="str">
        <f>TEXT(DATE(2024,Sales[[#This Row],[Month]],1),"MMM")</f>
        <v>Oct</v>
      </c>
      <c r="C1906">
        <v>2</v>
      </c>
      <c r="D1906">
        <v>2013</v>
      </c>
      <c r="E1906" t="s">
        <v>19</v>
      </c>
      <c r="F1906" t="s">
        <v>20</v>
      </c>
      <c r="G1906" s="4" t="s">
        <v>30</v>
      </c>
      <c r="H1906" t="s">
        <v>10</v>
      </c>
      <c r="I1906" s="4">
        <v>24</v>
      </c>
      <c r="J1906" s="4">
        <v>3726</v>
      </c>
      <c r="K1906" s="4">
        <v>3960</v>
      </c>
      <c r="L1906" s="4">
        <v>95472</v>
      </c>
      <c r="M1906" s="4">
        <v>101520</v>
      </c>
      <c r="N1906" s="4">
        <v>5616</v>
      </c>
      <c r="O1906">
        <v>90288</v>
      </c>
      <c r="P1906">
        <v>-5184</v>
      </c>
    </row>
    <row r="1907" spans="1:16">
      <c r="A1907">
        <v>10</v>
      </c>
      <c r="B1907" t="str">
        <f>TEXT(DATE(2024,Sales[[#This Row],[Month]],1),"MMM")</f>
        <v>Oct</v>
      </c>
      <c r="C1907">
        <v>3</v>
      </c>
      <c r="D1907">
        <v>2013</v>
      </c>
      <c r="E1907" t="s">
        <v>7</v>
      </c>
      <c r="F1907" t="s">
        <v>8</v>
      </c>
      <c r="G1907" s="4" t="s">
        <v>33</v>
      </c>
      <c r="H1907" t="s">
        <v>10</v>
      </c>
      <c r="I1907" s="4">
        <v>11</v>
      </c>
      <c r="J1907" s="4">
        <v>2106</v>
      </c>
      <c r="K1907" s="4">
        <v>2250</v>
      </c>
      <c r="L1907" s="4">
        <v>10530</v>
      </c>
      <c r="M1907" s="4">
        <v>11250</v>
      </c>
      <c r="N1907" s="4">
        <v>1584</v>
      </c>
      <c r="O1907">
        <v>23512.5</v>
      </c>
      <c r="P1907">
        <v>12982.5</v>
      </c>
    </row>
    <row r="1908" spans="1:16">
      <c r="A1908">
        <v>10</v>
      </c>
      <c r="B1908" t="str">
        <f>TEXT(DATE(2024,Sales[[#This Row],[Month]],1),"MMM")</f>
        <v>Oct</v>
      </c>
      <c r="C1908">
        <v>3</v>
      </c>
      <c r="D1908">
        <v>2013</v>
      </c>
      <c r="E1908" t="s">
        <v>24</v>
      </c>
      <c r="F1908" t="s">
        <v>20</v>
      </c>
      <c r="G1908" s="4" t="s">
        <v>23</v>
      </c>
      <c r="H1908" t="s">
        <v>10</v>
      </c>
      <c r="I1908" s="4">
        <v>10</v>
      </c>
      <c r="J1908" s="4">
        <v>3546</v>
      </c>
      <c r="K1908" s="4">
        <v>3780</v>
      </c>
      <c r="L1908" s="4">
        <v>3042</v>
      </c>
      <c r="M1908" s="4">
        <v>3240</v>
      </c>
      <c r="N1908" s="4">
        <v>2340</v>
      </c>
      <c r="O1908">
        <v>35910</v>
      </c>
      <c r="P1908">
        <v>32868</v>
      </c>
    </row>
    <row r="1909" spans="1:16">
      <c r="A1909">
        <v>10</v>
      </c>
      <c r="B1909" t="str">
        <f>TEXT(DATE(2024,Sales[[#This Row],[Month]],1),"MMM")</f>
        <v>Oct</v>
      </c>
      <c r="C1909">
        <v>4</v>
      </c>
      <c r="D1909">
        <v>2013</v>
      </c>
      <c r="E1909" t="s">
        <v>26</v>
      </c>
      <c r="F1909" t="s">
        <v>27</v>
      </c>
      <c r="G1909" s="4" t="s">
        <v>40</v>
      </c>
      <c r="H1909" t="s">
        <v>10</v>
      </c>
      <c r="I1909" s="4">
        <v>7</v>
      </c>
      <c r="J1909" s="4">
        <v>3384</v>
      </c>
      <c r="K1909" s="4">
        <v>3600</v>
      </c>
      <c r="L1909" s="4">
        <v>6768</v>
      </c>
      <c r="M1909" s="4">
        <v>7200</v>
      </c>
      <c r="N1909" s="4">
        <v>1512</v>
      </c>
      <c r="O1909">
        <v>23940</v>
      </c>
      <c r="P1909">
        <v>17172</v>
      </c>
    </row>
    <row r="1910" spans="1:16">
      <c r="A1910">
        <v>10</v>
      </c>
      <c r="B1910" t="str">
        <f>TEXT(DATE(2024,Sales[[#This Row],[Month]],1),"MMM")</f>
        <v>Oct</v>
      </c>
      <c r="C1910">
        <v>4</v>
      </c>
      <c r="D1910">
        <v>2013</v>
      </c>
      <c r="E1910" t="s">
        <v>7</v>
      </c>
      <c r="F1910" t="s">
        <v>8</v>
      </c>
      <c r="G1910" s="4" t="s">
        <v>40</v>
      </c>
      <c r="H1910" t="s">
        <v>10</v>
      </c>
      <c r="I1910" s="4">
        <v>22</v>
      </c>
      <c r="J1910" s="4">
        <v>2106</v>
      </c>
      <c r="K1910" s="4">
        <v>2250</v>
      </c>
      <c r="L1910" s="4">
        <v>81216</v>
      </c>
      <c r="M1910" s="4">
        <v>86400</v>
      </c>
      <c r="N1910" s="4">
        <v>3168</v>
      </c>
      <c r="O1910">
        <v>47025</v>
      </c>
      <c r="P1910">
        <v>-34191</v>
      </c>
    </row>
    <row r="1911" spans="1:16">
      <c r="A1911">
        <v>10</v>
      </c>
      <c r="B1911" t="str">
        <f>TEXT(DATE(2024,Sales[[#This Row],[Month]],1),"MMM")</f>
        <v>Oct</v>
      </c>
      <c r="C1911">
        <v>4</v>
      </c>
      <c r="D1911">
        <v>2013</v>
      </c>
      <c r="E1911" t="s">
        <v>21</v>
      </c>
      <c r="F1911" t="s">
        <v>22</v>
      </c>
      <c r="G1911" s="4" t="s">
        <v>16</v>
      </c>
      <c r="H1911" t="s">
        <v>10</v>
      </c>
      <c r="I1911" s="4">
        <v>7</v>
      </c>
      <c r="J1911" s="4">
        <v>3924</v>
      </c>
      <c r="K1911" s="4">
        <v>4230</v>
      </c>
      <c r="L1911" s="4">
        <v>11934</v>
      </c>
      <c r="M1911" s="4">
        <v>12690</v>
      </c>
      <c r="N1911" s="4">
        <v>2142</v>
      </c>
      <c r="O1911">
        <v>28129.5</v>
      </c>
      <c r="P1911">
        <v>16195.5</v>
      </c>
    </row>
    <row r="1912" spans="1:16">
      <c r="A1912">
        <v>10</v>
      </c>
      <c r="B1912" t="str">
        <f>TEXT(DATE(2024,Sales[[#This Row],[Month]],1),"MMM")</f>
        <v>Oct</v>
      </c>
      <c r="C1912">
        <v>4</v>
      </c>
      <c r="D1912">
        <v>2013</v>
      </c>
      <c r="E1912" t="s">
        <v>11</v>
      </c>
      <c r="F1912" t="s">
        <v>8</v>
      </c>
      <c r="G1912" s="4" t="s">
        <v>36</v>
      </c>
      <c r="H1912" t="s">
        <v>10</v>
      </c>
      <c r="I1912" s="4">
        <v>18</v>
      </c>
      <c r="J1912" s="4">
        <v>3582</v>
      </c>
      <c r="K1912" s="4">
        <v>3870</v>
      </c>
      <c r="L1912" s="4">
        <v>26082</v>
      </c>
      <c r="M1912" s="4">
        <v>27720</v>
      </c>
      <c r="N1912" s="4">
        <v>5184</v>
      </c>
      <c r="O1912">
        <v>66177</v>
      </c>
      <c r="P1912">
        <v>40095</v>
      </c>
    </row>
    <row r="1913" spans="1:16">
      <c r="A1913">
        <v>10</v>
      </c>
      <c r="B1913" t="str">
        <f>TEXT(DATE(2024,Sales[[#This Row],[Month]],1),"MMM")</f>
        <v>Oct</v>
      </c>
      <c r="C1913">
        <v>4</v>
      </c>
      <c r="D1913">
        <v>2013</v>
      </c>
      <c r="E1913" t="s">
        <v>31</v>
      </c>
      <c r="F1913" t="s">
        <v>22</v>
      </c>
      <c r="G1913" s="4" t="s">
        <v>30</v>
      </c>
      <c r="H1913" t="s">
        <v>10</v>
      </c>
      <c r="I1913" s="4">
        <v>12</v>
      </c>
      <c r="J1913" s="4">
        <v>3582</v>
      </c>
      <c r="K1913" s="4">
        <v>3870</v>
      </c>
      <c r="L1913" s="4">
        <v>27846</v>
      </c>
      <c r="M1913" s="4">
        <v>29610</v>
      </c>
      <c r="N1913" s="4">
        <v>3456</v>
      </c>
      <c r="O1913">
        <v>44118</v>
      </c>
      <c r="P1913">
        <v>16272</v>
      </c>
    </row>
    <row r="1914" spans="1:16">
      <c r="A1914">
        <v>10</v>
      </c>
      <c r="B1914" t="str">
        <f>TEXT(DATE(2024,Sales[[#This Row],[Month]],1),"MMM")</f>
        <v>Oct</v>
      </c>
      <c r="C1914">
        <v>5</v>
      </c>
      <c r="D1914">
        <v>2013</v>
      </c>
      <c r="E1914" t="s">
        <v>26</v>
      </c>
      <c r="F1914" t="s">
        <v>27</v>
      </c>
      <c r="G1914" s="4" t="s">
        <v>25</v>
      </c>
      <c r="H1914" t="s">
        <v>10</v>
      </c>
      <c r="I1914" s="4">
        <v>19</v>
      </c>
      <c r="J1914" s="4">
        <v>3726</v>
      </c>
      <c r="K1914" s="4">
        <v>3960</v>
      </c>
      <c r="L1914" s="4">
        <v>75816</v>
      </c>
      <c r="M1914" s="4">
        <v>80730</v>
      </c>
      <c r="N1914" s="4">
        <v>4446</v>
      </c>
      <c r="O1914">
        <v>71478</v>
      </c>
      <c r="P1914">
        <v>-4338</v>
      </c>
    </row>
    <row r="1915" spans="1:16">
      <c r="A1915">
        <v>10</v>
      </c>
      <c r="B1915" t="str">
        <f>TEXT(DATE(2024,Sales[[#This Row],[Month]],1),"MMM")</f>
        <v>Oct</v>
      </c>
      <c r="C1915">
        <v>5</v>
      </c>
      <c r="D1915">
        <v>2013</v>
      </c>
      <c r="E1915" t="s">
        <v>21</v>
      </c>
      <c r="F1915" t="s">
        <v>22</v>
      </c>
      <c r="G1915" s="4" t="s">
        <v>9</v>
      </c>
      <c r="H1915" t="s">
        <v>10</v>
      </c>
      <c r="I1915" s="4">
        <v>23</v>
      </c>
      <c r="J1915" s="4">
        <v>3582</v>
      </c>
      <c r="K1915" s="4">
        <v>3870</v>
      </c>
      <c r="L1915" s="4">
        <v>14238</v>
      </c>
      <c r="M1915" s="4">
        <v>15120</v>
      </c>
      <c r="N1915" s="4">
        <v>6624</v>
      </c>
      <c r="O1915">
        <v>84559.5</v>
      </c>
      <c r="P1915">
        <v>70321.5</v>
      </c>
    </row>
    <row r="1916" spans="1:16">
      <c r="A1916">
        <v>10</v>
      </c>
      <c r="B1916" t="str">
        <f>TEXT(DATE(2024,Sales[[#This Row],[Month]],1),"MMM")</f>
        <v>Oct</v>
      </c>
      <c r="C1916">
        <v>6</v>
      </c>
      <c r="D1916">
        <v>2013</v>
      </c>
      <c r="E1916" t="s">
        <v>24</v>
      </c>
      <c r="F1916" t="s">
        <v>20</v>
      </c>
      <c r="G1916" s="4" t="s">
        <v>9</v>
      </c>
      <c r="H1916" t="s">
        <v>10</v>
      </c>
      <c r="I1916" s="4">
        <v>3</v>
      </c>
      <c r="J1916" s="4">
        <v>2952</v>
      </c>
      <c r="K1916" s="4">
        <v>3150</v>
      </c>
      <c r="L1916" s="4">
        <v>38646</v>
      </c>
      <c r="M1916" s="4">
        <v>41040</v>
      </c>
      <c r="N1916" s="4">
        <v>594</v>
      </c>
      <c r="O1916">
        <v>8977.5</v>
      </c>
      <c r="P1916">
        <v>-29668.5</v>
      </c>
    </row>
    <row r="1917" spans="1:16">
      <c r="A1917">
        <v>10</v>
      </c>
      <c r="B1917" t="str">
        <f>TEXT(DATE(2024,Sales[[#This Row],[Month]],1),"MMM")</f>
        <v>Oct</v>
      </c>
      <c r="C1917">
        <v>6</v>
      </c>
      <c r="D1917">
        <v>2013</v>
      </c>
      <c r="E1917" t="s">
        <v>24</v>
      </c>
      <c r="F1917" t="s">
        <v>20</v>
      </c>
      <c r="G1917" s="4" t="s">
        <v>33</v>
      </c>
      <c r="H1917" t="s">
        <v>10</v>
      </c>
      <c r="I1917" s="4">
        <v>24</v>
      </c>
      <c r="J1917" s="4">
        <v>3978</v>
      </c>
      <c r="K1917" s="4">
        <v>4230</v>
      </c>
      <c r="L1917" s="4">
        <v>23166</v>
      </c>
      <c r="M1917" s="4">
        <v>24750</v>
      </c>
      <c r="N1917" s="4">
        <v>6048</v>
      </c>
      <c r="O1917">
        <v>96444</v>
      </c>
      <c r="P1917">
        <v>73278</v>
      </c>
    </row>
    <row r="1918" spans="1:16">
      <c r="A1918">
        <v>10</v>
      </c>
      <c r="B1918" t="str">
        <f>TEXT(DATE(2024,Sales[[#This Row],[Month]],1),"MMM")</f>
        <v>Oct</v>
      </c>
      <c r="C1918">
        <v>6</v>
      </c>
      <c r="D1918">
        <v>2013</v>
      </c>
      <c r="E1918" t="s">
        <v>21</v>
      </c>
      <c r="F1918" t="s">
        <v>22</v>
      </c>
      <c r="G1918" s="4" t="s">
        <v>36</v>
      </c>
      <c r="H1918" t="s">
        <v>10</v>
      </c>
      <c r="I1918" s="4">
        <v>25</v>
      </c>
      <c r="J1918" s="4">
        <v>2034</v>
      </c>
      <c r="K1918" s="4">
        <v>2160</v>
      </c>
      <c r="L1918" s="4">
        <v>18630</v>
      </c>
      <c r="M1918" s="4">
        <v>19800</v>
      </c>
      <c r="N1918" s="4">
        <v>3150</v>
      </c>
      <c r="O1918">
        <v>51300</v>
      </c>
      <c r="P1918">
        <v>32670</v>
      </c>
    </row>
    <row r="1919" spans="1:16">
      <c r="A1919">
        <v>10</v>
      </c>
      <c r="B1919" t="str">
        <f>TEXT(DATE(2024,Sales[[#This Row],[Month]],1),"MMM")</f>
        <v>Oct</v>
      </c>
      <c r="C1919">
        <v>7</v>
      </c>
      <c r="D1919">
        <v>2013</v>
      </c>
      <c r="E1919" t="s">
        <v>19</v>
      </c>
      <c r="F1919" t="s">
        <v>20</v>
      </c>
      <c r="G1919" s="4" t="s">
        <v>38</v>
      </c>
      <c r="H1919" t="s">
        <v>10</v>
      </c>
      <c r="I1919" s="4">
        <v>5</v>
      </c>
      <c r="J1919" s="4">
        <v>3924</v>
      </c>
      <c r="K1919" s="4">
        <v>4230</v>
      </c>
      <c r="L1919" s="4">
        <v>64944</v>
      </c>
      <c r="M1919" s="4">
        <v>69300</v>
      </c>
      <c r="N1919" s="4">
        <v>1530</v>
      </c>
      <c r="O1919">
        <v>20092.5</v>
      </c>
      <c r="P1919">
        <v>-44851.5</v>
      </c>
    </row>
    <row r="1920" spans="1:16">
      <c r="A1920">
        <v>10</v>
      </c>
      <c r="B1920" t="str">
        <f>TEXT(DATE(2024,Sales[[#This Row],[Month]],1),"MMM")</f>
        <v>Oct</v>
      </c>
      <c r="C1920">
        <v>7</v>
      </c>
      <c r="D1920">
        <v>2013</v>
      </c>
      <c r="E1920" t="s">
        <v>21</v>
      </c>
      <c r="F1920" t="s">
        <v>22</v>
      </c>
      <c r="G1920" s="4" t="s">
        <v>36</v>
      </c>
      <c r="H1920" t="s">
        <v>10</v>
      </c>
      <c r="I1920" s="4">
        <v>2</v>
      </c>
      <c r="J1920" s="4">
        <v>5832</v>
      </c>
      <c r="K1920" s="4">
        <v>6210</v>
      </c>
      <c r="L1920" s="4">
        <v>29808</v>
      </c>
      <c r="M1920" s="4">
        <v>31680</v>
      </c>
      <c r="N1920" s="4">
        <v>756</v>
      </c>
      <c r="O1920">
        <v>11799</v>
      </c>
      <c r="P1920">
        <v>-18009</v>
      </c>
    </row>
    <row r="1921" spans="1:16">
      <c r="A1921">
        <v>10</v>
      </c>
      <c r="B1921" t="str">
        <f>TEXT(DATE(2024,Sales[[#This Row],[Month]],1),"MMM")</f>
        <v>Oct</v>
      </c>
      <c r="C1921">
        <v>7</v>
      </c>
      <c r="D1921">
        <v>2013</v>
      </c>
      <c r="E1921" t="s">
        <v>24</v>
      </c>
      <c r="F1921" t="s">
        <v>20</v>
      </c>
      <c r="G1921" s="4" t="s">
        <v>9</v>
      </c>
      <c r="H1921" t="s">
        <v>10</v>
      </c>
      <c r="I1921" s="4">
        <v>14</v>
      </c>
      <c r="J1921" s="4">
        <v>3546</v>
      </c>
      <c r="K1921" s="4">
        <v>3780</v>
      </c>
      <c r="L1921" s="4">
        <v>50850</v>
      </c>
      <c r="M1921" s="4">
        <v>54000</v>
      </c>
      <c r="N1921" s="4">
        <v>3276</v>
      </c>
      <c r="O1921">
        <v>50274</v>
      </c>
      <c r="P1921">
        <v>-576</v>
      </c>
    </row>
    <row r="1922" spans="1:16">
      <c r="A1922">
        <v>10</v>
      </c>
      <c r="B1922" t="str">
        <f>TEXT(DATE(2024,Sales[[#This Row],[Month]],1),"MMM")</f>
        <v>Oct</v>
      </c>
      <c r="C1922">
        <v>7</v>
      </c>
      <c r="D1922">
        <v>2013</v>
      </c>
      <c r="E1922" t="s">
        <v>31</v>
      </c>
      <c r="F1922" t="s">
        <v>22</v>
      </c>
      <c r="G1922" s="4" t="s">
        <v>35</v>
      </c>
      <c r="H1922" t="s">
        <v>10</v>
      </c>
      <c r="I1922" s="4">
        <v>6</v>
      </c>
      <c r="J1922" s="4">
        <v>2034</v>
      </c>
      <c r="K1922" s="4">
        <v>2160</v>
      </c>
      <c r="L1922" s="4">
        <v>14184</v>
      </c>
      <c r="M1922" s="4">
        <v>15120</v>
      </c>
      <c r="N1922" s="4">
        <v>756</v>
      </c>
      <c r="O1922">
        <v>12312</v>
      </c>
      <c r="P1922">
        <v>-1872</v>
      </c>
    </row>
    <row r="1923" spans="1:16">
      <c r="A1923">
        <v>10</v>
      </c>
      <c r="B1923" t="str">
        <f>TEXT(DATE(2024,Sales[[#This Row],[Month]],1),"MMM")</f>
        <v>Oct</v>
      </c>
      <c r="C1923">
        <v>8</v>
      </c>
      <c r="D1923">
        <v>2013</v>
      </c>
      <c r="E1923" t="s">
        <v>19</v>
      </c>
      <c r="F1923" t="s">
        <v>20</v>
      </c>
      <c r="G1923" s="4" t="s">
        <v>36</v>
      </c>
      <c r="H1923" t="s">
        <v>10</v>
      </c>
      <c r="I1923" s="4">
        <v>13</v>
      </c>
      <c r="J1923" s="4">
        <v>2034</v>
      </c>
      <c r="K1923" s="4">
        <v>2160</v>
      </c>
      <c r="L1923" s="4">
        <v>81972</v>
      </c>
      <c r="M1923" s="4">
        <v>87120</v>
      </c>
      <c r="N1923" s="4">
        <v>1638</v>
      </c>
      <c r="O1923">
        <v>26676</v>
      </c>
      <c r="P1923">
        <v>-55296</v>
      </c>
    </row>
    <row r="1924" spans="1:16">
      <c r="A1924">
        <v>10</v>
      </c>
      <c r="B1924" t="str">
        <f>TEXT(DATE(2024,Sales[[#This Row],[Month]],1),"MMM")</f>
        <v>Oct</v>
      </c>
      <c r="C1924">
        <v>9</v>
      </c>
      <c r="D1924">
        <v>2013</v>
      </c>
      <c r="E1924" t="s">
        <v>11</v>
      </c>
      <c r="F1924" t="s">
        <v>8</v>
      </c>
      <c r="G1924" s="4" t="s">
        <v>33</v>
      </c>
      <c r="H1924" t="s">
        <v>10</v>
      </c>
      <c r="I1924" s="4">
        <v>4</v>
      </c>
      <c r="J1924" s="4">
        <v>3042</v>
      </c>
      <c r="K1924" s="4">
        <v>3240</v>
      </c>
      <c r="L1924" s="4">
        <v>33696</v>
      </c>
      <c r="M1924" s="4">
        <v>36000</v>
      </c>
      <c r="N1924" s="4">
        <v>792</v>
      </c>
      <c r="O1924">
        <v>12312</v>
      </c>
      <c r="P1924">
        <v>-21384</v>
      </c>
    </row>
    <row r="1925" spans="1:16">
      <c r="A1925">
        <v>10</v>
      </c>
      <c r="B1925" t="str">
        <f>TEXT(DATE(2024,Sales[[#This Row],[Month]],1),"MMM")</f>
        <v>Oct</v>
      </c>
      <c r="C1925">
        <v>9</v>
      </c>
      <c r="D1925">
        <v>2013</v>
      </c>
      <c r="E1925" t="s">
        <v>26</v>
      </c>
      <c r="F1925" t="s">
        <v>27</v>
      </c>
      <c r="G1925" s="4" t="s">
        <v>33</v>
      </c>
      <c r="H1925" t="s">
        <v>10</v>
      </c>
      <c r="I1925" s="4">
        <v>21</v>
      </c>
      <c r="J1925" s="4">
        <v>3042</v>
      </c>
      <c r="K1925" s="4">
        <v>3240</v>
      </c>
      <c r="L1925" s="4">
        <v>4212</v>
      </c>
      <c r="M1925" s="4">
        <v>4500</v>
      </c>
      <c r="N1925" s="4">
        <v>4158</v>
      </c>
      <c r="O1925">
        <v>64638</v>
      </c>
      <c r="P1925">
        <v>60426</v>
      </c>
    </row>
    <row r="1926" spans="1:16">
      <c r="A1926">
        <v>10</v>
      </c>
      <c r="B1926" t="str">
        <f>TEXT(DATE(2024,Sales[[#This Row],[Month]],1),"MMM")</f>
        <v>Oct</v>
      </c>
      <c r="C1926">
        <v>9</v>
      </c>
      <c r="D1926">
        <v>2013</v>
      </c>
      <c r="E1926" t="s">
        <v>26</v>
      </c>
      <c r="F1926" t="s">
        <v>27</v>
      </c>
      <c r="G1926" s="4" t="s">
        <v>25</v>
      </c>
      <c r="H1926" t="s">
        <v>10</v>
      </c>
      <c r="I1926" s="4">
        <v>16</v>
      </c>
      <c r="J1926" s="4">
        <v>3726</v>
      </c>
      <c r="K1926" s="4">
        <v>3960</v>
      </c>
      <c r="L1926" s="4">
        <v>128304</v>
      </c>
      <c r="M1926" s="4">
        <v>136620</v>
      </c>
      <c r="N1926" s="4">
        <v>3744</v>
      </c>
      <c r="O1926">
        <v>60192</v>
      </c>
      <c r="P1926">
        <v>-68112</v>
      </c>
    </row>
    <row r="1927" spans="1:16">
      <c r="A1927">
        <v>10</v>
      </c>
      <c r="B1927" t="str">
        <f>TEXT(DATE(2024,Sales[[#This Row],[Month]],1),"MMM")</f>
        <v>Oct</v>
      </c>
      <c r="C1927">
        <v>10</v>
      </c>
      <c r="D1927">
        <v>2013</v>
      </c>
      <c r="E1927" t="s">
        <v>14</v>
      </c>
      <c r="F1927" t="s">
        <v>15</v>
      </c>
      <c r="G1927" s="4" t="s">
        <v>33</v>
      </c>
      <c r="H1927" t="s">
        <v>10</v>
      </c>
      <c r="I1927" s="4">
        <v>10</v>
      </c>
      <c r="J1927" s="4">
        <v>2196</v>
      </c>
      <c r="K1927" s="4">
        <v>2340</v>
      </c>
      <c r="L1927" s="4">
        <v>27378</v>
      </c>
      <c r="M1927" s="4">
        <v>29250</v>
      </c>
      <c r="N1927" s="4">
        <v>1440</v>
      </c>
      <c r="O1927">
        <v>22230</v>
      </c>
      <c r="P1927">
        <v>-5148</v>
      </c>
    </row>
    <row r="1928" spans="1:16">
      <c r="A1928">
        <v>10</v>
      </c>
      <c r="B1928" t="str">
        <f>TEXT(DATE(2024,Sales[[#This Row],[Month]],1),"MMM")</f>
        <v>Oct</v>
      </c>
      <c r="C1928">
        <v>10</v>
      </c>
      <c r="D1928">
        <v>2013</v>
      </c>
      <c r="E1928" t="s">
        <v>21</v>
      </c>
      <c r="F1928" t="s">
        <v>22</v>
      </c>
      <c r="G1928" s="4" t="s">
        <v>33</v>
      </c>
      <c r="H1928" t="s">
        <v>10</v>
      </c>
      <c r="I1928" s="4">
        <v>3</v>
      </c>
      <c r="J1928" s="4">
        <v>4482</v>
      </c>
      <c r="K1928" s="4">
        <v>4770</v>
      </c>
      <c r="L1928" s="4">
        <v>27378</v>
      </c>
      <c r="M1928" s="4">
        <v>29250</v>
      </c>
      <c r="N1928" s="4">
        <v>864</v>
      </c>
      <c r="O1928">
        <v>13594.5</v>
      </c>
      <c r="P1928">
        <v>-13783.5</v>
      </c>
    </row>
    <row r="1929" spans="1:16">
      <c r="A1929">
        <v>10</v>
      </c>
      <c r="B1929" t="str">
        <f>TEXT(DATE(2024,Sales[[#This Row],[Month]],1),"MMM")</f>
        <v>Oct</v>
      </c>
      <c r="C1929">
        <v>10</v>
      </c>
      <c r="D1929">
        <v>2013</v>
      </c>
      <c r="E1929" t="s">
        <v>26</v>
      </c>
      <c r="F1929" t="s">
        <v>27</v>
      </c>
      <c r="G1929" s="4" t="s">
        <v>39</v>
      </c>
      <c r="H1929" t="s">
        <v>13</v>
      </c>
      <c r="I1929" s="4">
        <v>1</v>
      </c>
      <c r="J1929" s="4">
        <v>5148</v>
      </c>
      <c r="K1929" s="4">
        <v>5490</v>
      </c>
      <c r="L1929" s="4">
        <v>120096</v>
      </c>
      <c r="M1929" s="4">
        <v>129600</v>
      </c>
      <c r="N1929" s="4">
        <v>342</v>
      </c>
      <c r="O1929">
        <v>5215.5</v>
      </c>
      <c r="P1929">
        <v>-114880.5</v>
      </c>
    </row>
    <row r="1930" spans="1:16">
      <c r="A1930">
        <v>10</v>
      </c>
      <c r="B1930" t="str">
        <f>TEXT(DATE(2024,Sales[[#This Row],[Month]],1),"MMM")</f>
        <v>Oct</v>
      </c>
      <c r="C1930">
        <v>11</v>
      </c>
      <c r="D1930">
        <v>2013</v>
      </c>
      <c r="E1930" t="s">
        <v>17</v>
      </c>
      <c r="F1930" t="s">
        <v>15</v>
      </c>
      <c r="G1930" s="4" t="s">
        <v>12</v>
      </c>
      <c r="H1930" t="s">
        <v>13</v>
      </c>
      <c r="I1930" s="4">
        <v>13</v>
      </c>
      <c r="J1930" s="4">
        <v>3978</v>
      </c>
      <c r="K1930" s="4">
        <v>4230</v>
      </c>
      <c r="L1930" s="4">
        <v>78804</v>
      </c>
      <c r="M1930" s="4">
        <v>85140</v>
      </c>
      <c r="N1930" s="4">
        <v>3276</v>
      </c>
      <c r="O1930">
        <v>52240.5</v>
      </c>
      <c r="P1930">
        <v>-26563.5</v>
      </c>
    </row>
    <row r="1931" spans="1:16">
      <c r="A1931">
        <v>10</v>
      </c>
      <c r="B1931" t="str">
        <f>TEXT(DATE(2024,Sales[[#This Row],[Month]],1),"MMM")</f>
        <v>Oct</v>
      </c>
      <c r="C1931">
        <v>11</v>
      </c>
      <c r="D1931">
        <v>2013</v>
      </c>
      <c r="E1931" t="s">
        <v>24</v>
      </c>
      <c r="F1931" t="s">
        <v>20</v>
      </c>
      <c r="G1931" s="4" t="s">
        <v>39</v>
      </c>
      <c r="H1931" t="s">
        <v>13</v>
      </c>
      <c r="I1931" s="4">
        <v>15</v>
      </c>
      <c r="J1931" s="4">
        <v>2106</v>
      </c>
      <c r="K1931" s="4">
        <v>2250</v>
      </c>
      <c r="L1931" s="4">
        <v>150120</v>
      </c>
      <c r="M1931" s="4">
        <v>162000</v>
      </c>
      <c r="N1931" s="4">
        <v>2160</v>
      </c>
      <c r="O1931">
        <v>32062.5</v>
      </c>
      <c r="P1931">
        <v>-118057.5</v>
      </c>
    </row>
    <row r="1932" spans="1:16">
      <c r="A1932">
        <v>10</v>
      </c>
      <c r="B1932" t="str">
        <f>TEXT(DATE(2024,Sales[[#This Row],[Month]],1),"MMM")</f>
        <v>Oct</v>
      </c>
      <c r="C1932">
        <v>11</v>
      </c>
      <c r="D1932">
        <v>2013</v>
      </c>
      <c r="E1932" t="s">
        <v>11</v>
      </c>
      <c r="F1932" t="s">
        <v>8</v>
      </c>
      <c r="G1932" s="4" t="s">
        <v>18</v>
      </c>
      <c r="H1932" t="s">
        <v>10</v>
      </c>
      <c r="I1932" s="4">
        <v>5</v>
      </c>
      <c r="J1932" s="4">
        <v>3978</v>
      </c>
      <c r="K1932" s="4">
        <v>4230</v>
      </c>
      <c r="L1932" s="4">
        <v>15372</v>
      </c>
      <c r="M1932" s="4">
        <v>16380</v>
      </c>
      <c r="N1932" s="4">
        <v>1260</v>
      </c>
      <c r="O1932">
        <v>20092.5</v>
      </c>
      <c r="P1932">
        <v>4720.5</v>
      </c>
    </row>
    <row r="1933" spans="1:16">
      <c r="A1933">
        <v>10</v>
      </c>
      <c r="B1933" t="str">
        <f>TEXT(DATE(2024,Sales[[#This Row],[Month]],1),"MMM")</f>
        <v>Oct</v>
      </c>
      <c r="C1933">
        <v>12</v>
      </c>
      <c r="D1933">
        <v>2013</v>
      </c>
      <c r="E1933" t="s">
        <v>17</v>
      </c>
      <c r="F1933" t="s">
        <v>15</v>
      </c>
      <c r="G1933" s="4" t="s">
        <v>35</v>
      </c>
      <c r="H1933" t="s">
        <v>10</v>
      </c>
      <c r="I1933" s="4">
        <v>25</v>
      </c>
      <c r="J1933" s="4">
        <v>2034</v>
      </c>
      <c r="K1933" s="4">
        <v>2160</v>
      </c>
      <c r="L1933" s="4">
        <v>81558</v>
      </c>
      <c r="M1933" s="4">
        <v>86940</v>
      </c>
      <c r="N1933" s="4">
        <v>3150</v>
      </c>
      <c r="O1933">
        <v>51300</v>
      </c>
      <c r="P1933">
        <v>-30258</v>
      </c>
    </row>
    <row r="1934" spans="1:16">
      <c r="A1934">
        <v>10</v>
      </c>
      <c r="B1934" t="str">
        <f>TEXT(DATE(2024,Sales[[#This Row],[Month]],1),"MMM")</f>
        <v>Oct</v>
      </c>
      <c r="C1934">
        <v>12</v>
      </c>
      <c r="D1934">
        <v>2013</v>
      </c>
      <c r="E1934" t="s">
        <v>24</v>
      </c>
      <c r="F1934" t="s">
        <v>20</v>
      </c>
      <c r="G1934" s="4" t="s">
        <v>39</v>
      </c>
      <c r="H1934" t="s">
        <v>13</v>
      </c>
      <c r="I1934" s="4">
        <v>23</v>
      </c>
      <c r="J1934" s="4">
        <v>3546</v>
      </c>
      <c r="K1934" s="4">
        <v>3780</v>
      </c>
      <c r="L1934" s="4">
        <v>67554</v>
      </c>
      <c r="M1934" s="4">
        <v>72900</v>
      </c>
      <c r="N1934" s="4">
        <v>5382</v>
      </c>
      <c r="O1934">
        <v>82593</v>
      </c>
      <c r="P1934">
        <v>15039</v>
      </c>
    </row>
    <row r="1935" spans="1:16">
      <c r="A1935">
        <v>10</v>
      </c>
      <c r="B1935" t="str">
        <f>TEXT(DATE(2024,Sales[[#This Row],[Month]],1),"MMM")</f>
        <v>Oct</v>
      </c>
      <c r="C1935">
        <v>12</v>
      </c>
      <c r="D1935">
        <v>2013</v>
      </c>
      <c r="E1935" t="s">
        <v>11</v>
      </c>
      <c r="F1935" t="s">
        <v>8</v>
      </c>
      <c r="G1935" s="4" t="s">
        <v>36</v>
      </c>
      <c r="H1935" t="s">
        <v>10</v>
      </c>
      <c r="I1935" s="4">
        <v>23</v>
      </c>
      <c r="J1935" s="4">
        <v>4482</v>
      </c>
      <c r="K1935" s="4">
        <v>4770</v>
      </c>
      <c r="L1935" s="4">
        <v>67068</v>
      </c>
      <c r="M1935" s="4">
        <v>71280</v>
      </c>
      <c r="N1935" s="4">
        <v>6624</v>
      </c>
      <c r="O1935">
        <v>104224.5</v>
      </c>
      <c r="P1935">
        <v>37156.5</v>
      </c>
    </row>
    <row r="1936" spans="1:16">
      <c r="A1936">
        <v>10</v>
      </c>
      <c r="B1936" t="str">
        <f>TEXT(DATE(2024,Sales[[#This Row],[Month]],1),"MMM")</f>
        <v>Oct</v>
      </c>
      <c r="C1936">
        <v>12</v>
      </c>
      <c r="D1936">
        <v>2013</v>
      </c>
      <c r="E1936" t="s">
        <v>11</v>
      </c>
      <c r="F1936" t="s">
        <v>8</v>
      </c>
      <c r="G1936" s="4" t="s">
        <v>40</v>
      </c>
      <c r="H1936" t="s">
        <v>10</v>
      </c>
      <c r="I1936" s="4">
        <v>24</v>
      </c>
      <c r="J1936" s="4">
        <v>3924</v>
      </c>
      <c r="K1936" s="4">
        <v>4230</v>
      </c>
      <c r="L1936" s="4">
        <v>47376</v>
      </c>
      <c r="M1936" s="4">
        <v>50400</v>
      </c>
      <c r="N1936" s="4">
        <v>7344</v>
      </c>
      <c r="O1936">
        <v>96444</v>
      </c>
      <c r="P1936">
        <v>49068</v>
      </c>
    </row>
    <row r="1937" spans="1:16">
      <c r="A1937">
        <v>10</v>
      </c>
      <c r="B1937" t="str">
        <f>TEXT(DATE(2024,Sales[[#This Row],[Month]],1),"MMM")</f>
        <v>Oct</v>
      </c>
      <c r="C1937">
        <v>13</v>
      </c>
      <c r="D1937">
        <v>2013</v>
      </c>
      <c r="E1937" t="s">
        <v>31</v>
      </c>
      <c r="F1937" t="s">
        <v>22</v>
      </c>
      <c r="G1937" s="4" t="s">
        <v>40</v>
      </c>
      <c r="H1937" t="s">
        <v>10</v>
      </c>
      <c r="I1937" s="4">
        <v>25</v>
      </c>
      <c r="J1937" s="4">
        <v>2952</v>
      </c>
      <c r="K1937" s="4">
        <v>3150</v>
      </c>
      <c r="L1937" s="4">
        <v>23688</v>
      </c>
      <c r="M1937" s="4">
        <v>25200</v>
      </c>
      <c r="N1937" s="4">
        <v>4950</v>
      </c>
      <c r="O1937">
        <v>74812.5</v>
      </c>
      <c r="P1937">
        <v>51124.5</v>
      </c>
    </row>
    <row r="1938" spans="1:16">
      <c r="A1938">
        <v>10</v>
      </c>
      <c r="B1938" t="str">
        <f>TEXT(DATE(2024,Sales[[#This Row],[Month]],1),"MMM")</f>
        <v>Oct</v>
      </c>
      <c r="C1938">
        <v>13</v>
      </c>
      <c r="D1938">
        <v>2013</v>
      </c>
      <c r="E1938" t="s">
        <v>21</v>
      </c>
      <c r="F1938" t="s">
        <v>22</v>
      </c>
      <c r="G1938" s="4" t="s">
        <v>39</v>
      </c>
      <c r="H1938" t="s">
        <v>13</v>
      </c>
      <c r="I1938" s="4">
        <v>17</v>
      </c>
      <c r="J1938" s="4">
        <v>3726</v>
      </c>
      <c r="K1938" s="4">
        <v>3960</v>
      </c>
      <c r="L1938" s="4">
        <v>135108</v>
      </c>
      <c r="M1938" s="4">
        <v>145800</v>
      </c>
      <c r="N1938" s="4">
        <v>3978</v>
      </c>
      <c r="O1938">
        <v>63954</v>
      </c>
      <c r="P1938">
        <v>-71154</v>
      </c>
    </row>
    <row r="1939" spans="1:16">
      <c r="A1939">
        <v>10</v>
      </c>
      <c r="B1939" t="str">
        <f>TEXT(DATE(2024,Sales[[#This Row],[Month]],1),"MMM")</f>
        <v>Oct</v>
      </c>
      <c r="C1939">
        <v>14</v>
      </c>
      <c r="D1939">
        <v>2013</v>
      </c>
      <c r="E1939" t="s">
        <v>17</v>
      </c>
      <c r="F1939" t="s">
        <v>15</v>
      </c>
      <c r="G1939" s="4" t="s">
        <v>25</v>
      </c>
      <c r="H1939" t="s">
        <v>10</v>
      </c>
      <c r="I1939" s="4">
        <v>21</v>
      </c>
      <c r="J1939" s="4">
        <v>3978</v>
      </c>
      <c r="K1939" s="4">
        <v>4230</v>
      </c>
      <c r="L1939" s="4">
        <v>34992</v>
      </c>
      <c r="M1939" s="4">
        <v>37260</v>
      </c>
      <c r="N1939" s="4">
        <v>5292</v>
      </c>
      <c r="O1939">
        <v>84388.5</v>
      </c>
      <c r="P1939">
        <v>49396.5</v>
      </c>
    </row>
    <row r="1940" spans="1:16">
      <c r="A1940">
        <v>10</v>
      </c>
      <c r="B1940" t="str">
        <f>TEXT(DATE(2024,Sales[[#This Row],[Month]],1),"MMM")</f>
        <v>Oct</v>
      </c>
      <c r="C1940">
        <v>14</v>
      </c>
      <c r="D1940">
        <v>2013</v>
      </c>
      <c r="E1940" t="s">
        <v>14</v>
      </c>
      <c r="F1940" t="s">
        <v>15</v>
      </c>
      <c r="G1940" s="4" t="s">
        <v>35</v>
      </c>
      <c r="H1940" t="s">
        <v>10</v>
      </c>
      <c r="I1940" s="4">
        <v>9</v>
      </c>
      <c r="J1940" s="4">
        <v>3726</v>
      </c>
      <c r="K1940" s="4">
        <v>3960</v>
      </c>
      <c r="L1940" s="4">
        <v>70920</v>
      </c>
      <c r="M1940" s="4">
        <v>75600</v>
      </c>
      <c r="N1940" s="4">
        <v>2106</v>
      </c>
      <c r="O1940">
        <v>33858</v>
      </c>
      <c r="P1940">
        <v>-37062</v>
      </c>
    </row>
    <row r="1941" spans="1:16">
      <c r="A1941">
        <v>10</v>
      </c>
      <c r="B1941" t="str">
        <f>TEXT(DATE(2024,Sales[[#This Row],[Month]],1),"MMM")</f>
        <v>Oct</v>
      </c>
      <c r="C1941">
        <v>14</v>
      </c>
      <c r="D1941">
        <v>2013</v>
      </c>
      <c r="E1941" t="s">
        <v>31</v>
      </c>
      <c r="F1941" t="s">
        <v>22</v>
      </c>
      <c r="G1941" s="4" t="s">
        <v>30</v>
      </c>
      <c r="H1941" t="s">
        <v>10</v>
      </c>
      <c r="I1941" s="4">
        <v>11</v>
      </c>
      <c r="J1941" s="4">
        <v>4482</v>
      </c>
      <c r="K1941" s="4">
        <v>4770</v>
      </c>
      <c r="L1941" s="4">
        <v>63648</v>
      </c>
      <c r="M1941" s="4">
        <v>67680</v>
      </c>
      <c r="N1941" s="4">
        <v>3168</v>
      </c>
      <c r="O1941">
        <v>49846.5</v>
      </c>
      <c r="P1941">
        <v>-13801.5</v>
      </c>
    </row>
    <row r="1942" spans="1:16">
      <c r="A1942">
        <v>10</v>
      </c>
      <c r="B1942" t="str">
        <f>TEXT(DATE(2024,Sales[[#This Row],[Month]],1),"MMM")</f>
        <v>Oct</v>
      </c>
      <c r="C1942">
        <v>17</v>
      </c>
      <c r="D1942">
        <v>2013</v>
      </c>
      <c r="E1942" t="s">
        <v>19</v>
      </c>
      <c r="F1942" t="s">
        <v>20</v>
      </c>
      <c r="G1942" s="4" t="s">
        <v>33</v>
      </c>
      <c r="H1942" t="s">
        <v>10</v>
      </c>
      <c r="I1942" s="4">
        <v>4</v>
      </c>
      <c r="J1942" s="4">
        <v>3582</v>
      </c>
      <c r="K1942" s="4">
        <v>3870</v>
      </c>
      <c r="L1942" s="4">
        <v>14742</v>
      </c>
      <c r="M1942" s="4">
        <v>15750</v>
      </c>
      <c r="N1942" s="4">
        <v>1152</v>
      </c>
      <c r="O1942">
        <v>14706</v>
      </c>
      <c r="P1942">
        <v>-36</v>
      </c>
    </row>
    <row r="1943" spans="1:16">
      <c r="A1943">
        <v>10</v>
      </c>
      <c r="B1943" t="str">
        <f>TEXT(DATE(2024,Sales[[#This Row],[Month]],1),"MMM")</f>
        <v>Oct</v>
      </c>
      <c r="C1943">
        <v>17</v>
      </c>
      <c r="D1943">
        <v>2013</v>
      </c>
      <c r="E1943" t="s">
        <v>26</v>
      </c>
      <c r="F1943" t="s">
        <v>27</v>
      </c>
      <c r="G1943" s="4" t="s">
        <v>39</v>
      </c>
      <c r="H1943" t="s">
        <v>13</v>
      </c>
      <c r="I1943" s="4">
        <v>22</v>
      </c>
      <c r="J1943" s="4">
        <v>4482</v>
      </c>
      <c r="K1943" s="4">
        <v>4770</v>
      </c>
      <c r="L1943" s="4">
        <v>135108</v>
      </c>
      <c r="M1943" s="4">
        <v>145800</v>
      </c>
      <c r="N1943" s="4">
        <v>6336</v>
      </c>
      <c r="O1943">
        <v>99693</v>
      </c>
      <c r="P1943">
        <v>-35415</v>
      </c>
    </row>
    <row r="1944" spans="1:16">
      <c r="A1944">
        <v>10</v>
      </c>
      <c r="B1944" t="str">
        <f>TEXT(DATE(2024,Sales[[#This Row],[Month]],1),"MMM")</f>
        <v>Oct</v>
      </c>
      <c r="C1944">
        <v>17</v>
      </c>
      <c r="D1944">
        <v>2013</v>
      </c>
      <c r="E1944" t="s">
        <v>24</v>
      </c>
      <c r="F1944" t="s">
        <v>20</v>
      </c>
      <c r="G1944" s="4" t="s">
        <v>34</v>
      </c>
      <c r="H1944" t="s">
        <v>10</v>
      </c>
      <c r="I1944" s="4">
        <v>15</v>
      </c>
      <c r="J1944" s="4">
        <v>3924</v>
      </c>
      <c r="K1944" s="4">
        <v>4230</v>
      </c>
      <c r="L1944" s="4">
        <v>22410</v>
      </c>
      <c r="M1944" s="4">
        <v>23850</v>
      </c>
      <c r="N1944" s="4">
        <v>4590</v>
      </c>
      <c r="O1944">
        <v>60277.5</v>
      </c>
      <c r="P1944">
        <v>37867.5</v>
      </c>
    </row>
    <row r="1945" spans="1:16">
      <c r="A1945">
        <v>10</v>
      </c>
      <c r="B1945" t="str">
        <f>TEXT(DATE(2024,Sales[[#This Row],[Month]],1),"MMM")</f>
        <v>Oct</v>
      </c>
      <c r="C1945">
        <v>18</v>
      </c>
      <c r="D1945">
        <v>2013</v>
      </c>
      <c r="E1945" t="s">
        <v>7</v>
      </c>
      <c r="F1945" t="s">
        <v>8</v>
      </c>
      <c r="G1945" s="4" t="s">
        <v>40</v>
      </c>
      <c r="H1945" t="s">
        <v>10</v>
      </c>
      <c r="I1945" s="4">
        <v>23</v>
      </c>
      <c r="J1945" s="4">
        <v>7506</v>
      </c>
      <c r="K1945" s="4">
        <v>8100</v>
      </c>
      <c r="L1945" s="4">
        <v>71064</v>
      </c>
      <c r="M1945" s="4">
        <v>75600</v>
      </c>
      <c r="N1945" s="4">
        <v>13662</v>
      </c>
      <c r="O1945">
        <v>176985</v>
      </c>
      <c r="P1945">
        <v>105921</v>
      </c>
    </row>
    <row r="1946" spans="1:16">
      <c r="A1946">
        <v>10</v>
      </c>
      <c r="B1946" t="str">
        <f>TEXT(DATE(2024,Sales[[#This Row],[Month]],1),"MMM")</f>
        <v>Oct</v>
      </c>
      <c r="C1946">
        <v>18</v>
      </c>
      <c r="D1946">
        <v>2013</v>
      </c>
      <c r="E1946" t="s">
        <v>21</v>
      </c>
      <c r="F1946" t="s">
        <v>22</v>
      </c>
      <c r="G1946" s="4" t="s">
        <v>32</v>
      </c>
      <c r="H1946" t="s">
        <v>10</v>
      </c>
      <c r="I1946" s="4">
        <v>9</v>
      </c>
      <c r="J1946" s="4">
        <v>3546</v>
      </c>
      <c r="K1946" s="4">
        <v>3780</v>
      </c>
      <c r="L1946" s="4">
        <v>61776</v>
      </c>
      <c r="M1946" s="4">
        <v>65880</v>
      </c>
      <c r="N1946" s="4">
        <v>2106</v>
      </c>
      <c r="O1946">
        <v>32319</v>
      </c>
      <c r="P1946">
        <v>-29457</v>
      </c>
    </row>
    <row r="1947" spans="1:16">
      <c r="A1947">
        <v>10</v>
      </c>
      <c r="B1947" t="str">
        <f>TEXT(DATE(2024,Sales[[#This Row],[Month]],1),"MMM")</f>
        <v>Oct</v>
      </c>
      <c r="C1947">
        <v>18</v>
      </c>
      <c r="D1947">
        <v>2013</v>
      </c>
      <c r="E1947" t="s">
        <v>21</v>
      </c>
      <c r="F1947" t="s">
        <v>22</v>
      </c>
      <c r="G1947" s="4" t="s">
        <v>37</v>
      </c>
      <c r="H1947" t="s">
        <v>13</v>
      </c>
      <c r="I1947" s="4">
        <v>7</v>
      </c>
      <c r="J1947" s="4">
        <v>3042</v>
      </c>
      <c r="K1947" s="4">
        <v>3240</v>
      </c>
      <c r="L1947" s="4">
        <v>74556</v>
      </c>
      <c r="M1947" s="4">
        <v>80370</v>
      </c>
      <c r="N1947" s="4">
        <v>1386</v>
      </c>
      <c r="O1947">
        <v>21546</v>
      </c>
      <c r="P1947">
        <v>-53010</v>
      </c>
    </row>
    <row r="1948" spans="1:16">
      <c r="A1948">
        <v>10</v>
      </c>
      <c r="B1948" t="str">
        <f>TEXT(DATE(2024,Sales[[#This Row],[Month]],1),"MMM")</f>
        <v>Oct</v>
      </c>
      <c r="C1948">
        <v>18</v>
      </c>
      <c r="D1948">
        <v>2013</v>
      </c>
      <c r="E1948" t="s">
        <v>14</v>
      </c>
      <c r="F1948" t="s">
        <v>15</v>
      </c>
      <c r="G1948" s="4" t="s">
        <v>35</v>
      </c>
      <c r="H1948" t="s">
        <v>10</v>
      </c>
      <c r="I1948" s="4">
        <v>25</v>
      </c>
      <c r="J1948" s="4">
        <v>3042</v>
      </c>
      <c r="K1948" s="4">
        <v>3240</v>
      </c>
      <c r="L1948" s="4">
        <v>74466</v>
      </c>
      <c r="M1948" s="4">
        <v>79380</v>
      </c>
      <c r="N1948" s="4">
        <v>4950</v>
      </c>
      <c r="O1948">
        <v>76950</v>
      </c>
      <c r="P1948">
        <v>2484</v>
      </c>
    </row>
    <row r="1949" spans="1:16">
      <c r="A1949">
        <v>10</v>
      </c>
      <c r="B1949" t="str">
        <f>TEXT(DATE(2024,Sales[[#This Row],[Month]],1),"MMM")</f>
        <v>Oct</v>
      </c>
      <c r="C1949">
        <v>18</v>
      </c>
      <c r="D1949">
        <v>2013</v>
      </c>
      <c r="E1949" t="s">
        <v>17</v>
      </c>
      <c r="F1949" t="s">
        <v>15</v>
      </c>
      <c r="G1949" s="4" t="s">
        <v>16</v>
      </c>
      <c r="H1949" t="s">
        <v>10</v>
      </c>
      <c r="I1949" s="4">
        <v>10</v>
      </c>
      <c r="J1949" s="4">
        <v>3978</v>
      </c>
      <c r="K1949" s="4">
        <v>4230</v>
      </c>
      <c r="L1949" s="4">
        <v>67626</v>
      </c>
      <c r="M1949" s="4">
        <v>71910</v>
      </c>
      <c r="N1949" s="4">
        <v>2520</v>
      </c>
      <c r="O1949">
        <v>40185</v>
      </c>
      <c r="P1949">
        <v>-27441</v>
      </c>
    </row>
    <row r="1950" spans="1:16">
      <c r="A1950">
        <v>10</v>
      </c>
      <c r="B1950" t="str">
        <f>TEXT(DATE(2024,Sales[[#This Row],[Month]],1),"MMM")</f>
        <v>Oct</v>
      </c>
      <c r="C1950">
        <v>19</v>
      </c>
      <c r="D1950">
        <v>2013</v>
      </c>
      <c r="E1950" t="s">
        <v>26</v>
      </c>
      <c r="F1950" t="s">
        <v>27</v>
      </c>
      <c r="G1950" s="4" t="s">
        <v>38</v>
      </c>
      <c r="H1950" t="s">
        <v>10</v>
      </c>
      <c r="I1950" s="4">
        <v>8</v>
      </c>
      <c r="J1950" s="4">
        <v>5148</v>
      </c>
      <c r="K1950" s="4">
        <v>5490</v>
      </c>
      <c r="L1950" s="4">
        <v>17712</v>
      </c>
      <c r="M1950" s="4">
        <v>18900</v>
      </c>
      <c r="N1950" s="4">
        <v>2736</v>
      </c>
      <c r="O1950">
        <v>41724</v>
      </c>
      <c r="P1950">
        <v>24012</v>
      </c>
    </row>
    <row r="1951" spans="1:16">
      <c r="A1951">
        <v>10</v>
      </c>
      <c r="B1951" t="str">
        <f>TEXT(DATE(2024,Sales[[#This Row],[Month]],1),"MMM")</f>
        <v>Oct</v>
      </c>
      <c r="C1951">
        <v>20</v>
      </c>
      <c r="D1951">
        <v>2013</v>
      </c>
      <c r="E1951" t="s">
        <v>26</v>
      </c>
      <c r="F1951" t="s">
        <v>27</v>
      </c>
      <c r="G1951" s="4" t="s">
        <v>39</v>
      </c>
      <c r="H1951" t="s">
        <v>13</v>
      </c>
      <c r="I1951" s="4">
        <v>18</v>
      </c>
      <c r="J1951" s="4">
        <v>3042</v>
      </c>
      <c r="K1951" s="4">
        <v>3240</v>
      </c>
      <c r="L1951" s="4">
        <v>105084</v>
      </c>
      <c r="M1951" s="4">
        <v>113400</v>
      </c>
      <c r="N1951" s="4">
        <v>3564</v>
      </c>
      <c r="O1951">
        <v>55404</v>
      </c>
      <c r="P1951">
        <v>-49680</v>
      </c>
    </row>
    <row r="1952" spans="1:16">
      <c r="A1952">
        <v>10</v>
      </c>
      <c r="B1952" t="str">
        <f>TEXT(DATE(2024,Sales[[#This Row],[Month]],1),"MMM")</f>
        <v>Oct</v>
      </c>
      <c r="C1952">
        <v>20</v>
      </c>
      <c r="D1952">
        <v>2013</v>
      </c>
      <c r="E1952" t="s">
        <v>7</v>
      </c>
      <c r="F1952" t="s">
        <v>8</v>
      </c>
      <c r="G1952" s="4" t="s">
        <v>33</v>
      </c>
      <c r="H1952" t="s">
        <v>10</v>
      </c>
      <c r="I1952" s="4">
        <v>8</v>
      </c>
      <c r="J1952" s="4">
        <v>5148</v>
      </c>
      <c r="K1952" s="4">
        <v>5490</v>
      </c>
      <c r="L1952" s="4">
        <v>52650</v>
      </c>
      <c r="M1952" s="4">
        <v>56250</v>
      </c>
      <c r="N1952" s="4">
        <v>2736</v>
      </c>
      <c r="O1952">
        <v>41724</v>
      </c>
      <c r="P1952">
        <v>-10926</v>
      </c>
    </row>
    <row r="1953" spans="1:16">
      <c r="A1953">
        <v>10</v>
      </c>
      <c r="B1953" t="str">
        <f>TEXT(DATE(2024,Sales[[#This Row],[Month]],1),"MMM")</f>
        <v>Oct</v>
      </c>
      <c r="C1953">
        <v>20</v>
      </c>
      <c r="D1953">
        <v>2013</v>
      </c>
      <c r="E1953" t="s">
        <v>28</v>
      </c>
      <c r="F1953" t="s">
        <v>27</v>
      </c>
      <c r="G1953" s="4" t="s">
        <v>25</v>
      </c>
      <c r="H1953" t="s">
        <v>10</v>
      </c>
      <c r="I1953" s="4">
        <v>25</v>
      </c>
      <c r="J1953" s="4">
        <v>7506</v>
      </c>
      <c r="K1953" s="4">
        <v>8100</v>
      </c>
      <c r="L1953" s="4">
        <v>93312</v>
      </c>
      <c r="M1953" s="4">
        <v>99360</v>
      </c>
      <c r="N1953" s="4">
        <v>14850</v>
      </c>
      <c r="O1953">
        <v>192375</v>
      </c>
      <c r="P1953">
        <v>99063</v>
      </c>
    </row>
    <row r="1954" spans="1:16">
      <c r="A1954">
        <v>10</v>
      </c>
      <c r="B1954" t="str">
        <f>TEXT(DATE(2024,Sales[[#This Row],[Month]],1),"MMM")</f>
        <v>Oct</v>
      </c>
      <c r="C1954">
        <v>20</v>
      </c>
      <c r="D1954">
        <v>2013</v>
      </c>
      <c r="E1954" t="s">
        <v>14</v>
      </c>
      <c r="F1954" t="s">
        <v>15</v>
      </c>
      <c r="G1954" s="4" t="s">
        <v>18</v>
      </c>
      <c r="H1954" t="s">
        <v>10</v>
      </c>
      <c r="I1954" s="4">
        <v>7</v>
      </c>
      <c r="J1954" s="4">
        <v>3042</v>
      </c>
      <c r="K1954" s="4">
        <v>3240</v>
      </c>
      <c r="L1954" s="4">
        <v>19764</v>
      </c>
      <c r="M1954" s="4">
        <v>21060</v>
      </c>
      <c r="N1954" s="4">
        <v>1386</v>
      </c>
      <c r="O1954">
        <v>21546</v>
      </c>
      <c r="P1954">
        <v>1782</v>
      </c>
    </row>
    <row r="1955" spans="1:16">
      <c r="A1955">
        <v>10</v>
      </c>
      <c r="B1955" t="str">
        <f>TEXT(DATE(2024,Sales[[#This Row],[Month]],1),"MMM")</f>
        <v>Oct</v>
      </c>
      <c r="C1955">
        <v>21</v>
      </c>
      <c r="D1955">
        <v>2013</v>
      </c>
      <c r="E1955" t="s">
        <v>14</v>
      </c>
      <c r="F1955" t="s">
        <v>15</v>
      </c>
      <c r="G1955" s="4" t="s">
        <v>23</v>
      </c>
      <c r="H1955" t="s">
        <v>10</v>
      </c>
      <c r="I1955" s="4">
        <v>17</v>
      </c>
      <c r="J1955" s="4">
        <v>3978</v>
      </c>
      <c r="K1955" s="4">
        <v>4230</v>
      </c>
      <c r="L1955" s="4">
        <v>48672</v>
      </c>
      <c r="M1955" s="4">
        <v>51840</v>
      </c>
      <c r="N1955" s="4">
        <v>4284</v>
      </c>
      <c r="O1955">
        <v>68314.5</v>
      </c>
      <c r="P1955">
        <v>19642.5</v>
      </c>
    </row>
    <row r="1956" spans="1:16">
      <c r="A1956">
        <v>10</v>
      </c>
      <c r="B1956" t="str">
        <f>TEXT(DATE(2024,Sales[[#This Row],[Month]],1),"MMM")</f>
        <v>Oct</v>
      </c>
      <c r="C1956">
        <v>21</v>
      </c>
      <c r="D1956">
        <v>2013</v>
      </c>
      <c r="E1956" t="s">
        <v>26</v>
      </c>
      <c r="F1956" t="s">
        <v>27</v>
      </c>
      <c r="G1956" s="4" t="s">
        <v>36</v>
      </c>
      <c r="H1956" t="s">
        <v>10</v>
      </c>
      <c r="I1956" s="4">
        <v>3</v>
      </c>
      <c r="J1956" s="4">
        <v>2952</v>
      </c>
      <c r="K1956" s="4">
        <v>3150</v>
      </c>
      <c r="L1956" s="4">
        <v>85698</v>
      </c>
      <c r="M1956" s="4">
        <v>91080</v>
      </c>
      <c r="N1956" s="4">
        <v>594</v>
      </c>
      <c r="O1956">
        <v>8977.5</v>
      </c>
      <c r="P1956">
        <v>-76720.5</v>
      </c>
    </row>
    <row r="1957" spans="1:16">
      <c r="A1957">
        <v>10</v>
      </c>
      <c r="B1957" t="str">
        <f>TEXT(DATE(2024,Sales[[#This Row],[Month]],1),"MMM")</f>
        <v>Oct</v>
      </c>
      <c r="C1957">
        <v>22</v>
      </c>
      <c r="D1957">
        <v>2013</v>
      </c>
      <c r="E1957" t="s">
        <v>26</v>
      </c>
      <c r="F1957" t="s">
        <v>27</v>
      </c>
      <c r="G1957" s="4" t="s">
        <v>9</v>
      </c>
      <c r="H1957" t="s">
        <v>10</v>
      </c>
      <c r="I1957" s="4">
        <v>13</v>
      </c>
      <c r="J1957" s="4">
        <v>2034</v>
      </c>
      <c r="K1957" s="4">
        <v>2160</v>
      </c>
      <c r="L1957" s="4">
        <v>14238</v>
      </c>
      <c r="M1957" s="4">
        <v>15120</v>
      </c>
      <c r="N1957" s="4">
        <v>1638</v>
      </c>
      <c r="O1957">
        <v>26676</v>
      </c>
      <c r="P1957">
        <v>12438</v>
      </c>
    </row>
    <row r="1958" spans="1:16">
      <c r="A1958">
        <v>10</v>
      </c>
      <c r="B1958" t="str">
        <f>TEXT(DATE(2024,Sales[[#This Row],[Month]],1),"MMM")</f>
        <v>Oct</v>
      </c>
      <c r="C1958">
        <v>22</v>
      </c>
      <c r="D1958">
        <v>2013</v>
      </c>
      <c r="E1958" t="s">
        <v>26</v>
      </c>
      <c r="F1958" t="s">
        <v>27</v>
      </c>
      <c r="G1958" s="4" t="s">
        <v>33</v>
      </c>
      <c r="H1958" t="s">
        <v>10</v>
      </c>
      <c r="I1958" s="4">
        <v>17</v>
      </c>
      <c r="J1958" s="4">
        <v>3582</v>
      </c>
      <c r="K1958" s="4">
        <v>3870</v>
      </c>
      <c r="L1958" s="4">
        <v>12636</v>
      </c>
      <c r="M1958" s="4">
        <v>13500</v>
      </c>
      <c r="N1958" s="4">
        <v>4896</v>
      </c>
      <c r="O1958">
        <v>62500.5</v>
      </c>
      <c r="P1958">
        <v>49864.5</v>
      </c>
    </row>
    <row r="1959" spans="1:16">
      <c r="A1959">
        <v>10</v>
      </c>
      <c r="B1959" t="str">
        <f>TEXT(DATE(2024,Sales[[#This Row],[Month]],1),"MMM")</f>
        <v>Oct</v>
      </c>
      <c r="C1959">
        <v>22</v>
      </c>
      <c r="D1959">
        <v>2013</v>
      </c>
      <c r="E1959" t="s">
        <v>31</v>
      </c>
      <c r="F1959" t="s">
        <v>22</v>
      </c>
      <c r="G1959" s="4" t="s">
        <v>38</v>
      </c>
      <c r="H1959" t="s">
        <v>10</v>
      </c>
      <c r="I1959" s="4">
        <v>22</v>
      </c>
      <c r="J1959" s="4">
        <v>3978</v>
      </c>
      <c r="K1959" s="4">
        <v>4230</v>
      </c>
      <c r="L1959" s="4">
        <v>56088</v>
      </c>
      <c r="M1959" s="4">
        <v>59850</v>
      </c>
      <c r="N1959" s="4">
        <v>5544</v>
      </c>
      <c r="O1959">
        <v>88407</v>
      </c>
      <c r="P1959">
        <v>32319</v>
      </c>
    </row>
    <row r="1960" spans="1:16">
      <c r="A1960">
        <v>10</v>
      </c>
      <c r="B1960" t="str">
        <f>TEXT(DATE(2024,Sales[[#This Row],[Month]],1),"MMM")</f>
        <v>Oct</v>
      </c>
      <c r="C1960">
        <v>22</v>
      </c>
      <c r="D1960">
        <v>2013</v>
      </c>
      <c r="E1960" t="s">
        <v>31</v>
      </c>
      <c r="F1960" t="s">
        <v>22</v>
      </c>
      <c r="G1960" s="4" t="s">
        <v>34</v>
      </c>
      <c r="H1960" t="s">
        <v>10</v>
      </c>
      <c r="I1960" s="4">
        <v>23</v>
      </c>
      <c r="J1960" s="4">
        <v>2196</v>
      </c>
      <c r="K1960" s="4">
        <v>2340</v>
      </c>
      <c r="L1960" s="4">
        <v>80676</v>
      </c>
      <c r="M1960" s="4">
        <v>85860</v>
      </c>
      <c r="N1960" s="4">
        <v>3312</v>
      </c>
      <c r="O1960">
        <v>51129</v>
      </c>
      <c r="P1960">
        <v>-29547</v>
      </c>
    </row>
    <row r="1961" spans="1:16">
      <c r="A1961">
        <v>10</v>
      </c>
      <c r="B1961" t="str">
        <f>TEXT(DATE(2024,Sales[[#This Row],[Month]],1),"MMM")</f>
        <v>Oct</v>
      </c>
      <c r="C1961">
        <v>22</v>
      </c>
      <c r="D1961">
        <v>2013</v>
      </c>
      <c r="E1961" t="s">
        <v>17</v>
      </c>
      <c r="F1961" t="s">
        <v>15</v>
      </c>
      <c r="G1961" s="4" t="s">
        <v>39</v>
      </c>
      <c r="H1961" t="s">
        <v>13</v>
      </c>
      <c r="I1961" s="4">
        <v>1</v>
      </c>
      <c r="J1961" s="4">
        <v>2034</v>
      </c>
      <c r="K1961" s="4">
        <v>2160</v>
      </c>
      <c r="L1961" s="4">
        <v>97578</v>
      </c>
      <c r="M1961" s="4">
        <v>105300</v>
      </c>
      <c r="N1961" s="4">
        <v>126</v>
      </c>
      <c r="O1961">
        <v>2052</v>
      </c>
      <c r="P1961">
        <v>-95526</v>
      </c>
    </row>
    <row r="1962" spans="1:16">
      <c r="A1962">
        <v>10</v>
      </c>
      <c r="B1962" t="str">
        <f>TEXT(DATE(2024,Sales[[#This Row],[Month]],1),"MMM")</f>
        <v>Oct</v>
      </c>
      <c r="C1962">
        <v>22</v>
      </c>
      <c r="D1962">
        <v>2013</v>
      </c>
      <c r="E1962" t="s">
        <v>28</v>
      </c>
      <c r="F1962" t="s">
        <v>27</v>
      </c>
      <c r="G1962" s="4" t="s">
        <v>33</v>
      </c>
      <c r="H1962" t="s">
        <v>10</v>
      </c>
      <c r="I1962" s="4">
        <v>25</v>
      </c>
      <c r="J1962" s="4">
        <v>5148</v>
      </c>
      <c r="K1962" s="4">
        <v>5490</v>
      </c>
      <c r="L1962" s="4">
        <v>2106</v>
      </c>
      <c r="M1962" s="4">
        <v>2250</v>
      </c>
      <c r="N1962" s="4">
        <v>8550</v>
      </c>
      <c r="O1962">
        <v>130387.5</v>
      </c>
      <c r="P1962">
        <v>128281.5</v>
      </c>
    </row>
    <row r="1963" spans="1:16">
      <c r="A1963">
        <v>10</v>
      </c>
      <c r="B1963" t="str">
        <f>TEXT(DATE(2024,Sales[[#This Row],[Month]],1),"MMM")</f>
        <v>Oct</v>
      </c>
      <c r="C1963">
        <v>22</v>
      </c>
      <c r="D1963">
        <v>2013</v>
      </c>
      <c r="E1963" t="s">
        <v>28</v>
      </c>
      <c r="F1963" t="s">
        <v>27</v>
      </c>
      <c r="G1963" s="4" t="s">
        <v>36</v>
      </c>
      <c r="H1963" t="s">
        <v>10</v>
      </c>
      <c r="I1963" s="4">
        <v>22</v>
      </c>
      <c r="J1963" s="4">
        <v>3384</v>
      </c>
      <c r="K1963" s="4">
        <v>3600</v>
      </c>
      <c r="L1963" s="4">
        <v>40986</v>
      </c>
      <c r="M1963" s="4">
        <v>43560</v>
      </c>
      <c r="N1963" s="4">
        <v>4752</v>
      </c>
      <c r="O1963">
        <v>75240</v>
      </c>
      <c r="P1963">
        <v>34254</v>
      </c>
    </row>
    <row r="1964" spans="1:16">
      <c r="A1964">
        <v>10</v>
      </c>
      <c r="B1964" t="str">
        <f>TEXT(DATE(2024,Sales[[#This Row],[Month]],1),"MMM")</f>
        <v>Oct</v>
      </c>
      <c r="C1964">
        <v>22</v>
      </c>
      <c r="D1964">
        <v>2013</v>
      </c>
      <c r="E1964" t="s">
        <v>31</v>
      </c>
      <c r="F1964" t="s">
        <v>22</v>
      </c>
      <c r="G1964" s="4" t="s">
        <v>9</v>
      </c>
      <c r="H1964" t="s">
        <v>10</v>
      </c>
      <c r="I1964" s="4">
        <v>2</v>
      </c>
      <c r="J1964" s="4">
        <v>3978</v>
      </c>
      <c r="K1964" s="4">
        <v>4230</v>
      </c>
      <c r="L1964" s="4">
        <v>34578</v>
      </c>
      <c r="M1964" s="4">
        <v>36720</v>
      </c>
      <c r="N1964" s="4">
        <v>504</v>
      </c>
      <c r="O1964">
        <v>8037</v>
      </c>
      <c r="P1964">
        <v>-26541</v>
      </c>
    </row>
    <row r="1965" spans="1:16">
      <c r="A1965">
        <v>10</v>
      </c>
      <c r="B1965" t="str">
        <f>TEXT(DATE(2024,Sales[[#This Row],[Month]],1),"MMM")</f>
        <v>Oct</v>
      </c>
      <c r="C1965">
        <v>22</v>
      </c>
      <c r="D1965">
        <v>2013</v>
      </c>
      <c r="E1965" t="s">
        <v>28</v>
      </c>
      <c r="F1965" t="s">
        <v>27</v>
      </c>
      <c r="G1965" s="4" t="s">
        <v>25</v>
      </c>
      <c r="H1965" t="s">
        <v>10</v>
      </c>
      <c r="I1965" s="4">
        <v>11</v>
      </c>
      <c r="J1965" s="4">
        <v>3582</v>
      </c>
      <c r="K1965" s="4">
        <v>3870</v>
      </c>
      <c r="L1965" s="4">
        <v>40824</v>
      </c>
      <c r="M1965" s="4">
        <v>43470</v>
      </c>
      <c r="N1965" s="4">
        <v>3168</v>
      </c>
      <c r="O1965">
        <v>40441.5</v>
      </c>
      <c r="P1965">
        <v>-382.5</v>
      </c>
    </row>
    <row r="1966" spans="1:16">
      <c r="A1966">
        <v>10</v>
      </c>
      <c r="B1966" t="str">
        <f>TEXT(DATE(2024,Sales[[#This Row],[Month]],1),"MMM")</f>
        <v>Oct</v>
      </c>
      <c r="C1966">
        <v>23</v>
      </c>
      <c r="D1966">
        <v>2013</v>
      </c>
      <c r="E1966" t="s">
        <v>14</v>
      </c>
      <c r="F1966" t="s">
        <v>15</v>
      </c>
      <c r="G1966" s="4" t="s">
        <v>18</v>
      </c>
      <c r="H1966" t="s">
        <v>10</v>
      </c>
      <c r="I1966" s="4">
        <v>11</v>
      </c>
      <c r="J1966" s="4">
        <v>3546</v>
      </c>
      <c r="K1966" s="4">
        <v>3780</v>
      </c>
      <c r="L1966" s="4">
        <v>17568</v>
      </c>
      <c r="M1966" s="4">
        <v>18720</v>
      </c>
      <c r="N1966" s="4">
        <v>2574</v>
      </c>
      <c r="O1966">
        <v>39501</v>
      </c>
      <c r="P1966">
        <v>21933</v>
      </c>
    </row>
    <row r="1967" spans="1:16">
      <c r="A1967">
        <v>10</v>
      </c>
      <c r="B1967" t="str">
        <f>TEXT(DATE(2024,Sales[[#This Row],[Month]],1),"MMM")</f>
        <v>Oct</v>
      </c>
      <c r="C1967">
        <v>23</v>
      </c>
      <c r="D1967">
        <v>2013</v>
      </c>
      <c r="E1967" t="s">
        <v>7</v>
      </c>
      <c r="F1967" t="s">
        <v>8</v>
      </c>
      <c r="G1967" s="4" t="s">
        <v>38</v>
      </c>
      <c r="H1967" t="s">
        <v>10</v>
      </c>
      <c r="I1967" s="4">
        <v>1</v>
      </c>
      <c r="J1967" s="4">
        <v>7506</v>
      </c>
      <c r="K1967" s="4">
        <v>8100</v>
      </c>
      <c r="L1967" s="4">
        <v>38376</v>
      </c>
      <c r="M1967" s="4">
        <v>40950</v>
      </c>
      <c r="N1967" s="4">
        <v>594</v>
      </c>
      <c r="O1967">
        <v>7695</v>
      </c>
      <c r="P1967">
        <v>-30681</v>
      </c>
    </row>
    <row r="1968" spans="1:16">
      <c r="A1968">
        <v>10</v>
      </c>
      <c r="B1968" t="str">
        <f>TEXT(DATE(2024,Sales[[#This Row],[Month]],1),"MMM")</f>
        <v>Oct</v>
      </c>
      <c r="C1968">
        <v>23</v>
      </c>
      <c r="D1968">
        <v>2013</v>
      </c>
      <c r="E1968" t="s">
        <v>24</v>
      </c>
      <c r="F1968" t="s">
        <v>20</v>
      </c>
      <c r="G1968" s="4" t="s">
        <v>12</v>
      </c>
      <c r="H1968" t="s">
        <v>13</v>
      </c>
      <c r="I1968" s="4">
        <v>14</v>
      </c>
      <c r="J1968" s="4">
        <v>3978</v>
      </c>
      <c r="K1968" s="4">
        <v>4230</v>
      </c>
      <c r="L1968" s="4">
        <v>46566</v>
      </c>
      <c r="M1968" s="4">
        <v>50310</v>
      </c>
      <c r="N1968" s="4">
        <v>3528</v>
      </c>
      <c r="O1968">
        <v>56259</v>
      </c>
      <c r="P1968">
        <v>9693</v>
      </c>
    </row>
    <row r="1969" spans="1:16">
      <c r="A1969">
        <v>10</v>
      </c>
      <c r="B1969" t="str">
        <f>TEXT(DATE(2024,Sales[[#This Row],[Month]],1),"MMM")</f>
        <v>Oct</v>
      </c>
      <c r="C1969">
        <v>23</v>
      </c>
      <c r="D1969">
        <v>2013</v>
      </c>
      <c r="E1969" t="s">
        <v>17</v>
      </c>
      <c r="F1969" t="s">
        <v>15</v>
      </c>
      <c r="G1969" s="4" t="s">
        <v>35</v>
      </c>
      <c r="H1969" t="s">
        <v>10</v>
      </c>
      <c r="I1969" s="4">
        <v>11</v>
      </c>
      <c r="J1969" s="4">
        <v>2034</v>
      </c>
      <c r="K1969" s="4">
        <v>2160</v>
      </c>
      <c r="L1969" s="4">
        <v>7092</v>
      </c>
      <c r="M1969" s="4">
        <v>7560</v>
      </c>
      <c r="N1969" s="4">
        <v>1386</v>
      </c>
      <c r="O1969">
        <v>22572</v>
      </c>
      <c r="P1969">
        <v>15480</v>
      </c>
    </row>
    <row r="1970" spans="1:16">
      <c r="A1970">
        <v>10</v>
      </c>
      <c r="B1970" t="str">
        <f>TEXT(DATE(2024,Sales[[#This Row],[Month]],1),"MMM")</f>
        <v>Oct</v>
      </c>
      <c r="C1970">
        <v>23</v>
      </c>
      <c r="D1970">
        <v>2013</v>
      </c>
      <c r="E1970" t="s">
        <v>19</v>
      </c>
      <c r="F1970" t="s">
        <v>20</v>
      </c>
      <c r="G1970" s="4" t="s">
        <v>23</v>
      </c>
      <c r="H1970" t="s">
        <v>10</v>
      </c>
      <c r="I1970" s="4">
        <v>8</v>
      </c>
      <c r="J1970" s="4">
        <v>2952</v>
      </c>
      <c r="K1970" s="4">
        <v>3150</v>
      </c>
      <c r="L1970" s="4">
        <v>21294</v>
      </c>
      <c r="M1970" s="4">
        <v>22680</v>
      </c>
      <c r="N1970" s="4">
        <v>1584</v>
      </c>
      <c r="O1970">
        <v>23940</v>
      </c>
      <c r="P1970">
        <v>2646</v>
      </c>
    </row>
    <row r="1971" spans="1:16">
      <c r="A1971">
        <v>10</v>
      </c>
      <c r="B1971" t="str">
        <f>TEXT(DATE(2024,Sales[[#This Row],[Month]],1),"MMM")</f>
        <v>Oct</v>
      </c>
      <c r="C1971">
        <v>24</v>
      </c>
      <c r="D1971">
        <v>2013</v>
      </c>
      <c r="E1971" t="s">
        <v>14</v>
      </c>
      <c r="F1971" t="s">
        <v>15</v>
      </c>
      <c r="G1971" s="4" t="s">
        <v>39</v>
      </c>
      <c r="H1971" t="s">
        <v>13</v>
      </c>
      <c r="I1971" s="4">
        <v>1</v>
      </c>
      <c r="J1971" s="4">
        <v>3546</v>
      </c>
      <c r="K1971" s="4">
        <v>3780</v>
      </c>
      <c r="L1971" s="4">
        <v>135108</v>
      </c>
      <c r="M1971" s="4">
        <v>145800</v>
      </c>
      <c r="N1971" s="4">
        <v>234</v>
      </c>
      <c r="O1971">
        <v>3591</v>
      </c>
      <c r="P1971">
        <v>-131517</v>
      </c>
    </row>
    <row r="1972" spans="1:16">
      <c r="A1972">
        <v>10</v>
      </c>
      <c r="B1972" t="str">
        <f>TEXT(DATE(2024,Sales[[#This Row],[Month]],1),"MMM")</f>
        <v>Oct</v>
      </c>
      <c r="C1972">
        <v>25</v>
      </c>
      <c r="D1972">
        <v>2013</v>
      </c>
      <c r="E1972" t="s">
        <v>28</v>
      </c>
      <c r="F1972" t="s">
        <v>27</v>
      </c>
      <c r="G1972" s="4" t="s">
        <v>38</v>
      </c>
      <c r="H1972" t="s">
        <v>10</v>
      </c>
      <c r="I1972" s="4">
        <v>24</v>
      </c>
      <c r="J1972" s="4">
        <v>3546</v>
      </c>
      <c r="K1972" s="4">
        <v>3780</v>
      </c>
      <c r="L1972" s="4">
        <v>20664</v>
      </c>
      <c r="M1972" s="4">
        <v>22050</v>
      </c>
      <c r="N1972" s="4">
        <v>5616</v>
      </c>
      <c r="O1972">
        <v>86184</v>
      </c>
      <c r="P1972">
        <v>65520</v>
      </c>
    </row>
    <row r="1973" spans="1:16">
      <c r="A1973">
        <v>10</v>
      </c>
      <c r="B1973" t="str">
        <f>TEXT(DATE(2024,Sales[[#This Row],[Month]],1),"MMM")</f>
        <v>Oct</v>
      </c>
      <c r="C1973">
        <v>25</v>
      </c>
      <c r="D1973">
        <v>2013</v>
      </c>
      <c r="E1973" t="s">
        <v>11</v>
      </c>
      <c r="F1973" t="s">
        <v>8</v>
      </c>
      <c r="G1973" s="4" t="s">
        <v>9</v>
      </c>
      <c r="H1973" t="s">
        <v>10</v>
      </c>
      <c r="I1973" s="4">
        <v>15</v>
      </c>
      <c r="J1973" s="4">
        <v>3978</v>
      </c>
      <c r="K1973" s="4">
        <v>4230</v>
      </c>
      <c r="L1973" s="4">
        <v>22374</v>
      </c>
      <c r="M1973" s="4">
        <v>23760</v>
      </c>
      <c r="N1973" s="4">
        <v>3780</v>
      </c>
      <c r="O1973">
        <v>60277.5</v>
      </c>
      <c r="P1973">
        <v>37903.5</v>
      </c>
    </row>
    <row r="1974" spans="1:16">
      <c r="A1974">
        <v>10</v>
      </c>
      <c r="B1974" t="str">
        <f>TEXT(DATE(2024,Sales[[#This Row],[Month]],1),"MMM")</f>
        <v>Oct</v>
      </c>
      <c r="C1974">
        <v>25</v>
      </c>
      <c r="D1974">
        <v>2013</v>
      </c>
      <c r="E1974" t="s">
        <v>11</v>
      </c>
      <c r="F1974" t="s">
        <v>8</v>
      </c>
      <c r="G1974" s="4" t="s">
        <v>9</v>
      </c>
      <c r="H1974" t="s">
        <v>10</v>
      </c>
      <c r="I1974" s="4">
        <v>20</v>
      </c>
      <c r="J1974" s="4">
        <v>3546</v>
      </c>
      <c r="K1974" s="4">
        <v>3780</v>
      </c>
      <c r="L1974" s="4">
        <v>44748</v>
      </c>
      <c r="M1974" s="4">
        <v>47520</v>
      </c>
      <c r="N1974" s="4">
        <v>4680</v>
      </c>
      <c r="O1974">
        <v>71820</v>
      </c>
      <c r="P1974">
        <v>27072</v>
      </c>
    </row>
    <row r="1975" spans="1:16">
      <c r="A1975">
        <v>10</v>
      </c>
      <c r="B1975" t="str">
        <f>TEXT(DATE(2024,Sales[[#This Row],[Month]],1),"MMM")</f>
        <v>Oct</v>
      </c>
      <c r="C1975">
        <v>26</v>
      </c>
      <c r="D1975">
        <v>2013</v>
      </c>
      <c r="E1975" t="s">
        <v>19</v>
      </c>
      <c r="F1975" t="s">
        <v>20</v>
      </c>
      <c r="G1975" s="4" t="s">
        <v>32</v>
      </c>
      <c r="H1975" t="s">
        <v>10</v>
      </c>
      <c r="I1975" s="4">
        <v>1</v>
      </c>
      <c r="J1975" s="4">
        <v>5148</v>
      </c>
      <c r="K1975" s="4">
        <v>5490</v>
      </c>
      <c r="L1975" s="4">
        <v>15444</v>
      </c>
      <c r="M1975" s="4">
        <v>16470</v>
      </c>
      <c r="N1975" s="4">
        <v>342</v>
      </c>
      <c r="O1975">
        <v>5215.5</v>
      </c>
      <c r="P1975">
        <v>-10228.5</v>
      </c>
    </row>
    <row r="1976" spans="1:16">
      <c r="A1976">
        <v>10</v>
      </c>
      <c r="B1976" t="str">
        <f>TEXT(DATE(2024,Sales[[#This Row],[Month]],1),"MMM")</f>
        <v>Oct</v>
      </c>
      <c r="C1976">
        <v>26</v>
      </c>
      <c r="D1976">
        <v>2013</v>
      </c>
      <c r="E1976" t="s">
        <v>31</v>
      </c>
      <c r="F1976" t="s">
        <v>22</v>
      </c>
      <c r="G1976" s="4" t="s">
        <v>37</v>
      </c>
      <c r="H1976" t="s">
        <v>13</v>
      </c>
      <c r="I1976" s="4">
        <v>5</v>
      </c>
      <c r="J1976" s="4">
        <v>2196</v>
      </c>
      <c r="K1976" s="4">
        <v>2340</v>
      </c>
      <c r="L1976" s="4">
        <v>3924</v>
      </c>
      <c r="M1976" s="4">
        <v>4230</v>
      </c>
      <c r="N1976" s="4">
        <v>720</v>
      </c>
      <c r="O1976">
        <v>11115</v>
      </c>
      <c r="P1976">
        <v>7191</v>
      </c>
    </row>
    <row r="1977" spans="1:16">
      <c r="A1977">
        <v>10</v>
      </c>
      <c r="B1977" t="str">
        <f>TEXT(DATE(2024,Sales[[#This Row],[Month]],1),"MMM")</f>
        <v>Oct</v>
      </c>
      <c r="C1977">
        <v>26</v>
      </c>
      <c r="D1977">
        <v>2013</v>
      </c>
      <c r="E1977" t="s">
        <v>14</v>
      </c>
      <c r="F1977" t="s">
        <v>15</v>
      </c>
      <c r="G1977" s="4" t="s">
        <v>12</v>
      </c>
      <c r="H1977" t="s">
        <v>13</v>
      </c>
      <c r="I1977" s="4">
        <v>2</v>
      </c>
      <c r="J1977" s="4">
        <v>3924</v>
      </c>
      <c r="K1977" s="4">
        <v>4230</v>
      </c>
      <c r="L1977" s="4">
        <v>25074</v>
      </c>
      <c r="M1977" s="4">
        <v>27090</v>
      </c>
      <c r="N1977" s="4">
        <v>612</v>
      </c>
      <c r="O1977">
        <v>8037</v>
      </c>
      <c r="P1977">
        <v>-17037</v>
      </c>
    </row>
    <row r="1978" spans="1:16">
      <c r="A1978">
        <v>10</v>
      </c>
      <c r="B1978" t="str">
        <f>TEXT(DATE(2024,Sales[[#This Row],[Month]],1),"MMM")</f>
        <v>Oct</v>
      </c>
      <c r="C1978">
        <v>26</v>
      </c>
      <c r="D1978">
        <v>2013</v>
      </c>
      <c r="E1978" t="s">
        <v>28</v>
      </c>
      <c r="F1978" t="s">
        <v>27</v>
      </c>
      <c r="G1978" s="4" t="s">
        <v>25</v>
      </c>
      <c r="H1978" t="s">
        <v>10</v>
      </c>
      <c r="I1978" s="4">
        <v>15</v>
      </c>
      <c r="J1978" s="4">
        <v>3978</v>
      </c>
      <c r="K1978" s="4">
        <v>4230</v>
      </c>
      <c r="L1978" s="4">
        <v>58320</v>
      </c>
      <c r="M1978" s="4">
        <v>62100</v>
      </c>
      <c r="N1978" s="4">
        <v>3780</v>
      </c>
      <c r="O1978">
        <v>60277.5</v>
      </c>
      <c r="P1978">
        <v>1957.5</v>
      </c>
    </row>
    <row r="1979" spans="1:16">
      <c r="A1979">
        <v>10</v>
      </c>
      <c r="B1979" t="str">
        <f>TEXT(DATE(2024,Sales[[#This Row],[Month]],1),"MMM")</f>
        <v>Oct</v>
      </c>
      <c r="C1979">
        <v>27</v>
      </c>
      <c r="D1979">
        <v>2013</v>
      </c>
      <c r="E1979" t="s">
        <v>14</v>
      </c>
      <c r="F1979" t="s">
        <v>15</v>
      </c>
      <c r="G1979" s="4" t="s">
        <v>32</v>
      </c>
      <c r="H1979" t="s">
        <v>10</v>
      </c>
      <c r="I1979" s="4">
        <v>24</v>
      </c>
      <c r="J1979" s="4">
        <v>2106</v>
      </c>
      <c r="K1979" s="4">
        <v>2250</v>
      </c>
      <c r="L1979" s="4">
        <v>77220</v>
      </c>
      <c r="M1979" s="4">
        <v>82350</v>
      </c>
      <c r="N1979" s="4">
        <v>3456</v>
      </c>
      <c r="O1979">
        <v>51300</v>
      </c>
      <c r="P1979">
        <v>-25920</v>
      </c>
    </row>
    <row r="1980" spans="1:16">
      <c r="A1980">
        <v>10</v>
      </c>
      <c r="B1980" t="str">
        <f>TEXT(DATE(2024,Sales[[#This Row],[Month]],1),"MMM")</f>
        <v>Oct</v>
      </c>
      <c r="C1980">
        <v>27</v>
      </c>
      <c r="D1980">
        <v>2013</v>
      </c>
      <c r="E1980" t="s">
        <v>14</v>
      </c>
      <c r="F1980" t="s">
        <v>15</v>
      </c>
      <c r="G1980" s="4" t="s">
        <v>30</v>
      </c>
      <c r="H1980" t="s">
        <v>10</v>
      </c>
      <c r="I1980" s="4">
        <v>23</v>
      </c>
      <c r="J1980" s="4">
        <v>5148</v>
      </c>
      <c r="K1980" s="4">
        <v>5490</v>
      </c>
      <c r="L1980" s="4">
        <v>7956</v>
      </c>
      <c r="M1980" s="4">
        <v>8460</v>
      </c>
      <c r="N1980" s="4">
        <v>7866</v>
      </c>
      <c r="O1980">
        <v>119956.5</v>
      </c>
      <c r="P1980">
        <v>112000.5</v>
      </c>
    </row>
    <row r="1981" spans="1:16">
      <c r="A1981">
        <v>10</v>
      </c>
      <c r="B1981" t="str">
        <f>TEXT(DATE(2024,Sales[[#This Row],[Month]],1),"MMM")</f>
        <v>Oct</v>
      </c>
      <c r="C1981">
        <v>27</v>
      </c>
      <c r="D1981">
        <v>2013</v>
      </c>
      <c r="E1981" t="s">
        <v>17</v>
      </c>
      <c r="F1981" t="s">
        <v>15</v>
      </c>
      <c r="G1981" s="4" t="s">
        <v>35</v>
      </c>
      <c r="H1981" t="s">
        <v>10</v>
      </c>
      <c r="I1981" s="4">
        <v>20</v>
      </c>
      <c r="J1981" s="4">
        <v>3546</v>
      </c>
      <c r="K1981" s="4">
        <v>3780</v>
      </c>
      <c r="L1981" s="4">
        <v>88650</v>
      </c>
      <c r="M1981" s="4">
        <v>94500</v>
      </c>
      <c r="N1981" s="4">
        <v>4680</v>
      </c>
      <c r="O1981">
        <v>71820</v>
      </c>
      <c r="P1981">
        <v>-16830</v>
      </c>
    </row>
    <row r="1982" spans="1:16">
      <c r="A1982">
        <v>10</v>
      </c>
      <c r="B1982" t="str">
        <f>TEXT(DATE(2024,Sales[[#This Row],[Month]],1),"MMM")</f>
        <v>Oct</v>
      </c>
      <c r="C1982">
        <v>27</v>
      </c>
      <c r="D1982">
        <v>2013</v>
      </c>
      <c r="E1982" t="s">
        <v>17</v>
      </c>
      <c r="F1982" t="s">
        <v>15</v>
      </c>
      <c r="G1982" s="4" t="s">
        <v>23</v>
      </c>
      <c r="H1982" t="s">
        <v>10</v>
      </c>
      <c r="I1982" s="4">
        <v>23</v>
      </c>
      <c r="J1982" s="4">
        <v>3546</v>
      </c>
      <c r="K1982" s="4">
        <v>3780</v>
      </c>
      <c r="L1982" s="4">
        <v>36504</v>
      </c>
      <c r="M1982" s="4">
        <v>38880</v>
      </c>
      <c r="N1982" s="4">
        <v>5382</v>
      </c>
      <c r="O1982">
        <v>82593</v>
      </c>
      <c r="P1982">
        <v>46089</v>
      </c>
    </row>
    <row r="1983" spans="1:16">
      <c r="A1983">
        <v>10</v>
      </c>
      <c r="B1983" t="str">
        <f>TEXT(DATE(2024,Sales[[#This Row],[Month]],1),"MMM")</f>
        <v>Oct</v>
      </c>
      <c r="C1983">
        <v>27</v>
      </c>
      <c r="D1983">
        <v>2013</v>
      </c>
      <c r="E1983" t="s">
        <v>31</v>
      </c>
      <c r="F1983" t="s">
        <v>22</v>
      </c>
      <c r="G1983" s="4" t="s">
        <v>38</v>
      </c>
      <c r="H1983" t="s">
        <v>10</v>
      </c>
      <c r="I1983" s="4">
        <v>22</v>
      </c>
      <c r="J1983" s="4">
        <v>5148</v>
      </c>
      <c r="K1983" s="4">
        <v>5490</v>
      </c>
      <c r="L1983" s="4">
        <v>23616</v>
      </c>
      <c r="M1983" s="4">
        <v>25200</v>
      </c>
      <c r="N1983" s="4">
        <v>7524</v>
      </c>
      <c r="O1983">
        <v>114741</v>
      </c>
      <c r="P1983">
        <v>91125</v>
      </c>
    </row>
    <row r="1984" spans="1:16">
      <c r="A1984">
        <v>10</v>
      </c>
      <c r="B1984" t="str">
        <f>TEXT(DATE(2024,Sales[[#This Row],[Month]],1),"MMM")</f>
        <v>Oct</v>
      </c>
      <c r="C1984">
        <v>28</v>
      </c>
      <c r="D1984">
        <v>2013</v>
      </c>
      <c r="E1984" t="s">
        <v>24</v>
      </c>
      <c r="F1984" t="s">
        <v>20</v>
      </c>
      <c r="G1984" s="4" t="s">
        <v>33</v>
      </c>
      <c r="H1984" t="s">
        <v>10</v>
      </c>
      <c r="I1984" s="4">
        <v>10</v>
      </c>
      <c r="J1984" s="4">
        <v>3384</v>
      </c>
      <c r="K1984" s="4">
        <v>3600</v>
      </c>
      <c r="L1984" s="4">
        <v>29484</v>
      </c>
      <c r="M1984" s="4">
        <v>31500</v>
      </c>
      <c r="N1984" s="4">
        <v>2160</v>
      </c>
      <c r="O1984">
        <v>34200</v>
      </c>
      <c r="P1984">
        <v>4716</v>
      </c>
    </row>
    <row r="1985" spans="1:16">
      <c r="A1985">
        <v>10</v>
      </c>
      <c r="B1985" t="str">
        <f>TEXT(DATE(2024,Sales[[#This Row],[Month]],1),"MMM")</f>
        <v>Oct</v>
      </c>
      <c r="C1985">
        <v>29</v>
      </c>
      <c r="D1985">
        <v>2013</v>
      </c>
      <c r="E1985" t="s">
        <v>24</v>
      </c>
      <c r="F1985" t="s">
        <v>20</v>
      </c>
      <c r="G1985" s="4" t="s">
        <v>23</v>
      </c>
      <c r="H1985" t="s">
        <v>10</v>
      </c>
      <c r="I1985" s="4">
        <v>5</v>
      </c>
      <c r="J1985" s="4">
        <v>3042</v>
      </c>
      <c r="K1985" s="4">
        <v>3240</v>
      </c>
      <c r="L1985" s="4">
        <v>51714</v>
      </c>
      <c r="M1985" s="4">
        <v>55080</v>
      </c>
      <c r="N1985" s="4">
        <v>990</v>
      </c>
      <c r="O1985">
        <v>15390</v>
      </c>
      <c r="P1985">
        <v>-36324</v>
      </c>
    </row>
    <row r="1986" spans="1:16">
      <c r="A1986">
        <v>10</v>
      </c>
      <c r="B1986" t="str">
        <f>TEXT(DATE(2024,Sales[[#This Row],[Month]],1),"MMM")</f>
        <v>Oct</v>
      </c>
      <c r="C1986">
        <v>29</v>
      </c>
      <c r="D1986">
        <v>2013</v>
      </c>
      <c r="E1986" t="s">
        <v>31</v>
      </c>
      <c r="F1986" t="s">
        <v>22</v>
      </c>
      <c r="G1986" s="4" t="s">
        <v>40</v>
      </c>
      <c r="H1986" t="s">
        <v>10</v>
      </c>
      <c r="I1986" s="4">
        <v>12</v>
      </c>
      <c r="J1986" s="4">
        <v>3978</v>
      </c>
      <c r="K1986" s="4">
        <v>4230</v>
      </c>
      <c r="L1986" s="4">
        <v>27072</v>
      </c>
      <c r="M1986" s="4">
        <v>28800</v>
      </c>
      <c r="N1986" s="4">
        <v>3024</v>
      </c>
      <c r="O1986">
        <v>48222</v>
      </c>
      <c r="P1986">
        <v>21150</v>
      </c>
    </row>
    <row r="1987" spans="1:16">
      <c r="A1987">
        <v>10</v>
      </c>
      <c r="B1987" t="str">
        <f>TEXT(DATE(2024,Sales[[#This Row],[Month]],1),"MMM")</f>
        <v>Oct</v>
      </c>
      <c r="C1987">
        <v>29</v>
      </c>
      <c r="D1987">
        <v>2013</v>
      </c>
      <c r="E1987" t="s">
        <v>17</v>
      </c>
      <c r="F1987" t="s">
        <v>15</v>
      </c>
      <c r="G1987" s="4" t="s">
        <v>16</v>
      </c>
      <c r="H1987" t="s">
        <v>10</v>
      </c>
      <c r="I1987" s="4">
        <v>19</v>
      </c>
      <c r="J1987" s="4">
        <v>3978</v>
      </c>
      <c r="K1987" s="4">
        <v>4230</v>
      </c>
      <c r="L1987" s="4">
        <v>35802</v>
      </c>
      <c r="M1987" s="4">
        <v>38070</v>
      </c>
      <c r="N1987" s="4">
        <v>4788</v>
      </c>
      <c r="O1987">
        <v>76351.5</v>
      </c>
      <c r="P1987">
        <v>40549.5</v>
      </c>
    </row>
    <row r="1988" spans="1:16">
      <c r="A1988">
        <v>10</v>
      </c>
      <c r="B1988" t="str">
        <f>TEXT(DATE(2024,Sales[[#This Row],[Month]],1),"MMM")</f>
        <v>Oct</v>
      </c>
      <c r="C1988">
        <v>29</v>
      </c>
      <c r="D1988">
        <v>2013</v>
      </c>
      <c r="E1988" t="s">
        <v>28</v>
      </c>
      <c r="F1988" t="s">
        <v>27</v>
      </c>
      <c r="G1988" s="4" t="s">
        <v>32</v>
      </c>
      <c r="H1988" t="s">
        <v>10</v>
      </c>
      <c r="I1988" s="4">
        <v>18</v>
      </c>
      <c r="J1988" s="4">
        <v>3924</v>
      </c>
      <c r="K1988" s="4">
        <v>4230</v>
      </c>
      <c r="L1988" s="4">
        <v>41184</v>
      </c>
      <c r="M1988" s="4">
        <v>43920</v>
      </c>
      <c r="N1988" s="4">
        <v>5508</v>
      </c>
      <c r="O1988">
        <v>72333</v>
      </c>
      <c r="P1988">
        <v>31149</v>
      </c>
    </row>
    <row r="1989" spans="1:16">
      <c r="A1989">
        <v>10</v>
      </c>
      <c r="B1989" t="str">
        <f>TEXT(DATE(2024,Sales[[#This Row],[Month]],1),"MMM")</f>
        <v>Oct</v>
      </c>
      <c r="C1989">
        <v>29</v>
      </c>
      <c r="D1989">
        <v>2013</v>
      </c>
      <c r="E1989" t="s">
        <v>17</v>
      </c>
      <c r="F1989" t="s">
        <v>15</v>
      </c>
      <c r="G1989" s="4" t="s">
        <v>35</v>
      </c>
      <c r="H1989" t="s">
        <v>10</v>
      </c>
      <c r="I1989" s="4">
        <v>1</v>
      </c>
      <c r="J1989" s="4">
        <v>2952</v>
      </c>
      <c r="K1989" s="4">
        <v>3150</v>
      </c>
      <c r="L1989" s="4">
        <v>67374</v>
      </c>
      <c r="M1989" s="4">
        <v>71820</v>
      </c>
      <c r="N1989" s="4">
        <v>198</v>
      </c>
      <c r="O1989">
        <v>2992.5</v>
      </c>
      <c r="P1989">
        <v>-64381.5</v>
      </c>
    </row>
    <row r="1990" spans="1:16">
      <c r="A1990">
        <v>10</v>
      </c>
      <c r="B1990" t="str">
        <f>TEXT(DATE(2024,Sales[[#This Row],[Month]],1),"MMM")</f>
        <v>Oct</v>
      </c>
      <c r="C1990">
        <v>29</v>
      </c>
      <c r="D1990">
        <v>2013</v>
      </c>
      <c r="E1990" t="s">
        <v>7</v>
      </c>
      <c r="F1990" t="s">
        <v>8</v>
      </c>
      <c r="G1990" s="4" t="s">
        <v>35</v>
      </c>
      <c r="H1990" t="s">
        <v>10</v>
      </c>
      <c r="I1990" s="4">
        <v>15</v>
      </c>
      <c r="J1990" s="4">
        <v>3042</v>
      </c>
      <c r="K1990" s="4">
        <v>3240</v>
      </c>
      <c r="L1990" s="4">
        <v>81558</v>
      </c>
      <c r="M1990" s="4">
        <v>86940</v>
      </c>
      <c r="N1990" s="4">
        <v>2970</v>
      </c>
      <c r="O1990">
        <v>46170</v>
      </c>
      <c r="P1990">
        <v>-35388</v>
      </c>
    </row>
    <row r="1991" spans="1:16">
      <c r="A1991">
        <v>10</v>
      </c>
      <c r="B1991" t="str">
        <f>TEXT(DATE(2024,Sales[[#This Row],[Month]],1),"MMM")</f>
        <v>Oct</v>
      </c>
      <c r="C1991">
        <v>29</v>
      </c>
      <c r="D1991">
        <v>2013</v>
      </c>
      <c r="E1991" t="s">
        <v>26</v>
      </c>
      <c r="F1991" t="s">
        <v>27</v>
      </c>
      <c r="G1991" s="4" t="s">
        <v>23</v>
      </c>
      <c r="H1991" t="s">
        <v>10</v>
      </c>
      <c r="I1991" s="4">
        <v>4</v>
      </c>
      <c r="J1991" s="4">
        <v>3978</v>
      </c>
      <c r="K1991" s="4">
        <v>4230</v>
      </c>
      <c r="L1991" s="4">
        <v>3042</v>
      </c>
      <c r="M1991" s="4">
        <v>3240</v>
      </c>
      <c r="N1991" s="4">
        <v>1008</v>
      </c>
      <c r="O1991">
        <v>16074</v>
      </c>
      <c r="P1991">
        <v>13032</v>
      </c>
    </row>
    <row r="1992" spans="1:16">
      <c r="A1992">
        <v>10</v>
      </c>
      <c r="B1992" t="str">
        <f>TEXT(DATE(2024,Sales[[#This Row],[Month]],1),"MMM")</f>
        <v>Oct</v>
      </c>
      <c r="C1992">
        <v>29</v>
      </c>
      <c r="D1992">
        <v>2013</v>
      </c>
      <c r="E1992" t="s">
        <v>24</v>
      </c>
      <c r="F1992" t="s">
        <v>20</v>
      </c>
      <c r="G1992" s="4" t="s">
        <v>12</v>
      </c>
      <c r="H1992" t="s">
        <v>13</v>
      </c>
      <c r="I1992" s="4">
        <v>16</v>
      </c>
      <c r="J1992" s="4">
        <v>2106</v>
      </c>
      <c r="K1992" s="4">
        <v>2250</v>
      </c>
      <c r="L1992" s="4">
        <v>28656</v>
      </c>
      <c r="M1992" s="4">
        <v>30960</v>
      </c>
      <c r="N1992" s="4">
        <v>2304</v>
      </c>
      <c r="O1992">
        <v>34200</v>
      </c>
      <c r="P1992">
        <v>5544</v>
      </c>
    </row>
    <row r="1993" spans="1:16">
      <c r="A1993">
        <v>10</v>
      </c>
      <c r="B1993" t="str">
        <f>TEXT(DATE(2024,Sales[[#This Row],[Month]],1),"MMM")</f>
        <v>Oct</v>
      </c>
      <c r="C1993">
        <v>30</v>
      </c>
      <c r="D1993">
        <v>2013</v>
      </c>
      <c r="E1993" t="s">
        <v>19</v>
      </c>
      <c r="F1993" t="s">
        <v>20</v>
      </c>
      <c r="G1993" s="4" t="s">
        <v>34</v>
      </c>
      <c r="H1993" t="s">
        <v>10</v>
      </c>
      <c r="I1993" s="4">
        <v>10</v>
      </c>
      <c r="J1993" s="4">
        <v>2034</v>
      </c>
      <c r="K1993" s="4">
        <v>2160</v>
      </c>
      <c r="L1993" s="4">
        <v>31374</v>
      </c>
      <c r="M1993" s="4">
        <v>33390</v>
      </c>
      <c r="N1993" s="4">
        <v>1260</v>
      </c>
      <c r="O1993">
        <v>20520</v>
      </c>
      <c r="P1993">
        <v>-10854</v>
      </c>
    </row>
    <row r="1994" spans="1:16">
      <c r="A1994">
        <v>10</v>
      </c>
      <c r="B1994" t="str">
        <f>TEXT(DATE(2024,Sales[[#This Row],[Month]],1),"MMM")</f>
        <v>Oct</v>
      </c>
      <c r="C1994">
        <v>30</v>
      </c>
      <c r="D1994">
        <v>2013</v>
      </c>
      <c r="E1994" t="s">
        <v>14</v>
      </c>
      <c r="F1994" t="s">
        <v>15</v>
      </c>
      <c r="G1994" s="4" t="s">
        <v>23</v>
      </c>
      <c r="H1994" t="s">
        <v>10</v>
      </c>
      <c r="I1994" s="4">
        <v>21</v>
      </c>
      <c r="J1994" s="4">
        <v>4482</v>
      </c>
      <c r="K1994" s="4">
        <v>4770</v>
      </c>
      <c r="L1994" s="4">
        <v>30420</v>
      </c>
      <c r="M1994" s="4">
        <v>32400</v>
      </c>
      <c r="N1994" s="4">
        <v>6048</v>
      </c>
      <c r="O1994">
        <v>95161.5</v>
      </c>
      <c r="P1994">
        <v>64741.5</v>
      </c>
    </row>
    <row r="1995" spans="1:16">
      <c r="A1995">
        <v>10</v>
      </c>
      <c r="B1995" t="str">
        <f>TEXT(DATE(2024,Sales[[#This Row],[Month]],1),"MMM")</f>
        <v>Oct</v>
      </c>
      <c r="C1995">
        <v>30</v>
      </c>
      <c r="D1995">
        <v>2013</v>
      </c>
      <c r="E1995" t="s">
        <v>21</v>
      </c>
      <c r="F1995" t="s">
        <v>22</v>
      </c>
      <c r="G1995" s="4" t="s">
        <v>18</v>
      </c>
      <c r="H1995" t="s">
        <v>10</v>
      </c>
      <c r="I1995" s="4">
        <v>7</v>
      </c>
      <c r="J1995" s="4">
        <v>3726</v>
      </c>
      <c r="K1995" s="4">
        <v>3960</v>
      </c>
      <c r="L1995" s="4">
        <v>2196</v>
      </c>
      <c r="M1995" s="4">
        <v>2340</v>
      </c>
      <c r="N1995" s="4">
        <v>1638</v>
      </c>
      <c r="O1995">
        <v>26334</v>
      </c>
      <c r="P1995">
        <v>24138</v>
      </c>
    </row>
    <row r="1996" spans="1:16">
      <c r="A1996">
        <v>10</v>
      </c>
      <c r="B1996" t="str">
        <f>TEXT(DATE(2024,Sales[[#This Row],[Month]],1),"MMM")</f>
        <v>Oct</v>
      </c>
      <c r="C1996">
        <v>30</v>
      </c>
      <c r="D1996">
        <v>2013</v>
      </c>
      <c r="E1996" t="s">
        <v>21</v>
      </c>
      <c r="F1996" t="s">
        <v>22</v>
      </c>
      <c r="G1996" s="4" t="s">
        <v>16</v>
      </c>
      <c r="H1996" t="s">
        <v>10</v>
      </c>
      <c r="I1996" s="4">
        <v>22</v>
      </c>
      <c r="J1996" s="4">
        <v>2952</v>
      </c>
      <c r="K1996" s="4">
        <v>3150</v>
      </c>
      <c r="L1996" s="4">
        <v>75582</v>
      </c>
      <c r="M1996" s="4">
        <v>80370</v>
      </c>
      <c r="N1996" s="4">
        <v>4356</v>
      </c>
      <c r="O1996">
        <v>65835</v>
      </c>
      <c r="P1996">
        <v>-9747</v>
      </c>
    </row>
    <row r="1997" spans="1:16">
      <c r="A1997">
        <v>10</v>
      </c>
      <c r="B1997" t="str">
        <f>TEXT(DATE(2024,Sales[[#This Row],[Month]],1),"MMM")</f>
        <v>Oct</v>
      </c>
      <c r="C1997">
        <v>31</v>
      </c>
      <c r="D1997">
        <v>2013</v>
      </c>
      <c r="E1997" t="s">
        <v>26</v>
      </c>
      <c r="F1997" t="s">
        <v>27</v>
      </c>
      <c r="G1997" s="4" t="s">
        <v>35</v>
      </c>
      <c r="H1997" t="s">
        <v>10</v>
      </c>
      <c r="I1997" s="4">
        <v>15</v>
      </c>
      <c r="J1997" s="4">
        <v>3384</v>
      </c>
      <c r="K1997" s="4">
        <v>3600</v>
      </c>
      <c r="L1997" s="4">
        <v>42552</v>
      </c>
      <c r="M1997" s="4">
        <v>45360</v>
      </c>
      <c r="N1997" s="4">
        <v>3240</v>
      </c>
      <c r="O1997">
        <v>51300</v>
      </c>
      <c r="P1997">
        <v>8748</v>
      </c>
    </row>
    <row r="1998" spans="1:16">
      <c r="A1998">
        <v>10</v>
      </c>
      <c r="B1998" t="str">
        <f>TEXT(DATE(2024,Sales[[#This Row],[Month]],1),"MMM")</f>
        <v>Oct</v>
      </c>
      <c r="C1998">
        <v>31</v>
      </c>
      <c r="D1998">
        <v>2013</v>
      </c>
      <c r="E1998" t="s">
        <v>19</v>
      </c>
      <c r="F1998" t="s">
        <v>20</v>
      </c>
      <c r="G1998" s="4" t="s">
        <v>37</v>
      </c>
      <c r="H1998" t="s">
        <v>13</v>
      </c>
      <c r="I1998" s="4">
        <v>7</v>
      </c>
      <c r="J1998" s="4">
        <v>3546</v>
      </c>
      <c r="K1998" s="4">
        <v>3780</v>
      </c>
      <c r="L1998" s="4">
        <v>74556</v>
      </c>
      <c r="M1998" s="4">
        <v>80370</v>
      </c>
      <c r="N1998" s="4">
        <v>1638</v>
      </c>
      <c r="O1998">
        <v>25137</v>
      </c>
      <c r="P1998">
        <v>-49419</v>
      </c>
    </row>
    <row r="1999" spans="1:16">
      <c r="A1999">
        <v>10</v>
      </c>
      <c r="B1999" t="str">
        <f>TEXT(DATE(2024,Sales[[#This Row],[Month]],1),"MMM")</f>
        <v>Oct</v>
      </c>
      <c r="C1999">
        <v>31</v>
      </c>
      <c r="D1999">
        <v>2013</v>
      </c>
      <c r="E1999" t="s">
        <v>21</v>
      </c>
      <c r="F1999" t="s">
        <v>22</v>
      </c>
      <c r="G1999" s="4" t="s">
        <v>29</v>
      </c>
      <c r="H1999" t="s">
        <v>10</v>
      </c>
      <c r="I1999" s="4">
        <v>17</v>
      </c>
      <c r="J1999" s="4">
        <v>5148</v>
      </c>
      <c r="K1999" s="4">
        <v>5490</v>
      </c>
      <c r="L1999" s="4">
        <v>10638</v>
      </c>
      <c r="M1999" s="4">
        <v>11340</v>
      </c>
      <c r="N1999" s="4">
        <v>5814</v>
      </c>
      <c r="O1999">
        <v>88663.5</v>
      </c>
      <c r="P1999">
        <v>78025.5</v>
      </c>
    </row>
    <row r="2000" spans="1:16">
      <c r="A2000">
        <v>10</v>
      </c>
      <c r="B2000" t="str">
        <f>TEXT(DATE(2024,Sales[[#This Row],[Month]],1),"MMM")</f>
        <v>Oct</v>
      </c>
      <c r="C2000">
        <v>31</v>
      </c>
      <c r="D2000">
        <v>2013</v>
      </c>
      <c r="E2000" t="s">
        <v>11</v>
      </c>
      <c r="F2000" t="s">
        <v>8</v>
      </c>
      <c r="G2000" s="4" t="s">
        <v>37</v>
      </c>
      <c r="H2000" t="s">
        <v>13</v>
      </c>
      <c r="I2000" s="4">
        <v>20</v>
      </c>
      <c r="J2000" s="4">
        <v>2034</v>
      </c>
      <c r="K2000" s="4">
        <v>2160</v>
      </c>
      <c r="L2000" s="4">
        <v>94176</v>
      </c>
      <c r="M2000" s="4">
        <v>101520</v>
      </c>
      <c r="N2000" s="4">
        <v>2520</v>
      </c>
      <c r="O2000">
        <v>41040</v>
      </c>
      <c r="P2000">
        <v>-53136</v>
      </c>
    </row>
    <row r="2001" spans="1:16">
      <c r="A2001">
        <v>11</v>
      </c>
      <c r="B2001" t="str">
        <f>TEXT(DATE(2024,Sales[[#This Row],[Month]],1),"MMM")</f>
        <v>Nov</v>
      </c>
      <c r="C2001">
        <v>2</v>
      </c>
      <c r="D2001">
        <v>2013</v>
      </c>
      <c r="E2001" t="s">
        <v>24</v>
      </c>
      <c r="F2001" t="s">
        <v>20</v>
      </c>
      <c r="G2001" s="4" t="s">
        <v>29</v>
      </c>
      <c r="H2001" t="s">
        <v>10</v>
      </c>
      <c r="I2001" s="4">
        <v>5</v>
      </c>
      <c r="J2001" s="4">
        <v>2196</v>
      </c>
      <c r="K2001" s="4">
        <v>2340</v>
      </c>
      <c r="L2001" s="4">
        <v>21276</v>
      </c>
      <c r="M2001" s="4">
        <v>22680</v>
      </c>
      <c r="N2001" s="4">
        <v>720</v>
      </c>
      <c r="O2001">
        <v>11115</v>
      </c>
      <c r="P2001">
        <v>-10161</v>
      </c>
    </row>
    <row r="2002" spans="1:16">
      <c r="A2002">
        <v>11</v>
      </c>
      <c r="B2002" t="str">
        <f>TEXT(DATE(2024,Sales[[#This Row],[Month]],1),"MMM")</f>
        <v>Nov</v>
      </c>
      <c r="C2002">
        <v>3</v>
      </c>
      <c r="D2002">
        <v>2013</v>
      </c>
      <c r="E2002" t="s">
        <v>31</v>
      </c>
      <c r="F2002" t="s">
        <v>22</v>
      </c>
      <c r="G2002" s="4" t="s">
        <v>12</v>
      </c>
      <c r="H2002" t="s">
        <v>13</v>
      </c>
      <c r="I2002" s="4">
        <v>14</v>
      </c>
      <c r="J2002" s="4">
        <v>3546</v>
      </c>
      <c r="K2002" s="4">
        <v>3780</v>
      </c>
      <c r="L2002" s="4">
        <v>60894</v>
      </c>
      <c r="M2002" s="4">
        <v>65790</v>
      </c>
      <c r="N2002" s="4">
        <v>3276</v>
      </c>
      <c r="O2002">
        <v>50274</v>
      </c>
      <c r="P2002">
        <v>-10620</v>
      </c>
    </row>
    <row r="2003" spans="1:16">
      <c r="A2003">
        <v>11</v>
      </c>
      <c r="B2003" t="str">
        <f>TEXT(DATE(2024,Sales[[#This Row],[Month]],1),"MMM")</f>
        <v>Nov</v>
      </c>
      <c r="C2003">
        <v>4</v>
      </c>
      <c r="D2003">
        <v>2013</v>
      </c>
      <c r="E2003" t="s">
        <v>31</v>
      </c>
      <c r="F2003" t="s">
        <v>22</v>
      </c>
      <c r="G2003" s="4" t="s">
        <v>29</v>
      </c>
      <c r="H2003" t="s">
        <v>10</v>
      </c>
      <c r="I2003" s="4">
        <v>6</v>
      </c>
      <c r="J2003" s="4">
        <v>3546</v>
      </c>
      <c r="K2003" s="4">
        <v>3780</v>
      </c>
      <c r="L2003" s="4">
        <v>17730</v>
      </c>
      <c r="M2003" s="4">
        <v>18900</v>
      </c>
      <c r="N2003" s="4">
        <v>1404</v>
      </c>
      <c r="O2003">
        <v>21546</v>
      </c>
      <c r="P2003">
        <v>3816</v>
      </c>
    </row>
    <row r="2004" spans="1:16">
      <c r="A2004">
        <v>11</v>
      </c>
      <c r="B2004" t="str">
        <f>TEXT(DATE(2024,Sales[[#This Row],[Month]],1),"MMM")</f>
        <v>Nov</v>
      </c>
      <c r="C2004">
        <v>4</v>
      </c>
      <c r="D2004">
        <v>2013</v>
      </c>
      <c r="E2004" t="s">
        <v>14</v>
      </c>
      <c r="F2004" t="s">
        <v>15</v>
      </c>
      <c r="G2004" s="4" t="s">
        <v>23</v>
      </c>
      <c r="H2004" t="s">
        <v>10</v>
      </c>
      <c r="I2004" s="4">
        <v>22</v>
      </c>
      <c r="J2004" s="4">
        <v>7506</v>
      </c>
      <c r="K2004" s="4">
        <v>8100</v>
      </c>
      <c r="L2004" s="4">
        <v>21294</v>
      </c>
      <c r="M2004" s="4">
        <v>22680</v>
      </c>
      <c r="N2004" s="4">
        <v>13068</v>
      </c>
      <c r="O2004">
        <v>169290</v>
      </c>
      <c r="P2004">
        <v>147996</v>
      </c>
    </row>
    <row r="2005" spans="1:16">
      <c r="A2005">
        <v>11</v>
      </c>
      <c r="B2005" t="str">
        <f>TEXT(DATE(2024,Sales[[#This Row],[Month]],1),"MMM")</f>
        <v>Nov</v>
      </c>
      <c r="C2005">
        <v>4</v>
      </c>
      <c r="D2005">
        <v>2013</v>
      </c>
      <c r="E2005" t="s">
        <v>26</v>
      </c>
      <c r="F2005" t="s">
        <v>27</v>
      </c>
      <c r="G2005" s="4" t="s">
        <v>37</v>
      </c>
      <c r="H2005" t="s">
        <v>13</v>
      </c>
      <c r="I2005" s="4">
        <v>6</v>
      </c>
      <c r="J2005" s="4">
        <v>3924</v>
      </c>
      <c r="K2005" s="4">
        <v>4230</v>
      </c>
      <c r="L2005" s="4">
        <v>39240</v>
      </c>
      <c r="M2005" s="4">
        <v>42300</v>
      </c>
      <c r="N2005" s="4">
        <v>1836</v>
      </c>
      <c r="O2005">
        <v>24111</v>
      </c>
      <c r="P2005">
        <v>-15129</v>
      </c>
    </row>
    <row r="2006" spans="1:16">
      <c r="A2006">
        <v>11</v>
      </c>
      <c r="B2006" t="str">
        <f>TEXT(DATE(2024,Sales[[#This Row],[Month]],1),"MMM")</f>
        <v>Nov</v>
      </c>
      <c r="C2006">
        <v>5</v>
      </c>
      <c r="D2006">
        <v>2013</v>
      </c>
      <c r="E2006" t="s">
        <v>19</v>
      </c>
      <c r="F2006" t="s">
        <v>20</v>
      </c>
      <c r="G2006" s="4" t="s">
        <v>32</v>
      </c>
      <c r="H2006" t="s">
        <v>10</v>
      </c>
      <c r="I2006" s="4">
        <v>6</v>
      </c>
      <c r="J2006" s="4">
        <v>4482</v>
      </c>
      <c r="K2006" s="4">
        <v>4770</v>
      </c>
      <c r="L2006" s="4">
        <v>123552</v>
      </c>
      <c r="M2006" s="4">
        <v>131760</v>
      </c>
      <c r="N2006" s="4">
        <v>1728</v>
      </c>
      <c r="O2006">
        <v>27189</v>
      </c>
      <c r="P2006">
        <v>-96363</v>
      </c>
    </row>
    <row r="2007" spans="1:16">
      <c r="A2007">
        <v>11</v>
      </c>
      <c r="B2007" t="str">
        <f>TEXT(DATE(2024,Sales[[#This Row],[Month]],1),"MMM")</f>
        <v>Nov</v>
      </c>
      <c r="C2007">
        <v>5</v>
      </c>
      <c r="D2007">
        <v>2013</v>
      </c>
      <c r="E2007" t="s">
        <v>24</v>
      </c>
      <c r="F2007" t="s">
        <v>20</v>
      </c>
      <c r="G2007" s="4" t="s">
        <v>16</v>
      </c>
      <c r="H2007" t="s">
        <v>10</v>
      </c>
      <c r="I2007" s="4">
        <v>2</v>
      </c>
      <c r="J2007" s="4">
        <v>3546</v>
      </c>
      <c r="K2007" s="4">
        <v>3780</v>
      </c>
      <c r="L2007" s="4">
        <v>23868</v>
      </c>
      <c r="M2007" s="4">
        <v>25380</v>
      </c>
      <c r="N2007" s="4">
        <v>468</v>
      </c>
      <c r="O2007">
        <v>7182</v>
      </c>
      <c r="P2007">
        <v>-16686</v>
      </c>
    </row>
    <row r="2008" spans="1:16">
      <c r="A2008">
        <v>11</v>
      </c>
      <c r="B2008" t="str">
        <f>TEXT(DATE(2024,Sales[[#This Row],[Month]],1),"MMM")</f>
        <v>Nov</v>
      </c>
      <c r="C2008">
        <v>5</v>
      </c>
      <c r="D2008">
        <v>2013</v>
      </c>
      <c r="E2008" t="s">
        <v>26</v>
      </c>
      <c r="F2008" t="s">
        <v>27</v>
      </c>
      <c r="G2008" s="4" t="s">
        <v>38</v>
      </c>
      <c r="H2008" t="s">
        <v>10</v>
      </c>
      <c r="I2008" s="4">
        <v>24</v>
      </c>
      <c r="J2008" s="4">
        <v>3726</v>
      </c>
      <c r="K2008" s="4">
        <v>3960</v>
      </c>
      <c r="L2008" s="4">
        <v>67896</v>
      </c>
      <c r="M2008" s="4">
        <v>72450</v>
      </c>
      <c r="N2008" s="4">
        <v>5616</v>
      </c>
      <c r="O2008">
        <v>90288</v>
      </c>
      <c r="P2008">
        <v>22392</v>
      </c>
    </row>
    <row r="2009" spans="1:16">
      <c r="A2009">
        <v>11</v>
      </c>
      <c r="B2009" t="str">
        <f>TEXT(DATE(2024,Sales[[#This Row],[Month]],1),"MMM")</f>
        <v>Nov</v>
      </c>
      <c r="C2009">
        <v>5</v>
      </c>
      <c r="D2009">
        <v>2013</v>
      </c>
      <c r="E2009" t="s">
        <v>31</v>
      </c>
      <c r="F2009" t="s">
        <v>22</v>
      </c>
      <c r="G2009" s="4" t="s">
        <v>30</v>
      </c>
      <c r="H2009" t="s">
        <v>10</v>
      </c>
      <c r="I2009" s="4">
        <v>11</v>
      </c>
      <c r="J2009" s="4">
        <v>2106</v>
      </c>
      <c r="K2009" s="4">
        <v>2250</v>
      </c>
      <c r="L2009" s="4">
        <v>11934</v>
      </c>
      <c r="M2009" s="4">
        <v>12690</v>
      </c>
      <c r="N2009" s="4">
        <v>1584</v>
      </c>
      <c r="O2009">
        <v>23512.5</v>
      </c>
      <c r="P2009">
        <v>11578.5</v>
      </c>
    </row>
    <row r="2010" spans="1:16">
      <c r="A2010">
        <v>11</v>
      </c>
      <c r="B2010" t="str">
        <f>TEXT(DATE(2024,Sales[[#This Row],[Month]],1),"MMM")</f>
        <v>Nov</v>
      </c>
      <c r="C2010">
        <v>6</v>
      </c>
      <c r="D2010">
        <v>2013</v>
      </c>
      <c r="E2010" t="s">
        <v>31</v>
      </c>
      <c r="F2010" t="s">
        <v>22</v>
      </c>
      <c r="G2010" s="4" t="s">
        <v>39</v>
      </c>
      <c r="H2010" t="s">
        <v>13</v>
      </c>
      <c r="I2010" s="4">
        <v>10</v>
      </c>
      <c r="J2010" s="4">
        <v>3546</v>
      </c>
      <c r="K2010" s="4">
        <v>3780</v>
      </c>
      <c r="L2010" s="4">
        <v>75060</v>
      </c>
      <c r="M2010" s="4">
        <v>81000</v>
      </c>
      <c r="N2010" s="4">
        <v>2340</v>
      </c>
      <c r="O2010">
        <v>35910</v>
      </c>
      <c r="P2010">
        <v>-39150</v>
      </c>
    </row>
    <row r="2011" spans="1:16">
      <c r="A2011">
        <v>11</v>
      </c>
      <c r="B2011" t="str">
        <f>TEXT(DATE(2024,Sales[[#This Row],[Month]],1),"MMM")</f>
        <v>Nov</v>
      </c>
      <c r="C2011">
        <v>6</v>
      </c>
      <c r="D2011">
        <v>2013</v>
      </c>
      <c r="E2011" t="s">
        <v>14</v>
      </c>
      <c r="F2011" t="s">
        <v>15</v>
      </c>
      <c r="G2011" s="4" t="s">
        <v>38</v>
      </c>
      <c r="H2011" t="s">
        <v>10</v>
      </c>
      <c r="I2011" s="4">
        <v>7</v>
      </c>
      <c r="J2011" s="4">
        <v>3384</v>
      </c>
      <c r="K2011" s="4">
        <v>3600</v>
      </c>
      <c r="L2011" s="4">
        <v>35424</v>
      </c>
      <c r="M2011" s="4">
        <v>37800</v>
      </c>
      <c r="N2011" s="4">
        <v>1512</v>
      </c>
      <c r="O2011">
        <v>23940</v>
      </c>
      <c r="P2011">
        <v>-11484</v>
      </c>
    </row>
    <row r="2012" spans="1:16">
      <c r="A2012">
        <v>11</v>
      </c>
      <c r="B2012" t="str">
        <f>TEXT(DATE(2024,Sales[[#This Row],[Month]],1),"MMM")</f>
        <v>Nov</v>
      </c>
      <c r="C2012">
        <v>7</v>
      </c>
      <c r="D2012">
        <v>2013</v>
      </c>
      <c r="E2012" t="s">
        <v>19</v>
      </c>
      <c r="F2012" t="s">
        <v>20</v>
      </c>
      <c r="G2012" s="4" t="s">
        <v>16</v>
      </c>
      <c r="H2012" t="s">
        <v>10</v>
      </c>
      <c r="I2012" s="4">
        <v>22</v>
      </c>
      <c r="J2012" s="4">
        <v>2106</v>
      </c>
      <c r="K2012" s="4">
        <v>2250</v>
      </c>
      <c r="L2012" s="4">
        <v>67626</v>
      </c>
      <c r="M2012" s="4">
        <v>71910</v>
      </c>
      <c r="N2012" s="4">
        <v>3168</v>
      </c>
      <c r="O2012">
        <v>47025</v>
      </c>
      <c r="P2012">
        <v>-20601</v>
      </c>
    </row>
    <row r="2013" spans="1:16">
      <c r="A2013">
        <v>11</v>
      </c>
      <c r="B2013" t="str">
        <f>TEXT(DATE(2024,Sales[[#This Row],[Month]],1),"MMM")</f>
        <v>Nov</v>
      </c>
      <c r="C2013">
        <v>7</v>
      </c>
      <c r="D2013">
        <v>2013</v>
      </c>
      <c r="E2013" t="s">
        <v>31</v>
      </c>
      <c r="F2013" t="s">
        <v>22</v>
      </c>
      <c r="G2013" s="4" t="s">
        <v>25</v>
      </c>
      <c r="H2013" t="s">
        <v>10</v>
      </c>
      <c r="I2013" s="4">
        <v>7</v>
      </c>
      <c r="J2013" s="4">
        <v>3924</v>
      </c>
      <c r="K2013" s="4">
        <v>4230</v>
      </c>
      <c r="L2013" s="4">
        <v>34992</v>
      </c>
      <c r="M2013" s="4">
        <v>37260</v>
      </c>
      <c r="N2013" s="4">
        <v>2142</v>
      </c>
      <c r="O2013">
        <v>28129.5</v>
      </c>
      <c r="P2013">
        <v>-6862.5</v>
      </c>
    </row>
    <row r="2014" spans="1:16">
      <c r="A2014">
        <v>11</v>
      </c>
      <c r="B2014" t="str">
        <f>TEXT(DATE(2024,Sales[[#This Row],[Month]],1),"MMM")</f>
        <v>Nov</v>
      </c>
      <c r="C2014">
        <v>7</v>
      </c>
      <c r="D2014">
        <v>2013</v>
      </c>
      <c r="E2014" t="s">
        <v>26</v>
      </c>
      <c r="F2014" t="s">
        <v>27</v>
      </c>
      <c r="G2014" s="4" t="s">
        <v>18</v>
      </c>
      <c r="H2014" t="s">
        <v>10</v>
      </c>
      <c r="I2014" s="4">
        <v>18</v>
      </c>
      <c r="J2014" s="4">
        <v>3582</v>
      </c>
      <c r="K2014" s="4">
        <v>3870</v>
      </c>
      <c r="L2014" s="4">
        <v>24156</v>
      </c>
      <c r="M2014" s="4">
        <v>25740</v>
      </c>
      <c r="N2014" s="4">
        <v>5184</v>
      </c>
      <c r="O2014">
        <v>66177</v>
      </c>
      <c r="P2014">
        <v>42021</v>
      </c>
    </row>
    <row r="2015" spans="1:16">
      <c r="A2015">
        <v>11</v>
      </c>
      <c r="B2015" t="str">
        <f>TEXT(DATE(2024,Sales[[#This Row],[Month]],1),"MMM")</f>
        <v>Nov</v>
      </c>
      <c r="C2015">
        <v>8</v>
      </c>
      <c r="D2015">
        <v>2013</v>
      </c>
      <c r="E2015" t="s">
        <v>31</v>
      </c>
      <c r="F2015" t="s">
        <v>22</v>
      </c>
      <c r="G2015" s="4" t="s">
        <v>23</v>
      </c>
      <c r="H2015" t="s">
        <v>10</v>
      </c>
      <c r="I2015" s="4">
        <v>12</v>
      </c>
      <c r="J2015" s="4">
        <v>3582</v>
      </c>
      <c r="K2015" s="4">
        <v>3870</v>
      </c>
      <c r="L2015" s="4">
        <v>63882</v>
      </c>
      <c r="M2015" s="4">
        <v>68040</v>
      </c>
      <c r="N2015" s="4">
        <v>3456</v>
      </c>
      <c r="O2015">
        <v>44118</v>
      </c>
      <c r="P2015">
        <v>-19764</v>
      </c>
    </row>
    <row r="2016" spans="1:16">
      <c r="A2016">
        <v>11</v>
      </c>
      <c r="B2016" t="str">
        <f>TEXT(DATE(2024,Sales[[#This Row],[Month]],1),"MMM")</f>
        <v>Nov</v>
      </c>
      <c r="C2016">
        <v>8</v>
      </c>
      <c r="D2016">
        <v>2013</v>
      </c>
      <c r="E2016" t="s">
        <v>14</v>
      </c>
      <c r="F2016" t="s">
        <v>15</v>
      </c>
      <c r="G2016" s="4" t="s">
        <v>30</v>
      </c>
      <c r="H2016" t="s">
        <v>10</v>
      </c>
      <c r="I2016" s="4">
        <v>19</v>
      </c>
      <c r="J2016" s="4">
        <v>3726</v>
      </c>
      <c r="K2016" s="4">
        <v>3960</v>
      </c>
      <c r="L2016" s="4">
        <v>63648</v>
      </c>
      <c r="M2016" s="4">
        <v>67680</v>
      </c>
      <c r="N2016" s="4">
        <v>4446</v>
      </c>
      <c r="O2016">
        <v>71478</v>
      </c>
      <c r="P2016">
        <v>7830</v>
      </c>
    </row>
    <row r="2017" spans="1:16">
      <c r="A2017">
        <v>11</v>
      </c>
      <c r="B2017" t="str">
        <f>TEXT(DATE(2024,Sales[[#This Row],[Month]],1),"MMM")</f>
        <v>Nov</v>
      </c>
      <c r="C2017">
        <v>8</v>
      </c>
      <c r="D2017">
        <v>2013</v>
      </c>
      <c r="E2017" t="s">
        <v>7</v>
      </c>
      <c r="F2017" t="s">
        <v>8</v>
      </c>
      <c r="G2017" s="4" t="s">
        <v>38</v>
      </c>
      <c r="H2017" t="s">
        <v>10</v>
      </c>
      <c r="I2017" s="4">
        <v>23</v>
      </c>
      <c r="J2017" s="4">
        <v>3582</v>
      </c>
      <c r="K2017" s="4">
        <v>3870</v>
      </c>
      <c r="L2017" s="4">
        <v>47232</v>
      </c>
      <c r="M2017" s="4">
        <v>50400</v>
      </c>
      <c r="N2017" s="4">
        <v>6624</v>
      </c>
      <c r="O2017">
        <v>84559.5</v>
      </c>
      <c r="P2017">
        <v>37327.5</v>
      </c>
    </row>
    <row r="2018" spans="1:16">
      <c r="A2018">
        <v>11</v>
      </c>
      <c r="B2018" t="str">
        <f>TEXT(DATE(2024,Sales[[#This Row],[Month]],1),"MMM")</f>
        <v>Nov</v>
      </c>
      <c r="C2018">
        <v>9</v>
      </c>
      <c r="D2018">
        <v>2013</v>
      </c>
      <c r="E2018" t="s">
        <v>31</v>
      </c>
      <c r="F2018" t="s">
        <v>22</v>
      </c>
      <c r="G2018" s="4" t="s">
        <v>38</v>
      </c>
      <c r="H2018" t="s">
        <v>10</v>
      </c>
      <c r="I2018" s="4">
        <v>3</v>
      </c>
      <c r="J2018" s="4">
        <v>2952</v>
      </c>
      <c r="K2018" s="4">
        <v>3150</v>
      </c>
      <c r="L2018" s="4">
        <v>29520</v>
      </c>
      <c r="M2018" s="4">
        <v>31500</v>
      </c>
      <c r="N2018" s="4">
        <v>594</v>
      </c>
      <c r="O2018">
        <v>8977.5</v>
      </c>
      <c r="P2018">
        <v>-20542.5</v>
      </c>
    </row>
    <row r="2019" spans="1:16">
      <c r="A2019">
        <v>11</v>
      </c>
      <c r="B2019" t="str">
        <f>TEXT(DATE(2024,Sales[[#This Row],[Month]],1),"MMM")</f>
        <v>Nov</v>
      </c>
      <c r="C2019">
        <v>9</v>
      </c>
      <c r="D2019">
        <v>2013</v>
      </c>
      <c r="E2019" t="s">
        <v>14</v>
      </c>
      <c r="F2019" t="s">
        <v>15</v>
      </c>
      <c r="G2019" s="4" t="s">
        <v>25</v>
      </c>
      <c r="H2019" t="s">
        <v>10</v>
      </c>
      <c r="I2019" s="4">
        <v>24</v>
      </c>
      <c r="J2019" s="4">
        <v>3978</v>
      </c>
      <c r="K2019" s="4">
        <v>4230</v>
      </c>
      <c r="L2019" s="4">
        <v>40824</v>
      </c>
      <c r="M2019" s="4">
        <v>43470</v>
      </c>
      <c r="N2019" s="4">
        <v>6048</v>
      </c>
      <c r="O2019">
        <v>96444</v>
      </c>
      <c r="P2019">
        <v>55620</v>
      </c>
    </row>
    <row r="2020" spans="1:16">
      <c r="A2020">
        <v>11</v>
      </c>
      <c r="B2020" t="str">
        <f>TEXT(DATE(2024,Sales[[#This Row],[Month]],1),"MMM")</f>
        <v>Nov</v>
      </c>
      <c r="C2020">
        <v>9</v>
      </c>
      <c r="D2020">
        <v>2013</v>
      </c>
      <c r="E2020" t="s">
        <v>17</v>
      </c>
      <c r="F2020" t="s">
        <v>15</v>
      </c>
      <c r="G2020" s="4" t="s">
        <v>38</v>
      </c>
      <c r="H2020" t="s">
        <v>10</v>
      </c>
      <c r="I2020" s="4">
        <v>25</v>
      </c>
      <c r="J2020" s="4">
        <v>2034</v>
      </c>
      <c r="K2020" s="4">
        <v>2160</v>
      </c>
      <c r="L2020" s="4">
        <v>14760</v>
      </c>
      <c r="M2020" s="4">
        <v>15750</v>
      </c>
      <c r="N2020" s="4">
        <v>3150</v>
      </c>
      <c r="O2020">
        <v>51300</v>
      </c>
      <c r="P2020">
        <v>36540</v>
      </c>
    </row>
    <row r="2021" spans="1:16">
      <c r="A2021">
        <v>11</v>
      </c>
      <c r="B2021" t="str">
        <f>TEXT(DATE(2024,Sales[[#This Row],[Month]],1),"MMM")</f>
        <v>Nov</v>
      </c>
      <c r="C2021">
        <v>9</v>
      </c>
      <c r="D2021">
        <v>2013</v>
      </c>
      <c r="E2021" t="s">
        <v>26</v>
      </c>
      <c r="F2021" t="s">
        <v>27</v>
      </c>
      <c r="G2021" s="4" t="s">
        <v>37</v>
      </c>
      <c r="H2021" t="s">
        <v>13</v>
      </c>
      <c r="I2021" s="4">
        <v>5</v>
      </c>
      <c r="J2021" s="4">
        <v>3924</v>
      </c>
      <c r="K2021" s="4">
        <v>4230</v>
      </c>
      <c r="L2021" s="4">
        <v>51012</v>
      </c>
      <c r="M2021" s="4">
        <v>54990</v>
      </c>
      <c r="N2021" s="4">
        <v>1530</v>
      </c>
      <c r="O2021">
        <v>20092.5</v>
      </c>
      <c r="P2021">
        <v>-30919.5</v>
      </c>
    </row>
    <row r="2022" spans="1:16">
      <c r="A2022">
        <v>11</v>
      </c>
      <c r="B2022" t="str">
        <f>TEXT(DATE(2024,Sales[[#This Row],[Month]],1),"MMM")</f>
        <v>Nov</v>
      </c>
      <c r="C2022">
        <v>9</v>
      </c>
      <c r="D2022">
        <v>2013</v>
      </c>
      <c r="E2022" t="s">
        <v>21</v>
      </c>
      <c r="F2022" t="s">
        <v>22</v>
      </c>
      <c r="G2022" s="4" t="s">
        <v>18</v>
      </c>
      <c r="H2022" t="s">
        <v>10</v>
      </c>
      <c r="I2022" s="4">
        <v>2</v>
      </c>
      <c r="J2022" s="4">
        <v>5832</v>
      </c>
      <c r="K2022" s="4">
        <v>6210</v>
      </c>
      <c r="L2022" s="4">
        <v>15372</v>
      </c>
      <c r="M2022" s="4">
        <v>16380</v>
      </c>
      <c r="N2022" s="4">
        <v>756</v>
      </c>
      <c r="O2022">
        <v>11799</v>
      </c>
      <c r="P2022">
        <v>-3573</v>
      </c>
    </row>
    <row r="2023" spans="1:16">
      <c r="A2023">
        <v>11</v>
      </c>
      <c r="B2023" t="str">
        <f>TEXT(DATE(2024,Sales[[#This Row],[Month]],1),"MMM")</f>
        <v>Nov</v>
      </c>
      <c r="C2023">
        <v>9</v>
      </c>
      <c r="D2023">
        <v>2013</v>
      </c>
      <c r="E2023" t="s">
        <v>26</v>
      </c>
      <c r="F2023" t="s">
        <v>27</v>
      </c>
      <c r="G2023" s="4" t="s">
        <v>9</v>
      </c>
      <c r="H2023" t="s">
        <v>10</v>
      </c>
      <c r="I2023" s="4">
        <v>14</v>
      </c>
      <c r="J2023" s="4">
        <v>3546</v>
      </c>
      <c r="K2023" s="4">
        <v>3780</v>
      </c>
      <c r="L2023" s="4">
        <v>4068</v>
      </c>
      <c r="M2023" s="4">
        <v>4320</v>
      </c>
      <c r="N2023" s="4">
        <v>3276</v>
      </c>
      <c r="O2023">
        <v>50274</v>
      </c>
      <c r="P2023">
        <v>46206</v>
      </c>
    </row>
    <row r="2024" spans="1:16">
      <c r="A2024">
        <v>11</v>
      </c>
      <c r="B2024" t="str">
        <f>TEXT(DATE(2024,Sales[[#This Row],[Month]],1),"MMM")</f>
        <v>Nov</v>
      </c>
      <c r="C2024">
        <v>9</v>
      </c>
      <c r="D2024">
        <v>2013</v>
      </c>
      <c r="E2024" t="s">
        <v>26</v>
      </c>
      <c r="F2024" t="s">
        <v>27</v>
      </c>
      <c r="G2024" s="4" t="s">
        <v>32</v>
      </c>
      <c r="H2024" t="s">
        <v>10</v>
      </c>
      <c r="I2024" s="4">
        <v>6</v>
      </c>
      <c r="J2024" s="4">
        <v>2034</v>
      </c>
      <c r="K2024" s="4">
        <v>2160</v>
      </c>
      <c r="L2024" s="4">
        <v>92664</v>
      </c>
      <c r="M2024" s="4">
        <v>98820</v>
      </c>
      <c r="N2024" s="4">
        <v>756</v>
      </c>
      <c r="O2024">
        <v>12312</v>
      </c>
      <c r="P2024">
        <v>-80352</v>
      </c>
    </row>
    <row r="2025" spans="1:16">
      <c r="A2025">
        <v>11</v>
      </c>
      <c r="B2025" t="str">
        <f>TEXT(DATE(2024,Sales[[#This Row],[Month]],1),"MMM")</f>
        <v>Nov</v>
      </c>
      <c r="C2025">
        <v>10</v>
      </c>
      <c r="D2025">
        <v>2013</v>
      </c>
      <c r="E2025" t="s">
        <v>24</v>
      </c>
      <c r="F2025" t="s">
        <v>20</v>
      </c>
      <c r="G2025" s="4" t="s">
        <v>33</v>
      </c>
      <c r="H2025" t="s">
        <v>10</v>
      </c>
      <c r="I2025" s="4">
        <v>13</v>
      </c>
      <c r="J2025" s="4">
        <v>2034</v>
      </c>
      <c r="K2025" s="4">
        <v>2160</v>
      </c>
      <c r="L2025" s="4">
        <v>33696</v>
      </c>
      <c r="M2025" s="4">
        <v>36000</v>
      </c>
      <c r="N2025" s="4">
        <v>1638</v>
      </c>
      <c r="O2025">
        <v>26676</v>
      </c>
      <c r="P2025">
        <v>-7020</v>
      </c>
    </row>
    <row r="2026" spans="1:16">
      <c r="A2026">
        <v>11</v>
      </c>
      <c r="B2026" t="str">
        <f>TEXT(DATE(2024,Sales[[#This Row],[Month]],1),"MMM")</f>
        <v>Nov</v>
      </c>
      <c r="C2026">
        <v>10</v>
      </c>
      <c r="D2026">
        <v>2013</v>
      </c>
      <c r="E2026" t="s">
        <v>11</v>
      </c>
      <c r="F2026" t="s">
        <v>8</v>
      </c>
      <c r="G2026" s="4" t="s">
        <v>23</v>
      </c>
      <c r="H2026" t="s">
        <v>10</v>
      </c>
      <c r="I2026" s="4">
        <v>4</v>
      </c>
      <c r="J2026" s="4">
        <v>3042</v>
      </c>
      <c r="K2026" s="4">
        <v>3240</v>
      </c>
      <c r="L2026" s="4">
        <v>66924</v>
      </c>
      <c r="M2026" s="4">
        <v>71280</v>
      </c>
      <c r="N2026" s="4">
        <v>792</v>
      </c>
      <c r="O2026">
        <v>12312</v>
      </c>
      <c r="P2026">
        <v>-54612</v>
      </c>
    </row>
    <row r="2027" spans="1:16">
      <c r="A2027">
        <v>11</v>
      </c>
      <c r="B2027" t="str">
        <f>TEXT(DATE(2024,Sales[[#This Row],[Month]],1),"MMM")</f>
        <v>Nov</v>
      </c>
      <c r="C2027">
        <v>10</v>
      </c>
      <c r="D2027">
        <v>2013</v>
      </c>
      <c r="E2027" t="s">
        <v>21</v>
      </c>
      <c r="F2027" t="s">
        <v>22</v>
      </c>
      <c r="G2027" s="4" t="s">
        <v>16</v>
      </c>
      <c r="H2027" t="s">
        <v>10</v>
      </c>
      <c r="I2027" s="4">
        <v>21</v>
      </c>
      <c r="J2027" s="4">
        <v>3042</v>
      </c>
      <c r="K2027" s="4">
        <v>3240</v>
      </c>
      <c r="L2027" s="4">
        <v>35802</v>
      </c>
      <c r="M2027" s="4">
        <v>38070</v>
      </c>
      <c r="N2027" s="4">
        <v>4158</v>
      </c>
      <c r="O2027">
        <v>64638</v>
      </c>
      <c r="P2027">
        <v>28836</v>
      </c>
    </row>
    <row r="2028" spans="1:16">
      <c r="A2028">
        <v>11</v>
      </c>
      <c r="B2028" t="str">
        <f>TEXT(DATE(2024,Sales[[#This Row],[Month]],1),"MMM")</f>
        <v>Nov</v>
      </c>
      <c r="C2028">
        <v>11</v>
      </c>
      <c r="D2028">
        <v>2013</v>
      </c>
      <c r="E2028" t="s">
        <v>21</v>
      </c>
      <c r="F2028" t="s">
        <v>22</v>
      </c>
      <c r="G2028" s="4" t="s">
        <v>25</v>
      </c>
      <c r="H2028" t="s">
        <v>10</v>
      </c>
      <c r="I2028" s="4">
        <v>16</v>
      </c>
      <c r="J2028" s="4">
        <v>3726</v>
      </c>
      <c r="K2028" s="4">
        <v>3960</v>
      </c>
      <c r="L2028" s="4">
        <v>116640</v>
      </c>
      <c r="M2028" s="4">
        <v>124200</v>
      </c>
      <c r="N2028" s="4">
        <v>3744</v>
      </c>
      <c r="O2028">
        <v>60192</v>
      </c>
      <c r="P2028">
        <v>-56448</v>
      </c>
    </row>
    <row r="2029" spans="1:16">
      <c r="A2029">
        <v>11</v>
      </c>
      <c r="B2029" t="str">
        <f>TEXT(DATE(2024,Sales[[#This Row],[Month]],1),"MMM")</f>
        <v>Nov</v>
      </c>
      <c r="C2029">
        <v>11</v>
      </c>
      <c r="D2029">
        <v>2013</v>
      </c>
      <c r="E2029" t="s">
        <v>24</v>
      </c>
      <c r="F2029" t="s">
        <v>20</v>
      </c>
      <c r="G2029" s="4" t="s">
        <v>40</v>
      </c>
      <c r="H2029" t="s">
        <v>10</v>
      </c>
      <c r="I2029" s="4">
        <v>10</v>
      </c>
      <c r="J2029" s="4">
        <v>2196</v>
      </c>
      <c r="K2029" s="4">
        <v>2340</v>
      </c>
      <c r="L2029" s="4">
        <v>27072</v>
      </c>
      <c r="M2029" s="4">
        <v>28800</v>
      </c>
      <c r="N2029" s="4">
        <v>1440</v>
      </c>
      <c r="O2029">
        <v>22230</v>
      </c>
      <c r="P2029">
        <v>-4842</v>
      </c>
    </row>
    <row r="2030" spans="1:16">
      <c r="A2030">
        <v>11</v>
      </c>
      <c r="B2030" t="str">
        <f>TEXT(DATE(2024,Sales[[#This Row],[Month]],1),"MMM")</f>
        <v>Nov</v>
      </c>
      <c r="C2030">
        <v>11</v>
      </c>
      <c r="D2030">
        <v>2013</v>
      </c>
      <c r="E2030" t="s">
        <v>26</v>
      </c>
      <c r="F2030" t="s">
        <v>27</v>
      </c>
      <c r="G2030" s="4" t="s">
        <v>23</v>
      </c>
      <c r="H2030" t="s">
        <v>10</v>
      </c>
      <c r="I2030" s="4">
        <v>3</v>
      </c>
      <c r="J2030" s="4">
        <v>4482</v>
      </c>
      <c r="K2030" s="4">
        <v>4770</v>
      </c>
      <c r="L2030" s="4">
        <v>24336</v>
      </c>
      <c r="M2030" s="4">
        <v>25920</v>
      </c>
      <c r="N2030" s="4">
        <v>864</v>
      </c>
      <c r="O2030">
        <v>13594.5</v>
      </c>
      <c r="P2030">
        <v>-10741.5</v>
      </c>
    </row>
    <row r="2031" spans="1:16">
      <c r="A2031">
        <v>11</v>
      </c>
      <c r="B2031" t="str">
        <f>TEXT(DATE(2024,Sales[[#This Row],[Month]],1),"MMM")</f>
        <v>Nov</v>
      </c>
      <c r="C2031">
        <v>11</v>
      </c>
      <c r="D2031">
        <v>2013</v>
      </c>
      <c r="E2031" t="s">
        <v>31</v>
      </c>
      <c r="F2031" t="s">
        <v>22</v>
      </c>
      <c r="G2031" s="4" t="s">
        <v>30</v>
      </c>
      <c r="H2031" t="s">
        <v>10</v>
      </c>
      <c r="I2031" s="4">
        <v>1</v>
      </c>
      <c r="J2031" s="4">
        <v>5148</v>
      </c>
      <c r="K2031" s="4">
        <v>5490</v>
      </c>
      <c r="L2031" s="4">
        <v>19890</v>
      </c>
      <c r="M2031" s="4">
        <v>21150</v>
      </c>
      <c r="N2031" s="4">
        <v>342</v>
      </c>
      <c r="O2031">
        <v>5215.5</v>
      </c>
      <c r="P2031">
        <v>-14674.5</v>
      </c>
    </row>
    <row r="2032" spans="1:16">
      <c r="A2032">
        <v>11</v>
      </c>
      <c r="B2032" t="str">
        <f>TEXT(DATE(2024,Sales[[#This Row],[Month]],1),"MMM")</f>
        <v>Nov</v>
      </c>
      <c r="C2032">
        <v>11</v>
      </c>
      <c r="D2032">
        <v>2013</v>
      </c>
      <c r="E2032" t="s">
        <v>24</v>
      </c>
      <c r="F2032" t="s">
        <v>20</v>
      </c>
      <c r="G2032" s="4" t="s">
        <v>39</v>
      </c>
      <c r="H2032" t="s">
        <v>13</v>
      </c>
      <c r="I2032" s="4">
        <v>13</v>
      </c>
      <c r="J2032" s="4">
        <v>3978</v>
      </c>
      <c r="K2032" s="4">
        <v>4230</v>
      </c>
      <c r="L2032" s="4">
        <v>97578</v>
      </c>
      <c r="M2032" s="4">
        <v>105300</v>
      </c>
      <c r="N2032" s="4">
        <v>3276</v>
      </c>
      <c r="O2032">
        <v>52240.5</v>
      </c>
      <c r="P2032">
        <v>-45337.5</v>
      </c>
    </row>
    <row r="2033" spans="1:16">
      <c r="A2033">
        <v>11</v>
      </c>
      <c r="B2033" t="str">
        <f>TEXT(DATE(2024,Sales[[#This Row],[Month]],1),"MMM")</f>
        <v>Nov</v>
      </c>
      <c r="C2033">
        <v>11</v>
      </c>
      <c r="D2033">
        <v>2013</v>
      </c>
      <c r="E2033" t="s">
        <v>17</v>
      </c>
      <c r="F2033" t="s">
        <v>15</v>
      </c>
      <c r="G2033" s="4" t="s">
        <v>12</v>
      </c>
      <c r="H2033" t="s">
        <v>13</v>
      </c>
      <c r="I2033" s="4">
        <v>15</v>
      </c>
      <c r="J2033" s="4">
        <v>2106</v>
      </c>
      <c r="K2033" s="4">
        <v>2250</v>
      </c>
      <c r="L2033" s="4">
        <v>17910</v>
      </c>
      <c r="M2033" s="4">
        <v>19350</v>
      </c>
      <c r="N2033" s="4">
        <v>2160</v>
      </c>
      <c r="O2033">
        <v>32062.5</v>
      </c>
      <c r="P2033">
        <v>14152.5</v>
      </c>
    </row>
    <row r="2034" spans="1:16">
      <c r="A2034">
        <v>11</v>
      </c>
      <c r="B2034" t="str">
        <f>TEXT(DATE(2024,Sales[[#This Row],[Month]],1),"MMM")</f>
        <v>Nov</v>
      </c>
      <c r="C2034">
        <v>11</v>
      </c>
      <c r="D2034">
        <v>2013</v>
      </c>
      <c r="E2034" t="s">
        <v>28</v>
      </c>
      <c r="F2034" t="s">
        <v>27</v>
      </c>
      <c r="G2034" s="4" t="s">
        <v>36</v>
      </c>
      <c r="H2034" t="s">
        <v>10</v>
      </c>
      <c r="I2034" s="4">
        <v>5</v>
      </c>
      <c r="J2034" s="4">
        <v>3978</v>
      </c>
      <c r="K2034" s="4">
        <v>4230</v>
      </c>
      <c r="L2034" s="4">
        <v>29808</v>
      </c>
      <c r="M2034" s="4">
        <v>31680</v>
      </c>
      <c r="N2034" s="4">
        <v>1260</v>
      </c>
      <c r="O2034">
        <v>20092.5</v>
      </c>
      <c r="P2034">
        <v>-9715.5</v>
      </c>
    </row>
    <row r="2035" spans="1:16">
      <c r="A2035">
        <v>11</v>
      </c>
      <c r="B2035" t="str">
        <f>TEXT(DATE(2024,Sales[[#This Row],[Month]],1),"MMM")</f>
        <v>Nov</v>
      </c>
      <c r="C2035">
        <v>12</v>
      </c>
      <c r="D2035">
        <v>2013</v>
      </c>
      <c r="E2035" t="s">
        <v>31</v>
      </c>
      <c r="F2035" t="s">
        <v>22</v>
      </c>
      <c r="G2035" s="4" t="s">
        <v>35</v>
      </c>
      <c r="H2035" t="s">
        <v>10</v>
      </c>
      <c r="I2035" s="4">
        <v>25</v>
      </c>
      <c r="J2035" s="4">
        <v>2034</v>
      </c>
      <c r="K2035" s="4">
        <v>2160</v>
      </c>
      <c r="L2035" s="4">
        <v>10638</v>
      </c>
      <c r="M2035" s="4">
        <v>11340</v>
      </c>
      <c r="N2035" s="4">
        <v>3150</v>
      </c>
      <c r="O2035">
        <v>51300</v>
      </c>
      <c r="P2035">
        <v>40662</v>
      </c>
    </row>
    <row r="2036" spans="1:16">
      <c r="A2036">
        <v>11</v>
      </c>
      <c r="B2036" t="str">
        <f>TEXT(DATE(2024,Sales[[#This Row],[Month]],1),"MMM")</f>
        <v>Nov</v>
      </c>
      <c r="C2036">
        <v>12</v>
      </c>
      <c r="D2036">
        <v>2013</v>
      </c>
      <c r="E2036" t="s">
        <v>21</v>
      </c>
      <c r="F2036" t="s">
        <v>22</v>
      </c>
      <c r="G2036" s="4" t="s">
        <v>33</v>
      </c>
      <c r="H2036" t="s">
        <v>10</v>
      </c>
      <c r="I2036" s="4">
        <v>8</v>
      </c>
      <c r="J2036" s="4">
        <v>2034</v>
      </c>
      <c r="K2036" s="4">
        <v>2160</v>
      </c>
      <c r="L2036" s="4">
        <v>48438</v>
      </c>
      <c r="M2036" s="4">
        <v>51750</v>
      </c>
      <c r="N2036" s="4">
        <v>1008</v>
      </c>
      <c r="O2036">
        <v>16416</v>
      </c>
      <c r="P2036">
        <v>-32022</v>
      </c>
    </row>
    <row r="2037" spans="1:16">
      <c r="A2037">
        <v>11</v>
      </c>
      <c r="B2037" t="str">
        <f>TEXT(DATE(2024,Sales[[#This Row],[Month]],1),"MMM")</f>
        <v>Nov</v>
      </c>
      <c r="C2037">
        <v>12</v>
      </c>
      <c r="D2037">
        <v>2013</v>
      </c>
      <c r="E2037" t="s">
        <v>31</v>
      </c>
      <c r="F2037" t="s">
        <v>22</v>
      </c>
      <c r="G2037" s="4" t="s">
        <v>16</v>
      </c>
      <c r="H2037" t="s">
        <v>10</v>
      </c>
      <c r="I2037" s="4">
        <v>21</v>
      </c>
      <c r="J2037" s="4">
        <v>3582</v>
      </c>
      <c r="K2037" s="4">
        <v>3870</v>
      </c>
      <c r="L2037" s="4">
        <v>51714</v>
      </c>
      <c r="M2037" s="4">
        <v>54990</v>
      </c>
      <c r="N2037" s="4">
        <v>6048</v>
      </c>
      <c r="O2037">
        <v>77206.5</v>
      </c>
      <c r="P2037">
        <v>25492.5</v>
      </c>
    </row>
    <row r="2038" spans="1:16">
      <c r="A2038">
        <v>11</v>
      </c>
      <c r="B2038" t="str">
        <f>TEXT(DATE(2024,Sales[[#This Row],[Month]],1),"MMM")</f>
        <v>Nov</v>
      </c>
      <c r="C2038">
        <v>12</v>
      </c>
      <c r="D2038">
        <v>2013</v>
      </c>
      <c r="E2038" t="s">
        <v>21</v>
      </c>
      <c r="F2038" t="s">
        <v>22</v>
      </c>
      <c r="G2038" s="4" t="s">
        <v>16</v>
      </c>
      <c r="H2038" t="s">
        <v>10</v>
      </c>
      <c r="I2038" s="4">
        <v>16</v>
      </c>
      <c r="J2038" s="4">
        <v>3978</v>
      </c>
      <c r="K2038" s="4">
        <v>4230</v>
      </c>
      <c r="L2038" s="4">
        <v>55692</v>
      </c>
      <c r="M2038" s="4">
        <v>59220</v>
      </c>
      <c r="N2038" s="4">
        <v>4032</v>
      </c>
      <c r="O2038">
        <v>64296</v>
      </c>
      <c r="P2038">
        <v>8604</v>
      </c>
    </row>
    <row r="2039" spans="1:16">
      <c r="A2039">
        <v>11</v>
      </c>
      <c r="B2039" t="str">
        <f>TEXT(DATE(2024,Sales[[#This Row],[Month]],1),"MMM")</f>
        <v>Nov</v>
      </c>
      <c r="C2039">
        <v>12</v>
      </c>
      <c r="D2039">
        <v>2013</v>
      </c>
      <c r="E2039" t="s">
        <v>24</v>
      </c>
      <c r="F2039" t="s">
        <v>20</v>
      </c>
      <c r="G2039" s="4" t="s">
        <v>16</v>
      </c>
      <c r="H2039" t="s">
        <v>10</v>
      </c>
      <c r="I2039" s="4">
        <v>23</v>
      </c>
      <c r="J2039" s="4">
        <v>2196</v>
      </c>
      <c r="K2039" s="4">
        <v>2340</v>
      </c>
      <c r="L2039" s="4">
        <v>43758</v>
      </c>
      <c r="M2039" s="4">
        <v>46530</v>
      </c>
      <c r="N2039" s="4">
        <v>3312</v>
      </c>
      <c r="O2039">
        <v>51129</v>
      </c>
      <c r="P2039">
        <v>7371</v>
      </c>
    </row>
    <row r="2040" spans="1:16">
      <c r="A2040">
        <v>11</v>
      </c>
      <c r="B2040" t="str">
        <f>TEXT(DATE(2024,Sales[[#This Row],[Month]],1),"MMM")</f>
        <v>Nov</v>
      </c>
      <c r="C2040">
        <v>13</v>
      </c>
      <c r="D2040">
        <v>2013</v>
      </c>
      <c r="E2040" t="s">
        <v>11</v>
      </c>
      <c r="F2040" t="s">
        <v>8</v>
      </c>
      <c r="G2040" s="4" t="s">
        <v>33</v>
      </c>
      <c r="H2040" t="s">
        <v>10</v>
      </c>
      <c r="I2040" s="4">
        <v>22</v>
      </c>
      <c r="J2040" s="4">
        <v>3978</v>
      </c>
      <c r="K2040" s="4">
        <v>4230</v>
      </c>
      <c r="L2040" s="4">
        <v>44226</v>
      </c>
      <c r="M2040" s="4">
        <v>47250</v>
      </c>
      <c r="N2040" s="4">
        <v>5544</v>
      </c>
      <c r="O2040">
        <v>88407</v>
      </c>
      <c r="P2040">
        <v>44181</v>
      </c>
    </row>
    <row r="2041" spans="1:16">
      <c r="A2041">
        <v>11</v>
      </c>
      <c r="B2041" t="str">
        <f>TEXT(DATE(2024,Sales[[#This Row],[Month]],1),"MMM")</f>
        <v>Nov</v>
      </c>
      <c r="C2041">
        <v>14</v>
      </c>
      <c r="D2041">
        <v>2013</v>
      </c>
      <c r="E2041" t="s">
        <v>21</v>
      </c>
      <c r="F2041" t="s">
        <v>22</v>
      </c>
      <c r="G2041" s="4" t="s">
        <v>32</v>
      </c>
      <c r="H2041" t="s">
        <v>10</v>
      </c>
      <c r="I2041" s="4">
        <v>13</v>
      </c>
      <c r="J2041" s="4">
        <v>3978</v>
      </c>
      <c r="K2041" s="4">
        <v>4230</v>
      </c>
      <c r="L2041" s="4">
        <v>20592</v>
      </c>
      <c r="M2041" s="4">
        <v>21960</v>
      </c>
      <c r="N2041" s="4">
        <v>3276</v>
      </c>
      <c r="O2041">
        <v>52240.5</v>
      </c>
      <c r="P2041">
        <v>31648.5</v>
      </c>
    </row>
    <row r="2042" spans="1:16">
      <c r="A2042">
        <v>11</v>
      </c>
      <c r="B2042" t="str">
        <f>TEXT(DATE(2024,Sales[[#This Row],[Month]],1),"MMM")</f>
        <v>Nov</v>
      </c>
      <c r="C2042">
        <v>14</v>
      </c>
      <c r="D2042">
        <v>2013</v>
      </c>
      <c r="E2042" t="s">
        <v>31</v>
      </c>
      <c r="F2042" t="s">
        <v>22</v>
      </c>
      <c r="G2042" s="4" t="s">
        <v>16</v>
      </c>
      <c r="H2042" t="s">
        <v>10</v>
      </c>
      <c r="I2042" s="4">
        <v>27</v>
      </c>
      <c r="J2042" s="4">
        <v>3042</v>
      </c>
      <c r="K2042" s="4">
        <v>3240</v>
      </c>
      <c r="L2042" s="4">
        <v>31824</v>
      </c>
      <c r="M2042" s="4">
        <v>33840</v>
      </c>
      <c r="N2042" s="4">
        <v>5346</v>
      </c>
      <c r="O2042">
        <v>83106</v>
      </c>
      <c r="P2042">
        <v>51282</v>
      </c>
    </row>
    <row r="2043" spans="1:16">
      <c r="A2043">
        <v>11</v>
      </c>
      <c r="B2043" t="str">
        <f>TEXT(DATE(2024,Sales[[#This Row],[Month]],1),"MMM")</f>
        <v>Nov</v>
      </c>
      <c r="C2043">
        <v>15</v>
      </c>
      <c r="D2043">
        <v>2013</v>
      </c>
      <c r="E2043" t="s">
        <v>14</v>
      </c>
      <c r="F2043" t="s">
        <v>15</v>
      </c>
      <c r="G2043" s="4" t="s">
        <v>36</v>
      </c>
      <c r="H2043" t="s">
        <v>10</v>
      </c>
      <c r="I2043" s="4">
        <v>27</v>
      </c>
      <c r="J2043" s="4">
        <v>3978</v>
      </c>
      <c r="K2043" s="4">
        <v>4230</v>
      </c>
      <c r="L2043" s="4">
        <v>55890</v>
      </c>
      <c r="M2043" s="4">
        <v>59400</v>
      </c>
      <c r="N2043" s="4">
        <v>6804</v>
      </c>
      <c r="O2043">
        <v>108499.5</v>
      </c>
      <c r="P2043">
        <v>52609.5</v>
      </c>
    </row>
    <row r="2044" spans="1:16">
      <c r="A2044">
        <v>11</v>
      </c>
      <c r="B2044" t="str">
        <f>TEXT(DATE(2024,Sales[[#This Row],[Month]],1),"MMM")</f>
        <v>Nov</v>
      </c>
      <c r="C2044">
        <v>15</v>
      </c>
      <c r="D2044">
        <v>2013</v>
      </c>
      <c r="E2044" t="s">
        <v>19</v>
      </c>
      <c r="F2044" t="s">
        <v>20</v>
      </c>
      <c r="G2044" s="4" t="s">
        <v>33</v>
      </c>
      <c r="H2044" t="s">
        <v>10</v>
      </c>
      <c r="I2044" s="4">
        <v>27</v>
      </c>
      <c r="J2044" s="4">
        <v>3978</v>
      </c>
      <c r="K2044" s="4">
        <v>4230</v>
      </c>
      <c r="L2044" s="4">
        <v>2106</v>
      </c>
      <c r="M2044" s="4">
        <v>2250</v>
      </c>
      <c r="N2044" s="4">
        <v>6804</v>
      </c>
      <c r="O2044">
        <v>108499.5</v>
      </c>
      <c r="P2044">
        <v>106393.5</v>
      </c>
    </row>
    <row r="2045" spans="1:16">
      <c r="A2045">
        <v>11</v>
      </c>
      <c r="B2045" t="str">
        <f>TEXT(DATE(2024,Sales[[#This Row],[Month]],1),"MMM")</f>
        <v>Nov</v>
      </c>
      <c r="C2045">
        <v>15</v>
      </c>
      <c r="D2045">
        <v>2013</v>
      </c>
      <c r="E2045" t="s">
        <v>31</v>
      </c>
      <c r="F2045" t="s">
        <v>22</v>
      </c>
      <c r="G2045" s="4" t="s">
        <v>23</v>
      </c>
      <c r="H2045" t="s">
        <v>10</v>
      </c>
      <c r="I2045" s="4">
        <v>27</v>
      </c>
      <c r="J2045" s="4">
        <v>5832</v>
      </c>
      <c r="K2045" s="4">
        <v>6210</v>
      </c>
      <c r="L2045" s="4">
        <v>51714</v>
      </c>
      <c r="M2045" s="4">
        <v>55080</v>
      </c>
      <c r="N2045" s="4">
        <v>10206</v>
      </c>
      <c r="O2045">
        <v>159286.5</v>
      </c>
      <c r="P2045">
        <v>107572.5</v>
      </c>
    </row>
    <row r="2046" spans="1:16">
      <c r="A2046">
        <v>11</v>
      </c>
      <c r="B2046" t="str">
        <f>TEXT(DATE(2024,Sales[[#This Row],[Month]],1),"MMM")</f>
        <v>Nov</v>
      </c>
      <c r="C2046">
        <v>16</v>
      </c>
      <c r="D2046">
        <v>2013</v>
      </c>
      <c r="E2046" t="s">
        <v>31</v>
      </c>
      <c r="F2046" t="s">
        <v>22</v>
      </c>
      <c r="G2046" s="4" t="s">
        <v>29</v>
      </c>
      <c r="H2046" t="s">
        <v>10</v>
      </c>
      <c r="I2046" s="4">
        <v>27</v>
      </c>
      <c r="J2046" s="4">
        <v>2196</v>
      </c>
      <c r="K2046" s="4">
        <v>2340</v>
      </c>
      <c r="L2046" s="4">
        <v>49644</v>
      </c>
      <c r="M2046" s="4">
        <v>52920</v>
      </c>
      <c r="N2046" s="4">
        <v>3888</v>
      </c>
      <c r="O2046">
        <v>60021</v>
      </c>
      <c r="P2046">
        <v>10377</v>
      </c>
    </row>
    <row r="2047" spans="1:16">
      <c r="A2047">
        <v>11</v>
      </c>
      <c r="B2047" t="str">
        <f>TEXT(DATE(2024,Sales[[#This Row],[Month]],1),"MMM")</f>
        <v>Nov</v>
      </c>
      <c r="C2047">
        <v>16</v>
      </c>
      <c r="D2047">
        <v>2013</v>
      </c>
      <c r="E2047" t="s">
        <v>21</v>
      </c>
      <c r="F2047" t="s">
        <v>22</v>
      </c>
      <c r="G2047" s="4" t="s">
        <v>33</v>
      </c>
      <c r="H2047" t="s">
        <v>10</v>
      </c>
      <c r="I2047" s="4">
        <v>27</v>
      </c>
      <c r="J2047" s="4">
        <v>3546</v>
      </c>
      <c r="K2047" s="4">
        <v>3780</v>
      </c>
      <c r="L2047" s="4">
        <v>12636</v>
      </c>
      <c r="M2047" s="4">
        <v>13500</v>
      </c>
      <c r="N2047" s="4">
        <v>6318</v>
      </c>
      <c r="O2047">
        <v>96957</v>
      </c>
      <c r="P2047">
        <v>84321</v>
      </c>
    </row>
    <row r="2048" spans="1:16">
      <c r="A2048">
        <v>11</v>
      </c>
      <c r="B2048" t="str">
        <f>TEXT(DATE(2024,Sales[[#This Row],[Month]],1),"MMM")</f>
        <v>Nov</v>
      </c>
      <c r="C2048">
        <v>17</v>
      </c>
      <c r="D2048">
        <v>2013</v>
      </c>
      <c r="E2048" t="s">
        <v>11</v>
      </c>
      <c r="F2048" t="s">
        <v>8</v>
      </c>
      <c r="G2048" s="4" t="s">
        <v>36</v>
      </c>
      <c r="H2048" t="s">
        <v>10</v>
      </c>
      <c r="I2048" s="4">
        <v>12</v>
      </c>
      <c r="J2048" s="4">
        <v>3582</v>
      </c>
      <c r="K2048" s="4">
        <v>3870</v>
      </c>
      <c r="L2048" s="4">
        <v>7452</v>
      </c>
      <c r="M2048" s="4">
        <v>7920</v>
      </c>
      <c r="N2048" s="4">
        <v>3456</v>
      </c>
      <c r="O2048">
        <v>44118</v>
      </c>
      <c r="P2048">
        <v>36666</v>
      </c>
    </row>
    <row r="2049" spans="1:16">
      <c r="A2049">
        <v>11</v>
      </c>
      <c r="B2049" t="str">
        <f>TEXT(DATE(2024,Sales[[#This Row],[Month]],1),"MMM")</f>
        <v>Nov</v>
      </c>
      <c r="C2049">
        <v>17</v>
      </c>
      <c r="D2049">
        <v>2013</v>
      </c>
      <c r="E2049" t="s">
        <v>17</v>
      </c>
      <c r="F2049" t="s">
        <v>15</v>
      </c>
      <c r="G2049" s="4" t="s">
        <v>32</v>
      </c>
      <c r="H2049" t="s">
        <v>10</v>
      </c>
      <c r="I2049" s="4">
        <v>18</v>
      </c>
      <c r="J2049" s="4">
        <v>3978</v>
      </c>
      <c r="K2049" s="4">
        <v>4230</v>
      </c>
      <c r="L2049" s="4">
        <v>128700</v>
      </c>
      <c r="M2049" s="4">
        <v>137250</v>
      </c>
      <c r="N2049" s="4">
        <v>4536</v>
      </c>
      <c r="O2049">
        <v>72333</v>
      </c>
      <c r="P2049">
        <v>-56367</v>
      </c>
    </row>
    <row r="2050" spans="1:16">
      <c r="A2050">
        <v>11</v>
      </c>
      <c r="B2050" t="str">
        <f>TEXT(DATE(2024,Sales[[#This Row],[Month]],1),"MMM")</f>
        <v>Nov</v>
      </c>
      <c r="C2050">
        <v>17</v>
      </c>
      <c r="D2050">
        <v>2013</v>
      </c>
      <c r="E2050" t="s">
        <v>21</v>
      </c>
      <c r="F2050" t="s">
        <v>22</v>
      </c>
      <c r="G2050" s="4" t="s">
        <v>30</v>
      </c>
      <c r="H2050" t="s">
        <v>10</v>
      </c>
      <c r="I2050" s="4">
        <v>8</v>
      </c>
      <c r="J2050" s="4">
        <v>3978</v>
      </c>
      <c r="K2050" s="4">
        <v>4230</v>
      </c>
      <c r="L2050" s="4">
        <v>83538</v>
      </c>
      <c r="M2050" s="4">
        <v>88830</v>
      </c>
      <c r="N2050" s="4">
        <v>2016</v>
      </c>
      <c r="O2050">
        <v>32148</v>
      </c>
      <c r="P2050">
        <v>-51390</v>
      </c>
    </row>
    <row r="2051" spans="1:16">
      <c r="A2051">
        <v>11</v>
      </c>
      <c r="B2051" t="str">
        <f>TEXT(DATE(2024,Sales[[#This Row],[Month]],1),"MMM")</f>
        <v>Nov</v>
      </c>
      <c r="C2051">
        <v>17</v>
      </c>
      <c r="D2051">
        <v>2013</v>
      </c>
      <c r="E2051" t="s">
        <v>17</v>
      </c>
      <c r="F2051" t="s">
        <v>15</v>
      </c>
      <c r="G2051" s="4" t="s">
        <v>40</v>
      </c>
      <c r="H2051" t="s">
        <v>10</v>
      </c>
      <c r="I2051" s="4">
        <v>21</v>
      </c>
      <c r="J2051" s="4">
        <v>2034</v>
      </c>
      <c r="K2051" s="4">
        <v>2160</v>
      </c>
      <c r="L2051" s="4">
        <v>60912</v>
      </c>
      <c r="M2051" s="4">
        <v>64800</v>
      </c>
      <c r="N2051" s="4">
        <v>2646</v>
      </c>
      <c r="O2051">
        <v>43092</v>
      </c>
      <c r="P2051">
        <v>-17820</v>
      </c>
    </row>
    <row r="2052" spans="1:16">
      <c r="A2052">
        <v>11</v>
      </c>
      <c r="B2052" t="str">
        <f>TEXT(DATE(2024,Sales[[#This Row],[Month]],1),"MMM")</f>
        <v>Nov</v>
      </c>
      <c r="C2052">
        <v>17</v>
      </c>
      <c r="D2052">
        <v>2013</v>
      </c>
      <c r="E2052" t="s">
        <v>21</v>
      </c>
      <c r="F2052" t="s">
        <v>22</v>
      </c>
      <c r="G2052" s="4" t="s">
        <v>12</v>
      </c>
      <c r="H2052" t="s">
        <v>13</v>
      </c>
      <c r="I2052" s="4">
        <v>25</v>
      </c>
      <c r="J2052" s="4">
        <v>3042</v>
      </c>
      <c r="K2052" s="4">
        <v>3240</v>
      </c>
      <c r="L2052" s="4">
        <v>78804</v>
      </c>
      <c r="M2052" s="4">
        <v>85140</v>
      </c>
      <c r="N2052" s="4">
        <v>4950</v>
      </c>
      <c r="O2052">
        <v>76950</v>
      </c>
      <c r="P2052">
        <v>-1854</v>
      </c>
    </row>
    <row r="2053" spans="1:16">
      <c r="A2053">
        <v>11</v>
      </c>
      <c r="B2053" t="str">
        <f>TEXT(DATE(2024,Sales[[#This Row],[Month]],1),"MMM")</f>
        <v>Nov</v>
      </c>
      <c r="C2053">
        <v>18</v>
      </c>
      <c r="D2053">
        <v>2013</v>
      </c>
      <c r="E2053" t="s">
        <v>14</v>
      </c>
      <c r="F2053" t="s">
        <v>15</v>
      </c>
      <c r="G2053" s="4" t="s">
        <v>32</v>
      </c>
      <c r="H2053" t="s">
        <v>10</v>
      </c>
      <c r="I2053" s="4">
        <v>12</v>
      </c>
      <c r="J2053" s="4">
        <v>5148</v>
      </c>
      <c r="K2053" s="4">
        <v>5490</v>
      </c>
      <c r="L2053" s="4">
        <v>25740</v>
      </c>
      <c r="M2053" s="4">
        <v>27450</v>
      </c>
      <c r="N2053" s="4">
        <v>4104</v>
      </c>
      <c r="O2053">
        <v>62586</v>
      </c>
      <c r="P2053">
        <v>36846</v>
      </c>
    </row>
    <row r="2054" spans="1:16">
      <c r="A2054">
        <v>11</v>
      </c>
      <c r="B2054" t="str">
        <f>TEXT(DATE(2024,Sales[[#This Row],[Month]],1),"MMM")</f>
        <v>Nov</v>
      </c>
      <c r="C2054">
        <v>18</v>
      </c>
      <c r="D2054">
        <v>2013</v>
      </c>
      <c r="E2054" t="s">
        <v>14</v>
      </c>
      <c r="F2054" t="s">
        <v>15</v>
      </c>
      <c r="G2054" s="4" t="s">
        <v>23</v>
      </c>
      <c r="H2054" t="s">
        <v>10</v>
      </c>
      <c r="I2054" s="4">
        <v>9</v>
      </c>
      <c r="J2054" s="4">
        <v>2106</v>
      </c>
      <c r="K2054" s="4">
        <v>2250</v>
      </c>
      <c r="L2054" s="4">
        <v>6084</v>
      </c>
      <c r="M2054" s="4">
        <v>6480</v>
      </c>
      <c r="N2054" s="4">
        <v>1296</v>
      </c>
      <c r="O2054">
        <v>19237.5</v>
      </c>
      <c r="P2054">
        <v>13153.5</v>
      </c>
    </row>
    <row r="2055" spans="1:16">
      <c r="A2055">
        <v>11</v>
      </c>
      <c r="B2055" t="str">
        <f>TEXT(DATE(2024,Sales[[#This Row],[Month]],1),"MMM")</f>
        <v>Nov</v>
      </c>
      <c r="C2055">
        <v>18</v>
      </c>
      <c r="D2055">
        <v>2013</v>
      </c>
      <c r="E2055" t="s">
        <v>24</v>
      </c>
      <c r="F2055" t="s">
        <v>20</v>
      </c>
      <c r="G2055" s="4" t="s">
        <v>25</v>
      </c>
      <c r="H2055" t="s">
        <v>10</v>
      </c>
      <c r="I2055" s="4">
        <v>23</v>
      </c>
      <c r="J2055" s="4">
        <v>4482</v>
      </c>
      <c r="K2055" s="4">
        <v>4770</v>
      </c>
      <c r="L2055" s="4">
        <v>116640</v>
      </c>
      <c r="M2055" s="4">
        <v>124200</v>
      </c>
      <c r="N2055" s="4">
        <v>6624</v>
      </c>
      <c r="O2055">
        <v>104224.5</v>
      </c>
      <c r="P2055">
        <v>-12415.5</v>
      </c>
    </row>
    <row r="2056" spans="1:16">
      <c r="A2056">
        <v>11</v>
      </c>
      <c r="B2056" t="str">
        <f>TEXT(DATE(2024,Sales[[#This Row],[Month]],1),"MMM")</f>
        <v>Nov</v>
      </c>
      <c r="C2056">
        <v>18</v>
      </c>
      <c r="D2056">
        <v>2013</v>
      </c>
      <c r="E2056" t="s">
        <v>7</v>
      </c>
      <c r="F2056" t="s">
        <v>8</v>
      </c>
      <c r="G2056" s="4" t="s">
        <v>9</v>
      </c>
      <c r="H2056" t="s">
        <v>10</v>
      </c>
      <c r="I2056" s="4">
        <v>23</v>
      </c>
      <c r="J2056" s="4">
        <v>3546</v>
      </c>
      <c r="K2056" s="4">
        <v>3780</v>
      </c>
      <c r="L2056" s="4">
        <v>26442</v>
      </c>
      <c r="M2056" s="4">
        <v>28080</v>
      </c>
      <c r="N2056" s="4">
        <v>5382</v>
      </c>
      <c r="O2056">
        <v>82593</v>
      </c>
      <c r="P2056">
        <v>56151</v>
      </c>
    </row>
    <row r="2057" spans="1:16">
      <c r="A2057">
        <v>11</v>
      </c>
      <c r="B2057" t="str">
        <f>TEXT(DATE(2024,Sales[[#This Row],[Month]],1),"MMM")</f>
        <v>Nov</v>
      </c>
      <c r="C2057">
        <v>18</v>
      </c>
      <c r="D2057">
        <v>2013</v>
      </c>
      <c r="E2057" t="s">
        <v>7</v>
      </c>
      <c r="F2057" t="s">
        <v>8</v>
      </c>
      <c r="G2057" s="4" t="s">
        <v>32</v>
      </c>
      <c r="H2057" t="s">
        <v>10</v>
      </c>
      <c r="I2057" s="4">
        <v>20</v>
      </c>
      <c r="J2057" s="4">
        <v>4482</v>
      </c>
      <c r="K2057" s="4">
        <v>4770</v>
      </c>
      <c r="L2057" s="4">
        <v>123552</v>
      </c>
      <c r="M2057" s="4">
        <v>131760</v>
      </c>
      <c r="N2057" s="4">
        <v>5760</v>
      </c>
      <c r="O2057">
        <v>90630</v>
      </c>
      <c r="P2057">
        <v>-32922</v>
      </c>
    </row>
    <row r="2058" spans="1:16">
      <c r="A2058">
        <v>11</v>
      </c>
      <c r="B2058" t="str">
        <f>TEXT(DATE(2024,Sales[[#This Row],[Month]],1),"MMM")</f>
        <v>Nov</v>
      </c>
      <c r="C2058">
        <v>18</v>
      </c>
      <c r="D2058">
        <v>2013</v>
      </c>
      <c r="E2058" t="s">
        <v>21</v>
      </c>
      <c r="F2058" t="s">
        <v>22</v>
      </c>
      <c r="G2058" s="4" t="s">
        <v>34</v>
      </c>
      <c r="H2058" t="s">
        <v>10</v>
      </c>
      <c r="I2058" s="4">
        <v>25</v>
      </c>
      <c r="J2058" s="4">
        <v>4482</v>
      </c>
      <c r="K2058" s="4">
        <v>4770</v>
      </c>
      <c r="L2058" s="4">
        <v>62748</v>
      </c>
      <c r="M2058" s="4">
        <v>66780</v>
      </c>
      <c r="N2058" s="4">
        <v>7200</v>
      </c>
      <c r="O2058">
        <v>113287.5</v>
      </c>
      <c r="P2058">
        <v>50539.5</v>
      </c>
    </row>
    <row r="2059" spans="1:16">
      <c r="A2059">
        <v>11</v>
      </c>
      <c r="B2059" t="str">
        <f>TEXT(DATE(2024,Sales[[#This Row],[Month]],1),"MMM")</f>
        <v>Nov</v>
      </c>
      <c r="C2059">
        <v>18</v>
      </c>
      <c r="D2059">
        <v>2013</v>
      </c>
      <c r="E2059" t="s">
        <v>17</v>
      </c>
      <c r="F2059" t="s">
        <v>15</v>
      </c>
      <c r="G2059" s="4" t="s">
        <v>39</v>
      </c>
      <c r="H2059" t="s">
        <v>13</v>
      </c>
      <c r="I2059" s="4">
        <v>4</v>
      </c>
      <c r="J2059" s="4">
        <v>2034</v>
      </c>
      <c r="K2059" s="4">
        <v>2160</v>
      </c>
      <c r="L2059" s="4">
        <v>15012</v>
      </c>
      <c r="M2059" s="4">
        <v>16200</v>
      </c>
      <c r="N2059" s="4">
        <v>504</v>
      </c>
      <c r="O2059">
        <v>8208</v>
      </c>
      <c r="P2059">
        <v>-6804</v>
      </c>
    </row>
    <row r="2060" spans="1:16">
      <c r="A2060">
        <v>11</v>
      </c>
      <c r="B2060" t="str">
        <f>TEXT(DATE(2024,Sales[[#This Row],[Month]],1),"MMM")</f>
        <v>Nov</v>
      </c>
      <c r="C2060">
        <v>19</v>
      </c>
      <c r="D2060">
        <v>2013</v>
      </c>
      <c r="E2060" t="s">
        <v>21</v>
      </c>
      <c r="F2060" t="s">
        <v>22</v>
      </c>
      <c r="G2060" s="4" t="s">
        <v>34</v>
      </c>
      <c r="H2060" t="s">
        <v>10</v>
      </c>
      <c r="I2060" s="4">
        <v>24</v>
      </c>
      <c r="J2060" s="4">
        <v>3978</v>
      </c>
      <c r="K2060" s="4">
        <v>4230</v>
      </c>
      <c r="L2060" s="4">
        <v>22410</v>
      </c>
      <c r="M2060" s="4">
        <v>23850</v>
      </c>
      <c r="N2060" s="4">
        <v>6048</v>
      </c>
      <c r="O2060">
        <v>96444</v>
      </c>
      <c r="P2060">
        <v>74034</v>
      </c>
    </row>
    <row r="2061" spans="1:16">
      <c r="A2061">
        <v>11</v>
      </c>
      <c r="B2061" t="str">
        <f>TEXT(DATE(2024,Sales[[#This Row],[Month]],1),"MMM")</f>
        <v>Nov</v>
      </c>
      <c r="C2061">
        <v>19</v>
      </c>
      <c r="D2061">
        <v>2013</v>
      </c>
      <c r="E2061" t="s">
        <v>24</v>
      </c>
      <c r="F2061" t="s">
        <v>20</v>
      </c>
      <c r="G2061" s="4" t="s">
        <v>34</v>
      </c>
      <c r="H2061" t="s">
        <v>10</v>
      </c>
      <c r="I2061" s="4">
        <v>24</v>
      </c>
      <c r="J2061" s="4">
        <v>5832</v>
      </c>
      <c r="K2061" s="4">
        <v>6210</v>
      </c>
      <c r="L2061" s="4">
        <v>53784</v>
      </c>
      <c r="M2061" s="4">
        <v>57240</v>
      </c>
      <c r="N2061" s="4">
        <v>9072</v>
      </c>
      <c r="O2061">
        <v>141588</v>
      </c>
      <c r="P2061">
        <v>87804</v>
      </c>
    </row>
    <row r="2062" spans="1:16">
      <c r="A2062">
        <v>11</v>
      </c>
      <c r="B2062" t="str">
        <f>TEXT(DATE(2024,Sales[[#This Row],[Month]],1),"MMM")</f>
        <v>Nov</v>
      </c>
      <c r="C2062">
        <v>19</v>
      </c>
      <c r="D2062">
        <v>2013</v>
      </c>
      <c r="E2062" t="s">
        <v>17</v>
      </c>
      <c r="F2062" t="s">
        <v>15</v>
      </c>
      <c r="G2062" s="4" t="s">
        <v>16</v>
      </c>
      <c r="H2062" t="s">
        <v>10</v>
      </c>
      <c r="I2062" s="4">
        <v>16</v>
      </c>
      <c r="J2062" s="4">
        <v>3978</v>
      </c>
      <c r="K2062" s="4">
        <v>4230</v>
      </c>
      <c r="L2062" s="4">
        <v>83538</v>
      </c>
      <c r="M2062" s="4">
        <v>88830</v>
      </c>
      <c r="N2062" s="4">
        <v>4032</v>
      </c>
      <c r="O2062">
        <v>64296</v>
      </c>
      <c r="P2062">
        <v>-19242</v>
      </c>
    </row>
    <row r="2063" spans="1:16">
      <c r="A2063">
        <v>11</v>
      </c>
      <c r="B2063" t="str">
        <f>TEXT(DATE(2024,Sales[[#This Row],[Month]],1),"MMM")</f>
        <v>Nov</v>
      </c>
      <c r="C2063">
        <v>19</v>
      </c>
      <c r="D2063">
        <v>2013</v>
      </c>
      <c r="E2063" t="s">
        <v>24</v>
      </c>
      <c r="F2063" t="s">
        <v>20</v>
      </c>
      <c r="G2063" s="4" t="s">
        <v>12</v>
      </c>
      <c r="H2063" t="s">
        <v>13</v>
      </c>
      <c r="I2063" s="4">
        <v>6</v>
      </c>
      <c r="J2063" s="4">
        <v>3978</v>
      </c>
      <c r="K2063" s="4">
        <v>4230</v>
      </c>
      <c r="L2063" s="4">
        <v>78804</v>
      </c>
      <c r="M2063" s="4">
        <v>85140</v>
      </c>
      <c r="N2063" s="4">
        <v>1512</v>
      </c>
      <c r="O2063">
        <v>24111</v>
      </c>
      <c r="P2063">
        <v>-54693</v>
      </c>
    </row>
    <row r="2064" spans="1:16">
      <c r="A2064">
        <v>11</v>
      </c>
      <c r="B2064" t="str">
        <f>TEXT(DATE(2024,Sales[[#This Row],[Month]],1),"MMM")</f>
        <v>Nov</v>
      </c>
      <c r="C2064">
        <v>19</v>
      </c>
      <c r="D2064">
        <v>2013</v>
      </c>
      <c r="E2064" t="s">
        <v>14</v>
      </c>
      <c r="F2064" t="s">
        <v>15</v>
      </c>
      <c r="G2064" s="4" t="s">
        <v>36</v>
      </c>
      <c r="H2064" t="s">
        <v>10</v>
      </c>
      <c r="I2064" s="4">
        <v>4</v>
      </c>
      <c r="J2064" s="4">
        <v>5148</v>
      </c>
      <c r="K2064" s="4">
        <v>5490</v>
      </c>
      <c r="L2064" s="4">
        <v>85698</v>
      </c>
      <c r="M2064" s="4">
        <v>91080</v>
      </c>
      <c r="N2064" s="4">
        <v>1368</v>
      </c>
      <c r="O2064">
        <v>20862</v>
      </c>
      <c r="P2064">
        <v>-64836</v>
      </c>
    </row>
    <row r="2065" spans="1:16">
      <c r="A2065">
        <v>11</v>
      </c>
      <c r="B2065" t="str">
        <f>TEXT(DATE(2024,Sales[[#This Row],[Month]],1),"MMM")</f>
        <v>Nov</v>
      </c>
      <c r="C2065">
        <v>19</v>
      </c>
      <c r="D2065">
        <v>2013</v>
      </c>
      <c r="E2065" t="s">
        <v>31</v>
      </c>
      <c r="F2065" t="s">
        <v>22</v>
      </c>
      <c r="G2065" s="4" t="s">
        <v>40</v>
      </c>
      <c r="H2065" t="s">
        <v>10</v>
      </c>
      <c r="I2065" s="4">
        <v>24</v>
      </c>
      <c r="J2065" s="4">
        <v>5832</v>
      </c>
      <c r="K2065" s="4">
        <v>6210</v>
      </c>
      <c r="L2065" s="4">
        <v>20304</v>
      </c>
      <c r="M2065" s="4">
        <v>21600</v>
      </c>
      <c r="N2065" s="4">
        <v>9072</v>
      </c>
      <c r="O2065">
        <v>141588</v>
      </c>
      <c r="P2065">
        <v>121284</v>
      </c>
    </row>
    <row r="2066" spans="1:16">
      <c r="A2066">
        <v>11</v>
      </c>
      <c r="B2066" t="str">
        <f>TEXT(DATE(2024,Sales[[#This Row],[Month]],1),"MMM")</f>
        <v>Nov</v>
      </c>
      <c r="C2066">
        <v>20</v>
      </c>
      <c r="D2066">
        <v>2013</v>
      </c>
      <c r="E2066" t="s">
        <v>19</v>
      </c>
      <c r="F2066" t="s">
        <v>20</v>
      </c>
      <c r="G2066" s="4" t="s">
        <v>38</v>
      </c>
      <c r="H2066" t="s">
        <v>10</v>
      </c>
      <c r="I2066" s="4">
        <v>21</v>
      </c>
      <c r="J2066" s="4">
        <v>2034</v>
      </c>
      <c r="K2066" s="4">
        <v>2160</v>
      </c>
      <c r="L2066" s="4">
        <v>53136</v>
      </c>
      <c r="M2066" s="4">
        <v>56700</v>
      </c>
      <c r="N2066" s="4">
        <v>2646</v>
      </c>
      <c r="O2066">
        <v>43092</v>
      </c>
      <c r="P2066">
        <v>-10044</v>
      </c>
    </row>
    <row r="2067" spans="1:16">
      <c r="A2067">
        <v>11</v>
      </c>
      <c r="B2067" t="str">
        <f>TEXT(DATE(2024,Sales[[#This Row],[Month]],1),"MMM")</f>
        <v>Nov</v>
      </c>
      <c r="C2067">
        <v>20</v>
      </c>
      <c r="D2067">
        <v>2013</v>
      </c>
      <c r="E2067" t="s">
        <v>7</v>
      </c>
      <c r="F2067" t="s">
        <v>8</v>
      </c>
      <c r="G2067" s="4" t="s">
        <v>38</v>
      </c>
      <c r="H2067" t="s">
        <v>10</v>
      </c>
      <c r="I2067" s="4">
        <v>13</v>
      </c>
      <c r="J2067" s="4">
        <v>5832</v>
      </c>
      <c r="K2067" s="4">
        <v>6210</v>
      </c>
      <c r="L2067" s="4">
        <v>26568</v>
      </c>
      <c r="M2067" s="4">
        <v>28350</v>
      </c>
      <c r="N2067" s="4">
        <v>4914</v>
      </c>
      <c r="O2067">
        <v>76693.5</v>
      </c>
      <c r="P2067">
        <v>50125.5</v>
      </c>
    </row>
    <row r="2068" spans="1:16">
      <c r="A2068">
        <v>11</v>
      </c>
      <c r="B2068" t="str">
        <f>TEXT(DATE(2024,Sales[[#This Row],[Month]],1),"MMM")</f>
        <v>Nov</v>
      </c>
      <c r="C2068">
        <v>20</v>
      </c>
      <c r="D2068">
        <v>2013</v>
      </c>
      <c r="E2068" t="s">
        <v>19</v>
      </c>
      <c r="F2068" t="s">
        <v>20</v>
      </c>
      <c r="G2068" s="4" t="s">
        <v>29</v>
      </c>
      <c r="H2068" t="s">
        <v>10</v>
      </c>
      <c r="I2068" s="4">
        <v>2</v>
      </c>
      <c r="J2068" s="4">
        <v>3546</v>
      </c>
      <c r="K2068" s="4">
        <v>3780</v>
      </c>
      <c r="L2068" s="4">
        <v>78012</v>
      </c>
      <c r="M2068" s="4">
        <v>83160</v>
      </c>
      <c r="N2068" s="4">
        <v>468</v>
      </c>
      <c r="O2068">
        <v>7182</v>
      </c>
      <c r="P2068">
        <v>-70830</v>
      </c>
    </row>
    <row r="2069" spans="1:16">
      <c r="A2069">
        <v>11</v>
      </c>
      <c r="B2069" t="str">
        <f>TEXT(DATE(2024,Sales[[#This Row],[Month]],1),"MMM")</f>
        <v>Nov</v>
      </c>
      <c r="C2069">
        <v>20</v>
      </c>
      <c r="D2069">
        <v>2013</v>
      </c>
      <c r="E2069" t="s">
        <v>26</v>
      </c>
      <c r="F2069" t="s">
        <v>27</v>
      </c>
      <c r="G2069" s="4" t="s">
        <v>36</v>
      </c>
      <c r="H2069" t="s">
        <v>10</v>
      </c>
      <c r="I2069" s="4">
        <v>20</v>
      </c>
      <c r="J2069" s="4">
        <v>3726</v>
      </c>
      <c r="K2069" s="4">
        <v>3960</v>
      </c>
      <c r="L2069" s="4">
        <v>89424</v>
      </c>
      <c r="M2069" s="4">
        <v>95040</v>
      </c>
      <c r="N2069" s="4">
        <v>4680</v>
      </c>
      <c r="O2069">
        <v>75240</v>
      </c>
      <c r="P2069">
        <v>-14184</v>
      </c>
    </row>
    <row r="2070" spans="1:16">
      <c r="A2070">
        <v>11</v>
      </c>
      <c r="B2070" t="str">
        <f>TEXT(DATE(2024,Sales[[#This Row],[Month]],1),"MMM")</f>
        <v>Nov</v>
      </c>
      <c r="C2070">
        <v>20</v>
      </c>
      <c r="D2070">
        <v>2013</v>
      </c>
      <c r="E2070" t="s">
        <v>14</v>
      </c>
      <c r="F2070" t="s">
        <v>15</v>
      </c>
      <c r="G2070" s="4" t="s">
        <v>37</v>
      </c>
      <c r="H2070" t="s">
        <v>13</v>
      </c>
      <c r="I2070" s="4">
        <v>21</v>
      </c>
      <c r="J2070" s="4">
        <v>3978</v>
      </c>
      <c r="K2070" s="4">
        <v>4230</v>
      </c>
      <c r="L2070" s="4">
        <v>47088</v>
      </c>
      <c r="M2070" s="4">
        <v>50760</v>
      </c>
      <c r="N2070" s="4">
        <v>5292</v>
      </c>
      <c r="O2070">
        <v>84388.5</v>
      </c>
      <c r="P2070">
        <v>37300.5</v>
      </c>
    </row>
    <row r="2071" spans="1:16">
      <c r="A2071">
        <v>11</v>
      </c>
      <c r="B2071" t="str">
        <f>TEXT(DATE(2024,Sales[[#This Row],[Month]],1),"MMM")</f>
        <v>Nov</v>
      </c>
      <c r="C2071">
        <v>21</v>
      </c>
      <c r="D2071">
        <v>2013</v>
      </c>
      <c r="E2071" t="s">
        <v>28</v>
      </c>
      <c r="F2071" t="s">
        <v>27</v>
      </c>
      <c r="G2071" s="4" t="s">
        <v>35</v>
      </c>
      <c r="H2071" t="s">
        <v>10</v>
      </c>
      <c r="I2071" s="4">
        <v>12</v>
      </c>
      <c r="J2071" s="4">
        <v>3042</v>
      </c>
      <c r="K2071" s="4">
        <v>3240</v>
      </c>
      <c r="L2071" s="4">
        <v>63828</v>
      </c>
      <c r="M2071" s="4">
        <v>68040</v>
      </c>
      <c r="N2071" s="4">
        <v>2376</v>
      </c>
      <c r="O2071">
        <v>36936</v>
      </c>
      <c r="P2071">
        <v>-26892</v>
      </c>
    </row>
    <row r="2072" spans="1:16">
      <c r="A2072">
        <v>11</v>
      </c>
      <c r="B2072" t="str">
        <f>TEXT(DATE(2024,Sales[[#This Row],[Month]],1),"MMM")</f>
        <v>Nov</v>
      </c>
      <c r="C2072">
        <v>21</v>
      </c>
      <c r="D2072">
        <v>2013</v>
      </c>
      <c r="E2072" t="s">
        <v>17</v>
      </c>
      <c r="F2072" t="s">
        <v>15</v>
      </c>
      <c r="G2072" s="4" t="s">
        <v>37</v>
      </c>
      <c r="H2072" t="s">
        <v>13</v>
      </c>
      <c r="I2072" s="4">
        <v>23</v>
      </c>
      <c r="J2072" s="4">
        <v>3546</v>
      </c>
      <c r="K2072" s="4">
        <v>3780</v>
      </c>
      <c r="L2072" s="4">
        <v>7848</v>
      </c>
      <c r="M2072" s="4">
        <v>8460</v>
      </c>
      <c r="N2072" s="4">
        <v>5382</v>
      </c>
      <c r="O2072">
        <v>82593</v>
      </c>
      <c r="P2072">
        <v>74745</v>
      </c>
    </row>
    <row r="2073" spans="1:16">
      <c r="A2073">
        <v>11</v>
      </c>
      <c r="B2073" t="str">
        <f>TEXT(DATE(2024,Sales[[#This Row],[Month]],1),"MMM")</f>
        <v>Nov</v>
      </c>
      <c r="C2073">
        <v>21</v>
      </c>
      <c r="D2073">
        <v>2013</v>
      </c>
      <c r="E2073" t="s">
        <v>17</v>
      </c>
      <c r="F2073" t="s">
        <v>15</v>
      </c>
      <c r="G2073" s="4" t="s">
        <v>40</v>
      </c>
      <c r="H2073" t="s">
        <v>10</v>
      </c>
      <c r="I2073" s="4">
        <v>23</v>
      </c>
      <c r="J2073" s="4">
        <v>4482</v>
      </c>
      <c r="K2073" s="4">
        <v>4770</v>
      </c>
      <c r="L2073" s="4">
        <v>64296</v>
      </c>
      <c r="M2073" s="4">
        <v>68400</v>
      </c>
      <c r="N2073" s="4">
        <v>6624</v>
      </c>
      <c r="O2073">
        <v>104224.5</v>
      </c>
      <c r="P2073">
        <v>39928.5</v>
      </c>
    </row>
    <row r="2074" spans="1:16">
      <c r="A2074">
        <v>11</v>
      </c>
      <c r="B2074" t="str">
        <f>TEXT(DATE(2024,Sales[[#This Row],[Month]],1),"MMM")</f>
        <v>Nov</v>
      </c>
      <c r="C2074">
        <v>21</v>
      </c>
      <c r="D2074">
        <v>2013</v>
      </c>
      <c r="E2074" t="s">
        <v>31</v>
      </c>
      <c r="F2074" t="s">
        <v>22</v>
      </c>
      <c r="G2074" s="4" t="s">
        <v>25</v>
      </c>
      <c r="H2074" t="s">
        <v>10</v>
      </c>
      <c r="I2074" s="4">
        <v>24</v>
      </c>
      <c r="J2074" s="4">
        <v>3924</v>
      </c>
      <c r="K2074" s="4">
        <v>4230</v>
      </c>
      <c r="L2074" s="4">
        <v>139968</v>
      </c>
      <c r="M2074" s="4">
        <v>149040</v>
      </c>
      <c r="N2074" s="4">
        <v>7344</v>
      </c>
      <c r="O2074">
        <v>96444</v>
      </c>
      <c r="P2074">
        <v>-43524</v>
      </c>
    </row>
    <row r="2075" spans="1:16">
      <c r="A2075">
        <v>11</v>
      </c>
      <c r="B2075" t="str">
        <f>TEXT(DATE(2024,Sales[[#This Row],[Month]],1),"MMM")</f>
        <v>Nov</v>
      </c>
      <c r="C2075">
        <v>21</v>
      </c>
      <c r="D2075">
        <v>2013</v>
      </c>
      <c r="E2075" t="s">
        <v>19</v>
      </c>
      <c r="F2075" t="s">
        <v>20</v>
      </c>
      <c r="G2075" s="4" t="s">
        <v>40</v>
      </c>
      <c r="H2075" t="s">
        <v>10</v>
      </c>
      <c r="I2075" s="4">
        <v>25</v>
      </c>
      <c r="J2075" s="4">
        <v>2952</v>
      </c>
      <c r="K2075" s="4">
        <v>3150</v>
      </c>
      <c r="L2075" s="4">
        <v>30456</v>
      </c>
      <c r="M2075" s="4">
        <v>32400</v>
      </c>
      <c r="N2075" s="4">
        <v>4950</v>
      </c>
      <c r="O2075">
        <v>74812.5</v>
      </c>
      <c r="P2075">
        <v>44356.5</v>
      </c>
    </row>
    <row r="2076" spans="1:16">
      <c r="A2076">
        <v>11</v>
      </c>
      <c r="B2076" t="str">
        <f>TEXT(DATE(2024,Sales[[#This Row],[Month]],1),"MMM")</f>
        <v>Nov</v>
      </c>
      <c r="C2076">
        <v>21</v>
      </c>
      <c r="D2076">
        <v>2013</v>
      </c>
      <c r="E2076" t="s">
        <v>31</v>
      </c>
      <c r="F2076" t="s">
        <v>22</v>
      </c>
      <c r="G2076" s="4" t="s">
        <v>40</v>
      </c>
      <c r="H2076" t="s">
        <v>10</v>
      </c>
      <c r="I2076" s="4">
        <v>17</v>
      </c>
      <c r="J2076" s="4">
        <v>3726</v>
      </c>
      <c r="K2076" s="4">
        <v>3960</v>
      </c>
      <c r="L2076" s="4">
        <v>16920</v>
      </c>
      <c r="M2076" s="4">
        <v>18000</v>
      </c>
      <c r="N2076" s="4">
        <v>3978</v>
      </c>
      <c r="O2076">
        <v>63954</v>
      </c>
      <c r="P2076">
        <v>47034</v>
      </c>
    </row>
    <row r="2077" spans="1:16">
      <c r="A2077">
        <v>11</v>
      </c>
      <c r="B2077" t="str">
        <f>TEXT(DATE(2024,Sales[[#This Row],[Month]],1),"MMM")</f>
        <v>Nov</v>
      </c>
      <c r="C2077">
        <v>21</v>
      </c>
      <c r="D2077">
        <v>2013</v>
      </c>
      <c r="E2077" t="s">
        <v>21</v>
      </c>
      <c r="F2077" t="s">
        <v>22</v>
      </c>
      <c r="G2077" s="4" t="s">
        <v>12</v>
      </c>
      <c r="H2077" t="s">
        <v>13</v>
      </c>
      <c r="I2077" s="4">
        <v>21</v>
      </c>
      <c r="J2077" s="4">
        <v>3978</v>
      </c>
      <c r="K2077" s="4">
        <v>4230</v>
      </c>
      <c r="L2077" s="4">
        <v>28656</v>
      </c>
      <c r="M2077" s="4">
        <v>30960</v>
      </c>
      <c r="N2077" s="4">
        <v>5292</v>
      </c>
      <c r="O2077">
        <v>84388.5</v>
      </c>
      <c r="P2077">
        <v>55732.5</v>
      </c>
    </row>
    <row r="2078" spans="1:16">
      <c r="A2078">
        <v>11</v>
      </c>
      <c r="B2078" t="str">
        <f>TEXT(DATE(2024,Sales[[#This Row],[Month]],1),"MMM")</f>
        <v>Nov</v>
      </c>
      <c r="C2078">
        <v>22</v>
      </c>
      <c r="D2078">
        <v>2013</v>
      </c>
      <c r="E2078" t="s">
        <v>14</v>
      </c>
      <c r="F2078" t="s">
        <v>15</v>
      </c>
      <c r="G2078" s="4" t="s">
        <v>34</v>
      </c>
      <c r="H2078" t="s">
        <v>10</v>
      </c>
      <c r="I2078" s="4">
        <v>9</v>
      </c>
      <c r="J2078" s="4">
        <v>3726</v>
      </c>
      <c r="K2078" s="4">
        <v>3960</v>
      </c>
      <c r="L2078" s="4">
        <v>8964</v>
      </c>
      <c r="M2078" s="4">
        <v>9540</v>
      </c>
      <c r="N2078" s="4">
        <v>2106</v>
      </c>
      <c r="O2078">
        <v>33858</v>
      </c>
      <c r="P2078">
        <v>24894</v>
      </c>
    </row>
    <row r="2079" spans="1:16">
      <c r="A2079">
        <v>11</v>
      </c>
      <c r="B2079" t="str">
        <f>TEXT(DATE(2024,Sales[[#This Row],[Month]],1),"MMM")</f>
        <v>Nov</v>
      </c>
      <c r="C2079">
        <v>22</v>
      </c>
      <c r="D2079">
        <v>2013</v>
      </c>
      <c r="E2079" t="s">
        <v>21</v>
      </c>
      <c r="F2079" t="s">
        <v>22</v>
      </c>
      <c r="G2079" s="4" t="s">
        <v>36</v>
      </c>
      <c r="H2079" t="s">
        <v>10</v>
      </c>
      <c r="I2079" s="4">
        <v>11</v>
      </c>
      <c r="J2079" s="4">
        <v>4482</v>
      </c>
      <c r="K2079" s="4">
        <v>4770</v>
      </c>
      <c r="L2079" s="4">
        <v>37260</v>
      </c>
      <c r="M2079" s="4">
        <v>39600</v>
      </c>
      <c r="N2079" s="4">
        <v>3168</v>
      </c>
      <c r="O2079">
        <v>49846.5</v>
      </c>
      <c r="P2079">
        <v>12586.5</v>
      </c>
    </row>
    <row r="2080" spans="1:16">
      <c r="A2080">
        <v>11</v>
      </c>
      <c r="B2080" t="str">
        <f>TEXT(DATE(2024,Sales[[#This Row],[Month]],1),"MMM")</f>
        <v>Nov</v>
      </c>
      <c r="C2080">
        <v>22</v>
      </c>
      <c r="D2080">
        <v>2013</v>
      </c>
      <c r="E2080" t="s">
        <v>26</v>
      </c>
      <c r="F2080" t="s">
        <v>27</v>
      </c>
      <c r="G2080" s="4" t="s">
        <v>30</v>
      </c>
      <c r="H2080" t="s">
        <v>10</v>
      </c>
      <c r="I2080" s="4">
        <v>4</v>
      </c>
      <c r="J2080" s="4">
        <v>3582</v>
      </c>
      <c r="K2080" s="4">
        <v>3870</v>
      </c>
      <c r="L2080" s="4">
        <v>75582</v>
      </c>
      <c r="M2080" s="4">
        <v>80370</v>
      </c>
      <c r="N2080" s="4">
        <v>1152</v>
      </c>
      <c r="O2080">
        <v>14706</v>
      </c>
      <c r="P2080">
        <v>-60876</v>
      </c>
    </row>
    <row r="2081" spans="1:16">
      <c r="A2081">
        <v>11</v>
      </c>
      <c r="B2081" t="str">
        <f>TEXT(DATE(2024,Sales[[#This Row],[Month]],1),"MMM")</f>
        <v>Nov</v>
      </c>
      <c r="C2081">
        <v>23</v>
      </c>
      <c r="D2081">
        <v>2013</v>
      </c>
      <c r="E2081" t="s">
        <v>7</v>
      </c>
      <c r="F2081" t="s">
        <v>8</v>
      </c>
      <c r="G2081" s="4" t="s">
        <v>36</v>
      </c>
      <c r="H2081" t="s">
        <v>10</v>
      </c>
      <c r="I2081" s="4">
        <v>22</v>
      </c>
      <c r="J2081" s="4">
        <v>4482</v>
      </c>
      <c r="K2081" s="4">
        <v>4770</v>
      </c>
      <c r="L2081" s="4">
        <v>48438</v>
      </c>
      <c r="M2081" s="4">
        <v>51480</v>
      </c>
      <c r="N2081" s="4">
        <v>6336</v>
      </c>
      <c r="O2081">
        <v>99693</v>
      </c>
      <c r="P2081">
        <v>51255</v>
      </c>
    </row>
    <row r="2082" spans="1:16">
      <c r="A2082">
        <v>11</v>
      </c>
      <c r="B2082" t="str">
        <f>TEXT(DATE(2024,Sales[[#This Row],[Month]],1),"MMM")</f>
        <v>Nov</v>
      </c>
      <c r="C2082">
        <v>23</v>
      </c>
      <c r="D2082">
        <v>2013</v>
      </c>
      <c r="E2082" t="s">
        <v>28</v>
      </c>
      <c r="F2082" t="s">
        <v>27</v>
      </c>
      <c r="G2082" s="4" t="s">
        <v>39</v>
      </c>
      <c r="H2082" t="s">
        <v>13</v>
      </c>
      <c r="I2082" s="4">
        <v>15</v>
      </c>
      <c r="J2082" s="4">
        <v>3924</v>
      </c>
      <c r="K2082" s="4">
        <v>4230</v>
      </c>
      <c r="L2082" s="4">
        <v>180144</v>
      </c>
      <c r="M2082" s="4">
        <v>194400</v>
      </c>
      <c r="N2082" s="4">
        <v>4590</v>
      </c>
      <c r="O2082">
        <v>60277.5</v>
      </c>
      <c r="P2082">
        <v>-119866.5</v>
      </c>
    </row>
    <row r="2083" spans="1:16">
      <c r="A2083">
        <v>11</v>
      </c>
      <c r="B2083" t="str">
        <f>TEXT(DATE(2024,Sales[[#This Row],[Month]],1),"MMM")</f>
        <v>Nov</v>
      </c>
      <c r="C2083">
        <v>23</v>
      </c>
      <c r="D2083">
        <v>2013</v>
      </c>
      <c r="E2083" t="s">
        <v>28</v>
      </c>
      <c r="F2083" t="s">
        <v>27</v>
      </c>
      <c r="G2083" s="4" t="s">
        <v>12</v>
      </c>
      <c r="H2083" t="s">
        <v>13</v>
      </c>
      <c r="I2083" s="4">
        <v>23</v>
      </c>
      <c r="J2083" s="4">
        <v>7506</v>
      </c>
      <c r="K2083" s="4">
        <v>8100</v>
      </c>
      <c r="L2083" s="4">
        <v>71640</v>
      </c>
      <c r="M2083" s="4">
        <v>77400</v>
      </c>
      <c r="N2083" s="4">
        <v>13662</v>
      </c>
      <c r="O2083">
        <v>176985</v>
      </c>
      <c r="P2083">
        <v>105345</v>
      </c>
    </row>
    <row r="2084" spans="1:16">
      <c r="A2084">
        <v>11</v>
      </c>
      <c r="B2084" t="str">
        <f>TEXT(DATE(2024,Sales[[#This Row],[Month]],1),"MMM")</f>
        <v>Nov</v>
      </c>
      <c r="C2084">
        <v>23</v>
      </c>
      <c r="D2084">
        <v>2013</v>
      </c>
      <c r="E2084" t="s">
        <v>19</v>
      </c>
      <c r="F2084" t="s">
        <v>20</v>
      </c>
      <c r="G2084" s="4" t="s">
        <v>35</v>
      </c>
      <c r="H2084" t="s">
        <v>10</v>
      </c>
      <c r="I2084" s="4">
        <v>9</v>
      </c>
      <c r="J2084" s="4">
        <v>3546</v>
      </c>
      <c r="K2084" s="4">
        <v>3780</v>
      </c>
      <c r="L2084" s="4">
        <v>17730</v>
      </c>
      <c r="M2084" s="4">
        <v>18900</v>
      </c>
      <c r="N2084" s="4">
        <v>2106</v>
      </c>
      <c r="O2084">
        <v>32319</v>
      </c>
      <c r="P2084">
        <v>14589</v>
      </c>
    </row>
    <row r="2085" spans="1:16">
      <c r="A2085">
        <v>11</v>
      </c>
      <c r="B2085" t="str">
        <f>TEXT(DATE(2024,Sales[[#This Row],[Month]],1),"MMM")</f>
        <v>Nov</v>
      </c>
      <c r="C2085">
        <v>23</v>
      </c>
      <c r="D2085">
        <v>2013</v>
      </c>
      <c r="E2085" t="s">
        <v>31</v>
      </c>
      <c r="F2085" t="s">
        <v>22</v>
      </c>
      <c r="G2085" s="4" t="s">
        <v>35</v>
      </c>
      <c r="H2085" t="s">
        <v>10</v>
      </c>
      <c r="I2085" s="4">
        <v>7</v>
      </c>
      <c r="J2085" s="4">
        <v>3042</v>
      </c>
      <c r="K2085" s="4">
        <v>3240</v>
      </c>
      <c r="L2085" s="4">
        <v>10638</v>
      </c>
      <c r="M2085" s="4">
        <v>11340</v>
      </c>
      <c r="N2085" s="4">
        <v>1386</v>
      </c>
      <c r="O2085">
        <v>21546</v>
      </c>
      <c r="P2085">
        <v>10908</v>
      </c>
    </row>
    <row r="2086" spans="1:16">
      <c r="A2086">
        <v>11</v>
      </c>
      <c r="B2086" t="str">
        <f>TEXT(DATE(2024,Sales[[#This Row],[Month]],1),"MMM")</f>
        <v>Nov</v>
      </c>
      <c r="C2086">
        <v>24</v>
      </c>
      <c r="D2086">
        <v>2013</v>
      </c>
      <c r="E2086" t="s">
        <v>11</v>
      </c>
      <c r="F2086" t="s">
        <v>8</v>
      </c>
      <c r="G2086" s="4" t="s">
        <v>36</v>
      </c>
      <c r="H2086" t="s">
        <v>10</v>
      </c>
      <c r="I2086" s="4">
        <v>25</v>
      </c>
      <c r="J2086" s="4">
        <v>3042</v>
      </c>
      <c r="K2086" s="4">
        <v>3240</v>
      </c>
      <c r="L2086" s="4">
        <v>78246</v>
      </c>
      <c r="M2086" s="4">
        <v>83160</v>
      </c>
      <c r="N2086" s="4">
        <v>4950</v>
      </c>
      <c r="O2086">
        <v>76950</v>
      </c>
      <c r="P2086">
        <v>-1296</v>
      </c>
    </row>
    <row r="2087" spans="1:16">
      <c r="A2087">
        <v>11</v>
      </c>
      <c r="B2087" t="str">
        <f>TEXT(DATE(2024,Sales[[#This Row],[Month]],1),"MMM")</f>
        <v>Nov</v>
      </c>
      <c r="C2087">
        <v>24</v>
      </c>
      <c r="D2087">
        <v>2013</v>
      </c>
      <c r="E2087" t="s">
        <v>24</v>
      </c>
      <c r="F2087" t="s">
        <v>20</v>
      </c>
      <c r="G2087" s="4" t="s">
        <v>23</v>
      </c>
      <c r="H2087" t="s">
        <v>10</v>
      </c>
      <c r="I2087" s="4">
        <v>10</v>
      </c>
      <c r="J2087" s="4">
        <v>3978</v>
      </c>
      <c r="K2087" s="4">
        <v>4230</v>
      </c>
      <c r="L2087" s="4">
        <v>27378</v>
      </c>
      <c r="M2087" s="4">
        <v>29160</v>
      </c>
      <c r="N2087" s="4">
        <v>2520</v>
      </c>
      <c r="O2087">
        <v>40185</v>
      </c>
      <c r="P2087">
        <v>12807</v>
      </c>
    </row>
    <row r="2088" spans="1:16">
      <c r="A2088">
        <v>11</v>
      </c>
      <c r="B2088" t="str">
        <f>TEXT(DATE(2024,Sales[[#This Row],[Month]],1),"MMM")</f>
        <v>Nov</v>
      </c>
      <c r="C2088">
        <v>24</v>
      </c>
      <c r="D2088">
        <v>2013</v>
      </c>
      <c r="E2088" t="s">
        <v>19</v>
      </c>
      <c r="F2088" t="s">
        <v>20</v>
      </c>
      <c r="G2088" s="4" t="s">
        <v>40</v>
      </c>
      <c r="H2088" t="s">
        <v>10</v>
      </c>
      <c r="I2088" s="4">
        <v>8</v>
      </c>
      <c r="J2088" s="4">
        <v>5148</v>
      </c>
      <c r="K2088" s="4">
        <v>5490</v>
      </c>
      <c r="L2088" s="4">
        <v>37224</v>
      </c>
      <c r="M2088" s="4">
        <v>39600</v>
      </c>
      <c r="N2088" s="4">
        <v>2736</v>
      </c>
      <c r="O2088">
        <v>41724</v>
      </c>
      <c r="P2088">
        <v>4500</v>
      </c>
    </row>
    <row r="2089" spans="1:16">
      <c r="A2089">
        <v>11</v>
      </c>
      <c r="B2089" t="str">
        <f>TEXT(DATE(2024,Sales[[#This Row],[Month]],1),"MMM")</f>
        <v>Nov</v>
      </c>
      <c r="C2089">
        <v>24</v>
      </c>
      <c r="D2089">
        <v>2013</v>
      </c>
      <c r="E2089" t="s">
        <v>28</v>
      </c>
      <c r="F2089" t="s">
        <v>27</v>
      </c>
      <c r="G2089" s="4" t="s">
        <v>38</v>
      </c>
      <c r="H2089" t="s">
        <v>10</v>
      </c>
      <c r="I2089" s="4">
        <v>18</v>
      </c>
      <c r="J2089" s="4">
        <v>3042</v>
      </c>
      <c r="K2089" s="4">
        <v>3240</v>
      </c>
      <c r="L2089" s="4">
        <v>47232</v>
      </c>
      <c r="M2089" s="4">
        <v>50400</v>
      </c>
      <c r="N2089" s="4">
        <v>3564</v>
      </c>
      <c r="O2089">
        <v>55404</v>
      </c>
      <c r="P2089">
        <v>8172</v>
      </c>
    </row>
    <row r="2090" spans="1:16">
      <c r="A2090">
        <v>11</v>
      </c>
      <c r="B2090" t="str">
        <f>TEXT(DATE(2024,Sales[[#This Row],[Month]],1),"MMM")</f>
        <v>Nov</v>
      </c>
      <c r="C2090">
        <v>25</v>
      </c>
      <c r="D2090">
        <v>2013</v>
      </c>
      <c r="E2090" t="s">
        <v>24</v>
      </c>
      <c r="F2090" t="s">
        <v>20</v>
      </c>
      <c r="G2090" s="4" t="s">
        <v>30</v>
      </c>
      <c r="H2090" t="s">
        <v>10</v>
      </c>
      <c r="I2090" s="4">
        <v>8</v>
      </c>
      <c r="J2090" s="4">
        <v>5148</v>
      </c>
      <c r="K2090" s="4">
        <v>5490</v>
      </c>
      <c r="L2090" s="4">
        <v>79560</v>
      </c>
      <c r="M2090" s="4">
        <v>84600</v>
      </c>
      <c r="N2090" s="4">
        <v>2736</v>
      </c>
      <c r="O2090">
        <v>41724</v>
      </c>
      <c r="P2090">
        <v>-37836</v>
      </c>
    </row>
    <row r="2091" spans="1:16">
      <c r="A2091">
        <v>11</v>
      </c>
      <c r="B2091" t="str">
        <f>TEXT(DATE(2024,Sales[[#This Row],[Month]],1),"MMM")</f>
        <v>Nov</v>
      </c>
      <c r="C2091">
        <v>25</v>
      </c>
      <c r="D2091">
        <v>2013</v>
      </c>
      <c r="E2091" t="s">
        <v>26</v>
      </c>
      <c r="F2091" t="s">
        <v>27</v>
      </c>
      <c r="G2091" s="4" t="s">
        <v>38</v>
      </c>
      <c r="H2091" t="s">
        <v>10</v>
      </c>
      <c r="I2091" s="4">
        <v>25</v>
      </c>
      <c r="J2091" s="4">
        <v>7506</v>
      </c>
      <c r="K2091" s="4">
        <v>8100</v>
      </c>
      <c r="L2091" s="4">
        <v>47232</v>
      </c>
      <c r="M2091" s="4">
        <v>50400</v>
      </c>
      <c r="N2091" s="4">
        <v>14850</v>
      </c>
      <c r="O2091">
        <v>192375</v>
      </c>
      <c r="P2091">
        <v>145143</v>
      </c>
    </row>
    <row r="2092" spans="1:16">
      <c r="A2092">
        <v>11</v>
      </c>
      <c r="B2092" t="str">
        <f>TEXT(DATE(2024,Sales[[#This Row],[Month]],1),"MMM")</f>
        <v>Nov</v>
      </c>
      <c r="C2092">
        <v>25</v>
      </c>
      <c r="D2092">
        <v>2013</v>
      </c>
      <c r="E2092" t="s">
        <v>14</v>
      </c>
      <c r="F2092" t="s">
        <v>15</v>
      </c>
      <c r="G2092" s="4" t="s">
        <v>33</v>
      </c>
      <c r="H2092" t="s">
        <v>10</v>
      </c>
      <c r="I2092" s="4">
        <v>7</v>
      </c>
      <c r="J2092" s="4">
        <v>3042</v>
      </c>
      <c r="K2092" s="4">
        <v>3240</v>
      </c>
      <c r="L2092" s="4">
        <v>2106</v>
      </c>
      <c r="M2092" s="4">
        <v>2250</v>
      </c>
      <c r="N2092" s="4">
        <v>1386</v>
      </c>
      <c r="O2092">
        <v>21546</v>
      </c>
      <c r="P2092">
        <v>19440</v>
      </c>
    </row>
    <row r="2093" spans="1:16">
      <c r="A2093">
        <v>11</v>
      </c>
      <c r="B2093" t="str">
        <f>TEXT(DATE(2024,Sales[[#This Row],[Month]],1),"MMM")</f>
        <v>Nov</v>
      </c>
      <c r="C2093">
        <v>25</v>
      </c>
      <c r="D2093">
        <v>2013</v>
      </c>
      <c r="E2093" t="s">
        <v>14</v>
      </c>
      <c r="F2093" t="s">
        <v>15</v>
      </c>
      <c r="G2093" s="4" t="s">
        <v>34</v>
      </c>
      <c r="H2093" t="s">
        <v>10</v>
      </c>
      <c r="I2093" s="4">
        <v>17</v>
      </c>
      <c r="J2093" s="4">
        <v>3978</v>
      </c>
      <c r="K2093" s="4">
        <v>4230</v>
      </c>
      <c r="L2093" s="4">
        <v>85158</v>
      </c>
      <c r="M2093" s="4">
        <v>90630</v>
      </c>
      <c r="N2093" s="4">
        <v>4284</v>
      </c>
      <c r="O2093">
        <v>68314.5</v>
      </c>
      <c r="P2093">
        <v>-16843.5</v>
      </c>
    </row>
    <row r="2094" spans="1:16">
      <c r="A2094">
        <v>11</v>
      </c>
      <c r="B2094" t="str">
        <f>TEXT(DATE(2024,Sales[[#This Row],[Month]],1),"MMM")</f>
        <v>Nov</v>
      </c>
      <c r="C2094">
        <v>25</v>
      </c>
      <c r="D2094">
        <v>2013</v>
      </c>
      <c r="E2094" t="s">
        <v>14</v>
      </c>
      <c r="F2094" t="s">
        <v>15</v>
      </c>
      <c r="G2094" s="4" t="s">
        <v>37</v>
      </c>
      <c r="H2094" t="s">
        <v>13</v>
      </c>
      <c r="I2094" s="4">
        <v>3</v>
      </c>
      <c r="J2094" s="4">
        <v>2952</v>
      </c>
      <c r="K2094" s="4">
        <v>3150</v>
      </c>
      <c r="L2094" s="4">
        <v>94176</v>
      </c>
      <c r="M2094" s="4">
        <v>101520</v>
      </c>
      <c r="N2094" s="4">
        <v>594</v>
      </c>
      <c r="O2094">
        <v>8977.5</v>
      </c>
      <c r="P2094">
        <v>-85198.5</v>
      </c>
    </row>
    <row r="2095" spans="1:16">
      <c r="A2095">
        <v>11</v>
      </c>
      <c r="B2095" t="str">
        <f>TEXT(DATE(2024,Sales[[#This Row],[Month]],1),"MMM")</f>
        <v>Nov</v>
      </c>
      <c r="C2095">
        <v>26</v>
      </c>
      <c r="D2095">
        <v>2013</v>
      </c>
      <c r="E2095" t="s">
        <v>24</v>
      </c>
      <c r="F2095" t="s">
        <v>20</v>
      </c>
      <c r="G2095" s="4" t="s">
        <v>40</v>
      </c>
      <c r="H2095" t="s">
        <v>10</v>
      </c>
      <c r="I2095" s="4">
        <v>13</v>
      </c>
      <c r="J2095" s="4">
        <v>2034</v>
      </c>
      <c r="K2095" s="4">
        <v>2160</v>
      </c>
      <c r="L2095" s="4">
        <v>84600</v>
      </c>
      <c r="M2095" s="4">
        <v>90000</v>
      </c>
      <c r="N2095" s="4">
        <v>1638</v>
      </c>
      <c r="O2095">
        <v>26676</v>
      </c>
      <c r="P2095">
        <v>-57924</v>
      </c>
    </row>
    <row r="2096" spans="1:16">
      <c r="A2096">
        <v>11</v>
      </c>
      <c r="B2096" t="str">
        <f>TEXT(DATE(2024,Sales[[#This Row],[Month]],1),"MMM")</f>
        <v>Nov</v>
      </c>
      <c r="C2096">
        <v>26</v>
      </c>
      <c r="D2096">
        <v>2013</v>
      </c>
      <c r="E2096" t="s">
        <v>17</v>
      </c>
      <c r="F2096" t="s">
        <v>15</v>
      </c>
      <c r="G2096" s="4" t="s">
        <v>38</v>
      </c>
      <c r="H2096" t="s">
        <v>10</v>
      </c>
      <c r="I2096" s="4">
        <v>17</v>
      </c>
      <c r="J2096" s="4">
        <v>3582</v>
      </c>
      <c r="K2096" s="4">
        <v>3870</v>
      </c>
      <c r="L2096" s="4">
        <v>11808</v>
      </c>
      <c r="M2096" s="4">
        <v>12600</v>
      </c>
      <c r="N2096" s="4">
        <v>4896</v>
      </c>
      <c r="O2096">
        <v>62500.5</v>
      </c>
      <c r="P2096">
        <v>50692.5</v>
      </c>
    </row>
    <row r="2097" spans="1:16">
      <c r="A2097">
        <v>11</v>
      </c>
      <c r="B2097" t="str">
        <f>TEXT(DATE(2024,Sales[[#This Row],[Month]],1),"MMM")</f>
        <v>Nov</v>
      </c>
      <c r="C2097">
        <v>26</v>
      </c>
      <c r="D2097">
        <v>2013</v>
      </c>
      <c r="E2097" t="s">
        <v>26</v>
      </c>
      <c r="F2097" t="s">
        <v>27</v>
      </c>
      <c r="G2097" s="4" t="s">
        <v>25</v>
      </c>
      <c r="H2097" t="s">
        <v>10</v>
      </c>
      <c r="I2097" s="4">
        <v>22</v>
      </c>
      <c r="J2097" s="4">
        <v>3978</v>
      </c>
      <c r="K2097" s="4">
        <v>4230</v>
      </c>
      <c r="L2097" s="4">
        <v>11664</v>
      </c>
      <c r="M2097" s="4">
        <v>12420</v>
      </c>
      <c r="N2097" s="4">
        <v>5544</v>
      </c>
      <c r="O2097">
        <v>88407</v>
      </c>
      <c r="P2097">
        <v>76743</v>
      </c>
    </row>
    <row r="2098" spans="1:16">
      <c r="A2098">
        <v>11</v>
      </c>
      <c r="B2098" t="str">
        <f>TEXT(DATE(2024,Sales[[#This Row],[Month]],1),"MMM")</f>
        <v>Nov</v>
      </c>
      <c r="C2098">
        <v>27</v>
      </c>
      <c r="D2098">
        <v>2013</v>
      </c>
      <c r="E2098" t="s">
        <v>24</v>
      </c>
      <c r="F2098" t="s">
        <v>20</v>
      </c>
      <c r="G2098" s="4" t="s">
        <v>23</v>
      </c>
      <c r="H2098" t="s">
        <v>10</v>
      </c>
      <c r="I2098" s="4">
        <v>23</v>
      </c>
      <c r="J2098" s="4">
        <v>2196</v>
      </c>
      <c r="K2098" s="4">
        <v>2340</v>
      </c>
      <c r="L2098" s="4">
        <v>51714</v>
      </c>
      <c r="M2098" s="4">
        <v>55080</v>
      </c>
      <c r="N2098" s="4">
        <v>3312</v>
      </c>
      <c r="O2098">
        <v>51129</v>
      </c>
      <c r="P2098">
        <v>-585</v>
      </c>
    </row>
    <row r="2099" spans="1:16">
      <c r="A2099">
        <v>11</v>
      </c>
      <c r="B2099" t="str">
        <f>TEXT(DATE(2024,Sales[[#This Row],[Month]],1),"MMM")</f>
        <v>Nov</v>
      </c>
      <c r="C2099">
        <v>27</v>
      </c>
      <c r="D2099">
        <v>2013</v>
      </c>
      <c r="E2099" t="s">
        <v>7</v>
      </c>
      <c r="F2099" t="s">
        <v>8</v>
      </c>
      <c r="G2099" s="4" t="s">
        <v>32</v>
      </c>
      <c r="H2099" t="s">
        <v>10</v>
      </c>
      <c r="I2099" s="4">
        <v>1</v>
      </c>
      <c r="J2099" s="4">
        <v>2034</v>
      </c>
      <c r="K2099" s="4">
        <v>2160</v>
      </c>
      <c r="L2099" s="4">
        <v>51480</v>
      </c>
      <c r="M2099" s="4">
        <v>54900</v>
      </c>
      <c r="N2099" s="4">
        <v>126</v>
      </c>
      <c r="O2099">
        <v>2052</v>
      </c>
      <c r="P2099">
        <v>-49428</v>
      </c>
    </row>
    <row r="2100" spans="1:16">
      <c r="A2100">
        <v>11</v>
      </c>
      <c r="B2100" t="str">
        <f>TEXT(DATE(2024,Sales[[#This Row],[Month]],1),"MMM")</f>
        <v>Nov</v>
      </c>
      <c r="C2100">
        <v>27</v>
      </c>
      <c r="D2100">
        <v>2013</v>
      </c>
      <c r="E2100" t="s">
        <v>11</v>
      </c>
      <c r="F2100" t="s">
        <v>8</v>
      </c>
      <c r="G2100" s="4" t="s">
        <v>18</v>
      </c>
      <c r="H2100" t="s">
        <v>10</v>
      </c>
      <c r="I2100" s="4">
        <v>25</v>
      </c>
      <c r="J2100" s="4">
        <v>5148</v>
      </c>
      <c r="K2100" s="4">
        <v>5490</v>
      </c>
      <c r="L2100" s="4">
        <v>2196</v>
      </c>
      <c r="M2100" s="4">
        <v>2340</v>
      </c>
      <c r="N2100" s="4">
        <v>8550</v>
      </c>
      <c r="O2100">
        <v>130387.5</v>
      </c>
      <c r="P2100">
        <v>128191.5</v>
      </c>
    </row>
    <row r="2101" spans="1:16">
      <c r="A2101">
        <v>11</v>
      </c>
      <c r="B2101" t="str">
        <f>TEXT(DATE(2024,Sales[[#This Row],[Month]],1),"MMM")</f>
        <v>Nov</v>
      </c>
      <c r="C2101">
        <v>27</v>
      </c>
      <c r="D2101">
        <v>2013</v>
      </c>
      <c r="E2101" t="s">
        <v>31</v>
      </c>
      <c r="F2101" t="s">
        <v>22</v>
      </c>
      <c r="G2101" s="4" t="s">
        <v>35</v>
      </c>
      <c r="H2101" t="s">
        <v>10</v>
      </c>
      <c r="I2101" s="4">
        <v>22</v>
      </c>
      <c r="J2101" s="4">
        <v>3384</v>
      </c>
      <c r="K2101" s="4">
        <v>3600</v>
      </c>
      <c r="L2101" s="4">
        <v>42552</v>
      </c>
      <c r="M2101" s="4">
        <v>45360</v>
      </c>
      <c r="N2101" s="4">
        <v>4752</v>
      </c>
      <c r="O2101">
        <v>75240</v>
      </c>
      <c r="P2101">
        <v>32688</v>
      </c>
    </row>
    <row r="2102" spans="1:16">
      <c r="A2102">
        <v>11</v>
      </c>
      <c r="B2102" t="str">
        <f>TEXT(DATE(2024,Sales[[#This Row],[Month]],1),"MMM")</f>
        <v>Nov</v>
      </c>
      <c r="C2102">
        <v>28</v>
      </c>
      <c r="D2102">
        <v>2013</v>
      </c>
      <c r="E2102" t="s">
        <v>7</v>
      </c>
      <c r="F2102" t="s">
        <v>8</v>
      </c>
      <c r="G2102" s="4" t="s">
        <v>34</v>
      </c>
      <c r="H2102" t="s">
        <v>10</v>
      </c>
      <c r="I2102" s="4">
        <v>2</v>
      </c>
      <c r="J2102" s="4">
        <v>3978</v>
      </c>
      <c r="K2102" s="4">
        <v>4230</v>
      </c>
      <c r="L2102" s="4">
        <v>94122</v>
      </c>
      <c r="M2102" s="4">
        <v>100170</v>
      </c>
      <c r="N2102" s="4">
        <v>504</v>
      </c>
      <c r="O2102">
        <v>8037</v>
      </c>
      <c r="P2102">
        <v>-86085</v>
      </c>
    </row>
    <row r="2103" spans="1:16">
      <c r="A2103">
        <v>11</v>
      </c>
      <c r="B2103" t="str">
        <f>TEXT(DATE(2024,Sales[[#This Row],[Month]],1),"MMM")</f>
        <v>Nov</v>
      </c>
      <c r="C2103">
        <v>28</v>
      </c>
      <c r="D2103">
        <v>2013</v>
      </c>
      <c r="E2103" t="s">
        <v>28</v>
      </c>
      <c r="F2103" t="s">
        <v>27</v>
      </c>
      <c r="G2103" s="4" t="s">
        <v>12</v>
      </c>
      <c r="H2103" t="s">
        <v>13</v>
      </c>
      <c r="I2103" s="4">
        <v>11</v>
      </c>
      <c r="J2103" s="4">
        <v>3582</v>
      </c>
      <c r="K2103" s="4">
        <v>3870</v>
      </c>
      <c r="L2103" s="4">
        <v>85968</v>
      </c>
      <c r="M2103" s="4">
        <v>92880</v>
      </c>
      <c r="N2103" s="4">
        <v>3168</v>
      </c>
      <c r="O2103">
        <v>40441.5</v>
      </c>
      <c r="P2103">
        <v>-45526.5</v>
      </c>
    </row>
    <row r="2104" spans="1:16">
      <c r="A2104">
        <v>11</v>
      </c>
      <c r="B2104" t="str">
        <f>TEXT(DATE(2024,Sales[[#This Row],[Month]],1),"MMM")</f>
        <v>Nov</v>
      </c>
      <c r="C2104">
        <v>28</v>
      </c>
      <c r="D2104">
        <v>2013</v>
      </c>
      <c r="E2104" t="s">
        <v>21</v>
      </c>
      <c r="F2104" t="s">
        <v>22</v>
      </c>
      <c r="G2104" s="4" t="s">
        <v>37</v>
      </c>
      <c r="H2104" t="s">
        <v>13</v>
      </c>
      <c r="I2104" s="4">
        <v>11</v>
      </c>
      <c r="J2104" s="4">
        <v>3546</v>
      </c>
      <c r="K2104" s="4">
        <v>3780</v>
      </c>
      <c r="L2104" s="4">
        <v>58860</v>
      </c>
      <c r="M2104" s="4">
        <v>63450</v>
      </c>
      <c r="N2104" s="4">
        <v>2574</v>
      </c>
      <c r="O2104">
        <v>39501</v>
      </c>
      <c r="P2104">
        <v>-19359</v>
      </c>
    </row>
    <row r="2105" spans="1:16">
      <c r="A2105">
        <v>11</v>
      </c>
      <c r="B2105" t="str">
        <f>TEXT(DATE(2024,Sales[[#This Row],[Month]],1),"MMM")</f>
        <v>Nov</v>
      </c>
      <c r="C2105">
        <v>28</v>
      </c>
      <c r="D2105">
        <v>2013</v>
      </c>
      <c r="E2105" t="s">
        <v>17</v>
      </c>
      <c r="F2105" t="s">
        <v>15</v>
      </c>
      <c r="G2105" s="4" t="s">
        <v>36</v>
      </c>
      <c r="H2105" t="s">
        <v>10</v>
      </c>
      <c r="I2105" s="4">
        <v>1</v>
      </c>
      <c r="J2105" s="4">
        <v>7506</v>
      </c>
      <c r="K2105" s="4">
        <v>8100</v>
      </c>
      <c r="L2105" s="4">
        <v>37260</v>
      </c>
      <c r="M2105" s="4">
        <v>39600</v>
      </c>
      <c r="N2105" s="4">
        <v>594</v>
      </c>
      <c r="O2105">
        <v>7695</v>
      </c>
      <c r="P2105">
        <v>-29565</v>
      </c>
    </row>
    <row r="2106" spans="1:16">
      <c r="A2106">
        <v>11</v>
      </c>
      <c r="B2106" t="str">
        <f>TEXT(DATE(2024,Sales[[#This Row],[Month]],1),"MMM")</f>
        <v>Nov</v>
      </c>
      <c r="C2106">
        <v>29</v>
      </c>
      <c r="D2106">
        <v>2013</v>
      </c>
      <c r="E2106" t="s">
        <v>7</v>
      </c>
      <c r="F2106" t="s">
        <v>8</v>
      </c>
      <c r="G2106" s="4" t="s">
        <v>25</v>
      </c>
      <c r="H2106" t="s">
        <v>10</v>
      </c>
      <c r="I2106" s="4">
        <v>14</v>
      </c>
      <c r="J2106" s="4">
        <v>3978</v>
      </c>
      <c r="K2106" s="4">
        <v>4230</v>
      </c>
      <c r="L2106" s="4">
        <v>23328</v>
      </c>
      <c r="M2106" s="4">
        <v>24840</v>
      </c>
      <c r="N2106" s="4">
        <v>3528</v>
      </c>
      <c r="O2106">
        <v>56259</v>
      </c>
      <c r="P2106">
        <v>32931</v>
      </c>
    </row>
    <row r="2107" spans="1:16">
      <c r="A2107">
        <v>11</v>
      </c>
      <c r="B2107" t="str">
        <f>TEXT(DATE(2024,Sales[[#This Row],[Month]],1),"MMM")</f>
        <v>Nov</v>
      </c>
      <c r="C2107">
        <v>29</v>
      </c>
      <c r="D2107">
        <v>2013</v>
      </c>
      <c r="E2107" t="s">
        <v>7</v>
      </c>
      <c r="F2107" t="s">
        <v>8</v>
      </c>
      <c r="G2107" s="4" t="s">
        <v>18</v>
      </c>
      <c r="H2107" t="s">
        <v>10</v>
      </c>
      <c r="I2107" s="4">
        <v>11</v>
      </c>
      <c r="J2107" s="4">
        <v>2034</v>
      </c>
      <c r="K2107" s="4">
        <v>2160</v>
      </c>
      <c r="L2107" s="4">
        <v>30744</v>
      </c>
      <c r="M2107" s="4">
        <v>32760</v>
      </c>
      <c r="N2107" s="4">
        <v>1386</v>
      </c>
      <c r="O2107">
        <v>22572</v>
      </c>
      <c r="P2107">
        <v>-8172</v>
      </c>
    </row>
    <row r="2108" spans="1:16">
      <c r="A2108">
        <v>11</v>
      </c>
      <c r="B2108" t="str">
        <f>TEXT(DATE(2024,Sales[[#This Row],[Month]],1),"MMM")</f>
        <v>Nov</v>
      </c>
      <c r="C2108">
        <v>30</v>
      </c>
      <c r="D2108">
        <v>2013</v>
      </c>
      <c r="E2108" t="s">
        <v>17</v>
      </c>
      <c r="F2108" t="s">
        <v>15</v>
      </c>
      <c r="G2108" s="4" t="s">
        <v>40</v>
      </c>
      <c r="H2108" t="s">
        <v>10</v>
      </c>
      <c r="I2108" s="4">
        <v>8</v>
      </c>
      <c r="J2108" s="4">
        <v>2952</v>
      </c>
      <c r="K2108" s="4">
        <v>3150</v>
      </c>
      <c r="L2108" s="4">
        <v>71064</v>
      </c>
      <c r="M2108" s="4">
        <v>75600</v>
      </c>
      <c r="N2108" s="4">
        <v>1584</v>
      </c>
      <c r="O2108">
        <v>23940</v>
      </c>
      <c r="P2108">
        <v>-47124</v>
      </c>
    </row>
    <row r="2109" spans="1:16">
      <c r="A2109">
        <v>11</v>
      </c>
      <c r="B2109" t="str">
        <f>TEXT(DATE(2024,Sales[[#This Row],[Month]],1),"MMM")</f>
        <v>Nov</v>
      </c>
      <c r="C2109">
        <v>30</v>
      </c>
      <c r="D2109">
        <v>2013</v>
      </c>
      <c r="E2109" t="s">
        <v>11</v>
      </c>
      <c r="F2109" t="s">
        <v>8</v>
      </c>
      <c r="G2109" s="4" t="s">
        <v>30</v>
      </c>
      <c r="H2109" t="s">
        <v>10</v>
      </c>
      <c r="I2109" s="4">
        <v>1</v>
      </c>
      <c r="J2109" s="4">
        <v>3546</v>
      </c>
      <c r="K2109" s="4">
        <v>3780</v>
      </c>
      <c r="L2109" s="4">
        <v>91494</v>
      </c>
      <c r="M2109" s="4">
        <v>97290</v>
      </c>
      <c r="N2109" s="4">
        <v>234</v>
      </c>
      <c r="O2109">
        <v>3591</v>
      </c>
      <c r="P2109">
        <v>-87903</v>
      </c>
    </row>
    <row r="2110" spans="1:16">
      <c r="A2110">
        <v>11</v>
      </c>
      <c r="B2110" t="str">
        <f>TEXT(DATE(2024,Sales[[#This Row],[Month]],1),"MMM")</f>
        <v>Nov</v>
      </c>
      <c r="C2110">
        <v>30</v>
      </c>
      <c r="D2110">
        <v>2013</v>
      </c>
      <c r="E2110" t="s">
        <v>11</v>
      </c>
      <c r="F2110" t="s">
        <v>8</v>
      </c>
      <c r="G2110" s="4" t="s">
        <v>38</v>
      </c>
      <c r="H2110" t="s">
        <v>10</v>
      </c>
      <c r="I2110" s="4">
        <v>24</v>
      </c>
      <c r="J2110" s="4">
        <v>3546</v>
      </c>
      <c r="K2110" s="4">
        <v>3780</v>
      </c>
      <c r="L2110" s="4">
        <v>17712</v>
      </c>
      <c r="M2110" s="4">
        <v>18900</v>
      </c>
      <c r="N2110" s="4">
        <v>5616</v>
      </c>
      <c r="O2110">
        <v>86184</v>
      </c>
      <c r="P2110">
        <v>68472</v>
      </c>
    </row>
    <row r="2111" spans="1:16">
      <c r="A2111">
        <v>12</v>
      </c>
      <c r="B2111" t="str">
        <f>TEXT(DATE(2024,Sales[[#This Row],[Month]],1),"MMM")</f>
        <v>Dec</v>
      </c>
      <c r="C2111">
        <v>1</v>
      </c>
      <c r="D2111">
        <v>2013</v>
      </c>
      <c r="E2111" t="s">
        <v>17</v>
      </c>
      <c r="F2111" t="s">
        <v>15</v>
      </c>
      <c r="G2111" s="4" t="s">
        <v>12</v>
      </c>
      <c r="H2111" t="s">
        <v>13</v>
      </c>
      <c r="I2111" s="4">
        <v>15</v>
      </c>
      <c r="J2111" s="4">
        <v>3978</v>
      </c>
      <c r="K2111" s="4">
        <v>4230</v>
      </c>
      <c r="L2111" s="4">
        <v>89550</v>
      </c>
      <c r="M2111" s="4">
        <v>96750</v>
      </c>
      <c r="N2111" s="4">
        <v>3780</v>
      </c>
      <c r="O2111">
        <v>60277.5</v>
      </c>
      <c r="P2111">
        <v>-29272.5</v>
      </c>
    </row>
    <row r="2112" spans="1:16">
      <c r="A2112">
        <v>12</v>
      </c>
      <c r="B2112" t="str">
        <f>TEXT(DATE(2024,Sales[[#This Row],[Month]],1),"MMM")</f>
        <v>Dec</v>
      </c>
      <c r="C2112">
        <v>2</v>
      </c>
      <c r="D2112">
        <v>2013</v>
      </c>
      <c r="E2112" t="s">
        <v>28</v>
      </c>
      <c r="F2112" t="s">
        <v>27</v>
      </c>
      <c r="G2112" s="4" t="s">
        <v>40</v>
      </c>
      <c r="H2112" t="s">
        <v>10</v>
      </c>
      <c r="I2112" s="4">
        <v>20</v>
      </c>
      <c r="J2112" s="4">
        <v>3546</v>
      </c>
      <c r="K2112" s="4">
        <v>3780</v>
      </c>
      <c r="L2112" s="4">
        <v>37224</v>
      </c>
      <c r="M2112" s="4">
        <v>39600</v>
      </c>
      <c r="N2112" s="4">
        <v>4680</v>
      </c>
      <c r="O2112">
        <v>71820</v>
      </c>
      <c r="P2112">
        <v>34596</v>
      </c>
    </row>
    <row r="2113" spans="1:16">
      <c r="A2113">
        <v>12</v>
      </c>
      <c r="B2113" t="str">
        <f>TEXT(DATE(2024,Sales[[#This Row],[Month]],1),"MMM")</f>
        <v>Dec</v>
      </c>
      <c r="C2113">
        <v>2</v>
      </c>
      <c r="D2113">
        <v>2013</v>
      </c>
      <c r="E2113" t="s">
        <v>21</v>
      </c>
      <c r="F2113" t="s">
        <v>22</v>
      </c>
      <c r="G2113" s="4" t="s">
        <v>36</v>
      </c>
      <c r="H2113" t="s">
        <v>10</v>
      </c>
      <c r="I2113" s="4">
        <v>1</v>
      </c>
      <c r="J2113" s="4">
        <v>5148</v>
      </c>
      <c r="K2113" s="4">
        <v>5490</v>
      </c>
      <c r="L2113" s="4">
        <v>3726</v>
      </c>
      <c r="M2113" s="4">
        <v>3960</v>
      </c>
      <c r="N2113" s="4">
        <v>342</v>
      </c>
      <c r="O2113">
        <v>5215.5</v>
      </c>
      <c r="P2113">
        <v>1489.5</v>
      </c>
    </row>
    <row r="2114" spans="1:16">
      <c r="A2114">
        <v>12</v>
      </c>
      <c r="B2114" t="str">
        <f>TEXT(DATE(2024,Sales[[#This Row],[Month]],1),"MMM")</f>
        <v>Dec</v>
      </c>
      <c r="C2114">
        <v>3</v>
      </c>
      <c r="D2114">
        <v>2013</v>
      </c>
      <c r="E2114" t="s">
        <v>7</v>
      </c>
      <c r="F2114" t="s">
        <v>8</v>
      </c>
      <c r="G2114" s="4" t="s">
        <v>39</v>
      </c>
      <c r="H2114" t="s">
        <v>13</v>
      </c>
      <c r="I2114" s="4">
        <v>5</v>
      </c>
      <c r="J2114" s="4">
        <v>2196</v>
      </c>
      <c r="K2114" s="4">
        <v>2340</v>
      </c>
      <c r="L2114" s="4">
        <v>52542</v>
      </c>
      <c r="M2114" s="4">
        <v>56700</v>
      </c>
      <c r="N2114" s="4">
        <v>720</v>
      </c>
      <c r="O2114">
        <v>11115</v>
      </c>
      <c r="P2114">
        <v>-41427</v>
      </c>
    </row>
    <row r="2115" spans="1:16">
      <c r="A2115">
        <v>12</v>
      </c>
      <c r="B2115" t="str">
        <f>TEXT(DATE(2024,Sales[[#This Row],[Month]],1),"MMM")</f>
        <v>Dec</v>
      </c>
      <c r="C2115">
        <v>3</v>
      </c>
      <c r="D2115">
        <v>2013</v>
      </c>
      <c r="E2115" t="s">
        <v>26</v>
      </c>
      <c r="F2115" t="s">
        <v>27</v>
      </c>
      <c r="G2115" s="4" t="s">
        <v>36</v>
      </c>
      <c r="H2115" t="s">
        <v>10</v>
      </c>
      <c r="I2115" s="4">
        <v>2</v>
      </c>
      <c r="J2115" s="4">
        <v>3924</v>
      </c>
      <c r="K2115" s="4">
        <v>4230</v>
      </c>
      <c r="L2115" s="4">
        <v>85698</v>
      </c>
      <c r="M2115" s="4">
        <v>91080</v>
      </c>
      <c r="N2115" s="4">
        <v>612</v>
      </c>
      <c r="O2115">
        <v>8037</v>
      </c>
      <c r="P2115">
        <v>-77661</v>
      </c>
    </row>
    <row r="2116" spans="1:16">
      <c r="A2116">
        <v>12</v>
      </c>
      <c r="B2116" t="str">
        <f>TEXT(DATE(2024,Sales[[#This Row],[Month]],1),"MMM")</f>
        <v>Dec</v>
      </c>
      <c r="C2116">
        <v>4</v>
      </c>
      <c r="D2116">
        <v>2013</v>
      </c>
      <c r="E2116" t="s">
        <v>14</v>
      </c>
      <c r="F2116" t="s">
        <v>15</v>
      </c>
      <c r="G2116" s="4" t="s">
        <v>16</v>
      </c>
      <c r="H2116" t="s">
        <v>10</v>
      </c>
      <c r="I2116" s="4">
        <v>15</v>
      </c>
      <c r="J2116" s="4">
        <v>3978</v>
      </c>
      <c r="K2116" s="4">
        <v>4230</v>
      </c>
      <c r="L2116" s="4">
        <v>47736</v>
      </c>
      <c r="M2116" s="4">
        <v>50760</v>
      </c>
      <c r="N2116" s="4">
        <v>3780</v>
      </c>
      <c r="O2116">
        <v>60277.5</v>
      </c>
      <c r="P2116">
        <v>12541.5</v>
      </c>
    </row>
    <row r="2117" spans="1:16">
      <c r="A2117">
        <v>12</v>
      </c>
      <c r="B2117" t="str">
        <f>TEXT(DATE(2024,Sales[[#This Row],[Month]],1),"MMM")</f>
        <v>Dec</v>
      </c>
      <c r="C2117">
        <v>4</v>
      </c>
      <c r="D2117">
        <v>2013</v>
      </c>
      <c r="E2117" t="s">
        <v>28</v>
      </c>
      <c r="F2117" t="s">
        <v>27</v>
      </c>
      <c r="G2117" s="4" t="s">
        <v>32</v>
      </c>
      <c r="H2117" t="s">
        <v>10</v>
      </c>
      <c r="I2117" s="4">
        <v>24</v>
      </c>
      <c r="J2117" s="4">
        <v>2106</v>
      </c>
      <c r="K2117" s="4">
        <v>2250</v>
      </c>
      <c r="L2117" s="4">
        <v>97812</v>
      </c>
      <c r="M2117" s="4">
        <v>104310</v>
      </c>
      <c r="N2117" s="4">
        <v>3456</v>
      </c>
      <c r="O2117">
        <v>51300</v>
      </c>
      <c r="P2117">
        <v>-46512</v>
      </c>
    </row>
    <row r="2118" spans="1:16">
      <c r="A2118">
        <v>12</v>
      </c>
      <c r="B2118" t="str">
        <f>TEXT(DATE(2024,Sales[[#This Row],[Month]],1),"MMM")</f>
        <v>Dec</v>
      </c>
      <c r="C2118">
        <v>5</v>
      </c>
      <c r="D2118">
        <v>2013</v>
      </c>
      <c r="E2118" t="s">
        <v>21</v>
      </c>
      <c r="F2118" t="s">
        <v>22</v>
      </c>
      <c r="G2118" s="4" t="s">
        <v>35</v>
      </c>
      <c r="H2118" t="s">
        <v>10</v>
      </c>
      <c r="I2118" s="4">
        <v>23</v>
      </c>
      <c r="J2118" s="4">
        <v>5148</v>
      </c>
      <c r="K2118" s="4">
        <v>5490</v>
      </c>
      <c r="L2118" s="4">
        <v>46098</v>
      </c>
      <c r="M2118" s="4">
        <v>49140</v>
      </c>
      <c r="N2118" s="4">
        <v>7866</v>
      </c>
      <c r="O2118">
        <v>119956.5</v>
      </c>
      <c r="P2118">
        <v>73858.5</v>
      </c>
    </row>
    <row r="2119" spans="1:16">
      <c r="A2119">
        <v>12</v>
      </c>
      <c r="B2119" t="str">
        <f>TEXT(DATE(2024,Sales[[#This Row],[Month]],1),"MMM")</f>
        <v>Dec</v>
      </c>
      <c r="C2119">
        <v>5</v>
      </c>
      <c r="D2119">
        <v>2013</v>
      </c>
      <c r="E2119" t="s">
        <v>24</v>
      </c>
      <c r="F2119" t="s">
        <v>20</v>
      </c>
      <c r="G2119" s="4" t="s">
        <v>40</v>
      </c>
      <c r="H2119" t="s">
        <v>10</v>
      </c>
      <c r="I2119" s="4">
        <v>20</v>
      </c>
      <c r="J2119" s="4">
        <v>3546</v>
      </c>
      <c r="K2119" s="4">
        <v>3780</v>
      </c>
      <c r="L2119" s="4">
        <v>50760</v>
      </c>
      <c r="M2119" s="4">
        <v>54000</v>
      </c>
      <c r="N2119" s="4">
        <v>4680</v>
      </c>
      <c r="O2119">
        <v>71820</v>
      </c>
      <c r="P2119">
        <v>21060</v>
      </c>
    </row>
    <row r="2120" spans="1:16">
      <c r="A2120">
        <v>12</v>
      </c>
      <c r="B2120" t="str">
        <f>TEXT(DATE(2024,Sales[[#This Row],[Month]],1),"MMM")</f>
        <v>Dec</v>
      </c>
      <c r="C2120">
        <v>5</v>
      </c>
      <c r="D2120">
        <v>2013</v>
      </c>
      <c r="E2120" t="s">
        <v>7</v>
      </c>
      <c r="F2120" t="s">
        <v>8</v>
      </c>
      <c r="G2120" s="4" t="s">
        <v>25</v>
      </c>
      <c r="H2120" t="s">
        <v>10</v>
      </c>
      <c r="I2120" s="4">
        <v>23</v>
      </c>
      <c r="J2120" s="4">
        <v>3546</v>
      </c>
      <c r="K2120" s="4">
        <v>3780</v>
      </c>
      <c r="L2120" s="4">
        <v>87480</v>
      </c>
      <c r="M2120" s="4">
        <v>93150</v>
      </c>
      <c r="N2120" s="4">
        <v>5382</v>
      </c>
      <c r="O2120">
        <v>82593</v>
      </c>
      <c r="P2120">
        <v>-4887</v>
      </c>
    </row>
    <row r="2121" spans="1:16">
      <c r="A2121">
        <v>12</v>
      </c>
      <c r="B2121" t="str">
        <f>TEXT(DATE(2024,Sales[[#This Row],[Month]],1),"MMM")</f>
        <v>Dec</v>
      </c>
      <c r="C2121">
        <v>5</v>
      </c>
      <c r="D2121">
        <v>2013</v>
      </c>
      <c r="E2121" t="s">
        <v>17</v>
      </c>
      <c r="F2121" t="s">
        <v>15</v>
      </c>
      <c r="G2121" s="4" t="s">
        <v>30</v>
      </c>
      <c r="H2121" t="s">
        <v>10</v>
      </c>
      <c r="I2121" s="4">
        <v>22</v>
      </c>
      <c r="J2121" s="4">
        <v>5148</v>
      </c>
      <c r="K2121" s="4">
        <v>5490</v>
      </c>
      <c r="L2121" s="4">
        <v>15912</v>
      </c>
      <c r="M2121" s="4">
        <v>16920</v>
      </c>
      <c r="N2121" s="4">
        <v>7524</v>
      </c>
      <c r="O2121">
        <v>114741</v>
      </c>
      <c r="P2121">
        <v>98829</v>
      </c>
    </row>
    <row r="2122" spans="1:16">
      <c r="A2122">
        <v>12</v>
      </c>
      <c r="B2122" t="str">
        <f>TEXT(DATE(2024,Sales[[#This Row],[Month]],1),"MMM")</f>
        <v>Dec</v>
      </c>
      <c r="C2122">
        <v>5</v>
      </c>
      <c r="D2122">
        <v>2013</v>
      </c>
      <c r="E2122" t="s">
        <v>21</v>
      </c>
      <c r="F2122" t="s">
        <v>22</v>
      </c>
      <c r="G2122" s="4" t="s">
        <v>39</v>
      </c>
      <c r="H2122" t="s">
        <v>13</v>
      </c>
      <c r="I2122" s="4">
        <v>10</v>
      </c>
      <c r="J2122" s="4">
        <v>3384</v>
      </c>
      <c r="K2122" s="4">
        <v>3600</v>
      </c>
      <c r="L2122" s="4">
        <v>22518</v>
      </c>
      <c r="M2122" s="4">
        <v>24300</v>
      </c>
      <c r="N2122" s="4">
        <v>2160</v>
      </c>
      <c r="O2122">
        <v>34200</v>
      </c>
      <c r="P2122">
        <v>11682</v>
      </c>
    </row>
    <row r="2123" spans="1:16">
      <c r="A2123">
        <v>12</v>
      </c>
      <c r="B2123" t="str">
        <f>TEXT(DATE(2024,Sales[[#This Row],[Month]],1),"MMM")</f>
        <v>Dec</v>
      </c>
      <c r="C2123">
        <v>6</v>
      </c>
      <c r="D2123">
        <v>2013</v>
      </c>
      <c r="E2123" t="s">
        <v>7</v>
      </c>
      <c r="F2123" t="s">
        <v>8</v>
      </c>
      <c r="G2123" s="4" t="s">
        <v>33</v>
      </c>
      <c r="H2123" t="s">
        <v>10</v>
      </c>
      <c r="I2123" s="4">
        <v>5</v>
      </c>
      <c r="J2123" s="4">
        <v>3042</v>
      </c>
      <c r="K2123" s="4">
        <v>3240</v>
      </c>
      <c r="L2123" s="4">
        <v>50544</v>
      </c>
      <c r="M2123" s="4">
        <v>54000</v>
      </c>
      <c r="N2123" s="4">
        <v>990</v>
      </c>
      <c r="O2123">
        <v>15390</v>
      </c>
      <c r="P2123">
        <v>-35154</v>
      </c>
    </row>
    <row r="2124" spans="1:16">
      <c r="A2124">
        <v>12</v>
      </c>
      <c r="B2124" t="str">
        <f>TEXT(DATE(2024,Sales[[#This Row],[Month]],1),"MMM")</f>
        <v>Dec</v>
      </c>
      <c r="C2124">
        <v>6</v>
      </c>
      <c r="D2124">
        <v>2013</v>
      </c>
      <c r="E2124" t="s">
        <v>19</v>
      </c>
      <c r="F2124" t="s">
        <v>20</v>
      </c>
      <c r="G2124" s="4" t="s">
        <v>30</v>
      </c>
      <c r="H2124" t="s">
        <v>10</v>
      </c>
      <c r="I2124" s="4">
        <v>12</v>
      </c>
      <c r="J2124" s="4">
        <v>3978</v>
      </c>
      <c r="K2124" s="4">
        <v>4230</v>
      </c>
      <c r="L2124" s="4">
        <v>59670</v>
      </c>
      <c r="M2124" s="4">
        <v>63450</v>
      </c>
      <c r="N2124" s="4">
        <v>3024</v>
      </c>
      <c r="O2124">
        <v>48222</v>
      </c>
      <c r="P2124">
        <v>-11448</v>
      </c>
    </row>
    <row r="2125" spans="1:16">
      <c r="A2125">
        <v>12</v>
      </c>
      <c r="B2125" t="str">
        <f>TEXT(DATE(2024,Sales[[#This Row],[Month]],1),"MMM")</f>
        <v>Dec</v>
      </c>
      <c r="C2125">
        <v>6</v>
      </c>
      <c r="D2125">
        <v>2013</v>
      </c>
      <c r="E2125" t="s">
        <v>21</v>
      </c>
      <c r="F2125" t="s">
        <v>22</v>
      </c>
      <c r="G2125" s="4" t="s">
        <v>23</v>
      </c>
      <c r="H2125" t="s">
        <v>10</v>
      </c>
      <c r="I2125" s="4">
        <v>19</v>
      </c>
      <c r="J2125" s="4">
        <v>3978</v>
      </c>
      <c r="K2125" s="4">
        <v>4230</v>
      </c>
      <c r="L2125" s="4">
        <v>30420</v>
      </c>
      <c r="M2125" s="4">
        <v>32400</v>
      </c>
      <c r="N2125" s="4">
        <v>4788</v>
      </c>
      <c r="O2125">
        <v>76351.5</v>
      </c>
      <c r="P2125">
        <v>45931.5</v>
      </c>
    </row>
    <row r="2126" spans="1:16">
      <c r="A2126">
        <v>12</v>
      </c>
      <c r="B2126" t="str">
        <f>TEXT(DATE(2024,Sales[[#This Row],[Month]],1),"MMM")</f>
        <v>Dec</v>
      </c>
      <c r="C2126">
        <v>6</v>
      </c>
      <c r="D2126">
        <v>2013</v>
      </c>
      <c r="E2126" t="s">
        <v>28</v>
      </c>
      <c r="F2126" t="s">
        <v>27</v>
      </c>
      <c r="G2126" s="4" t="s">
        <v>35</v>
      </c>
      <c r="H2126" t="s">
        <v>10</v>
      </c>
      <c r="I2126" s="4">
        <v>18</v>
      </c>
      <c r="J2126" s="4">
        <v>3924</v>
      </c>
      <c r="K2126" s="4">
        <v>4230</v>
      </c>
      <c r="L2126" s="4">
        <v>14184</v>
      </c>
      <c r="M2126" s="4">
        <v>15120</v>
      </c>
      <c r="N2126" s="4">
        <v>5508</v>
      </c>
      <c r="O2126">
        <v>72333</v>
      </c>
      <c r="P2126">
        <v>58149</v>
      </c>
    </row>
    <row r="2127" spans="1:16">
      <c r="A2127">
        <v>12</v>
      </c>
      <c r="B2127" t="str">
        <f>TEXT(DATE(2024,Sales[[#This Row],[Month]],1),"MMM")</f>
        <v>Dec</v>
      </c>
      <c r="C2127">
        <v>6</v>
      </c>
      <c r="D2127">
        <v>2013</v>
      </c>
      <c r="E2127" t="s">
        <v>21</v>
      </c>
      <c r="F2127" t="s">
        <v>22</v>
      </c>
      <c r="G2127" s="4" t="s">
        <v>39</v>
      </c>
      <c r="H2127" t="s">
        <v>13</v>
      </c>
      <c r="I2127" s="4">
        <v>1</v>
      </c>
      <c r="J2127" s="4">
        <v>2952</v>
      </c>
      <c r="K2127" s="4">
        <v>3150</v>
      </c>
      <c r="L2127" s="4">
        <v>37530</v>
      </c>
      <c r="M2127" s="4">
        <v>40500</v>
      </c>
      <c r="N2127" s="4">
        <v>198</v>
      </c>
      <c r="O2127">
        <v>2992.5</v>
      </c>
      <c r="P2127">
        <v>-34537.5</v>
      </c>
    </row>
    <row r="2128" spans="1:16">
      <c r="A2128">
        <v>12</v>
      </c>
      <c r="B2128" t="str">
        <f>TEXT(DATE(2024,Sales[[#This Row],[Month]],1),"MMM")</f>
        <v>Dec</v>
      </c>
      <c r="C2128">
        <v>7</v>
      </c>
      <c r="D2128">
        <v>2013</v>
      </c>
      <c r="E2128" t="s">
        <v>19</v>
      </c>
      <c r="F2128" t="s">
        <v>20</v>
      </c>
      <c r="G2128" s="4" t="s">
        <v>18</v>
      </c>
      <c r="H2128" t="s">
        <v>10</v>
      </c>
      <c r="I2128" s="4">
        <v>15</v>
      </c>
      <c r="J2128" s="4">
        <v>3042</v>
      </c>
      <c r="K2128" s="4">
        <v>3240</v>
      </c>
      <c r="L2128" s="4">
        <v>13176</v>
      </c>
      <c r="M2128" s="4">
        <v>14040</v>
      </c>
      <c r="N2128" s="4">
        <v>2970</v>
      </c>
      <c r="O2128">
        <v>46170</v>
      </c>
      <c r="P2128">
        <v>32994</v>
      </c>
    </row>
    <row r="2129" spans="1:16">
      <c r="A2129">
        <v>12</v>
      </c>
      <c r="B2129" t="str">
        <f>TEXT(DATE(2024,Sales[[#This Row],[Month]],1),"MMM")</f>
        <v>Dec</v>
      </c>
      <c r="C2129">
        <v>7</v>
      </c>
      <c r="D2129">
        <v>2013</v>
      </c>
      <c r="E2129" t="s">
        <v>14</v>
      </c>
      <c r="F2129" t="s">
        <v>15</v>
      </c>
      <c r="G2129" s="4" t="s">
        <v>34</v>
      </c>
      <c r="H2129" t="s">
        <v>10</v>
      </c>
      <c r="I2129" s="4">
        <v>4</v>
      </c>
      <c r="J2129" s="4">
        <v>3978</v>
      </c>
      <c r="K2129" s="4">
        <v>4230</v>
      </c>
      <c r="L2129" s="4">
        <v>89640</v>
      </c>
      <c r="M2129" s="4">
        <v>95400</v>
      </c>
      <c r="N2129" s="4">
        <v>1008</v>
      </c>
      <c r="O2129">
        <v>16074</v>
      </c>
      <c r="P2129">
        <v>-73566</v>
      </c>
    </row>
    <row r="2130" spans="1:16">
      <c r="A2130">
        <v>12</v>
      </c>
      <c r="B2130" t="str">
        <f>TEXT(DATE(2024,Sales[[#This Row],[Month]],1),"MMM")</f>
        <v>Dec</v>
      </c>
      <c r="C2130">
        <v>7</v>
      </c>
      <c r="D2130">
        <v>2013</v>
      </c>
      <c r="E2130" t="s">
        <v>28</v>
      </c>
      <c r="F2130" t="s">
        <v>27</v>
      </c>
      <c r="G2130" s="4" t="s">
        <v>34</v>
      </c>
      <c r="H2130" t="s">
        <v>10</v>
      </c>
      <c r="I2130" s="4">
        <v>16</v>
      </c>
      <c r="J2130" s="4">
        <v>2106</v>
      </c>
      <c r="K2130" s="4">
        <v>2250</v>
      </c>
      <c r="L2130" s="4">
        <v>80676</v>
      </c>
      <c r="M2130" s="4">
        <v>85860</v>
      </c>
      <c r="N2130" s="4">
        <v>2304</v>
      </c>
      <c r="O2130">
        <v>34200</v>
      </c>
      <c r="P2130">
        <v>-46476</v>
      </c>
    </row>
    <row r="2131" spans="1:16">
      <c r="A2131">
        <v>12</v>
      </c>
      <c r="B2131" t="str">
        <f>TEXT(DATE(2024,Sales[[#This Row],[Month]],1),"MMM")</f>
        <v>Dec</v>
      </c>
      <c r="C2131">
        <v>7</v>
      </c>
      <c r="D2131">
        <v>2013</v>
      </c>
      <c r="E2131" t="s">
        <v>19</v>
      </c>
      <c r="F2131" t="s">
        <v>20</v>
      </c>
      <c r="G2131" s="4" t="s">
        <v>23</v>
      </c>
      <c r="H2131" t="s">
        <v>10</v>
      </c>
      <c r="I2131" s="4">
        <v>10</v>
      </c>
      <c r="J2131" s="4">
        <v>2034</v>
      </c>
      <c r="K2131" s="4">
        <v>2160</v>
      </c>
      <c r="L2131" s="4">
        <v>42588</v>
      </c>
      <c r="M2131" s="4">
        <v>45360</v>
      </c>
      <c r="N2131" s="4">
        <v>1260</v>
      </c>
      <c r="O2131">
        <v>20520</v>
      </c>
      <c r="P2131">
        <v>-22068</v>
      </c>
    </row>
    <row r="2132" spans="1:16">
      <c r="A2132">
        <v>12</v>
      </c>
      <c r="B2132" t="str">
        <f>TEXT(DATE(2024,Sales[[#This Row],[Month]],1),"MMM")</f>
        <v>Dec</v>
      </c>
      <c r="C2132">
        <v>8</v>
      </c>
      <c r="D2132">
        <v>2013</v>
      </c>
      <c r="E2132" t="s">
        <v>11</v>
      </c>
      <c r="F2132" t="s">
        <v>8</v>
      </c>
      <c r="G2132" s="4" t="s">
        <v>29</v>
      </c>
      <c r="H2132" t="s">
        <v>10</v>
      </c>
      <c r="I2132" s="4">
        <v>21</v>
      </c>
      <c r="J2132" s="4">
        <v>4482</v>
      </c>
      <c r="K2132" s="4">
        <v>4770</v>
      </c>
      <c r="L2132" s="4">
        <v>28368</v>
      </c>
      <c r="M2132" s="4">
        <v>30240</v>
      </c>
      <c r="N2132" s="4">
        <v>6048</v>
      </c>
      <c r="O2132">
        <v>95161.5</v>
      </c>
      <c r="P2132">
        <v>66793.5</v>
      </c>
    </row>
    <row r="2133" spans="1:16">
      <c r="A2133">
        <v>12</v>
      </c>
      <c r="B2133" t="str">
        <f>TEXT(DATE(2024,Sales[[#This Row],[Month]],1),"MMM")</f>
        <v>Dec</v>
      </c>
      <c r="C2133">
        <v>8</v>
      </c>
      <c r="D2133">
        <v>2013</v>
      </c>
      <c r="E2133" t="s">
        <v>31</v>
      </c>
      <c r="F2133" t="s">
        <v>22</v>
      </c>
      <c r="G2133" s="4" t="s">
        <v>18</v>
      </c>
      <c r="H2133" t="s">
        <v>10</v>
      </c>
      <c r="I2133" s="4">
        <v>7</v>
      </c>
      <c r="J2133" s="4">
        <v>3726</v>
      </c>
      <c r="K2133" s="4">
        <v>3960</v>
      </c>
      <c r="L2133" s="4">
        <v>24156</v>
      </c>
      <c r="M2133" s="4">
        <v>25740</v>
      </c>
      <c r="N2133" s="4">
        <v>1638</v>
      </c>
      <c r="O2133">
        <v>26334</v>
      </c>
      <c r="P2133">
        <v>2178</v>
      </c>
    </row>
    <row r="2134" spans="1:16">
      <c r="A2134">
        <v>12</v>
      </c>
      <c r="B2134" t="str">
        <f>TEXT(DATE(2024,Sales[[#This Row],[Month]],1),"MMM")</f>
        <v>Dec</v>
      </c>
      <c r="C2134">
        <v>8</v>
      </c>
      <c r="D2134">
        <v>2013</v>
      </c>
      <c r="E2134" t="s">
        <v>14</v>
      </c>
      <c r="F2134" t="s">
        <v>15</v>
      </c>
      <c r="G2134" s="4" t="s">
        <v>32</v>
      </c>
      <c r="H2134" t="s">
        <v>10</v>
      </c>
      <c r="I2134" s="4">
        <v>22</v>
      </c>
      <c r="J2134" s="4">
        <v>2952</v>
      </c>
      <c r="K2134" s="4">
        <v>3150</v>
      </c>
      <c r="L2134" s="4">
        <v>82368</v>
      </c>
      <c r="M2134" s="4">
        <v>87840</v>
      </c>
      <c r="N2134" s="4">
        <v>4356</v>
      </c>
      <c r="O2134">
        <v>65835</v>
      </c>
      <c r="P2134">
        <v>-16533</v>
      </c>
    </row>
    <row r="2135" spans="1:16">
      <c r="A2135">
        <v>12</v>
      </c>
      <c r="B2135" t="str">
        <f>TEXT(DATE(2024,Sales[[#This Row],[Month]],1),"MMM")</f>
        <v>Dec</v>
      </c>
      <c r="C2135">
        <v>8</v>
      </c>
      <c r="D2135">
        <v>2013</v>
      </c>
      <c r="E2135" t="s">
        <v>21</v>
      </c>
      <c r="F2135" t="s">
        <v>22</v>
      </c>
      <c r="G2135" s="4" t="s">
        <v>9</v>
      </c>
      <c r="H2135" t="s">
        <v>10</v>
      </c>
      <c r="I2135" s="4">
        <v>15</v>
      </c>
      <c r="J2135" s="4">
        <v>3384</v>
      </c>
      <c r="K2135" s="4">
        <v>3600</v>
      </c>
      <c r="L2135" s="4">
        <v>18306</v>
      </c>
      <c r="M2135" s="4">
        <v>19440</v>
      </c>
      <c r="N2135" s="4">
        <v>3240</v>
      </c>
      <c r="O2135">
        <v>51300</v>
      </c>
      <c r="P2135">
        <v>32994</v>
      </c>
    </row>
    <row r="2136" spans="1:16">
      <c r="A2136">
        <v>12</v>
      </c>
      <c r="B2136" t="str">
        <f>TEXT(DATE(2024,Sales[[#This Row],[Month]],1),"MMM")</f>
        <v>Dec</v>
      </c>
      <c r="C2136">
        <v>9</v>
      </c>
      <c r="D2136">
        <v>2013</v>
      </c>
      <c r="E2136" t="s">
        <v>24</v>
      </c>
      <c r="F2136" t="s">
        <v>20</v>
      </c>
      <c r="G2136" s="4" t="s">
        <v>37</v>
      </c>
      <c r="H2136" t="s">
        <v>13</v>
      </c>
      <c r="I2136" s="4">
        <v>7</v>
      </c>
      <c r="J2136" s="4">
        <v>3546</v>
      </c>
      <c r="K2136" s="4">
        <v>3780</v>
      </c>
      <c r="L2136" s="4">
        <v>86328</v>
      </c>
      <c r="M2136" s="4">
        <v>93060</v>
      </c>
      <c r="N2136" s="4">
        <v>1638</v>
      </c>
      <c r="O2136">
        <v>25137</v>
      </c>
      <c r="P2136">
        <v>-61191</v>
      </c>
    </row>
    <row r="2137" spans="1:16">
      <c r="A2137">
        <v>12</v>
      </c>
      <c r="B2137" t="str">
        <f>TEXT(DATE(2024,Sales[[#This Row],[Month]],1),"MMM")</f>
        <v>Dec</v>
      </c>
      <c r="C2137">
        <v>9</v>
      </c>
      <c r="D2137">
        <v>2013</v>
      </c>
      <c r="E2137" t="s">
        <v>11</v>
      </c>
      <c r="F2137" t="s">
        <v>8</v>
      </c>
      <c r="G2137" s="4" t="s">
        <v>30</v>
      </c>
      <c r="H2137" t="s">
        <v>10</v>
      </c>
      <c r="I2137" s="4">
        <v>17</v>
      </c>
      <c r="J2137" s="4">
        <v>5148</v>
      </c>
      <c r="K2137" s="4">
        <v>5490</v>
      </c>
      <c r="L2137" s="4">
        <v>83538</v>
      </c>
      <c r="M2137" s="4">
        <v>88830</v>
      </c>
      <c r="N2137" s="4">
        <v>5814</v>
      </c>
      <c r="O2137">
        <v>88663.5</v>
      </c>
      <c r="P2137">
        <v>5125.5</v>
      </c>
    </row>
    <row r="2138" spans="1:16">
      <c r="A2138">
        <v>12</v>
      </c>
      <c r="B2138" t="str">
        <f>TEXT(DATE(2024,Sales[[#This Row],[Month]],1),"MMM")</f>
        <v>Dec</v>
      </c>
      <c r="C2138">
        <v>9</v>
      </c>
      <c r="D2138">
        <v>2013</v>
      </c>
      <c r="E2138" t="s">
        <v>24</v>
      </c>
      <c r="F2138" t="s">
        <v>20</v>
      </c>
      <c r="G2138" s="4" t="s">
        <v>29</v>
      </c>
      <c r="H2138" t="s">
        <v>10</v>
      </c>
      <c r="I2138" s="4">
        <v>20</v>
      </c>
      <c r="J2138" s="4">
        <v>2034</v>
      </c>
      <c r="K2138" s="4">
        <v>2160</v>
      </c>
      <c r="L2138" s="4">
        <v>60282</v>
      </c>
      <c r="M2138" s="4">
        <v>64260</v>
      </c>
      <c r="N2138" s="4">
        <v>2520</v>
      </c>
      <c r="O2138">
        <v>41040</v>
      </c>
      <c r="P2138">
        <v>-19242</v>
      </c>
    </row>
    <row r="2139" spans="1:16">
      <c r="A2139">
        <v>12</v>
      </c>
      <c r="B2139" t="str">
        <f>TEXT(DATE(2024,Sales[[#This Row],[Month]],1),"MMM")</f>
        <v>Dec</v>
      </c>
      <c r="C2139">
        <v>9</v>
      </c>
      <c r="D2139">
        <v>2013</v>
      </c>
      <c r="E2139" t="s">
        <v>17</v>
      </c>
      <c r="F2139" t="s">
        <v>15</v>
      </c>
      <c r="G2139" s="4" t="s">
        <v>25</v>
      </c>
      <c r="H2139" t="s">
        <v>10</v>
      </c>
      <c r="I2139" s="4">
        <v>5</v>
      </c>
      <c r="J2139" s="4">
        <v>2196</v>
      </c>
      <c r="K2139" s="4">
        <v>2340</v>
      </c>
      <c r="L2139" s="4">
        <v>17496</v>
      </c>
      <c r="M2139" s="4">
        <v>18630</v>
      </c>
      <c r="N2139" s="4">
        <v>720</v>
      </c>
      <c r="O2139">
        <v>11115</v>
      </c>
      <c r="P2139">
        <v>-6381</v>
      </c>
    </row>
    <row r="2140" spans="1:16">
      <c r="A2140">
        <v>12</v>
      </c>
      <c r="B2140" t="str">
        <f>TEXT(DATE(2024,Sales[[#This Row],[Month]],1),"MMM")</f>
        <v>Dec</v>
      </c>
      <c r="C2140">
        <v>9</v>
      </c>
      <c r="D2140">
        <v>2013</v>
      </c>
      <c r="E2140" t="s">
        <v>21</v>
      </c>
      <c r="F2140" t="s">
        <v>22</v>
      </c>
      <c r="G2140" s="4" t="s">
        <v>9</v>
      </c>
      <c r="H2140" t="s">
        <v>10</v>
      </c>
      <c r="I2140" s="4">
        <v>14</v>
      </c>
      <c r="J2140" s="4">
        <v>3546</v>
      </c>
      <c r="K2140" s="4">
        <v>3780</v>
      </c>
      <c r="L2140" s="4">
        <v>10170</v>
      </c>
      <c r="M2140" s="4">
        <v>10800</v>
      </c>
      <c r="N2140" s="4">
        <v>3276</v>
      </c>
      <c r="O2140">
        <v>50274</v>
      </c>
      <c r="P2140">
        <v>40104</v>
      </c>
    </row>
    <row r="2141" spans="1:16">
      <c r="A2141">
        <v>12</v>
      </c>
      <c r="B2141" t="str">
        <f>TEXT(DATE(2024,Sales[[#This Row],[Month]],1),"MMM")</f>
        <v>Dec</v>
      </c>
      <c r="C2141">
        <v>10</v>
      </c>
      <c r="D2141">
        <v>2013</v>
      </c>
      <c r="E2141" t="s">
        <v>31</v>
      </c>
      <c r="F2141" t="s">
        <v>22</v>
      </c>
      <c r="G2141" s="4" t="s">
        <v>12</v>
      </c>
      <c r="H2141" t="s">
        <v>13</v>
      </c>
      <c r="I2141" s="4">
        <v>6</v>
      </c>
      <c r="J2141" s="4">
        <v>3546</v>
      </c>
      <c r="K2141" s="4">
        <v>3780</v>
      </c>
      <c r="L2141" s="4">
        <v>21492</v>
      </c>
      <c r="M2141" s="4">
        <v>23220</v>
      </c>
      <c r="N2141" s="4">
        <v>1404</v>
      </c>
      <c r="O2141">
        <v>21546</v>
      </c>
      <c r="P2141">
        <v>54</v>
      </c>
    </row>
    <row r="2142" spans="1:16">
      <c r="A2142">
        <v>12</v>
      </c>
      <c r="B2142" t="str">
        <f>TEXT(DATE(2024,Sales[[#This Row],[Month]],1),"MMM")</f>
        <v>Dec</v>
      </c>
      <c r="C2142">
        <v>10</v>
      </c>
      <c r="D2142">
        <v>2013</v>
      </c>
      <c r="E2142" t="s">
        <v>24</v>
      </c>
      <c r="F2142" t="s">
        <v>20</v>
      </c>
      <c r="G2142" s="4" t="s">
        <v>29</v>
      </c>
      <c r="H2142" t="s">
        <v>10</v>
      </c>
      <c r="I2142" s="4">
        <v>22</v>
      </c>
      <c r="J2142" s="4">
        <v>7506</v>
      </c>
      <c r="K2142" s="4">
        <v>8100</v>
      </c>
      <c r="L2142" s="4">
        <v>28368</v>
      </c>
      <c r="M2142" s="4">
        <v>30240</v>
      </c>
      <c r="N2142" s="4">
        <v>13068</v>
      </c>
      <c r="O2142">
        <v>169290</v>
      </c>
      <c r="P2142">
        <v>140922</v>
      </c>
    </row>
    <row r="2143" spans="1:16">
      <c r="A2143">
        <v>12</v>
      </c>
      <c r="B2143" t="str">
        <f>TEXT(DATE(2024,Sales[[#This Row],[Month]],1),"MMM")</f>
        <v>Dec</v>
      </c>
      <c r="C2143">
        <v>10</v>
      </c>
      <c r="D2143">
        <v>2013</v>
      </c>
      <c r="E2143" t="s">
        <v>11</v>
      </c>
      <c r="F2143" t="s">
        <v>8</v>
      </c>
      <c r="G2143" s="4" t="s">
        <v>36</v>
      </c>
      <c r="H2143" t="s">
        <v>10</v>
      </c>
      <c r="I2143" s="4">
        <v>6</v>
      </c>
      <c r="J2143" s="4">
        <v>3924</v>
      </c>
      <c r="K2143" s="4">
        <v>4230</v>
      </c>
      <c r="L2143" s="4">
        <v>74520</v>
      </c>
      <c r="M2143" s="4">
        <v>79200</v>
      </c>
      <c r="N2143" s="4">
        <v>1836</v>
      </c>
      <c r="O2143">
        <v>24111</v>
      </c>
      <c r="P2143">
        <v>-50409</v>
      </c>
    </row>
    <row r="2144" spans="1:16">
      <c r="A2144">
        <v>12</v>
      </c>
      <c r="B2144" t="str">
        <f>TEXT(DATE(2024,Sales[[#This Row],[Month]],1),"MMM")</f>
        <v>Dec</v>
      </c>
      <c r="C2144">
        <v>10</v>
      </c>
      <c r="D2144">
        <v>2013</v>
      </c>
      <c r="E2144" t="s">
        <v>21</v>
      </c>
      <c r="F2144" t="s">
        <v>22</v>
      </c>
      <c r="G2144" s="4" t="s">
        <v>35</v>
      </c>
      <c r="H2144" t="s">
        <v>10</v>
      </c>
      <c r="I2144" s="4">
        <v>6</v>
      </c>
      <c r="J2144" s="4">
        <v>4482</v>
      </c>
      <c r="K2144" s="4">
        <v>4770</v>
      </c>
      <c r="L2144" s="4">
        <v>31914</v>
      </c>
      <c r="M2144" s="4">
        <v>34020</v>
      </c>
      <c r="N2144" s="4">
        <v>1728</v>
      </c>
      <c r="O2144">
        <v>27189</v>
      </c>
      <c r="P2144">
        <v>-4725</v>
      </c>
    </row>
    <row r="2145" spans="1:16">
      <c r="A2145">
        <v>12</v>
      </c>
      <c r="B2145" t="str">
        <f>TEXT(DATE(2024,Sales[[#This Row],[Month]],1),"MMM")</f>
        <v>Dec</v>
      </c>
      <c r="C2145">
        <v>10</v>
      </c>
      <c r="D2145">
        <v>2013</v>
      </c>
      <c r="E2145" t="s">
        <v>14</v>
      </c>
      <c r="F2145" t="s">
        <v>15</v>
      </c>
      <c r="G2145" s="4" t="s">
        <v>35</v>
      </c>
      <c r="H2145" t="s">
        <v>10</v>
      </c>
      <c r="I2145" s="4">
        <v>2</v>
      </c>
      <c r="J2145" s="4">
        <v>3546</v>
      </c>
      <c r="K2145" s="4">
        <v>3780</v>
      </c>
      <c r="L2145" s="4">
        <v>39006</v>
      </c>
      <c r="M2145" s="4">
        <v>41580</v>
      </c>
      <c r="N2145" s="4">
        <v>468</v>
      </c>
      <c r="O2145">
        <v>7182</v>
      </c>
      <c r="P2145">
        <v>-31824</v>
      </c>
    </row>
    <row r="2146" spans="1:16">
      <c r="A2146">
        <v>12</v>
      </c>
      <c r="B2146" t="str">
        <f>TEXT(DATE(2024,Sales[[#This Row],[Month]],1),"MMM")</f>
        <v>Dec</v>
      </c>
      <c r="C2146">
        <v>10</v>
      </c>
      <c r="D2146">
        <v>2013</v>
      </c>
      <c r="E2146" t="s">
        <v>31</v>
      </c>
      <c r="F2146" t="s">
        <v>22</v>
      </c>
      <c r="G2146" s="4" t="s">
        <v>16</v>
      </c>
      <c r="H2146" t="s">
        <v>10</v>
      </c>
      <c r="I2146" s="4">
        <v>24</v>
      </c>
      <c r="J2146" s="4">
        <v>3726</v>
      </c>
      <c r="K2146" s="4">
        <v>3960</v>
      </c>
      <c r="L2146" s="4">
        <v>59670</v>
      </c>
      <c r="M2146" s="4">
        <v>63450</v>
      </c>
      <c r="N2146" s="4">
        <v>5616</v>
      </c>
      <c r="O2146">
        <v>90288</v>
      </c>
      <c r="P2146">
        <v>30618</v>
      </c>
    </row>
    <row r="2147" spans="1:16">
      <c r="A2147">
        <v>12</v>
      </c>
      <c r="B2147" t="str">
        <f>TEXT(DATE(2024,Sales[[#This Row],[Month]],1),"MMM")</f>
        <v>Dec</v>
      </c>
      <c r="C2147">
        <v>11</v>
      </c>
      <c r="D2147">
        <v>2013</v>
      </c>
      <c r="E2147" t="s">
        <v>21</v>
      </c>
      <c r="F2147" t="s">
        <v>22</v>
      </c>
      <c r="G2147" s="4" t="s">
        <v>35</v>
      </c>
      <c r="H2147" t="s">
        <v>10</v>
      </c>
      <c r="I2147" s="4">
        <v>11</v>
      </c>
      <c r="J2147" s="4">
        <v>2106</v>
      </c>
      <c r="K2147" s="4">
        <v>2250</v>
      </c>
      <c r="L2147" s="4">
        <v>3546</v>
      </c>
      <c r="M2147" s="4">
        <v>3780</v>
      </c>
      <c r="N2147" s="4">
        <v>1584</v>
      </c>
      <c r="O2147">
        <v>23512.5</v>
      </c>
      <c r="P2147">
        <v>19966.5</v>
      </c>
    </row>
    <row r="2148" spans="1:16">
      <c r="A2148">
        <v>12</v>
      </c>
      <c r="B2148" t="str">
        <f>TEXT(DATE(2024,Sales[[#This Row],[Month]],1),"MMM")</f>
        <v>Dec</v>
      </c>
      <c r="C2148">
        <v>12</v>
      </c>
      <c r="D2148">
        <v>2013</v>
      </c>
      <c r="E2148" t="s">
        <v>24</v>
      </c>
      <c r="F2148" t="s">
        <v>20</v>
      </c>
      <c r="G2148" s="4" t="s">
        <v>37</v>
      </c>
      <c r="H2148" t="s">
        <v>13</v>
      </c>
      <c r="I2148" s="4">
        <v>10</v>
      </c>
      <c r="J2148" s="4">
        <v>3546</v>
      </c>
      <c r="K2148" s="4">
        <v>3780</v>
      </c>
      <c r="L2148" s="4">
        <v>31392</v>
      </c>
      <c r="M2148" s="4">
        <v>33840</v>
      </c>
      <c r="N2148" s="4">
        <v>2340</v>
      </c>
      <c r="O2148">
        <v>35910</v>
      </c>
      <c r="P2148">
        <v>4518</v>
      </c>
    </row>
    <row r="2149" spans="1:16">
      <c r="A2149">
        <v>12</v>
      </c>
      <c r="B2149" t="str">
        <f>TEXT(DATE(2024,Sales[[#This Row],[Month]],1),"MMM")</f>
        <v>Dec</v>
      </c>
      <c r="C2149">
        <v>12</v>
      </c>
      <c r="D2149">
        <v>2013</v>
      </c>
      <c r="E2149" t="s">
        <v>24</v>
      </c>
      <c r="F2149" t="s">
        <v>20</v>
      </c>
      <c r="G2149" s="4" t="s">
        <v>40</v>
      </c>
      <c r="H2149" t="s">
        <v>10</v>
      </c>
      <c r="I2149" s="4">
        <v>7</v>
      </c>
      <c r="J2149" s="4">
        <v>3384</v>
      </c>
      <c r="K2149" s="4">
        <v>3600</v>
      </c>
      <c r="L2149" s="4">
        <v>3384</v>
      </c>
      <c r="M2149" s="4">
        <v>3600</v>
      </c>
      <c r="N2149" s="4">
        <v>1512</v>
      </c>
      <c r="O2149">
        <v>23940</v>
      </c>
      <c r="P2149">
        <v>20556</v>
      </c>
    </row>
    <row r="2150" spans="1:16">
      <c r="A2150">
        <v>12</v>
      </c>
      <c r="B2150" t="str">
        <f>TEXT(DATE(2024,Sales[[#This Row],[Month]],1),"MMM")</f>
        <v>Dec</v>
      </c>
      <c r="C2150">
        <v>12</v>
      </c>
      <c r="D2150">
        <v>2013</v>
      </c>
      <c r="E2150" t="s">
        <v>28</v>
      </c>
      <c r="F2150" t="s">
        <v>27</v>
      </c>
      <c r="G2150" s="4" t="s">
        <v>32</v>
      </c>
      <c r="H2150" t="s">
        <v>10</v>
      </c>
      <c r="I2150" s="4">
        <v>22</v>
      </c>
      <c r="J2150" s="4">
        <v>2106</v>
      </c>
      <c r="K2150" s="4">
        <v>2250</v>
      </c>
      <c r="L2150" s="4">
        <v>30888</v>
      </c>
      <c r="M2150" s="4">
        <v>32940</v>
      </c>
      <c r="N2150" s="4">
        <v>3168</v>
      </c>
      <c r="O2150">
        <v>47025</v>
      </c>
      <c r="P2150">
        <v>16137</v>
      </c>
    </row>
    <row r="2151" spans="1:16">
      <c r="A2151">
        <v>12</v>
      </c>
      <c r="B2151" t="str">
        <f>TEXT(DATE(2024,Sales[[#This Row],[Month]],1),"MMM")</f>
        <v>Dec</v>
      </c>
      <c r="C2151">
        <v>13</v>
      </c>
      <c r="D2151">
        <v>2013</v>
      </c>
      <c r="E2151" t="s">
        <v>14</v>
      </c>
      <c r="F2151" t="s">
        <v>15</v>
      </c>
      <c r="G2151" s="4" t="s">
        <v>29</v>
      </c>
      <c r="H2151" t="s">
        <v>10</v>
      </c>
      <c r="I2151" s="4">
        <v>7</v>
      </c>
      <c r="J2151" s="4">
        <v>3924</v>
      </c>
      <c r="K2151" s="4">
        <v>4230</v>
      </c>
      <c r="L2151" s="4">
        <v>49644</v>
      </c>
      <c r="M2151" s="4">
        <v>52920</v>
      </c>
      <c r="N2151" s="4">
        <v>2142</v>
      </c>
      <c r="O2151">
        <v>28129.5</v>
      </c>
      <c r="P2151">
        <v>-21514.5</v>
      </c>
    </row>
    <row r="2152" spans="1:16">
      <c r="A2152">
        <v>12</v>
      </c>
      <c r="B2152" t="str">
        <f>TEXT(DATE(2024,Sales[[#This Row],[Month]],1),"MMM")</f>
        <v>Dec</v>
      </c>
      <c r="C2152">
        <v>13</v>
      </c>
      <c r="D2152">
        <v>2013</v>
      </c>
      <c r="E2152" t="s">
        <v>19</v>
      </c>
      <c r="F2152" t="s">
        <v>20</v>
      </c>
      <c r="G2152" s="4" t="s">
        <v>25</v>
      </c>
      <c r="H2152" t="s">
        <v>10</v>
      </c>
      <c r="I2152" s="4">
        <v>18</v>
      </c>
      <c r="J2152" s="4">
        <v>3582</v>
      </c>
      <c r="K2152" s="4">
        <v>3870</v>
      </c>
      <c r="L2152" s="4">
        <v>40824</v>
      </c>
      <c r="M2152" s="4">
        <v>43470</v>
      </c>
      <c r="N2152" s="4">
        <v>5184</v>
      </c>
      <c r="O2152">
        <v>66177</v>
      </c>
      <c r="P2152">
        <v>25353</v>
      </c>
    </row>
    <row r="2153" spans="1:16">
      <c r="A2153">
        <v>12</v>
      </c>
      <c r="B2153" t="str">
        <f>TEXT(DATE(2024,Sales[[#This Row],[Month]],1),"MMM")</f>
        <v>Dec</v>
      </c>
      <c r="C2153">
        <v>14</v>
      </c>
      <c r="D2153">
        <v>2013</v>
      </c>
      <c r="E2153" t="s">
        <v>26</v>
      </c>
      <c r="F2153" t="s">
        <v>27</v>
      </c>
      <c r="G2153" s="4" t="s">
        <v>40</v>
      </c>
      <c r="H2153" t="s">
        <v>10</v>
      </c>
      <c r="I2153" s="4">
        <v>12</v>
      </c>
      <c r="J2153" s="4">
        <v>3582</v>
      </c>
      <c r="K2153" s="4">
        <v>3870</v>
      </c>
      <c r="L2153" s="4">
        <v>43992</v>
      </c>
      <c r="M2153" s="4">
        <v>46800</v>
      </c>
      <c r="N2153" s="4">
        <v>3456</v>
      </c>
      <c r="O2153">
        <v>44118</v>
      </c>
      <c r="P2153">
        <v>126</v>
      </c>
    </row>
    <row r="2154" spans="1:16">
      <c r="A2154">
        <v>12</v>
      </c>
      <c r="B2154" t="str">
        <f>TEXT(DATE(2024,Sales[[#This Row],[Month]],1),"MMM")</f>
        <v>Dec</v>
      </c>
      <c r="C2154">
        <v>14</v>
      </c>
      <c r="D2154">
        <v>2013</v>
      </c>
      <c r="E2154" t="s">
        <v>14</v>
      </c>
      <c r="F2154" t="s">
        <v>15</v>
      </c>
      <c r="G2154" s="4" t="s">
        <v>18</v>
      </c>
      <c r="H2154" t="s">
        <v>10</v>
      </c>
      <c r="I2154" s="4">
        <v>19</v>
      </c>
      <c r="J2154" s="4">
        <v>3726</v>
      </c>
      <c r="K2154" s="4">
        <v>3960</v>
      </c>
      <c r="L2154" s="4">
        <v>10980</v>
      </c>
      <c r="M2154" s="4">
        <v>11700</v>
      </c>
      <c r="N2154" s="4">
        <v>4446</v>
      </c>
      <c r="O2154">
        <v>71478</v>
      </c>
      <c r="P2154">
        <v>60498</v>
      </c>
    </row>
    <row r="2155" spans="1:16">
      <c r="A2155">
        <v>12</v>
      </c>
      <c r="B2155" t="str">
        <f>TEXT(DATE(2024,Sales[[#This Row],[Month]],1),"MMM")</f>
        <v>Dec</v>
      </c>
      <c r="C2155">
        <v>15</v>
      </c>
      <c r="D2155">
        <v>2013</v>
      </c>
      <c r="E2155" t="s">
        <v>28</v>
      </c>
      <c r="F2155" t="s">
        <v>27</v>
      </c>
      <c r="G2155" s="4" t="s">
        <v>16</v>
      </c>
      <c r="H2155" t="s">
        <v>10</v>
      </c>
      <c r="I2155" s="4">
        <v>23</v>
      </c>
      <c r="J2155" s="4">
        <v>3582</v>
      </c>
      <c r="K2155" s="4">
        <v>3870</v>
      </c>
      <c r="L2155" s="4">
        <v>79560</v>
      </c>
      <c r="M2155" s="4">
        <v>84600</v>
      </c>
      <c r="N2155" s="4">
        <v>6624</v>
      </c>
      <c r="O2155">
        <v>84559.5</v>
      </c>
      <c r="P2155">
        <v>4999.5</v>
      </c>
    </row>
    <row r="2156" spans="1:16">
      <c r="A2156">
        <v>12</v>
      </c>
      <c r="B2156" t="str">
        <f>TEXT(DATE(2024,Sales[[#This Row],[Month]],1),"MMM")</f>
        <v>Dec</v>
      </c>
      <c r="C2156">
        <v>15</v>
      </c>
      <c r="D2156">
        <v>2013</v>
      </c>
      <c r="E2156" t="s">
        <v>26</v>
      </c>
      <c r="F2156" t="s">
        <v>27</v>
      </c>
      <c r="G2156" s="4" t="s">
        <v>34</v>
      </c>
      <c r="H2156" t="s">
        <v>10</v>
      </c>
      <c r="I2156" s="4">
        <v>3</v>
      </c>
      <c r="J2156" s="4">
        <v>2952</v>
      </c>
      <c r="K2156" s="4">
        <v>3150</v>
      </c>
      <c r="L2156" s="4">
        <v>62748</v>
      </c>
      <c r="M2156" s="4">
        <v>66780</v>
      </c>
      <c r="N2156" s="4">
        <v>594</v>
      </c>
      <c r="O2156">
        <v>8977.5</v>
      </c>
      <c r="P2156">
        <v>-53770.5</v>
      </c>
    </row>
    <row r="2157" spans="1:16">
      <c r="A2157">
        <v>12</v>
      </c>
      <c r="B2157" t="str">
        <f>TEXT(DATE(2024,Sales[[#This Row],[Month]],1),"MMM")</f>
        <v>Dec</v>
      </c>
      <c r="C2157">
        <v>15</v>
      </c>
      <c r="D2157">
        <v>2013</v>
      </c>
      <c r="E2157" t="s">
        <v>21</v>
      </c>
      <c r="F2157" t="s">
        <v>22</v>
      </c>
      <c r="G2157" s="4" t="s">
        <v>16</v>
      </c>
      <c r="H2157" t="s">
        <v>10</v>
      </c>
      <c r="I2157" s="4">
        <v>24</v>
      </c>
      <c r="J2157" s="4">
        <v>3978</v>
      </c>
      <c r="K2157" s="4">
        <v>4230</v>
      </c>
      <c r="L2157" s="4">
        <v>47736</v>
      </c>
      <c r="M2157" s="4">
        <v>50760</v>
      </c>
      <c r="N2157" s="4">
        <v>6048</v>
      </c>
      <c r="O2157">
        <v>96444</v>
      </c>
      <c r="P2157">
        <v>48708</v>
      </c>
    </row>
    <row r="2158" spans="1:16">
      <c r="A2158">
        <v>12</v>
      </c>
      <c r="B2158" t="str">
        <f>TEXT(DATE(2024,Sales[[#This Row],[Month]],1),"MMM")</f>
        <v>Dec</v>
      </c>
      <c r="C2158">
        <v>16</v>
      </c>
      <c r="D2158">
        <v>2013</v>
      </c>
      <c r="E2158" t="s">
        <v>11</v>
      </c>
      <c r="F2158" t="s">
        <v>8</v>
      </c>
      <c r="G2158" s="4" t="s">
        <v>32</v>
      </c>
      <c r="H2158" t="s">
        <v>10</v>
      </c>
      <c r="I2158" s="4">
        <v>25</v>
      </c>
      <c r="J2158" s="4">
        <v>2034</v>
      </c>
      <c r="K2158" s="4">
        <v>2160</v>
      </c>
      <c r="L2158" s="4">
        <v>51480</v>
      </c>
      <c r="M2158" s="4">
        <v>54900</v>
      </c>
      <c r="N2158" s="4">
        <v>3150</v>
      </c>
      <c r="O2158">
        <v>51300</v>
      </c>
      <c r="P2158">
        <v>-180</v>
      </c>
    </row>
    <row r="2159" spans="1:16">
      <c r="A2159">
        <v>12</v>
      </c>
      <c r="B2159" t="str">
        <f>TEXT(DATE(2024,Sales[[#This Row],[Month]],1),"MMM")</f>
        <v>Dec</v>
      </c>
      <c r="C2159">
        <v>16</v>
      </c>
      <c r="D2159">
        <v>2013</v>
      </c>
      <c r="E2159" t="s">
        <v>31</v>
      </c>
      <c r="F2159" t="s">
        <v>22</v>
      </c>
      <c r="G2159" s="4" t="s">
        <v>23</v>
      </c>
      <c r="H2159" t="s">
        <v>10</v>
      </c>
      <c r="I2159" s="4">
        <v>5</v>
      </c>
      <c r="J2159" s="4">
        <v>3924</v>
      </c>
      <c r="K2159" s="4">
        <v>4230</v>
      </c>
      <c r="L2159" s="4">
        <v>63882</v>
      </c>
      <c r="M2159" s="4">
        <v>68040</v>
      </c>
      <c r="N2159" s="4">
        <v>1530</v>
      </c>
      <c r="O2159">
        <v>20092.5</v>
      </c>
      <c r="P2159">
        <v>-43789.5</v>
      </c>
    </row>
    <row r="2160" spans="1:16">
      <c r="A2160">
        <v>12</v>
      </c>
      <c r="B2160" t="str">
        <f>TEXT(DATE(2024,Sales[[#This Row],[Month]],1),"MMM")</f>
        <v>Dec</v>
      </c>
      <c r="C2160">
        <v>17</v>
      </c>
      <c r="D2160">
        <v>2013</v>
      </c>
      <c r="E2160" t="s">
        <v>7</v>
      </c>
      <c r="F2160" t="s">
        <v>8</v>
      </c>
      <c r="G2160" s="4" t="s">
        <v>29</v>
      </c>
      <c r="H2160" t="s">
        <v>10</v>
      </c>
      <c r="I2160" s="4">
        <v>2</v>
      </c>
      <c r="J2160" s="4">
        <v>5832</v>
      </c>
      <c r="K2160" s="4">
        <v>6210</v>
      </c>
      <c r="L2160" s="4">
        <v>74466</v>
      </c>
      <c r="M2160" s="4">
        <v>79380</v>
      </c>
      <c r="N2160" s="4">
        <v>756</v>
      </c>
      <c r="O2160">
        <v>11799</v>
      </c>
      <c r="P2160">
        <v>-62667</v>
      </c>
    </row>
    <row r="2161" spans="1:16">
      <c r="A2161">
        <v>12</v>
      </c>
      <c r="B2161" t="str">
        <f>TEXT(DATE(2024,Sales[[#This Row],[Month]],1),"MMM")</f>
        <v>Dec</v>
      </c>
      <c r="C2161">
        <v>17</v>
      </c>
      <c r="D2161">
        <v>2013</v>
      </c>
      <c r="E2161" t="s">
        <v>31</v>
      </c>
      <c r="F2161" t="s">
        <v>22</v>
      </c>
      <c r="G2161" s="4" t="s">
        <v>25</v>
      </c>
      <c r="H2161" t="s">
        <v>10</v>
      </c>
      <c r="I2161" s="4">
        <v>14</v>
      </c>
      <c r="J2161" s="4">
        <v>3546</v>
      </c>
      <c r="K2161" s="4">
        <v>3780</v>
      </c>
      <c r="L2161" s="4">
        <v>58320</v>
      </c>
      <c r="M2161" s="4">
        <v>62100</v>
      </c>
      <c r="N2161" s="4">
        <v>3276</v>
      </c>
      <c r="O2161">
        <v>50274</v>
      </c>
      <c r="P2161">
        <v>-8046</v>
      </c>
    </row>
    <row r="2162" spans="1:16">
      <c r="A2162">
        <v>12</v>
      </c>
      <c r="B2162" t="str">
        <f>TEXT(DATE(2024,Sales[[#This Row],[Month]],1),"MMM")</f>
        <v>Dec</v>
      </c>
      <c r="C2162">
        <v>17</v>
      </c>
      <c r="D2162">
        <v>2013</v>
      </c>
      <c r="E2162" t="s">
        <v>19</v>
      </c>
      <c r="F2162" t="s">
        <v>20</v>
      </c>
      <c r="G2162" s="4" t="s">
        <v>34</v>
      </c>
      <c r="H2162" t="s">
        <v>10</v>
      </c>
      <c r="I2162" s="4">
        <v>6</v>
      </c>
      <c r="J2162" s="4">
        <v>2034</v>
      </c>
      <c r="K2162" s="4">
        <v>2160</v>
      </c>
      <c r="L2162" s="4">
        <v>22410</v>
      </c>
      <c r="M2162" s="4">
        <v>23850</v>
      </c>
      <c r="N2162" s="4">
        <v>756</v>
      </c>
      <c r="O2162">
        <v>12312</v>
      </c>
      <c r="P2162">
        <v>-10098</v>
      </c>
    </row>
    <row r="2163" spans="1:16">
      <c r="A2163">
        <v>12</v>
      </c>
      <c r="B2163" t="str">
        <f>TEXT(DATE(2024,Sales[[#This Row],[Month]],1),"MMM")</f>
        <v>Dec</v>
      </c>
      <c r="C2163">
        <v>18</v>
      </c>
      <c r="D2163">
        <v>2013</v>
      </c>
      <c r="E2163" t="s">
        <v>24</v>
      </c>
      <c r="F2163" t="s">
        <v>20</v>
      </c>
      <c r="G2163" s="4" t="s">
        <v>9</v>
      </c>
      <c r="H2163" t="s">
        <v>10</v>
      </c>
      <c r="I2163" s="4">
        <v>13</v>
      </c>
      <c r="J2163" s="4">
        <v>2034</v>
      </c>
      <c r="K2163" s="4">
        <v>2160</v>
      </c>
      <c r="L2163" s="4">
        <v>8136</v>
      </c>
      <c r="M2163" s="4">
        <v>8640</v>
      </c>
      <c r="N2163" s="4">
        <v>1638</v>
      </c>
      <c r="O2163">
        <v>26676</v>
      </c>
      <c r="P2163">
        <v>18540</v>
      </c>
    </row>
    <row r="2164" spans="1:16">
      <c r="A2164">
        <v>12</v>
      </c>
      <c r="B2164" t="str">
        <f>TEXT(DATE(2024,Sales[[#This Row],[Month]],1),"MMM")</f>
        <v>Dec</v>
      </c>
      <c r="C2164">
        <v>19</v>
      </c>
      <c r="D2164">
        <v>2013</v>
      </c>
      <c r="E2164" t="s">
        <v>17</v>
      </c>
      <c r="F2164" t="s">
        <v>15</v>
      </c>
      <c r="G2164" s="4" t="s">
        <v>29</v>
      </c>
      <c r="H2164" t="s">
        <v>10</v>
      </c>
      <c r="I2164" s="4">
        <v>4</v>
      </c>
      <c r="J2164" s="4">
        <v>3042</v>
      </c>
      <c r="K2164" s="4">
        <v>3240</v>
      </c>
      <c r="L2164" s="4">
        <v>78012</v>
      </c>
      <c r="M2164" s="4">
        <v>83160</v>
      </c>
      <c r="N2164" s="4">
        <v>792</v>
      </c>
      <c r="O2164">
        <v>12312</v>
      </c>
      <c r="P2164">
        <v>-65700</v>
      </c>
    </row>
    <row r="2165" spans="1:16">
      <c r="A2165">
        <v>12</v>
      </c>
      <c r="B2165" t="str">
        <f>TEXT(DATE(2024,Sales[[#This Row],[Month]],1),"MMM")</f>
        <v>Dec</v>
      </c>
      <c r="C2165">
        <v>19</v>
      </c>
      <c r="D2165">
        <v>2013</v>
      </c>
      <c r="E2165" t="s">
        <v>17</v>
      </c>
      <c r="F2165" t="s">
        <v>15</v>
      </c>
      <c r="G2165" s="4" t="s">
        <v>16</v>
      </c>
      <c r="H2165" t="s">
        <v>10</v>
      </c>
      <c r="I2165" s="4">
        <v>21</v>
      </c>
      <c r="J2165" s="4">
        <v>3042</v>
      </c>
      <c r="K2165" s="4">
        <v>3240</v>
      </c>
      <c r="L2165" s="4">
        <v>67626</v>
      </c>
      <c r="M2165" s="4">
        <v>71910</v>
      </c>
      <c r="N2165" s="4">
        <v>4158</v>
      </c>
      <c r="O2165">
        <v>64638</v>
      </c>
      <c r="P2165">
        <v>-2988</v>
      </c>
    </row>
    <row r="2166" spans="1:16">
      <c r="A2166">
        <v>12</v>
      </c>
      <c r="B2166" t="str">
        <f>TEXT(DATE(2024,Sales[[#This Row],[Month]],1),"MMM")</f>
        <v>Dec</v>
      </c>
      <c r="C2166">
        <v>19</v>
      </c>
      <c r="D2166">
        <v>2013</v>
      </c>
      <c r="E2166" t="s">
        <v>31</v>
      </c>
      <c r="F2166" t="s">
        <v>22</v>
      </c>
      <c r="G2166" s="4" t="s">
        <v>38</v>
      </c>
      <c r="H2166" t="s">
        <v>10</v>
      </c>
      <c r="I2166" s="4">
        <v>16</v>
      </c>
      <c r="J2166" s="4">
        <v>3726</v>
      </c>
      <c r="K2166" s="4">
        <v>3960</v>
      </c>
      <c r="L2166" s="4">
        <v>26568</v>
      </c>
      <c r="M2166" s="4">
        <v>28350</v>
      </c>
      <c r="N2166" s="4">
        <v>3744</v>
      </c>
      <c r="O2166">
        <v>60192</v>
      </c>
      <c r="P2166">
        <v>33624</v>
      </c>
    </row>
    <row r="2167" spans="1:16">
      <c r="A2167">
        <v>12</v>
      </c>
      <c r="B2167" t="str">
        <f>TEXT(DATE(2024,Sales[[#This Row],[Month]],1),"MMM")</f>
        <v>Dec</v>
      </c>
      <c r="C2167">
        <v>19</v>
      </c>
      <c r="D2167">
        <v>2013</v>
      </c>
      <c r="E2167" t="s">
        <v>19</v>
      </c>
      <c r="F2167" t="s">
        <v>20</v>
      </c>
      <c r="G2167" s="4" t="s">
        <v>33</v>
      </c>
      <c r="H2167" t="s">
        <v>10</v>
      </c>
      <c r="I2167" s="4">
        <v>10</v>
      </c>
      <c r="J2167" s="4">
        <v>2196</v>
      </c>
      <c r="K2167" s="4">
        <v>2340</v>
      </c>
      <c r="L2167" s="4">
        <v>23166</v>
      </c>
      <c r="M2167" s="4">
        <v>24750</v>
      </c>
      <c r="N2167" s="4">
        <v>1440</v>
      </c>
      <c r="O2167">
        <v>22230</v>
      </c>
      <c r="P2167">
        <v>-936</v>
      </c>
    </row>
    <row r="2168" spans="1:16">
      <c r="A2168">
        <v>12</v>
      </c>
      <c r="B2168" t="str">
        <f>TEXT(DATE(2024,Sales[[#This Row],[Month]],1),"MMM")</f>
        <v>Dec</v>
      </c>
      <c r="C2168">
        <v>19</v>
      </c>
      <c r="D2168">
        <v>2013</v>
      </c>
      <c r="E2168" t="s">
        <v>14</v>
      </c>
      <c r="F2168" t="s">
        <v>15</v>
      </c>
      <c r="G2168" s="4" t="s">
        <v>12</v>
      </c>
      <c r="H2168" t="s">
        <v>13</v>
      </c>
      <c r="I2168" s="4">
        <v>3</v>
      </c>
      <c r="J2168" s="4">
        <v>4482</v>
      </c>
      <c r="K2168" s="4">
        <v>4770</v>
      </c>
      <c r="L2168" s="4">
        <v>68058</v>
      </c>
      <c r="M2168" s="4">
        <v>73530</v>
      </c>
      <c r="N2168" s="4">
        <v>864</v>
      </c>
      <c r="O2168">
        <v>13594.5</v>
      </c>
      <c r="P2168">
        <v>-54463.5</v>
      </c>
    </row>
    <row r="2169" spans="1:16">
      <c r="A2169">
        <v>12</v>
      </c>
      <c r="B2169" t="str">
        <f>TEXT(DATE(2024,Sales[[#This Row],[Month]],1),"MMM")</f>
        <v>Dec</v>
      </c>
      <c r="C2169">
        <v>20</v>
      </c>
      <c r="D2169">
        <v>2013</v>
      </c>
      <c r="E2169" t="s">
        <v>17</v>
      </c>
      <c r="F2169" t="s">
        <v>15</v>
      </c>
      <c r="G2169" s="4" t="s">
        <v>23</v>
      </c>
      <c r="H2169" t="s">
        <v>10</v>
      </c>
      <c r="I2169" s="4">
        <v>1</v>
      </c>
      <c r="J2169" s="4">
        <v>5148</v>
      </c>
      <c r="K2169" s="4">
        <v>5490</v>
      </c>
      <c r="L2169" s="4">
        <v>9126</v>
      </c>
      <c r="M2169" s="4">
        <v>9720</v>
      </c>
      <c r="N2169" s="4">
        <v>342</v>
      </c>
      <c r="O2169">
        <v>5215.5</v>
      </c>
      <c r="P2169">
        <v>-3910.5</v>
      </c>
    </row>
    <row r="2170" spans="1:16">
      <c r="A2170">
        <v>12</v>
      </c>
      <c r="B2170" t="str">
        <f>TEXT(DATE(2024,Sales[[#This Row],[Month]],1),"MMM")</f>
        <v>Dec</v>
      </c>
      <c r="C2170">
        <v>20</v>
      </c>
      <c r="D2170">
        <v>2013</v>
      </c>
      <c r="E2170" t="s">
        <v>28</v>
      </c>
      <c r="F2170" t="s">
        <v>27</v>
      </c>
      <c r="G2170" s="4" t="s">
        <v>34</v>
      </c>
      <c r="H2170" t="s">
        <v>10</v>
      </c>
      <c r="I2170" s="4">
        <v>13</v>
      </c>
      <c r="J2170" s="4">
        <v>3978</v>
      </c>
      <c r="K2170" s="4">
        <v>4230</v>
      </c>
      <c r="L2170" s="4">
        <v>76194</v>
      </c>
      <c r="M2170" s="4">
        <v>81090</v>
      </c>
      <c r="N2170" s="4">
        <v>3276</v>
      </c>
      <c r="O2170">
        <v>52240.5</v>
      </c>
      <c r="P2170">
        <v>-23953.5</v>
      </c>
    </row>
    <row r="2171" spans="1:16">
      <c r="A2171">
        <v>12</v>
      </c>
      <c r="B2171" t="str">
        <f>TEXT(DATE(2024,Sales[[#This Row],[Month]],1),"MMM")</f>
        <v>Dec</v>
      </c>
      <c r="C2171">
        <v>20</v>
      </c>
      <c r="D2171">
        <v>2013</v>
      </c>
      <c r="E2171" t="s">
        <v>28</v>
      </c>
      <c r="F2171" t="s">
        <v>27</v>
      </c>
      <c r="G2171" s="4" t="s">
        <v>36</v>
      </c>
      <c r="H2171" t="s">
        <v>10</v>
      </c>
      <c r="I2171" s="4">
        <v>15</v>
      </c>
      <c r="J2171" s="4">
        <v>2106</v>
      </c>
      <c r="K2171" s="4">
        <v>2250</v>
      </c>
      <c r="L2171" s="4">
        <v>52164</v>
      </c>
      <c r="M2171" s="4">
        <v>55440</v>
      </c>
      <c r="N2171" s="4">
        <v>2160</v>
      </c>
      <c r="O2171">
        <v>32062.5</v>
      </c>
      <c r="P2171">
        <v>-20101.5</v>
      </c>
    </row>
    <row r="2172" spans="1:16">
      <c r="A2172">
        <v>12</v>
      </c>
      <c r="B2172" t="str">
        <f>TEXT(DATE(2024,Sales[[#This Row],[Month]],1),"MMM")</f>
        <v>Dec</v>
      </c>
      <c r="C2172">
        <v>21</v>
      </c>
      <c r="D2172">
        <v>2013</v>
      </c>
      <c r="E2172" t="s">
        <v>24</v>
      </c>
      <c r="F2172" t="s">
        <v>20</v>
      </c>
      <c r="G2172" s="4" t="s">
        <v>34</v>
      </c>
      <c r="H2172" t="s">
        <v>10</v>
      </c>
      <c r="I2172" s="4">
        <v>5</v>
      </c>
      <c r="J2172" s="4">
        <v>3978</v>
      </c>
      <c r="K2172" s="4">
        <v>4230</v>
      </c>
      <c r="L2172" s="4">
        <v>17928</v>
      </c>
      <c r="M2172" s="4">
        <v>19080</v>
      </c>
      <c r="N2172" s="4">
        <v>1260</v>
      </c>
      <c r="O2172">
        <v>20092.5</v>
      </c>
      <c r="P2172">
        <v>2164.5</v>
      </c>
    </row>
    <row r="2173" spans="1:16">
      <c r="A2173">
        <v>12</v>
      </c>
      <c r="B2173" t="str">
        <f>TEXT(DATE(2024,Sales[[#This Row],[Month]],1),"MMM")</f>
        <v>Dec</v>
      </c>
      <c r="C2173">
        <v>21</v>
      </c>
      <c r="D2173">
        <v>2013</v>
      </c>
      <c r="E2173" t="s">
        <v>19</v>
      </c>
      <c r="F2173" t="s">
        <v>20</v>
      </c>
      <c r="G2173" s="4" t="s">
        <v>40</v>
      </c>
      <c r="H2173" t="s">
        <v>10</v>
      </c>
      <c r="I2173" s="4">
        <v>25</v>
      </c>
      <c r="J2173" s="4">
        <v>2034</v>
      </c>
      <c r="K2173" s="4">
        <v>2160</v>
      </c>
      <c r="L2173" s="4">
        <v>74448</v>
      </c>
      <c r="M2173" s="4">
        <v>79200</v>
      </c>
      <c r="N2173" s="4">
        <v>3150</v>
      </c>
      <c r="O2173">
        <v>51300</v>
      </c>
      <c r="P2173">
        <v>-23148</v>
      </c>
    </row>
    <row r="2174" spans="1:16">
      <c r="A2174">
        <v>12</v>
      </c>
      <c r="B2174" t="str">
        <f>TEXT(DATE(2024,Sales[[#This Row],[Month]],1),"MMM")</f>
        <v>Dec</v>
      </c>
      <c r="C2174">
        <v>21</v>
      </c>
      <c r="D2174">
        <v>2013</v>
      </c>
      <c r="E2174" t="s">
        <v>14</v>
      </c>
      <c r="F2174" t="s">
        <v>15</v>
      </c>
      <c r="G2174" s="4" t="s">
        <v>9</v>
      </c>
      <c r="H2174" t="s">
        <v>10</v>
      </c>
      <c r="I2174" s="4">
        <v>8</v>
      </c>
      <c r="J2174" s="4">
        <v>2034</v>
      </c>
      <c r="K2174" s="4">
        <v>2160</v>
      </c>
      <c r="L2174" s="4">
        <v>50850</v>
      </c>
      <c r="M2174" s="4">
        <v>54000</v>
      </c>
      <c r="N2174" s="4">
        <v>1008</v>
      </c>
      <c r="O2174">
        <v>16416</v>
      </c>
      <c r="P2174">
        <v>-34434</v>
      </c>
    </row>
    <row r="2175" spans="1:16">
      <c r="A2175">
        <v>12</v>
      </c>
      <c r="B2175" t="str">
        <f>TEXT(DATE(2024,Sales[[#This Row],[Month]],1),"MMM")</f>
        <v>Dec</v>
      </c>
      <c r="C2175">
        <v>21</v>
      </c>
      <c r="D2175">
        <v>2013</v>
      </c>
      <c r="E2175" t="s">
        <v>7</v>
      </c>
      <c r="F2175" t="s">
        <v>8</v>
      </c>
      <c r="G2175" s="4" t="s">
        <v>33</v>
      </c>
      <c r="H2175" t="s">
        <v>10</v>
      </c>
      <c r="I2175" s="4">
        <v>21</v>
      </c>
      <c r="J2175" s="4">
        <v>3582</v>
      </c>
      <c r="K2175" s="4">
        <v>3870</v>
      </c>
      <c r="L2175" s="4">
        <v>16848</v>
      </c>
      <c r="M2175" s="4">
        <v>18000</v>
      </c>
      <c r="N2175" s="4">
        <v>6048</v>
      </c>
      <c r="O2175">
        <v>77206.5</v>
      </c>
      <c r="P2175">
        <v>60358.5</v>
      </c>
    </row>
    <row r="2176" spans="1:16">
      <c r="A2176">
        <v>12</v>
      </c>
      <c r="B2176" t="str">
        <f>TEXT(DATE(2024,Sales[[#This Row],[Month]],1),"MMM")</f>
        <v>Dec</v>
      </c>
      <c r="C2176">
        <v>22</v>
      </c>
      <c r="D2176">
        <v>2013</v>
      </c>
      <c r="E2176" t="s">
        <v>19</v>
      </c>
      <c r="F2176" t="s">
        <v>20</v>
      </c>
      <c r="G2176" s="4" t="s">
        <v>23</v>
      </c>
      <c r="H2176" t="s">
        <v>10</v>
      </c>
      <c r="I2176" s="4">
        <v>16</v>
      </c>
      <c r="J2176" s="4">
        <v>3978</v>
      </c>
      <c r="K2176" s="4">
        <v>4230</v>
      </c>
      <c r="L2176" s="4">
        <v>39546</v>
      </c>
      <c r="M2176" s="4">
        <v>42120</v>
      </c>
      <c r="N2176" s="4">
        <v>4032</v>
      </c>
      <c r="O2176">
        <v>64296</v>
      </c>
      <c r="P2176">
        <v>24750</v>
      </c>
    </row>
    <row r="2177" spans="1:16">
      <c r="A2177">
        <v>12</v>
      </c>
      <c r="B2177" t="str">
        <f>TEXT(DATE(2024,Sales[[#This Row],[Month]],1),"MMM")</f>
        <v>Dec</v>
      </c>
      <c r="C2177">
        <v>22</v>
      </c>
      <c r="D2177">
        <v>2013</v>
      </c>
      <c r="E2177" t="s">
        <v>17</v>
      </c>
      <c r="F2177" t="s">
        <v>15</v>
      </c>
      <c r="G2177" s="4" t="s">
        <v>29</v>
      </c>
      <c r="H2177" t="s">
        <v>10</v>
      </c>
      <c r="I2177" s="4">
        <v>23</v>
      </c>
      <c r="J2177" s="4">
        <v>2196</v>
      </c>
      <c r="K2177" s="4">
        <v>2340</v>
      </c>
      <c r="L2177" s="4">
        <v>3546</v>
      </c>
      <c r="M2177" s="4">
        <v>3780</v>
      </c>
      <c r="N2177" s="4">
        <v>3312</v>
      </c>
      <c r="O2177">
        <v>51129</v>
      </c>
      <c r="P2177">
        <v>47583</v>
      </c>
    </row>
    <row r="2178" spans="1:16">
      <c r="A2178">
        <v>12</v>
      </c>
      <c r="B2178" t="str">
        <f>TEXT(DATE(2024,Sales[[#This Row],[Month]],1),"MMM")</f>
        <v>Dec</v>
      </c>
      <c r="C2178">
        <v>23</v>
      </c>
      <c r="D2178">
        <v>2013</v>
      </c>
      <c r="E2178" t="s">
        <v>7</v>
      </c>
      <c r="F2178" t="s">
        <v>8</v>
      </c>
      <c r="G2178" s="4" t="s">
        <v>16</v>
      </c>
      <c r="H2178" t="s">
        <v>10</v>
      </c>
      <c r="I2178" s="4">
        <v>22</v>
      </c>
      <c r="J2178" s="4">
        <v>3978</v>
      </c>
      <c r="K2178" s="4">
        <v>4230</v>
      </c>
      <c r="L2178" s="4">
        <v>83538</v>
      </c>
      <c r="M2178" s="4">
        <v>88830</v>
      </c>
      <c r="N2178" s="4">
        <v>5544</v>
      </c>
      <c r="O2178">
        <v>88407</v>
      </c>
      <c r="P2178">
        <v>4869</v>
      </c>
    </row>
    <row r="2179" spans="1:16">
      <c r="A2179">
        <v>12</v>
      </c>
      <c r="B2179" t="str">
        <f>TEXT(DATE(2024,Sales[[#This Row],[Month]],1),"MMM")</f>
        <v>Dec</v>
      </c>
      <c r="C2179">
        <v>23</v>
      </c>
      <c r="D2179">
        <v>2013</v>
      </c>
      <c r="E2179" t="s">
        <v>11</v>
      </c>
      <c r="F2179" t="s">
        <v>8</v>
      </c>
      <c r="G2179" s="4" t="s">
        <v>32</v>
      </c>
      <c r="H2179" t="s">
        <v>10</v>
      </c>
      <c r="I2179" s="4">
        <v>13</v>
      </c>
      <c r="J2179" s="4">
        <v>3978</v>
      </c>
      <c r="K2179" s="4">
        <v>4230</v>
      </c>
      <c r="L2179" s="4">
        <v>128700</v>
      </c>
      <c r="M2179" s="4">
        <v>137250</v>
      </c>
      <c r="N2179" s="4">
        <v>3276</v>
      </c>
      <c r="O2179">
        <v>52240.5</v>
      </c>
      <c r="P2179">
        <v>-76459.5</v>
      </c>
    </row>
    <row r="2180" spans="1:16">
      <c r="A2180">
        <v>12</v>
      </c>
      <c r="B2180" t="str">
        <f>TEXT(DATE(2024,Sales[[#This Row],[Month]],1),"MMM")</f>
        <v>Dec</v>
      </c>
      <c r="C2180">
        <v>24</v>
      </c>
      <c r="D2180">
        <v>2013</v>
      </c>
      <c r="E2180" t="s">
        <v>17</v>
      </c>
      <c r="F2180" t="s">
        <v>15</v>
      </c>
      <c r="G2180" s="4" t="s">
        <v>18</v>
      </c>
      <c r="H2180" t="s">
        <v>10</v>
      </c>
      <c r="I2180" s="4">
        <v>27</v>
      </c>
      <c r="J2180" s="4">
        <v>3042</v>
      </c>
      <c r="K2180" s="4">
        <v>3240</v>
      </c>
      <c r="L2180" s="4">
        <v>4392</v>
      </c>
      <c r="M2180" s="4">
        <v>4680</v>
      </c>
      <c r="N2180" s="4">
        <v>5346</v>
      </c>
      <c r="O2180">
        <v>83106</v>
      </c>
      <c r="P2180">
        <v>78714</v>
      </c>
    </row>
    <row r="2181" spans="1:16">
      <c r="A2181">
        <v>12</v>
      </c>
      <c r="B2181" t="str">
        <f>TEXT(DATE(2024,Sales[[#This Row],[Month]],1),"MMM")</f>
        <v>Dec</v>
      </c>
      <c r="C2181">
        <v>24</v>
      </c>
      <c r="D2181">
        <v>2013</v>
      </c>
      <c r="E2181" t="s">
        <v>7</v>
      </c>
      <c r="F2181" t="s">
        <v>8</v>
      </c>
      <c r="G2181" s="4" t="s">
        <v>39</v>
      </c>
      <c r="H2181" t="s">
        <v>13</v>
      </c>
      <c r="I2181" s="4">
        <v>27</v>
      </c>
      <c r="J2181" s="4">
        <v>3978</v>
      </c>
      <c r="K2181" s="4">
        <v>4230</v>
      </c>
      <c r="L2181" s="4">
        <v>180144</v>
      </c>
      <c r="M2181" s="4">
        <v>194400</v>
      </c>
      <c r="N2181" s="4">
        <v>6804</v>
      </c>
      <c r="O2181">
        <v>108499.5</v>
      </c>
      <c r="P2181">
        <v>-71644.5</v>
      </c>
    </row>
    <row r="2182" spans="1:16">
      <c r="A2182">
        <v>12</v>
      </c>
      <c r="B2182" t="str">
        <f>TEXT(DATE(2024,Sales[[#This Row],[Month]],1),"MMM")</f>
        <v>Dec</v>
      </c>
      <c r="C2182">
        <v>24</v>
      </c>
      <c r="D2182">
        <v>2013</v>
      </c>
      <c r="E2182" t="s">
        <v>28</v>
      </c>
      <c r="F2182" t="s">
        <v>27</v>
      </c>
      <c r="G2182" s="4" t="s">
        <v>30</v>
      </c>
      <c r="H2182" t="s">
        <v>10</v>
      </c>
      <c r="I2182" s="4">
        <v>27</v>
      </c>
      <c r="J2182" s="4">
        <v>3978</v>
      </c>
      <c r="K2182" s="4">
        <v>4230</v>
      </c>
      <c r="L2182" s="4">
        <v>43758</v>
      </c>
      <c r="M2182" s="4">
        <v>46530</v>
      </c>
      <c r="N2182" s="4">
        <v>6804</v>
      </c>
      <c r="O2182">
        <v>108499.5</v>
      </c>
      <c r="P2182">
        <v>64741.5</v>
      </c>
    </row>
    <row r="2183" spans="1:16">
      <c r="A2183">
        <v>12</v>
      </c>
      <c r="B2183" t="str">
        <f>TEXT(DATE(2024,Sales[[#This Row],[Month]],1),"MMM")</f>
        <v>Dec</v>
      </c>
      <c r="C2183">
        <v>25</v>
      </c>
      <c r="D2183">
        <v>2013</v>
      </c>
      <c r="E2183" t="s">
        <v>24</v>
      </c>
      <c r="F2183" t="s">
        <v>20</v>
      </c>
      <c r="G2183" s="4" t="s">
        <v>23</v>
      </c>
      <c r="H2183" t="s">
        <v>10</v>
      </c>
      <c r="I2183" s="4">
        <v>27</v>
      </c>
      <c r="J2183" s="4">
        <v>5832</v>
      </c>
      <c r="K2183" s="4">
        <v>6210</v>
      </c>
      <c r="L2183" s="4">
        <v>21294</v>
      </c>
      <c r="M2183" s="4">
        <v>22680</v>
      </c>
      <c r="N2183" s="4">
        <v>10206</v>
      </c>
      <c r="O2183">
        <v>159286.5</v>
      </c>
      <c r="P2183">
        <v>137992.5</v>
      </c>
    </row>
    <row r="2184" spans="1:16">
      <c r="A2184">
        <v>12</v>
      </c>
      <c r="B2184" t="str">
        <f>TEXT(DATE(2024,Sales[[#This Row],[Month]],1),"MMM")</f>
        <v>Dec</v>
      </c>
      <c r="C2184">
        <v>25</v>
      </c>
      <c r="D2184">
        <v>2013</v>
      </c>
      <c r="E2184" t="s">
        <v>19</v>
      </c>
      <c r="F2184" t="s">
        <v>20</v>
      </c>
      <c r="G2184" s="4" t="s">
        <v>9</v>
      </c>
      <c r="H2184" t="s">
        <v>10</v>
      </c>
      <c r="I2184" s="4">
        <v>27</v>
      </c>
      <c r="J2184" s="4">
        <v>2196</v>
      </c>
      <c r="K2184" s="4">
        <v>2340</v>
      </c>
      <c r="L2184" s="4">
        <v>14238</v>
      </c>
      <c r="M2184" s="4">
        <v>15120</v>
      </c>
      <c r="N2184" s="4">
        <v>3888</v>
      </c>
      <c r="O2184">
        <v>60021</v>
      </c>
      <c r="P2184">
        <v>45783</v>
      </c>
    </row>
    <row r="2185" spans="1:16">
      <c r="A2185">
        <v>12</v>
      </c>
      <c r="B2185" t="str">
        <f>TEXT(DATE(2024,Sales[[#This Row],[Month]],1),"MMM")</f>
        <v>Dec</v>
      </c>
      <c r="C2185">
        <v>26</v>
      </c>
      <c r="D2185">
        <v>2013</v>
      </c>
      <c r="E2185" t="s">
        <v>26</v>
      </c>
      <c r="F2185" t="s">
        <v>27</v>
      </c>
      <c r="G2185" s="4" t="s">
        <v>29</v>
      </c>
      <c r="H2185" t="s">
        <v>10</v>
      </c>
      <c r="I2185" s="4">
        <v>27</v>
      </c>
      <c r="J2185" s="4">
        <v>3546</v>
      </c>
      <c r="K2185" s="4">
        <v>3780</v>
      </c>
      <c r="L2185" s="4">
        <v>10638</v>
      </c>
      <c r="M2185" s="4">
        <v>11340</v>
      </c>
      <c r="N2185" s="4">
        <v>6318</v>
      </c>
      <c r="O2185">
        <v>96957</v>
      </c>
      <c r="P2185">
        <v>86319</v>
      </c>
    </row>
    <row r="2186" spans="1:16">
      <c r="A2186">
        <v>12</v>
      </c>
      <c r="B2186" t="str">
        <f>TEXT(DATE(2024,Sales[[#This Row],[Month]],1),"MMM")</f>
        <v>Dec</v>
      </c>
      <c r="C2186">
        <v>26</v>
      </c>
      <c r="D2186">
        <v>2013</v>
      </c>
      <c r="E2186" t="s">
        <v>21</v>
      </c>
      <c r="F2186" t="s">
        <v>22</v>
      </c>
      <c r="G2186" s="4" t="s">
        <v>36</v>
      </c>
      <c r="H2186" t="s">
        <v>10</v>
      </c>
      <c r="I2186" s="4">
        <v>12</v>
      </c>
      <c r="J2186" s="4">
        <v>3582</v>
      </c>
      <c r="K2186" s="4">
        <v>3870</v>
      </c>
      <c r="L2186" s="4">
        <v>59616</v>
      </c>
      <c r="M2186" s="4">
        <v>63360</v>
      </c>
      <c r="N2186" s="4">
        <v>3456</v>
      </c>
      <c r="O2186">
        <v>44118</v>
      </c>
      <c r="P2186">
        <v>-15498</v>
      </c>
    </row>
    <row r="2187" spans="1:16">
      <c r="A2187">
        <v>12</v>
      </c>
      <c r="B2187" t="str">
        <f>TEXT(DATE(2024,Sales[[#This Row],[Month]],1),"MMM")</f>
        <v>Dec</v>
      </c>
      <c r="C2187">
        <v>26</v>
      </c>
      <c r="D2187">
        <v>2013</v>
      </c>
      <c r="E2187" t="s">
        <v>31</v>
      </c>
      <c r="F2187" t="s">
        <v>22</v>
      </c>
      <c r="G2187" s="4" t="s">
        <v>25</v>
      </c>
      <c r="H2187" t="s">
        <v>10</v>
      </c>
      <c r="I2187" s="4">
        <v>18</v>
      </c>
      <c r="J2187" s="4">
        <v>3978</v>
      </c>
      <c r="K2187" s="4">
        <v>4230</v>
      </c>
      <c r="L2187" s="4">
        <v>122472</v>
      </c>
      <c r="M2187" s="4">
        <v>130410</v>
      </c>
      <c r="N2187" s="4">
        <v>4536</v>
      </c>
      <c r="O2187">
        <v>72333</v>
      </c>
      <c r="P2187">
        <v>-50139</v>
      </c>
    </row>
    <row r="2188" spans="1:16">
      <c r="A2188">
        <v>12</v>
      </c>
      <c r="B2188" t="str">
        <f>TEXT(DATE(2024,Sales[[#This Row],[Month]],1),"MMM")</f>
        <v>Dec</v>
      </c>
      <c r="C2188">
        <v>26</v>
      </c>
      <c r="D2188">
        <v>2013</v>
      </c>
      <c r="E2188" t="s">
        <v>24</v>
      </c>
      <c r="F2188" t="s">
        <v>20</v>
      </c>
      <c r="G2188" s="4" t="s">
        <v>38</v>
      </c>
      <c r="H2188" t="s">
        <v>10</v>
      </c>
      <c r="I2188" s="4">
        <v>8</v>
      </c>
      <c r="J2188" s="4">
        <v>3978</v>
      </c>
      <c r="K2188" s="4">
        <v>4230</v>
      </c>
      <c r="L2188" s="4">
        <v>50184</v>
      </c>
      <c r="M2188" s="4">
        <v>53550</v>
      </c>
      <c r="N2188" s="4">
        <v>2016</v>
      </c>
      <c r="O2188">
        <v>32148</v>
      </c>
      <c r="P2188">
        <v>-18036</v>
      </c>
    </row>
    <row r="2189" spans="1:16">
      <c r="A2189">
        <v>12</v>
      </c>
      <c r="B2189" t="str">
        <f>TEXT(DATE(2024,Sales[[#This Row],[Month]],1),"MMM")</f>
        <v>Dec</v>
      </c>
      <c r="C2189">
        <v>26</v>
      </c>
      <c r="D2189">
        <v>2013</v>
      </c>
      <c r="E2189" t="s">
        <v>19</v>
      </c>
      <c r="F2189" t="s">
        <v>20</v>
      </c>
      <c r="G2189" s="4" t="s">
        <v>39</v>
      </c>
      <c r="H2189" t="s">
        <v>13</v>
      </c>
      <c r="I2189" s="4">
        <v>21</v>
      </c>
      <c r="J2189" s="4">
        <v>2034</v>
      </c>
      <c r="K2189" s="4">
        <v>2160</v>
      </c>
      <c r="L2189" s="4">
        <v>75060</v>
      </c>
      <c r="M2189" s="4">
        <v>81000</v>
      </c>
      <c r="N2189" s="4">
        <v>2646</v>
      </c>
      <c r="O2189">
        <v>43092</v>
      </c>
      <c r="P2189">
        <v>-31968</v>
      </c>
    </row>
    <row r="2190" spans="1:16">
      <c r="A2190">
        <v>12</v>
      </c>
      <c r="B2190" t="str">
        <f>TEXT(DATE(2024,Sales[[#This Row],[Month]],1),"MMM")</f>
        <v>Dec</v>
      </c>
      <c r="C2190">
        <v>26</v>
      </c>
      <c r="D2190">
        <v>2013</v>
      </c>
      <c r="E2190" t="s">
        <v>28</v>
      </c>
      <c r="F2190" t="s">
        <v>27</v>
      </c>
      <c r="G2190" s="4" t="s">
        <v>34</v>
      </c>
      <c r="H2190" t="s">
        <v>10</v>
      </c>
      <c r="I2190" s="4">
        <v>25</v>
      </c>
      <c r="J2190" s="4">
        <v>3042</v>
      </c>
      <c r="K2190" s="4">
        <v>3240</v>
      </c>
      <c r="L2190" s="4">
        <v>112050</v>
      </c>
      <c r="M2190" s="4">
        <v>119250</v>
      </c>
      <c r="N2190" s="4">
        <v>4950</v>
      </c>
      <c r="O2190">
        <v>76950</v>
      </c>
      <c r="P2190">
        <v>-35100</v>
      </c>
    </row>
    <row r="2191" spans="1:16">
      <c r="A2191">
        <v>12</v>
      </c>
      <c r="B2191" t="str">
        <f>TEXT(DATE(2024,Sales[[#This Row],[Month]],1),"MMM")</f>
        <v>Dec</v>
      </c>
      <c r="C2191">
        <v>27</v>
      </c>
      <c r="D2191">
        <v>2013</v>
      </c>
      <c r="E2191" t="s">
        <v>14</v>
      </c>
      <c r="F2191" t="s">
        <v>15</v>
      </c>
      <c r="G2191" s="4" t="s">
        <v>25</v>
      </c>
      <c r="H2191" t="s">
        <v>10</v>
      </c>
      <c r="I2191" s="4">
        <v>12</v>
      </c>
      <c r="J2191" s="4">
        <v>5148</v>
      </c>
      <c r="K2191" s="4">
        <v>5490</v>
      </c>
      <c r="L2191" s="4">
        <v>58320</v>
      </c>
      <c r="M2191" s="4">
        <v>62100</v>
      </c>
      <c r="N2191" s="4">
        <v>4104</v>
      </c>
      <c r="O2191">
        <v>62586</v>
      </c>
      <c r="P2191">
        <v>4266</v>
      </c>
    </row>
    <row r="2192" spans="1:16">
      <c r="A2192">
        <v>12</v>
      </c>
      <c r="B2192" t="str">
        <f>TEXT(DATE(2024,Sales[[#This Row],[Month]],1),"MMM")</f>
        <v>Dec</v>
      </c>
      <c r="C2192">
        <v>27</v>
      </c>
      <c r="D2192">
        <v>2013</v>
      </c>
      <c r="E2192" t="s">
        <v>28</v>
      </c>
      <c r="F2192" t="s">
        <v>27</v>
      </c>
      <c r="G2192" s="4" t="s">
        <v>40</v>
      </c>
      <c r="H2192" t="s">
        <v>10</v>
      </c>
      <c r="I2192" s="4">
        <v>9</v>
      </c>
      <c r="J2192" s="4">
        <v>2106</v>
      </c>
      <c r="K2192" s="4">
        <v>2250</v>
      </c>
      <c r="L2192" s="4">
        <v>84600</v>
      </c>
      <c r="M2192" s="4">
        <v>90000</v>
      </c>
      <c r="N2192" s="4">
        <v>1296</v>
      </c>
      <c r="O2192">
        <v>19237.5</v>
      </c>
      <c r="P2192">
        <v>-65362.5</v>
      </c>
    </row>
    <row r="2193" spans="1:16">
      <c r="A2193">
        <v>12</v>
      </c>
      <c r="B2193" t="str">
        <f>TEXT(DATE(2024,Sales[[#This Row],[Month]],1),"MMM")</f>
        <v>Dec</v>
      </c>
      <c r="C2193">
        <v>27</v>
      </c>
      <c r="D2193">
        <v>2013</v>
      </c>
      <c r="E2193" t="s">
        <v>21</v>
      </c>
      <c r="F2193" t="s">
        <v>22</v>
      </c>
      <c r="G2193" s="4" t="s">
        <v>12</v>
      </c>
      <c r="H2193" t="s">
        <v>13</v>
      </c>
      <c r="I2193" s="4">
        <v>23</v>
      </c>
      <c r="J2193" s="4">
        <v>4482</v>
      </c>
      <c r="K2193" s="4">
        <v>4770</v>
      </c>
      <c r="L2193" s="4">
        <v>35820</v>
      </c>
      <c r="M2193" s="4">
        <v>38700</v>
      </c>
      <c r="N2193" s="4">
        <v>6624</v>
      </c>
      <c r="O2193">
        <v>104224.5</v>
      </c>
      <c r="P2193">
        <v>68404.5</v>
      </c>
    </row>
    <row r="2194" spans="1:16">
      <c r="A2194">
        <v>12</v>
      </c>
      <c r="B2194" t="str">
        <f>TEXT(DATE(2024,Sales[[#This Row],[Month]],1),"MMM")</f>
        <v>Dec</v>
      </c>
      <c r="C2194">
        <v>27</v>
      </c>
      <c r="D2194">
        <v>2013</v>
      </c>
      <c r="E2194" t="s">
        <v>7</v>
      </c>
      <c r="F2194" t="s">
        <v>8</v>
      </c>
      <c r="G2194" s="4" t="s">
        <v>18</v>
      </c>
      <c r="H2194" t="s">
        <v>10</v>
      </c>
      <c r="I2194" s="4">
        <v>23</v>
      </c>
      <c r="J2194" s="4">
        <v>3546</v>
      </c>
      <c r="K2194" s="4">
        <v>3780</v>
      </c>
      <c r="L2194" s="4">
        <v>41724</v>
      </c>
      <c r="M2194" s="4">
        <v>44460</v>
      </c>
      <c r="N2194" s="4">
        <v>5382</v>
      </c>
      <c r="O2194">
        <v>82593</v>
      </c>
      <c r="P2194">
        <v>40869</v>
      </c>
    </row>
    <row r="2195" spans="1:16">
      <c r="A2195">
        <v>12</v>
      </c>
      <c r="B2195" t="str">
        <f>TEXT(DATE(2024,Sales[[#This Row],[Month]],1),"MMM")</f>
        <v>Dec</v>
      </c>
      <c r="C2195">
        <v>27</v>
      </c>
      <c r="D2195">
        <v>2013</v>
      </c>
      <c r="E2195" t="s">
        <v>31</v>
      </c>
      <c r="F2195" t="s">
        <v>22</v>
      </c>
      <c r="G2195" s="4" t="s">
        <v>38</v>
      </c>
      <c r="H2195" t="s">
        <v>10</v>
      </c>
      <c r="I2195" s="4">
        <v>20</v>
      </c>
      <c r="J2195" s="4">
        <v>4482</v>
      </c>
      <c r="K2195" s="4">
        <v>4770</v>
      </c>
      <c r="L2195" s="4">
        <v>64944</v>
      </c>
      <c r="M2195" s="4">
        <v>69300</v>
      </c>
      <c r="N2195" s="4">
        <v>5760</v>
      </c>
      <c r="O2195">
        <v>90630</v>
      </c>
      <c r="P2195">
        <v>25686</v>
      </c>
    </row>
    <row r="2196" spans="1:16">
      <c r="A2196">
        <v>12</v>
      </c>
      <c r="B2196" t="str">
        <f>TEXT(DATE(2024,Sales[[#This Row],[Month]],1),"MMM")</f>
        <v>Dec</v>
      </c>
      <c r="C2196">
        <v>28</v>
      </c>
      <c r="D2196">
        <v>2013</v>
      </c>
      <c r="E2196" t="s">
        <v>19</v>
      </c>
      <c r="F2196" t="s">
        <v>20</v>
      </c>
      <c r="G2196" s="4" t="s">
        <v>38</v>
      </c>
      <c r="H2196" t="s">
        <v>10</v>
      </c>
      <c r="I2196" s="4">
        <v>25</v>
      </c>
      <c r="J2196" s="4">
        <v>4482</v>
      </c>
      <c r="K2196" s="4">
        <v>4770</v>
      </c>
      <c r="L2196" s="4">
        <v>17712</v>
      </c>
      <c r="M2196" s="4">
        <v>18900</v>
      </c>
      <c r="N2196" s="4">
        <v>7200</v>
      </c>
      <c r="O2196">
        <v>113287.5</v>
      </c>
      <c r="P2196">
        <v>95575.5</v>
      </c>
    </row>
    <row r="2197" spans="1:16">
      <c r="A2197">
        <v>12</v>
      </c>
      <c r="B2197" t="str">
        <f>TEXT(DATE(2024,Sales[[#This Row],[Month]],1),"MMM")</f>
        <v>Dec</v>
      </c>
      <c r="C2197">
        <v>28</v>
      </c>
      <c r="D2197">
        <v>2013</v>
      </c>
      <c r="E2197" t="s">
        <v>31</v>
      </c>
      <c r="F2197" t="s">
        <v>22</v>
      </c>
      <c r="G2197" s="4" t="s">
        <v>23</v>
      </c>
      <c r="H2197" t="s">
        <v>10</v>
      </c>
      <c r="I2197" s="4">
        <v>4</v>
      </c>
      <c r="J2197" s="4">
        <v>2034</v>
      </c>
      <c r="K2197" s="4">
        <v>2160</v>
      </c>
      <c r="L2197" s="4">
        <v>45630</v>
      </c>
      <c r="M2197" s="4">
        <v>48600</v>
      </c>
      <c r="N2197" s="4">
        <v>504</v>
      </c>
      <c r="O2197">
        <v>8208</v>
      </c>
      <c r="P2197">
        <v>-37422</v>
      </c>
    </row>
    <row r="2198" spans="1:16">
      <c r="A2198">
        <v>12</v>
      </c>
      <c r="B2198" t="str">
        <f>TEXT(DATE(2024,Sales[[#This Row],[Month]],1),"MMM")</f>
        <v>Dec</v>
      </c>
      <c r="C2198">
        <v>28</v>
      </c>
      <c r="D2198">
        <v>2013</v>
      </c>
      <c r="E2198" t="s">
        <v>24</v>
      </c>
      <c r="F2198" t="s">
        <v>20</v>
      </c>
      <c r="G2198" s="4" t="s">
        <v>36</v>
      </c>
      <c r="H2198" t="s">
        <v>10</v>
      </c>
      <c r="I2198" s="4">
        <v>24</v>
      </c>
      <c r="J2198" s="4">
        <v>3978</v>
      </c>
      <c r="K2198" s="4">
        <v>4230</v>
      </c>
      <c r="L2198" s="4">
        <v>48438</v>
      </c>
      <c r="M2198" s="4">
        <v>51480</v>
      </c>
      <c r="N2198" s="4">
        <v>6048</v>
      </c>
      <c r="O2198">
        <v>96444</v>
      </c>
      <c r="P2198">
        <v>48006</v>
      </c>
    </row>
    <row r="2199" spans="1:16">
      <c r="A2199">
        <v>12</v>
      </c>
      <c r="B2199" t="str">
        <f>TEXT(DATE(2024,Sales[[#This Row],[Month]],1),"MMM")</f>
        <v>Dec</v>
      </c>
      <c r="C2199">
        <v>28</v>
      </c>
      <c r="D2199">
        <v>2013</v>
      </c>
      <c r="E2199" t="s">
        <v>19</v>
      </c>
      <c r="F2199" t="s">
        <v>20</v>
      </c>
      <c r="G2199" s="4" t="s">
        <v>39</v>
      </c>
      <c r="H2199" t="s">
        <v>13</v>
      </c>
      <c r="I2199" s="4">
        <v>24</v>
      </c>
      <c r="J2199" s="4">
        <v>5832</v>
      </c>
      <c r="K2199" s="4">
        <v>6210</v>
      </c>
      <c r="L2199" s="4">
        <v>172638</v>
      </c>
      <c r="M2199" s="4">
        <v>186300</v>
      </c>
      <c r="N2199" s="4">
        <v>9072</v>
      </c>
      <c r="O2199">
        <v>141588</v>
      </c>
      <c r="P2199">
        <v>-31050</v>
      </c>
    </row>
    <row r="2200" spans="1:16">
      <c r="A2200">
        <v>12</v>
      </c>
      <c r="B2200" t="str">
        <f>TEXT(DATE(2024,Sales[[#This Row],[Month]],1),"MMM")</f>
        <v>Dec</v>
      </c>
      <c r="C2200">
        <v>28</v>
      </c>
      <c r="D2200">
        <v>2013</v>
      </c>
      <c r="E2200" t="s">
        <v>17</v>
      </c>
      <c r="F2200" t="s">
        <v>15</v>
      </c>
      <c r="G2200" s="4" t="s">
        <v>38</v>
      </c>
      <c r="H2200" t="s">
        <v>10</v>
      </c>
      <c r="I2200" s="4">
        <v>16</v>
      </c>
      <c r="J2200" s="4">
        <v>3978</v>
      </c>
      <c r="K2200" s="4">
        <v>4230</v>
      </c>
      <c r="L2200" s="4">
        <v>23616</v>
      </c>
      <c r="M2200" s="4">
        <v>25200</v>
      </c>
      <c r="N2200" s="4">
        <v>4032</v>
      </c>
      <c r="O2200">
        <v>64296</v>
      </c>
      <c r="P2200">
        <v>40680</v>
      </c>
    </row>
    <row r="2201" spans="1:16">
      <c r="A2201">
        <v>12</v>
      </c>
      <c r="B2201" t="str">
        <f>TEXT(DATE(2024,Sales[[#This Row],[Month]],1),"MMM")</f>
        <v>Dec</v>
      </c>
      <c r="C2201">
        <v>28</v>
      </c>
      <c r="D2201">
        <v>2013</v>
      </c>
      <c r="E2201" t="s">
        <v>19</v>
      </c>
      <c r="F2201" t="s">
        <v>20</v>
      </c>
      <c r="G2201" s="4" t="s">
        <v>23</v>
      </c>
      <c r="H2201" t="s">
        <v>10</v>
      </c>
      <c r="I2201" s="4">
        <v>6</v>
      </c>
      <c r="J2201" s="4">
        <v>3978</v>
      </c>
      <c r="K2201" s="4">
        <v>4230</v>
      </c>
      <c r="L2201" s="4">
        <v>30420</v>
      </c>
      <c r="M2201" s="4">
        <v>32400</v>
      </c>
      <c r="N2201" s="4">
        <v>1512</v>
      </c>
      <c r="O2201">
        <v>24111</v>
      </c>
      <c r="P2201">
        <v>-6309</v>
      </c>
    </row>
    <row r="2202" spans="1:16">
      <c r="A2202">
        <v>12</v>
      </c>
      <c r="B2202" t="str">
        <f>TEXT(DATE(2024,Sales[[#This Row],[Month]],1),"MMM")</f>
        <v>Dec</v>
      </c>
      <c r="C2202">
        <v>29</v>
      </c>
      <c r="D2202">
        <v>2013</v>
      </c>
      <c r="E2202" t="s">
        <v>14</v>
      </c>
      <c r="F2202" t="s">
        <v>15</v>
      </c>
      <c r="G2202" s="4" t="s">
        <v>39</v>
      </c>
      <c r="H2202" t="s">
        <v>13</v>
      </c>
      <c r="I2202" s="4">
        <v>4</v>
      </c>
      <c r="J2202" s="4">
        <v>5148</v>
      </c>
      <c r="K2202" s="4">
        <v>5490</v>
      </c>
      <c r="L2202" s="4">
        <v>15012</v>
      </c>
      <c r="M2202" s="4">
        <v>16200</v>
      </c>
      <c r="N2202" s="4">
        <v>1368</v>
      </c>
      <c r="O2202">
        <v>20862</v>
      </c>
      <c r="P2202">
        <v>5850</v>
      </c>
    </row>
    <row r="2203" spans="1:16">
      <c r="A2203">
        <v>12</v>
      </c>
      <c r="B2203" t="str">
        <f>TEXT(DATE(2024,Sales[[#This Row],[Month]],1),"MMM")</f>
        <v>Dec</v>
      </c>
      <c r="C2203">
        <v>29</v>
      </c>
      <c r="D2203">
        <v>2013</v>
      </c>
      <c r="E2203" t="s">
        <v>14</v>
      </c>
      <c r="F2203" t="s">
        <v>15</v>
      </c>
      <c r="G2203" s="4" t="s">
        <v>34</v>
      </c>
      <c r="H2203" t="s">
        <v>10</v>
      </c>
      <c r="I2203" s="4">
        <v>24</v>
      </c>
      <c r="J2203" s="4">
        <v>5832</v>
      </c>
      <c r="K2203" s="4">
        <v>6210</v>
      </c>
      <c r="L2203" s="4">
        <v>53784</v>
      </c>
      <c r="M2203" s="4">
        <v>57240</v>
      </c>
      <c r="N2203" s="4">
        <v>9072</v>
      </c>
      <c r="O2203">
        <v>141588</v>
      </c>
      <c r="P2203">
        <v>87804</v>
      </c>
    </row>
    <row r="2204" spans="1:16">
      <c r="A2204">
        <v>12</v>
      </c>
      <c r="B2204" t="str">
        <f>TEXT(DATE(2024,Sales[[#This Row],[Month]],1),"MMM")</f>
        <v>Dec</v>
      </c>
      <c r="C2204">
        <v>30</v>
      </c>
      <c r="D2204">
        <v>2013</v>
      </c>
      <c r="E2204" t="s">
        <v>19</v>
      </c>
      <c r="F2204" t="s">
        <v>20</v>
      </c>
      <c r="G2204" s="4" t="s">
        <v>35</v>
      </c>
      <c r="H2204" t="s">
        <v>10</v>
      </c>
      <c r="I2204" s="4">
        <v>21</v>
      </c>
      <c r="J2204" s="4">
        <v>2034</v>
      </c>
      <c r="K2204" s="4">
        <v>2160</v>
      </c>
      <c r="L2204" s="4">
        <v>7092</v>
      </c>
      <c r="M2204" s="4">
        <v>7560</v>
      </c>
      <c r="N2204" s="4">
        <v>2646</v>
      </c>
      <c r="O2204">
        <v>43092</v>
      </c>
      <c r="P2204">
        <v>36000</v>
      </c>
    </row>
    <row r="2205" spans="1:16">
      <c r="A2205">
        <v>12</v>
      </c>
      <c r="B2205" t="str">
        <f>TEXT(DATE(2024,Sales[[#This Row],[Month]],1),"MMM")</f>
        <v>Dec</v>
      </c>
      <c r="C2205">
        <v>30</v>
      </c>
      <c r="D2205">
        <v>2013</v>
      </c>
      <c r="E2205" t="s">
        <v>28</v>
      </c>
      <c r="F2205" t="s">
        <v>27</v>
      </c>
      <c r="G2205" s="4" t="s">
        <v>34</v>
      </c>
      <c r="H2205" t="s">
        <v>10</v>
      </c>
      <c r="I2205" s="4">
        <v>13</v>
      </c>
      <c r="J2205" s="4">
        <v>5832</v>
      </c>
      <c r="K2205" s="4">
        <v>6210</v>
      </c>
      <c r="L2205" s="4">
        <v>94122</v>
      </c>
      <c r="M2205" s="4">
        <v>100170</v>
      </c>
      <c r="N2205" s="4">
        <v>4914</v>
      </c>
      <c r="O2205">
        <v>76693.5</v>
      </c>
      <c r="P2205">
        <v>-17428.5</v>
      </c>
    </row>
    <row r="2206" spans="1:16">
      <c r="A2206">
        <v>12</v>
      </c>
      <c r="B2206" t="str">
        <f>TEXT(DATE(2024,Sales[[#This Row],[Month]],1),"MMM")</f>
        <v>Dec</v>
      </c>
      <c r="C2206">
        <v>30</v>
      </c>
      <c r="D2206">
        <v>2013</v>
      </c>
      <c r="E2206" t="s">
        <v>31</v>
      </c>
      <c r="F2206" t="s">
        <v>22</v>
      </c>
      <c r="G2206" s="4" t="s">
        <v>38</v>
      </c>
      <c r="H2206" t="s">
        <v>10</v>
      </c>
      <c r="I2206" s="4">
        <v>2</v>
      </c>
      <c r="J2206" s="4">
        <v>3546</v>
      </c>
      <c r="K2206" s="4">
        <v>3780</v>
      </c>
      <c r="L2206" s="4">
        <v>20664</v>
      </c>
      <c r="M2206" s="4">
        <v>22050</v>
      </c>
      <c r="N2206" s="4">
        <v>468</v>
      </c>
      <c r="O2206">
        <v>7182</v>
      </c>
      <c r="P2206">
        <v>-13482</v>
      </c>
    </row>
    <row r="2207" spans="1:16">
      <c r="A2207">
        <v>12</v>
      </c>
      <c r="B2207" t="str">
        <f>TEXT(DATE(2024,Sales[[#This Row],[Month]],1),"MMM")</f>
        <v>Dec</v>
      </c>
      <c r="C2207">
        <v>30</v>
      </c>
      <c r="D2207">
        <v>2013</v>
      </c>
      <c r="E2207" t="s">
        <v>31</v>
      </c>
      <c r="F2207" t="s">
        <v>22</v>
      </c>
      <c r="G2207" s="4" t="s">
        <v>16</v>
      </c>
      <c r="H2207" t="s">
        <v>10</v>
      </c>
      <c r="I2207" s="4">
        <v>20</v>
      </c>
      <c r="J2207" s="4">
        <v>3726</v>
      </c>
      <c r="K2207" s="4">
        <v>3960</v>
      </c>
      <c r="L2207" s="4">
        <v>19890</v>
      </c>
      <c r="M2207" s="4">
        <v>21150</v>
      </c>
      <c r="N2207" s="4">
        <v>4680</v>
      </c>
      <c r="O2207">
        <v>75240</v>
      </c>
      <c r="P2207">
        <v>55350</v>
      </c>
    </row>
    <row r="2208" spans="1:16">
      <c r="A2208">
        <v>12</v>
      </c>
      <c r="B2208" t="str">
        <f>TEXT(DATE(2024,Sales[[#This Row],[Month]],1),"MMM")</f>
        <v>Dec</v>
      </c>
      <c r="C2208">
        <v>30</v>
      </c>
      <c r="D2208">
        <v>2013</v>
      </c>
      <c r="E2208" t="s">
        <v>11</v>
      </c>
      <c r="F2208" t="s">
        <v>8</v>
      </c>
      <c r="G2208" s="4" t="s">
        <v>12</v>
      </c>
      <c r="H2208" t="s">
        <v>13</v>
      </c>
      <c r="I2208" s="4">
        <v>21</v>
      </c>
      <c r="J2208" s="4">
        <v>3978</v>
      </c>
      <c r="K2208" s="4">
        <v>4230</v>
      </c>
      <c r="L2208" s="4">
        <v>57312</v>
      </c>
      <c r="M2208" s="4">
        <v>61920</v>
      </c>
      <c r="N2208" s="4">
        <v>5292</v>
      </c>
      <c r="O2208">
        <v>84388.5</v>
      </c>
      <c r="P2208">
        <v>27076.5</v>
      </c>
    </row>
    <row r="2209" spans="1:16">
      <c r="A2209">
        <v>12</v>
      </c>
      <c r="B2209" t="str">
        <f>TEXT(DATE(2024,Sales[[#This Row],[Month]],1),"MMM")</f>
        <v>Dec</v>
      </c>
      <c r="C2209">
        <v>31</v>
      </c>
      <c r="D2209">
        <v>2013</v>
      </c>
      <c r="E2209" t="s">
        <v>19</v>
      </c>
      <c r="F2209" t="s">
        <v>20</v>
      </c>
      <c r="G2209" s="4" t="s">
        <v>34</v>
      </c>
      <c r="H2209" t="s">
        <v>10</v>
      </c>
      <c r="I2209" s="4">
        <v>12</v>
      </c>
      <c r="J2209" s="4">
        <v>3042</v>
      </c>
      <c r="K2209" s="4">
        <v>3240</v>
      </c>
      <c r="L2209" s="4">
        <v>35856</v>
      </c>
      <c r="M2209" s="4">
        <v>38160</v>
      </c>
      <c r="N2209" s="4">
        <v>2376</v>
      </c>
      <c r="O2209">
        <v>36936</v>
      </c>
      <c r="P2209">
        <v>1080</v>
      </c>
    </row>
    <row r="2210" spans="1:16">
      <c r="A2210">
        <v>12</v>
      </c>
      <c r="B2210" t="str">
        <f>TEXT(DATE(2024,Sales[[#This Row],[Month]],1),"MMM")</f>
        <v>Dec</v>
      </c>
      <c r="C2210">
        <v>31</v>
      </c>
      <c r="D2210">
        <v>2013</v>
      </c>
      <c r="E2210" t="s">
        <v>17</v>
      </c>
      <c r="F2210" t="s">
        <v>15</v>
      </c>
      <c r="G2210" s="4" t="s">
        <v>36</v>
      </c>
      <c r="H2210" t="s">
        <v>10</v>
      </c>
      <c r="I2210" s="4">
        <v>23</v>
      </c>
      <c r="J2210" s="4">
        <v>3546</v>
      </c>
      <c r="K2210" s="4">
        <v>3780</v>
      </c>
      <c r="L2210" s="4">
        <v>18630</v>
      </c>
      <c r="M2210" s="4">
        <v>19800</v>
      </c>
      <c r="N2210" s="4">
        <v>5382</v>
      </c>
      <c r="O2210">
        <v>82593</v>
      </c>
      <c r="P2210">
        <v>63963</v>
      </c>
    </row>
    <row r="2211" spans="1:16">
      <c r="A2211">
        <v>12</v>
      </c>
      <c r="B2211" t="str">
        <f>TEXT(DATE(2024,Sales[[#This Row],[Month]],1),"MMM")</f>
        <v>Dec</v>
      </c>
      <c r="C2211">
        <v>31</v>
      </c>
      <c r="D2211">
        <v>2013</v>
      </c>
      <c r="E2211" t="s">
        <v>11</v>
      </c>
      <c r="F2211" t="s">
        <v>8</v>
      </c>
      <c r="G2211" s="4" t="s">
        <v>16</v>
      </c>
      <c r="H2211" t="s">
        <v>10</v>
      </c>
      <c r="I2211" s="4">
        <v>23</v>
      </c>
      <c r="J2211" s="4">
        <v>4482</v>
      </c>
      <c r="K2211" s="4">
        <v>4770</v>
      </c>
      <c r="L2211" s="4">
        <v>75582</v>
      </c>
      <c r="M2211" s="4">
        <v>80370</v>
      </c>
      <c r="N2211" s="4">
        <v>6624</v>
      </c>
      <c r="O2211">
        <v>104224.5</v>
      </c>
      <c r="P2211">
        <v>28642.5</v>
      </c>
    </row>
    <row r="2212" spans="1:16">
      <c r="A2212">
        <v>1</v>
      </c>
      <c r="B2212" t="str">
        <f>TEXT(DATE(2024,Sales[[#This Row],[Month]],1),"MMM")</f>
        <v>Jan</v>
      </c>
      <c r="C2212">
        <v>1</v>
      </c>
      <c r="D2212">
        <v>2014</v>
      </c>
      <c r="E2212" t="s">
        <v>14</v>
      </c>
      <c r="F2212" t="s">
        <v>15</v>
      </c>
      <c r="G2212" s="4" t="s">
        <v>12</v>
      </c>
      <c r="H2212" t="s">
        <v>13</v>
      </c>
      <c r="I2212" s="4">
        <v>24</v>
      </c>
      <c r="J2212" s="4">
        <v>3924</v>
      </c>
      <c r="K2212" s="4">
        <v>4230</v>
      </c>
      <c r="L2212" s="4">
        <v>46566</v>
      </c>
      <c r="M2212" s="4">
        <v>50310</v>
      </c>
      <c r="N2212" s="4">
        <v>7344</v>
      </c>
      <c r="O2212">
        <v>96444</v>
      </c>
      <c r="P2212">
        <v>49878</v>
      </c>
    </row>
    <row r="2213" spans="1:16">
      <c r="A2213">
        <v>1</v>
      </c>
      <c r="B2213" t="str">
        <f>TEXT(DATE(2024,Sales[[#This Row],[Month]],1),"MMM")</f>
        <v>Jan</v>
      </c>
      <c r="C2213">
        <v>1</v>
      </c>
      <c r="D2213">
        <v>2014</v>
      </c>
      <c r="E2213" t="s">
        <v>24</v>
      </c>
      <c r="F2213" t="s">
        <v>20</v>
      </c>
      <c r="G2213" s="4" t="s">
        <v>39</v>
      </c>
      <c r="H2213" t="s">
        <v>13</v>
      </c>
      <c r="I2213" s="4">
        <v>25</v>
      </c>
      <c r="J2213" s="4">
        <v>2952</v>
      </c>
      <c r="K2213" s="4">
        <v>3150</v>
      </c>
      <c r="L2213" s="4">
        <v>112590</v>
      </c>
      <c r="M2213" s="4">
        <v>121500</v>
      </c>
      <c r="N2213" s="4">
        <v>4950</v>
      </c>
      <c r="O2213">
        <v>74812.5</v>
      </c>
      <c r="P2213">
        <v>-37777.5</v>
      </c>
    </row>
    <row r="2214" spans="1:16">
      <c r="A2214">
        <v>1</v>
      </c>
      <c r="B2214" t="str">
        <f>TEXT(DATE(2024,Sales[[#This Row],[Month]],1),"MMM")</f>
        <v>Jan</v>
      </c>
      <c r="C2214">
        <v>1</v>
      </c>
      <c r="D2214">
        <v>2014</v>
      </c>
      <c r="E2214" t="s">
        <v>14</v>
      </c>
      <c r="F2214" t="s">
        <v>15</v>
      </c>
      <c r="G2214" s="4" t="s">
        <v>33</v>
      </c>
      <c r="H2214" t="s">
        <v>10</v>
      </c>
      <c r="I2214" s="4">
        <v>17</v>
      </c>
      <c r="J2214" s="4">
        <v>3726</v>
      </c>
      <c r="K2214" s="4">
        <v>3960</v>
      </c>
      <c r="L2214" s="4">
        <v>52650</v>
      </c>
      <c r="M2214" s="4">
        <v>56250</v>
      </c>
      <c r="N2214" s="4">
        <v>3978</v>
      </c>
      <c r="O2214">
        <v>63954</v>
      </c>
      <c r="P2214">
        <v>11304</v>
      </c>
    </row>
    <row r="2215" spans="1:16">
      <c r="A2215">
        <v>1</v>
      </c>
      <c r="B2215" t="str">
        <f>TEXT(DATE(2024,Sales[[#This Row],[Month]],1),"MMM")</f>
        <v>Jan</v>
      </c>
      <c r="C2215">
        <v>1</v>
      </c>
      <c r="D2215">
        <v>2014</v>
      </c>
      <c r="E2215" t="s">
        <v>17</v>
      </c>
      <c r="F2215" t="s">
        <v>15</v>
      </c>
      <c r="G2215" s="4" t="s">
        <v>36</v>
      </c>
      <c r="H2215" t="s">
        <v>10</v>
      </c>
      <c r="I2215" s="4">
        <v>21</v>
      </c>
      <c r="J2215" s="4">
        <v>3978</v>
      </c>
      <c r="K2215" s="4">
        <v>4230</v>
      </c>
      <c r="L2215" s="4">
        <v>70794</v>
      </c>
      <c r="M2215" s="4">
        <v>75240</v>
      </c>
      <c r="N2215" s="4">
        <v>5292</v>
      </c>
      <c r="O2215">
        <v>84388.5</v>
      </c>
      <c r="P2215">
        <v>13594.5</v>
      </c>
    </row>
    <row r="2216" spans="1:16">
      <c r="A2216">
        <v>1</v>
      </c>
      <c r="B2216" t="str">
        <f>TEXT(DATE(2024,Sales[[#This Row],[Month]],1),"MMM")</f>
        <v>Jan</v>
      </c>
      <c r="C2216">
        <v>1</v>
      </c>
      <c r="D2216">
        <v>2014</v>
      </c>
      <c r="E2216" t="s">
        <v>31</v>
      </c>
      <c r="F2216" t="s">
        <v>22</v>
      </c>
      <c r="G2216" s="4" t="s">
        <v>38</v>
      </c>
      <c r="H2216" t="s">
        <v>10</v>
      </c>
      <c r="I2216" s="4">
        <v>9</v>
      </c>
      <c r="J2216" s="4">
        <v>3726</v>
      </c>
      <c r="K2216" s="4">
        <v>3960</v>
      </c>
      <c r="L2216" s="4">
        <v>38376</v>
      </c>
      <c r="M2216" s="4">
        <v>40950</v>
      </c>
      <c r="N2216" s="4">
        <v>2106</v>
      </c>
      <c r="O2216">
        <v>33858</v>
      </c>
      <c r="P2216">
        <v>-4518</v>
      </c>
    </row>
    <row r="2217" spans="1:16">
      <c r="A2217">
        <v>1</v>
      </c>
      <c r="B2217" t="str">
        <f>TEXT(DATE(2024,Sales[[#This Row],[Month]],1),"MMM")</f>
        <v>Jan</v>
      </c>
      <c r="C2217">
        <v>1</v>
      </c>
      <c r="D2217">
        <v>2014</v>
      </c>
      <c r="E2217" t="s">
        <v>11</v>
      </c>
      <c r="F2217" t="s">
        <v>8</v>
      </c>
      <c r="G2217" s="4" t="s">
        <v>9</v>
      </c>
      <c r="H2217" t="s">
        <v>10</v>
      </c>
      <c r="I2217" s="4">
        <v>11</v>
      </c>
      <c r="J2217" s="4">
        <v>4482</v>
      </c>
      <c r="K2217" s="4">
        <v>4770</v>
      </c>
      <c r="L2217" s="4">
        <v>36612</v>
      </c>
      <c r="M2217" s="4">
        <v>38880</v>
      </c>
      <c r="N2217" s="4">
        <v>3168</v>
      </c>
      <c r="O2217">
        <v>49846.5</v>
      </c>
      <c r="P2217">
        <v>13234.5</v>
      </c>
    </row>
    <row r="2218" spans="1:16">
      <c r="A2218">
        <v>1</v>
      </c>
      <c r="B2218" t="str">
        <f>TEXT(DATE(2024,Sales[[#This Row],[Month]],1),"MMM")</f>
        <v>Jan</v>
      </c>
      <c r="C2218">
        <v>1</v>
      </c>
      <c r="D2218">
        <v>2014</v>
      </c>
      <c r="E2218" t="s">
        <v>24</v>
      </c>
      <c r="F2218" t="s">
        <v>20</v>
      </c>
      <c r="G2218" s="4" t="s">
        <v>23</v>
      </c>
      <c r="H2218" t="s">
        <v>10</v>
      </c>
      <c r="I2218" s="4">
        <v>4</v>
      </c>
      <c r="J2218" s="4">
        <v>3582</v>
      </c>
      <c r="K2218" s="4">
        <v>3870</v>
      </c>
      <c r="L2218" s="4">
        <v>76050</v>
      </c>
      <c r="M2218" s="4">
        <v>81000</v>
      </c>
      <c r="N2218" s="4">
        <v>1152</v>
      </c>
      <c r="O2218">
        <v>14706</v>
      </c>
      <c r="P2218">
        <v>-61344</v>
      </c>
    </row>
    <row r="2219" spans="1:16">
      <c r="A2219">
        <v>1</v>
      </c>
      <c r="B2219" t="str">
        <f>TEXT(DATE(2024,Sales[[#This Row],[Month]],1),"MMM")</f>
        <v>Jan</v>
      </c>
      <c r="C2219">
        <v>1</v>
      </c>
      <c r="D2219">
        <v>2014</v>
      </c>
      <c r="E2219" t="s">
        <v>31</v>
      </c>
      <c r="F2219" t="s">
        <v>22</v>
      </c>
      <c r="G2219" s="4" t="s">
        <v>33</v>
      </c>
      <c r="H2219" t="s">
        <v>10</v>
      </c>
      <c r="I2219" s="4">
        <v>22</v>
      </c>
      <c r="J2219" s="4">
        <v>4482</v>
      </c>
      <c r="K2219" s="4">
        <v>4770</v>
      </c>
      <c r="L2219" s="4">
        <v>50544</v>
      </c>
      <c r="M2219" s="4">
        <v>54000</v>
      </c>
      <c r="N2219" s="4">
        <v>6336</v>
      </c>
      <c r="O2219">
        <v>99693</v>
      </c>
      <c r="P2219">
        <v>49149</v>
      </c>
    </row>
    <row r="2220" spans="1:16">
      <c r="A2220">
        <v>1</v>
      </c>
      <c r="B2220" t="str">
        <f>TEXT(DATE(2024,Sales[[#This Row],[Month]],1),"MMM")</f>
        <v>Jan</v>
      </c>
      <c r="C2220">
        <v>2</v>
      </c>
      <c r="D2220">
        <v>2014</v>
      </c>
      <c r="E2220" t="s">
        <v>21</v>
      </c>
      <c r="F2220" t="s">
        <v>22</v>
      </c>
      <c r="G2220" s="4" t="s">
        <v>32</v>
      </c>
      <c r="H2220" t="s">
        <v>10</v>
      </c>
      <c r="I2220" s="4">
        <v>15</v>
      </c>
      <c r="J2220" s="4">
        <v>3924</v>
      </c>
      <c r="K2220" s="4">
        <v>4230</v>
      </c>
      <c r="L2220" s="4">
        <v>41184</v>
      </c>
      <c r="M2220" s="4">
        <v>43920</v>
      </c>
      <c r="N2220" s="4">
        <v>4590</v>
      </c>
      <c r="O2220">
        <v>60277.5</v>
      </c>
      <c r="P2220">
        <v>19093.5</v>
      </c>
    </row>
    <row r="2221" spans="1:16">
      <c r="A2221">
        <v>1</v>
      </c>
      <c r="B2221" t="str">
        <f>TEXT(DATE(2024,Sales[[#This Row],[Month]],1),"MMM")</f>
        <v>Jan</v>
      </c>
      <c r="C2221">
        <v>2</v>
      </c>
      <c r="D2221">
        <v>2014</v>
      </c>
      <c r="E2221" t="s">
        <v>19</v>
      </c>
      <c r="F2221" t="s">
        <v>20</v>
      </c>
      <c r="G2221" s="4" t="s">
        <v>32</v>
      </c>
      <c r="H2221" t="s">
        <v>10</v>
      </c>
      <c r="I2221" s="4">
        <v>23</v>
      </c>
      <c r="J2221" s="4">
        <v>7506</v>
      </c>
      <c r="K2221" s="4">
        <v>8100</v>
      </c>
      <c r="L2221" s="4">
        <v>36036</v>
      </c>
      <c r="M2221" s="4">
        <v>38430</v>
      </c>
      <c r="N2221" s="4">
        <v>13662</v>
      </c>
      <c r="O2221">
        <v>176985</v>
      </c>
      <c r="P2221">
        <v>140949</v>
      </c>
    </row>
    <row r="2222" spans="1:16">
      <c r="A2222">
        <v>1</v>
      </c>
      <c r="B2222" t="str">
        <f>TEXT(DATE(2024,Sales[[#This Row],[Month]],1),"MMM")</f>
        <v>Jan</v>
      </c>
      <c r="C2222">
        <v>3</v>
      </c>
      <c r="D2222">
        <v>2014</v>
      </c>
      <c r="E2222" t="s">
        <v>14</v>
      </c>
      <c r="F2222" t="s">
        <v>15</v>
      </c>
      <c r="G2222" s="4" t="s">
        <v>30</v>
      </c>
      <c r="H2222" t="s">
        <v>10</v>
      </c>
      <c r="I2222" s="4">
        <v>9</v>
      </c>
      <c r="J2222" s="4">
        <v>3546</v>
      </c>
      <c r="K2222" s="4">
        <v>3780</v>
      </c>
      <c r="L2222" s="4">
        <v>43758</v>
      </c>
      <c r="M2222" s="4">
        <v>46530</v>
      </c>
      <c r="N2222" s="4">
        <v>2106</v>
      </c>
      <c r="O2222">
        <v>32319</v>
      </c>
      <c r="P2222">
        <v>-11439</v>
      </c>
    </row>
    <row r="2223" spans="1:16">
      <c r="A2223">
        <v>1</v>
      </c>
      <c r="B2223" t="str">
        <f>TEXT(DATE(2024,Sales[[#This Row],[Month]],1),"MMM")</f>
        <v>Jan</v>
      </c>
      <c r="C2223">
        <v>3</v>
      </c>
      <c r="D2223">
        <v>2014</v>
      </c>
      <c r="E2223" t="s">
        <v>17</v>
      </c>
      <c r="F2223" t="s">
        <v>15</v>
      </c>
      <c r="G2223" s="4" t="s">
        <v>23</v>
      </c>
      <c r="H2223" t="s">
        <v>10</v>
      </c>
      <c r="I2223" s="4">
        <v>7</v>
      </c>
      <c r="J2223" s="4">
        <v>3042</v>
      </c>
      <c r="K2223" s="4">
        <v>3240</v>
      </c>
      <c r="L2223" s="4">
        <v>24336</v>
      </c>
      <c r="M2223" s="4">
        <v>25920</v>
      </c>
      <c r="N2223" s="4">
        <v>1386</v>
      </c>
      <c r="O2223">
        <v>21546</v>
      </c>
      <c r="P2223">
        <v>-2790</v>
      </c>
    </row>
    <row r="2224" spans="1:16">
      <c r="A2224">
        <v>1</v>
      </c>
      <c r="B2224" t="str">
        <f>TEXT(DATE(2024,Sales[[#This Row],[Month]],1),"MMM")</f>
        <v>Jan</v>
      </c>
      <c r="C2224">
        <v>3</v>
      </c>
      <c r="D2224">
        <v>2014</v>
      </c>
      <c r="E2224" t="s">
        <v>24</v>
      </c>
      <c r="F2224" t="s">
        <v>20</v>
      </c>
      <c r="G2224" s="4" t="s">
        <v>38</v>
      </c>
      <c r="H2224" t="s">
        <v>10</v>
      </c>
      <c r="I2224" s="4">
        <v>25</v>
      </c>
      <c r="J2224" s="4">
        <v>3042</v>
      </c>
      <c r="K2224" s="4">
        <v>3240</v>
      </c>
      <c r="L2224" s="4">
        <v>2952</v>
      </c>
      <c r="M2224" s="4">
        <v>3150</v>
      </c>
      <c r="N2224" s="4">
        <v>4950</v>
      </c>
      <c r="O2224">
        <v>76950</v>
      </c>
      <c r="P2224">
        <v>73998</v>
      </c>
    </row>
    <row r="2225" spans="1:16">
      <c r="A2225">
        <v>1</v>
      </c>
      <c r="B2225" t="str">
        <f>TEXT(DATE(2024,Sales[[#This Row],[Month]],1),"MMM")</f>
        <v>Jan</v>
      </c>
      <c r="C2225">
        <v>4</v>
      </c>
      <c r="D2225">
        <v>2014</v>
      </c>
      <c r="E2225" t="s">
        <v>17</v>
      </c>
      <c r="F2225" t="s">
        <v>15</v>
      </c>
      <c r="G2225" s="4" t="s">
        <v>37</v>
      </c>
      <c r="H2225" t="s">
        <v>13</v>
      </c>
      <c r="I2225" s="4">
        <v>10</v>
      </c>
      <c r="J2225" s="4">
        <v>3978</v>
      </c>
      <c r="K2225" s="4">
        <v>4230</v>
      </c>
      <c r="L2225" s="4">
        <v>23544</v>
      </c>
      <c r="M2225" s="4">
        <v>25380</v>
      </c>
      <c r="N2225" s="4">
        <v>2520</v>
      </c>
      <c r="O2225">
        <v>40185</v>
      </c>
      <c r="P2225">
        <v>16641</v>
      </c>
    </row>
    <row r="2226" spans="1:16">
      <c r="A2226">
        <v>1</v>
      </c>
      <c r="B2226" t="str">
        <f>TEXT(DATE(2024,Sales[[#This Row],[Month]],1),"MMM")</f>
        <v>Jan</v>
      </c>
      <c r="C2226">
        <v>5</v>
      </c>
      <c r="D2226">
        <v>2014</v>
      </c>
      <c r="E2226" t="s">
        <v>7</v>
      </c>
      <c r="F2226" t="s">
        <v>8</v>
      </c>
      <c r="G2226" s="4" t="s">
        <v>35</v>
      </c>
      <c r="H2226" t="s">
        <v>10</v>
      </c>
      <c r="I2226" s="4">
        <v>8</v>
      </c>
      <c r="J2226" s="4">
        <v>5148</v>
      </c>
      <c r="K2226" s="4">
        <v>5490</v>
      </c>
      <c r="L2226" s="4">
        <v>49644</v>
      </c>
      <c r="M2226" s="4">
        <v>52920</v>
      </c>
      <c r="N2226" s="4">
        <v>2736</v>
      </c>
      <c r="O2226">
        <v>41724</v>
      </c>
      <c r="P2226">
        <v>-7920</v>
      </c>
    </row>
    <row r="2227" spans="1:16">
      <c r="A2227">
        <v>1</v>
      </c>
      <c r="B2227" t="str">
        <f>TEXT(DATE(2024,Sales[[#This Row],[Month]],1),"MMM")</f>
        <v>Jan</v>
      </c>
      <c r="C2227">
        <v>5</v>
      </c>
      <c r="D2227">
        <v>2014</v>
      </c>
      <c r="E2227" t="s">
        <v>17</v>
      </c>
      <c r="F2227" t="s">
        <v>15</v>
      </c>
      <c r="G2227" s="4" t="s">
        <v>9</v>
      </c>
      <c r="H2227" t="s">
        <v>10</v>
      </c>
      <c r="I2227" s="4">
        <v>18</v>
      </c>
      <c r="J2227" s="4">
        <v>3042</v>
      </c>
      <c r="K2227" s="4">
        <v>3240</v>
      </c>
      <c r="L2227" s="4">
        <v>36612</v>
      </c>
      <c r="M2227" s="4">
        <v>38880</v>
      </c>
      <c r="N2227" s="4">
        <v>3564</v>
      </c>
      <c r="O2227">
        <v>55404</v>
      </c>
      <c r="P2227">
        <v>18792</v>
      </c>
    </row>
    <row r="2228" spans="1:16">
      <c r="A2228">
        <v>1</v>
      </c>
      <c r="B2228" t="str">
        <f>TEXT(DATE(2024,Sales[[#This Row],[Month]],1),"MMM")</f>
        <v>Jan</v>
      </c>
      <c r="C2228">
        <v>5</v>
      </c>
      <c r="D2228">
        <v>2014</v>
      </c>
      <c r="E2228" t="s">
        <v>17</v>
      </c>
      <c r="F2228" t="s">
        <v>15</v>
      </c>
      <c r="G2228" s="4" t="s">
        <v>38</v>
      </c>
      <c r="H2228" t="s">
        <v>10</v>
      </c>
      <c r="I2228" s="4">
        <v>8</v>
      </c>
      <c r="J2228" s="4">
        <v>5148</v>
      </c>
      <c r="K2228" s="4">
        <v>5490</v>
      </c>
      <c r="L2228" s="4">
        <v>70848</v>
      </c>
      <c r="M2228" s="4">
        <v>75600</v>
      </c>
      <c r="N2228" s="4">
        <v>2736</v>
      </c>
      <c r="O2228">
        <v>41724</v>
      </c>
      <c r="P2228">
        <v>-29124</v>
      </c>
    </row>
    <row r="2229" spans="1:16">
      <c r="A2229">
        <v>1</v>
      </c>
      <c r="B2229" t="str">
        <f>TEXT(DATE(2024,Sales[[#This Row],[Month]],1),"MMM")</f>
        <v>Jan</v>
      </c>
      <c r="C2229">
        <v>5</v>
      </c>
      <c r="D2229">
        <v>2014</v>
      </c>
      <c r="E2229" t="s">
        <v>24</v>
      </c>
      <c r="F2229" t="s">
        <v>20</v>
      </c>
      <c r="G2229" s="4" t="s">
        <v>16</v>
      </c>
      <c r="H2229" t="s">
        <v>10</v>
      </c>
      <c r="I2229" s="4">
        <v>25</v>
      </c>
      <c r="J2229" s="4">
        <v>7506</v>
      </c>
      <c r="K2229" s="4">
        <v>8100</v>
      </c>
      <c r="L2229" s="4">
        <v>79560</v>
      </c>
      <c r="M2229" s="4">
        <v>84600</v>
      </c>
      <c r="N2229" s="4">
        <v>14850</v>
      </c>
      <c r="O2229">
        <v>192375</v>
      </c>
      <c r="P2229">
        <v>112815</v>
      </c>
    </row>
    <row r="2230" spans="1:16">
      <c r="A2230">
        <v>1</v>
      </c>
      <c r="B2230" t="str">
        <f>TEXT(DATE(2024,Sales[[#This Row],[Month]],1),"MMM")</f>
        <v>Jan</v>
      </c>
      <c r="C2230">
        <v>6</v>
      </c>
      <c r="D2230">
        <v>2014</v>
      </c>
      <c r="E2230" t="s">
        <v>7</v>
      </c>
      <c r="F2230" t="s">
        <v>8</v>
      </c>
      <c r="G2230" s="4" t="s">
        <v>32</v>
      </c>
      <c r="H2230" t="s">
        <v>10</v>
      </c>
      <c r="I2230" s="4">
        <v>7</v>
      </c>
      <c r="J2230" s="4">
        <v>3042</v>
      </c>
      <c r="K2230" s="4">
        <v>3240</v>
      </c>
      <c r="L2230" s="4">
        <v>61776</v>
      </c>
      <c r="M2230" s="4">
        <v>65880</v>
      </c>
      <c r="N2230" s="4">
        <v>1386</v>
      </c>
      <c r="O2230">
        <v>21546</v>
      </c>
      <c r="P2230">
        <v>-40230</v>
      </c>
    </row>
    <row r="2231" spans="1:16">
      <c r="A2231">
        <v>1</v>
      </c>
      <c r="B2231" t="str">
        <f>TEXT(DATE(2024,Sales[[#This Row],[Month]],1),"MMM")</f>
        <v>Jan</v>
      </c>
      <c r="C2231">
        <v>6</v>
      </c>
      <c r="D2231">
        <v>2014</v>
      </c>
      <c r="E2231" t="s">
        <v>21</v>
      </c>
      <c r="F2231" t="s">
        <v>22</v>
      </c>
      <c r="G2231" s="4" t="s">
        <v>39</v>
      </c>
      <c r="H2231" t="s">
        <v>13</v>
      </c>
      <c r="I2231" s="4">
        <v>17</v>
      </c>
      <c r="J2231" s="4">
        <v>3978</v>
      </c>
      <c r="K2231" s="4">
        <v>4230</v>
      </c>
      <c r="L2231" s="4">
        <v>90072</v>
      </c>
      <c r="M2231" s="4">
        <v>97200</v>
      </c>
      <c r="N2231" s="4">
        <v>4284</v>
      </c>
      <c r="O2231">
        <v>68314.5</v>
      </c>
      <c r="P2231">
        <v>-21757.5</v>
      </c>
    </row>
    <row r="2232" spans="1:16">
      <c r="A2232">
        <v>1</v>
      </c>
      <c r="B2232" t="str">
        <f>TEXT(DATE(2024,Sales[[#This Row],[Month]],1),"MMM")</f>
        <v>Jan</v>
      </c>
      <c r="C2232">
        <v>7</v>
      </c>
      <c r="D2232">
        <v>2014</v>
      </c>
      <c r="E2232" t="s">
        <v>14</v>
      </c>
      <c r="F2232" t="s">
        <v>15</v>
      </c>
      <c r="G2232" s="4" t="s">
        <v>23</v>
      </c>
      <c r="H2232" t="s">
        <v>10</v>
      </c>
      <c r="I2232" s="4">
        <v>3</v>
      </c>
      <c r="J2232" s="4">
        <v>2952</v>
      </c>
      <c r="K2232" s="4">
        <v>3150</v>
      </c>
      <c r="L2232" s="4">
        <v>12168</v>
      </c>
      <c r="M2232" s="4">
        <v>12960</v>
      </c>
      <c r="N2232" s="4">
        <v>594</v>
      </c>
      <c r="O2232">
        <v>8977.5</v>
      </c>
      <c r="P2232">
        <v>-3190.5</v>
      </c>
    </row>
    <row r="2233" spans="1:16">
      <c r="A2233">
        <v>1</v>
      </c>
      <c r="B2233" t="str">
        <f>TEXT(DATE(2024,Sales[[#This Row],[Month]],1),"MMM")</f>
        <v>Jan</v>
      </c>
      <c r="C2233">
        <v>7</v>
      </c>
      <c r="D2233">
        <v>2014</v>
      </c>
      <c r="E2233" t="s">
        <v>31</v>
      </c>
      <c r="F2233" t="s">
        <v>22</v>
      </c>
      <c r="G2233" s="4" t="s">
        <v>38</v>
      </c>
      <c r="H2233" t="s">
        <v>10</v>
      </c>
      <c r="I2233" s="4">
        <v>13</v>
      </c>
      <c r="J2233" s="4">
        <v>2034</v>
      </c>
      <c r="K2233" s="4">
        <v>2160</v>
      </c>
      <c r="L2233" s="4">
        <v>67896</v>
      </c>
      <c r="M2233" s="4">
        <v>72450</v>
      </c>
      <c r="N2233" s="4">
        <v>1638</v>
      </c>
      <c r="O2233">
        <v>26676</v>
      </c>
      <c r="P2233">
        <v>-41220</v>
      </c>
    </row>
    <row r="2234" spans="1:16">
      <c r="A2234">
        <v>1</v>
      </c>
      <c r="B2234" t="str">
        <f>TEXT(DATE(2024,Sales[[#This Row],[Month]],1),"MMM")</f>
        <v>Jan</v>
      </c>
      <c r="C2234">
        <v>7</v>
      </c>
      <c r="D2234">
        <v>2014</v>
      </c>
      <c r="E2234" t="s">
        <v>28</v>
      </c>
      <c r="F2234" t="s">
        <v>27</v>
      </c>
      <c r="G2234" s="4" t="s">
        <v>39</v>
      </c>
      <c r="H2234" t="s">
        <v>13</v>
      </c>
      <c r="I2234" s="4">
        <v>17</v>
      </c>
      <c r="J2234" s="4">
        <v>3582</v>
      </c>
      <c r="K2234" s="4">
        <v>3870</v>
      </c>
      <c r="L2234" s="4">
        <v>135108</v>
      </c>
      <c r="M2234" s="4">
        <v>145800</v>
      </c>
      <c r="N2234" s="4">
        <v>4896</v>
      </c>
      <c r="O2234">
        <v>62500.5</v>
      </c>
      <c r="P2234">
        <v>-72607.5</v>
      </c>
    </row>
    <row r="2235" spans="1:16">
      <c r="A2235">
        <v>1</v>
      </c>
      <c r="B2235" t="str">
        <f>TEXT(DATE(2024,Sales[[#This Row],[Month]],1),"MMM")</f>
        <v>Jan</v>
      </c>
      <c r="C2235">
        <v>8</v>
      </c>
      <c r="D2235">
        <v>2014</v>
      </c>
      <c r="E2235" t="s">
        <v>14</v>
      </c>
      <c r="F2235" t="s">
        <v>15</v>
      </c>
      <c r="G2235" s="4" t="s">
        <v>9</v>
      </c>
      <c r="H2235" t="s">
        <v>10</v>
      </c>
      <c r="I2235" s="4">
        <v>22</v>
      </c>
      <c r="J2235" s="4">
        <v>3978</v>
      </c>
      <c r="K2235" s="4">
        <v>4230</v>
      </c>
      <c r="L2235" s="4">
        <v>14238</v>
      </c>
      <c r="M2235" s="4">
        <v>15120</v>
      </c>
      <c r="N2235" s="4">
        <v>5544</v>
      </c>
      <c r="O2235">
        <v>88407</v>
      </c>
      <c r="P2235">
        <v>74169</v>
      </c>
    </row>
    <row r="2236" spans="1:16">
      <c r="A2236">
        <v>1</v>
      </c>
      <c r="B2236" t="str">
        <f>TEXT(DATE(2024,Sales[[#This Row],[Month]],1),"MMM")</f>
        <v>Jan</v>
      </c>
      <c r="C2236">
        <v>8</v>
      </c>
      <c r="D2236">
        <v>2014</v>
      </c>
      <c r="E2236" t="s">
        <v>19</v>
      </c>
      <c r="F2236" t="s">
        <v>20</v>
      </c>
      <c r="G2236" s="4" t="s">
        <v>32</v>
      </c>
      <c r="H2236" t="s">
        <v>10</v>
      </c>
      <c r="I2236" s="4">
        <v>23</v>
      </c>
      <c r="J2236" s="4">
        <v>2196</v>
      </c>
      <c r="K2236" s="4">
        <v>2340</v>
      </c>
      <c r="L2236" s="4">
        <v>66924</v>
      </c>
      <c r="M2236" s="4">
        <v>71370</v>
      </c>
      <c r="N2236" s="4">
        <v>3312</v>
      </c>
      <c r="O2236">
        <v>51129</v>
      </c>
      <c r="P2236">
        <v>-15795</v>
      </c>
    </row>
    <row r="2237" spans="1:16">
      <c r="A2237">
        <v>1</v>
      </c>
      <c r="B2237" t="str">
        <f>TEXT(DATE(2024,Sales[[#This Row],[Month]],1),"MMM")</f>
        <v>Jan</v>
      </c>
      <c r="C2237">
        <v>9</v>
      </c>
      <c r="D2237">
        <v>2014</v>
      </c>
      <c r="E2237" t="s">
        <v>19</v>
      </c>
      <c r="F2237" t="s">
        <v>20</v>
      </c>
      <c r="G2237" s="4" t="s">
        <v>12</v>
      </c>
      <c r="H2237" t="s">
        <v>13</v>
      </c>
      <c r="I2237" s="4">
        <v>1</v>
      </c>
      <c r="J2237" s="4">
        <v>2034</v>
      </c>
      <c r="K2237" s="4">
        <v>2160</v>
      </c>
      <c r="L2237" s="4">
        <v>78804</v>
      </c>
      <c r="M2237" s="4">
        <v>85140</v>
      </c>
      <c r="N2237" s="4">
        <v>126</v>
      </c>
      <c r="O2237">
        <v>2052</v>
      </c>
      <c r="P2237">
        <v>-76752</v>
      </c>
    </row>
    <row r="2238" spans="1:16">
      <c r="A2238">
        <v>1</v>
      </c>
      <c r="B2238" t="str">
        <f>TEXT(DATE(2024,Sales[[#This Row],[Month]],1),"MMM")</f>
        <v>Jan</v>
      </c>
      <c r="C2238">
        <v>9</v>
      </c>
      <c r="D2238">
        <v>2014</v>
      </c>
      <c r="E2238" t="s">
        <v>17</v>
      </c>
      <c r="F2238" t="s">
        <v>15</v>
      </c>
      <c r="G2238" s="4" t="s">
        <v>40</v>
      </c>
      <c r="H2238" t="s">
        <v>10</v>
      </c>
      <c r="I2238" s="4">
        <v>25</v>
      </c>
      <c r="J2238" s="4">
        <v>5148</v>
      </c>
      <c r="K2238" s="4">
        <v>5490</v>
      </c>
      <c r="L2238" s="4">
        <v>30456</v>
      </c>
      <c r="M2238" s="4">
        <v>32400</v>
      </c>
      <c r="N2238" s="4">
        <v>8550</v>
      </c>
      <c r="O2238">
        <v>130387.5</v>
      </c>
      <c r="P2238">
        <v>99931.5</v>
      </c>
    </row>
    <row r="2239" spans="1:16">
      <c r="A2239">
        <v>1</v>
      </c>
      <c r="B2239" t="str">
        <f>TEXT(DATE(2024,Sales[[#This Row],[Month]],1),"MMM")</f>
        <v>Jan</v>
      </c>
      <c r="C2239">
        <v>9</v>
      </c>
      <c r="D2239">
        <v>2014</v>
      </c>
      <c r="E2239" t="s">
        <v>31</v>
      </c>
      <c r="F2239" t="s">
        <v>22</v>
      </c>
      <c r="G2239" s="4" t="s">
        <v>32</v>
      </c>
      <c r="H2239" t="s">
        <v>10</v>
      </c>
      <c r="I2239" s="4">
        <v>22</v>
      </c>
      <c r="J2239" s="4">
        <v>3384</v>
      </c>
      <c r="K2239" s="4">
        <v>3600</v>
      </c>
      <c r="L2239" s="4">
        <v>5148</v>
      </c>
      <c r="M2239" s="4">
        <v>5490</v>
      </c>
      <c r="N2239" s="4">
        <v>4752</v>
      </c>
      <c r="O2239">
        <v>75240</v>
      </c>
      <c r="P2239">
        <v>70092</v>
      </c>
    </row>
    <row r="2240" spans="1:16">
      <c r="A2240">
        <v>1</v>
      </c>
      <c r="B2240" t="str">
        <f>TEXT(DATE(2024,Sales[[#This Row],[Month]],1),"MMM")</f>
        <v>Jan</v>
      </c>
      <c r="C2240">
        <v>10</v>
      </c>
      <c r="D2240">
        <v>2014</v>
      </c>
      <c r="E2240" t="s">
        <v>28</v>
      </c>
      <c r="F2240" t="s">
        <v>27</v>
      </c>
      <c r="G2240" s="4" t="s">
        <v>37</v>
      </c>
      <c r="H2240" t="s">
        <v>13</v>
      </c>
      <c r="I2240" s="4">
        <v>2</v>
      </c>
      <c r="J2240" s="4">
        <v>3978</v>
      </c>
      <c r="K2240" s="4">
        <v>4230</v>
      </c>
      <c r="L2240" s="4">
        <v>82404</v>
      </c>
      <c r="M2240" s="4">
        <v>88830</v>
      </c>
      <c r="N2240" s="4">
        <v>504</v>
      </c>
      <c r="O2240">
        <v>8037</v>
      </c>
      <c r="P2240">
        <v>-74367</v>
      </c>
    </row>
    <row r="2241" spans="1:16">
      <c r="A2241">
        <v>1</v>
      </c>
      <c r="B2241" t="str">
        <f>TEXT(DATE(2024,Sales[[#This Row],[Month]],1),"MMM")</f>
        <v>Jan</v>
      </c>
      <c r="C2241">
        <v>10</v>
      </c>
      <c r="D2241">
        <v>2014</v>
      </c>
      <c r="E2241" t="s">
        <v>26</v>
      </c>
      <c r="F2241" t="s">
        <v>27</v>
      </c>
      <c r="G2241" s="4" t="s">
        <v>35</v>
      </c>
      <c r="H2241" t="s">
        <v>10</v>
      </c>
      <c r="I2241" s="4">
        <v>11</v>
      </c>
      <c r="J2241" s="4">
        <v>3582</v>
      </c>
      <c r="K2241" s="4">
        <v>3870</v>
      </c>
      <c r="L2241" s="4">
        <v>70920</v>
      </c>
      <c r="M2241" s="4">
        <v>75600</v>
      </c>
      <c r="N2241" s="4">
        <v>3168</v>
      </c>
      <c r="O2241">
        <v>40441.5</v>
      </c>
      <c r="P2241">
        <v>-30478.5</v>
      </c>
    </row>
    <row r="2242" spans="1:16">
      <c r="A2242">
        <v>1</v>
      </c>
      <c r="B2242" t="str">
        <f>TEXT(DATE(2024,Sales[[#This Row],[Month]],1),"MMM")</f>
        <v>Jan</v>
      </c>
      <c r="C2242">
        <v>10</v>
      </c>
      <c r="D2242">
        <v>2014</v>
      </c>
      <c r="E2242" t="s">
        <v>11</v>
      </c>
      <c r="F2242" t="s">
        <v>8</v>
      </c>
      <c r="G2242" s="4" t="s">
        <v>25</v>
      </c>
      <c r="H2242" t="s">
        <v>10</v>
      </c>
      <c r="I2242" s="4">
        <v>11</v>
      </c>
      <c r="J2242" s="4">
        <v>3546</v>
      </c>
      <c r="K2242" s="4">
        <v>3780</v>
      </c>
      <c r="L2242" s="4">
        <v>110808</v>
      </c>
      <c r="M2242" s="4">
        <v>117990</v>
      </c>
      <c r="N2242" s="4">
        <v>2574</v>
      </c>
      <c r="O2242">
        <v>39501</v>
      </c>
      <c r="P2242">
        <v>-71307</v>
      </c>
    </row>
    <row r="2243" spans="1:16">
      <c r="A2243">
        <v>1</v>
      </c>
      <c r="B2243" t="str">
        <f>TEXT(DATE(2024,Sales[[#This Row],[Month]],1),"MMM")</f>
        <v>Jan</v>
      </c>
      <c r="C2243">
        <v>11</v>
      </c>
      <c r="D2243">
        <v>2014</v>
      </c>
      <c r="E2243" t="s">
        <v>21</v>
      </c>
      <c r="F2243" t="s">
        <v>22</v>
      </c>
      <c r="G2243" s="4" t="s">
        <v>39</v>
      </c>
      <c r="H2243" t="s">
        <v>13</v>
      </c>
      <c r="I2243" s="4">
        <v>1</v>
      </c>
      <c r="J2243" s="4">
        <v>7506</v>
      </c>
      <c r="K2243" s="4">
        <v>8100</v>
      </c>
      <c r="L2243" s="4">
        <v>75060</v>
      </c>
      <c r="M2243" s="4">
        <v>81000</v>
      </c>
      <c r="N2243" s="4">
        <v>594</v>
      </c>
      <c r="O2243">
        <v>7695</v>
      </c>
      <c r="P2243">
        <v>-67365</v>
      </c>
    </row>
    <row r="2244" spans="1:16">
      <c r="A2244">
        <v>1</v>
      </c>
      <c r="B2244" t="str">
        <f>TEXT(DATE(2024,Sales[[#This Row],[Month]],1),"MMM")</f>
        <v>Jan</v>
      </c>
      <c r="C2244">
        <v>11</v>
      </c>
      <c r="D2244">
        <v>2014</v>
      </c>
      <c r="E2244" t="s">
        <v>11</v>
      </c>
      <c r="F2244" t="s">
        <v>8</v>
      </c>
      <c r="G2244" s="4" t="s">
        <v>25</v>
      </c>
      <c r="H2244" t="s">
        <v>10</v>
      </c>
      <c r="I2244" s="4">
        <v>14</v>
      </c>
      <c r="J2244" s="4">
        <v>3978</v>
      </c>
      <c r="K2244" s="4">
        <v>4230</v>
      </c>
      <c r="L2244" s="4">
        <v>116640</v>
      </c>
      <c r="M2244" s="4">
        <v>124200</v>
      </c>
      <c r="N2244" s="4">
        <v>3528</v>
      </c>
      <c r="O2244">
        <v>56259</v>
      </c>
      <c r="P2244">
        <v>-60381</v>
      </c>
    </row>
    <row r="2245" spans="1:16">
      <c r="A2245">
        <v>1</v>
      </c>
      <c r="B2245" t="str">
        <f>TEXT(DATE(2024,Sales[[#This Row],[Month]],1),"MMM")</f>
        <v>Jan</v>
      </c>
      <c r="C2245">
        <v>11</v>
      </c>
      <c r="D2245">
        <v>2014</v>
      </c>
      <c r="E2245" t="s">
        <v>14</v>
      </c>
      <c r="F2245" t="s">
        <v>15</v>
      </c>
      <c r="G2245" s="4" t="s">
        <v>37</v>
      </c>
      <c r="H2245" t="s">
        <v>13</v>
      </c>
      <c r="I2245" s="4">
        <v>11</v>
      </c>
      <c r="J2245" s="4">
        <v>2034</v>
      </c>
      <c r="K2245" s="4">
        <v>2160</v>
      </c>
      <c r="L2245" s="4">
        <v>19620</v>
      </c>
      <c r="M2245" s="4">
        <v>21150</v>
      </c>
      <c r="N2245" s="4">
        <v>1386</v>
      </c>
      <c r="O2245">
        <v>22572</v>
      </c>
      <c r="P2245">
        <v>2952</v>
      </c>
    </row>
    <row r="2246" spans="1:16">
      <c r="A2246">
        <v>1</v>
      </c>
      <c r="B2246" t="str">
        <f>TEXT(DATE(2024,Sales[[#This Row],[Month]],1),"MMM")</f>
        <v>Jan</v>
      </c>
      <c r="C2246">
        <v>11</v>
      </c>
      <c r="D2246">
        <v>2014</v>
      </c>
      <c r="E2246" t="s">
        <v>26</v>
      </c>
      <c r="F2246" t="s">
        <v>27</v>
      </c>
      <c r="G2246" s="4" t="s">
        <v>38</v>
      </c>
      <c r="H2246" t="s">
        <v>10</v>
      </c>
      <c r="I2246" s="4">
        <v>8</v>
      </c>
      <c r="J2246" s="4">
        <v>2952</v>
      </c>
      <c r="K2246" s="4">
        <v>3150</v>
      </c>
      <c r="L2246" s="4">
        <v>38376</v>
      </c>
      <c r="M2246" s="4">
        <v>40950</v>
      </c>
      <c r="N2246" s="4">
        <v>1584</v>
      </c>
      <c r="O2246">
        <v>23940</v>
      </c>
      <c r="P2246">
        <v>-14436</v>
      </c>
    </row>
    <row r="2247" spans="1:16">
      <c r="A2247">
        <v>1</v>
      </c>
      <c r="B2247" t="str">
        <f>TEXT(DATE(2024,Sales[[#This Row],[Month]],1),"MMM")</f>
        <v>Jan</v>
      </c>
      <c r="C2247">
        <v>12</v>
      </c>
      <c r="D2247">
        <v>2014</v>
      </c>
      <c r="E2247" t="s">
        <v>24</v>
      </c>
      <c r="F2247" t="s">
        <v>20</v>
      </c>
      <c r="G2247" s="4" t="s">
        <v>9</v>
      </c>
      <c r="H2247" t="s">
        <v>10</v>
      </c>
      <c r="I2247" s="4">
        <v>1</v>
      </c>
      <c r="J2247" s="4">
        <v>3546</v>
      </c>
      <c r="K2247" s="4">
        <v>3780</v>
      </c>
      <c r="L2247" s="4">
        <v>50850</v>
      </c>
      <c r="M2247" s="4">
        <v>54000</v>
      </c>
      <c r="N2247" s="4">
        <v>234</v>
      </c>
      <c r="O2247">
        <v>3591</v>
      </c>
      <c r="P2247">
        <v>-47259</v>
      </c>
    </row>
    <row r="2248" spans="1:16">
      <c r="A2248">
        <v>1</v>
      </c>
      <c r="B2248" t="str">
        <f>TEXT(DATE(2024,Sales[[#This Row],[Month]],1),"MMM")</f>
        <v>Jan</v>
      </c>
      <c r="C2248">
        <v>12</v>
      </c>
      <c r="D2248">
        <v>2014</v>
      </c>
      <c r="E2248" t="s">
        <v>14</v>
      </c>
      <c r="F2248" t="s">
        <v>15</v>
      </c>
      <c r="G2248" s="4" t="s">
        <v>37</v>
      </c>
      <c r="H2248" t="s">
        <v>13</v>
      </c>
      <c r="I2248" s="4">
        <v>24</v>
      </c>
      <c r="J2248" s="4">
        <v>3546</v>
      </c>
      <c r="K2248" s="4">
        <v>3780</v>
      </c>
      <c r="L2248" s="4">
        <v>11772</v>
      </c>
      <c r="M2248" s="4">
        <v>12690</v>
      </c>
      <c r="N2248" s="4">
        <v>5616</v>
      </c>
      <c r="O2248">
        <v>86184</v>
      </c>
      <c r="P2248">
        <v>74412</v>
      </c>
    </row>
    <row r="2249" spans="1:16">
      <c r="A2249">
        <v>1</v>
      </c>
      <c r="B2249" t="str">
        <f>TEXT(DATE(2024,Sales[[#This Row],[Month]],1),"MMM")</f>
        <v>Jan</v>
      </c>
      <c r="C2249">
        <v>13</v>
      </c>
      <c r="D2249">
        <v>2014</v>
      </c>
      <c r="E2249" t="s">
        <v>17</v>
      </c>
      <c r="F2249" t="s">
        <v>15</v>
      </c>
      <c r="G2249" s="4" t="s">
        <v>35</v>
      </c>
      <c r="H2249" t="s">
        <v>10</v>
      </c>
      <c r="I2249" s="4">
        <v>15</v>
      </c>
      <c r="J2249" s="4">
        <v>3978</v>
      </c>
      <c r="K2249" s="4">
        <v>4230</v>
      </c>
      <c r="L2249" s="4">
        <v>70920</v>
      </c>
      <c r="M2249" s="4">
        <v>75600</v>
      </c>
      <c r="N2249" s="4">
        <v>3780</v>
      </c>
      <c r="O2249">
        <v>60277.5</v>
      </c>
      <c r="P2249">
        <v>-10642.5</v>
      </c>
    </row>
    <row r="2250" spans="1:16">
      <c r="A2250">
        <v>1</v>
      </c>
      <c r="B2250" t="str">
        <f>TEXT(DATE(2024,Sales[[#This Row],[Month]],1),"MMM")</f>
        <v>Jan</v>
      </c>
      <c r="C2250">
        <v>14</v>
      </c>
      <c r="D2250">
        <v>2014</v>
      </c>
      <c r="E2250" t="s">
        <v>26</v>
      </c>
      <c r="F2250" t="s">
        <v>27</v>
      </c>
      <c r="G2250" s="4" t="s">
        <v>29</v>
      </c>
      <c r="H2250" t="s">
        <v>10</v>
      </c>
      <c r="I2250" s="4">
        <v>20</v>
      </c>
      <c r="J2250" s="4">
        <v>3546</v>
      </c>
      <c r="K2250" s="4">
        <v>3780</v>
      </c>
      <c r="L2250" s="4">
        <v>10638</v>
      </c>
      <c r="M2250" s="4">
        <v>11340</v>
      </c>
      <c r="N2250" s="4">
        <v>4680</v>
      </c>
      <c r="O2250">
        <v>71820</v>
      </c>
      <c r="P2250">
        <v>61182</v>
      </c>
    </row>
    <row r="2251" spans="1:16">
      <c r="A2251">
        <v>1</v>
      </c>
      <c r="B2251" t="str">
        <f>TEXT(DATE(2024,Sales[[#This Row],[Month]],1),"MMM")</f>
        <v>Jan</v>
      </c>
      <c r="C2251">
        <v>15</v>
      </c>
      <c r="D2251">
        <v>2014</v>
      </c>
      <c r="E2251" t="s">
        <v>21</v>
      </c>
      <c r="F2251" t="s">
        <v>22</v>
      </c>
      <c r="G2251" s="4" t="s">
        <v>30</v>
      </c>
      <c r="H2251" t="s">
        <v>10</v>
      </c>
      <c r="I2251" s="4">
        <v>1</v>
      </c>
      <c r="J2251" s="4">
        <v>5148</v>
      </c>
      <c r="K2251" s="4">
        <v>5490</v>
      </c>
      <c r="L2251" s="4">
        <v>51714</v>
      </c>
      <c r="M2251" s="4">
        <v>54990</v>
      </c>
      <c r="N2251" s="4">
        <v>342</v>
      </c>
      <c r="O2251">
        <v>5215.5</v>
      </c>
      <c r="P2251">
        <v>-46498.5</v>
      </c>
    </row>
    <row r="2252" spans="1:16">
      <c r="A2252">
        <v>1</v>
      </c>
      <c r="B2252" t="str">
        <f>TEXT(DATE(2024,Sales[[#This Row],[Month]],1),"MMM")</f>
        <v>Jan</v>
      </c>
      <c r="C2252">
        <v>15</v>
      </c>
      <c r="D2252">
        <v>2014</v>
      </c>
      <c r="E2252" t="s">
        <v>19</v>
      </c>
      <c r="F2252" t="s">
        <v>20</v>
      </c>
      <c r="G2252" s="4" t="s">
        <v>16</v>
      </c>
      <c r="H2252" t="s">
        <v>10</v>
      </c>
      <c r="I2252" s="4">
        <v>5</v>
      </c>
      <c r="J2252" s="4">
        <v>2196</v>
      </c>
      <c r="K2252" s="4">
        <v>2340</v>
      </c>
      <c r="L2252" s="4">
        <v>59670</v>
      </c>
      <c r="M2252" s="4">
        <v>63450</v>
      </c>
      <c r="N2252" s="4">
        <v>720</v>
      </c>
      <c r="O2252">
        <v>11115</v>
      </c>
      <c r="P2252">
        <v>-48555</v>
      </c>
    </row>
    <row r="2253" spans="1:16">
      <c r="A2253">
        <v>1</v>
      </c>
      <c r="B2253" t="str">
        <f>TEXT(DATE(2024,Sales[[#This Row],[Month]],1),"MMM")</f>
        <v>Jan</v>
      </c>
      <c r="C2253">
        <v>15</v>
      </c>
      <c r="D2253">
        <v>2014</v>
      </c>
      <c r="E2253" t="s">
        <v>28</v>
      </c>
      <c r="F2253" t="s">
        <v>27</v>
      </c>
      <c r="G2253" s="4" t="s">
        <v>30</v>
      </c>
      <c r="H2253" t="s">
        <v>10</v>
      </c>
      <c r="I2253" s="4">
        <v>2</v>
      </c>
      <c r="J2253" s="4">
        <v>3924</v>
      </c>
      <c r="K2253" s="4">
        <v>4230</v>
      </c>
      <c r="L2253" s="4">
        <v>75582</v>
      </c>
      <c r="M2253" s="4">
        <v>80370</v>
      </c>
      <c r="N2253" s="4">
        <v>612</v>
      </c>
      <c r="O2253">
        <v>8037</v>
      </c>
      <c r="P2253">
        <v>-67545</v>
      </c>
    </row>
    <row r="2254" spans="1:16">
      <c r="A2254">
        <v>1</v>
      </c>
      <c r="B2254" t="str">
        <f>TEXT(DATE(2024,Sales[[#This Row],[Month]],1),"MMM")</f>
        <v>Jan</v>
      </c>
      <c r="C2254">
        <v>16</v>
      </c>
      <c r="D2254">
        <v>2014</v>
      </c>
      <c r="E2254" t="s">
        <v>11</v>
      </c>
      <c r="F2254" t="s">
        <v>8</v>
      </c>
      <c r="G2254" s="4" t="s">
        <v>40</v>
      </c>
      <c r="H2254" t="s">
        <v>10</v>
      </c>
      <c r="I2254" s="4">
        <v>15</v>
      </c>
      <c r="J2254" s="4">
        <v>3978</v>
      </c>
      <c r="K2254" s="4">
        <v>4230</v>
      </c>
      <c r="L2254" s="4">
        <v>43992</v>
      </c>
      <c r="M2254" s="4">
        <v>46800</v>
      </c>
      <c r="N2254" s="4">
        <v>3780</v>
      </c>
      <c r="O2254">
        <v>60277.5</v>
      </c>
      <c r="P2254">
        <v>16285.5</v>
      </c>
    </row>
    <row r="2255" spans="1:16">
      <c r="A2255">
        <v>1</v>
      </c>
      <c r="B2255" t="str">
        <f>TEXT(DATE(2024,Sales[[#This Row],[Month]],1),"MMM")</f>
        <v>Jan</v>
      </c>
      <c r="C2255">
        <v>16</v>
      </c>
      <c r="D2255">
        <v>2014</v>
      </c>
      <c r="E2255" t="s">
        <v>11</v>
      </c>
      <c r="F2255" t="s">
        <v>8</v>
      </c>
      <c r="G2255" s="4" t="s">
        <v>9</v>
      </c>
      <c r="H2255" t="s">
        <v>10</v>
      </c>
      <c r="I2255" s="4">
        <v>24</v>
      </c>
      <c r="J2255" s="4">
        <v>2106</v>
      </c>
      <c r="K2255" s="4">
        <v>2250</v>
      </c>
      <c r="L2255" s="4">
        <v>12204</v>
      </c>
      <c r="M2255" s="4">
        <v>12960</v>
      </c>
      <c r="N2255" s="4">
        <v>3456</v>
      </c>
      <c r="O2255">
        <v>51300</v>
      </c>
      <c r="P2255">
        <v>39096</v>
      </c>
    </row>
    <row r="2256" spans="1:16">
      <c r="A2256">
        <v>1</v>
      </c>
      <c r="B2256" t="str">
        <f>TEXT(DATE(2024,Sales[[#This Row],[Month]],1),"MMM")</f>
        <v>Jan</v>
      </c>
      <c r="C2256">
        <v>16</v>
      </c>
      <c r="D2256">
        <v>2014</v>
      </c>
      <c r="E2256" t="s">
        <v>21</v>
      </c>
      <c r="F2256" t="s">
        <v>22</v>
      </c>
      <c r="G2256" s="4" t="s">
        <v>38</v>
      </c>
      <c r="H2256" t="s">
        <v>10</v>
      </c>
      <c r="I2256" s="4">
        <v>23</v>
      </c>
      <c r="J2256" s="4">
        <v>5148</v>
      </c>
      <c r="K2256" s="4">
        <v>5490</v>
      </c>
      <c r="L2256" s="4">
        <v>17712</v>
      </c>
      <c r="M2256" s="4">
        <v>18900</v>
      </c>
      <c r="N2256" s="4">
        <v>7866</v>
      </c>
      <c r="O2256">
        <v>119956.5</v>
      </c>
      <c r="P2256">
        <v>102244.5</v>
      </c>
    </row>
    <row r="2257" spans="1:16">
      <c r="A2257">
        <v>1</v>
      </c>
      <c r="B2257" t="str">
        <f>TEXT(DATE(2024,Sales[[#This Row],[Month]],1),"MMM")</f>
        <v>Jan</v>
      </c>
      <c r="C2257">
        <v>16</v>
      </c>
      <c r="D2257">
        <v>2014</v>
      </c>
      <c r="E2257" t="s">
        <v>31</v>
      </c>
      <c r="F2257" t="s">
        <v>22</v>
      </c>
      <c r="G2257" s="4" t="s">
        <v>23</v>
      </c>
      <c r="H2257" t="s">
        <v>10</v>
      </c>
      <c r="I2257" s="4">
        <v>20</v>
      </c>
      <c r="J2257" s="4">
        <v>3546</v>
      </c>
      <c r="K2257" s="4">
        <v>3780</v>
      </c>
      <c r="L2257" s="4">
        <v>51714</v>
      </c>
      <c r="M2257" s="4">
        <v>55080</v>
      </c>
      <c r="N2257" s="4">
        <v>4680</v>
      </c>
      <c r="O2257">
        <v>71820</v>
      </c>
      <c r="P2257">
        <v>20106</v>
      </c>
    </row>
    <row r="2258" spans="1:16">
      <c r="A2258">
        <v>1</v>
      </c>
      <c r="B2258" t="str">
        <f>TEXT(DATE(2024,Sales[[#This Row],[Month]],1),"MMM")</f>
        <v>Jan</v>
      </c>
      <c r="C2258">
        <v>17</v>
      </c>
      <c r="D2258">
        <v>2014</v>
      </c>
      <c r="E2258" t="s">
        <v>11</v>
      </c>
      <c r="F2258" t="s">
        <v>8</v>
      </c>
      <c r="G2258" s="4" t="s">
        <v>18</v>
      </c>
      <c r="H2258" t="s">
        <v>10</v>
      </c>
      <c r="I2258" s="4">
        <v>23</v>
      </c>
      <c r="J2258" s="4">
        <v>3546</v>
      </c>
      <c r="K2258" s="4">
        <v>3780</v>
      </c>
      <c r="L2258" s="4">
        <v>32940</v>
      </c>
      <c r="M2258" s="4">
        <v>35100</v>
      </c>
      <c r="N2258" s="4">
        <v>5382</v>
      </c>
      <c r="O2258">
        <v>82593</v>
      </c>
      <c r="P2258">
        <v>49653</v>
      </c>
    </row>
    <row r="2259" spans="1:16">
      <c r="A2259">
        <v>1</v>
      </c>
      <c r="B2259" t="str">
        <f>TEXT(DATE(2024,Sales[[#This Row],[Month]],1),"MMM")</f>
        <v>Jan</v>
      </c>
      <c r="C2259">
        <v>17</v>
      </c>
      <c r="D2259">
        <v>2014</v>
      </c>
      <c r="E2259" t="s">
        <v>24</v>
      </c>
      <c r="F2259" t="s">
        <v>20</v>
      </c>
      <c r="G2259" s="4" t="s">
        <v>40</v>
      </c>
      <c r="H2259" t="s">
        <v>10</v>
      </c>
      <c r="I2259" s="4">
        <v>22</v>
      </c>
      <c r="J2259" s="4">
        <v>5148</v>
      </c>
      <c r="K2259" s="4">
        <v>5490</v>
      </c>
      <c r="L2259" s="4">
        <v>33840</v>
      </c>
      <c r="M2259" s="4">
        <v>36000</v>
      </c>
      <c r="N2259" s="4">
        <v>7524</v>
      </c>
      <c r="O2259">
        <v>114741</v>
      </c>
      <c r="P2259">
        <v>80901</v>
      </c>
    </row>
    <row r="2260" spans="1:16">
      <c r="A2260">
        <v>1</v>
      </c>
      <c r="B2260" t="str">
        <f>TEXT(DATE(2024,Sales[[#This Row],[Month]],1),"MMM")</f>
        <v>Jan</v>
      </c>
      <c r="C2260">
        <v>17</v>
      </c>
      <c r="D2260">
        <v>2014</v>
      </c>
      <c r="E2260" t="s">
        <v>19</v>
      </c>
      <c r="F2260" t="s">
        <v>20</v>
      </c>
      <c r="G2260" s="4" t="s">
        <v>39</v>
      </c>
      <c r="H2260" t="s">
        <v>13</v>
      </c>
      <c r="I2260" s="4">
        <v>10</v>
      </c>
      <c r="J2260" s="4">
        <v>3384</v>
      </c>
      <c r="K2260" s="4">
        <v>3600</v>
      </c>
      <c r="L2260" s="4">
        <v>150120</v>
      </c>
      <c r="M2260" s="4">
        <v>162000</v>
      </c>
      <c r="N2260" s="4">
        <v>2160</v>
      </c>
      <c r="O2260">
        <v>34200</v>
      </c>
      <c r="P2260">
        <v>-115920</v>
      </c>
    </row>
    <row r="2261" spans="1:16">
      <c r="A2261">
        <v>1</v>
      </c>
      <c r="B2261" t="str">
        <f>TEXT(DATE(2024,Sales[[#This Row],[Month]],1),"MMM")</f>
        <v>Jan</v>
      </c>
      <c r="C2261">
        <v>17</v>
      </c>
      <c r="D2261">
        <v>2014</v>
      </c>
      <c r="E2261" t="s">
        <v>7</v>
      </c>
      <c r="F2261" t="s">
        <v>8</v>
      </c>
      <c r="G2261" s="4" t="s">
        <v>29</v>
      </c>
      <c r="H2261" t="s">
        <v>10</v>
      </c>
      <c r="I2261" s="4">
        <v>5</v>
      </c>
      <c r="J2261" s="4">
        <v>3042</v>
      </c>
      <c r="K2261" s="4">
        <v>3240</v>
      </c>
      <c r="L2261" s="4">
        <v>70920</v>
      </c>
      <c r="M2261" s="4">
        <v>75600</v>
      </c>
      <c r="N2261" s="4">
        <v>990</v>
      </c>
      <c r="O2261">
        <v>15390</v>
      </c>
      <c r="P2261">
        <v>-55530</v>
      </c>
    </row>
    <row r="2262" spans="1:16">
      <c r="A2262">
        <v>1</v>
      </c>
      <c r="B2262" t="str">
        <f>TEXT(DATE(2024,Sales[[#This Row],[Month]],1),"MMM")</f>
        <v>Jan</v>
      </c>
      <c r="C2262">
        <v>18</v>
      </c>
      <c r="D2262">
        <v>2014</v>
      </c>
      <c r="E2262" t="s">
        <v>14</v>
      </c>
      <c r="F2262" t="s">
        <v>15</v>
      </c>
      <c r="G2262" s="4" t="s">
        <v>34</v>
      </c>
      <c r="H2262" t="s">
        <v>10</v>
      </c>
      <c r="I2262" s="4">
        <v>12</v>
      </c>
      <c r="J2262" s="4">
        <v>3978</v>
      </c>
      <c r="K2262" s="4">
        <v>4230</v>
      </c>
      <c r="L2262" s="4">
        <v>4482</v>
      </c>
      <c r="M2262" s="4">
        <v>4770</v>
      </c>
      <c r="N2262" s="4">
        <v>3024</v>
      </c>
      <c r="O2262">
        <v>48222</v>
      </c>
      <c r="P2262">
        <v>43740</v>
      </c>
    </row>
    <row r="2263" spans="1:16">
      <c r="A2263">
        <v>1</v>
      </c>
      <c r="B2263" t="str">
        <f>TEXT(DATE(2024,Sales[[#This Row],[Month]],1),"MMM")</f>
        <v>Jan</v>
      </c>
      <c r="C2263">
        <v>19</v>
      </c>
      <c r="D2263">
        <v>2014</v>
      </c>
      <c r="E2263" t="s">
        <v>7</v>
      </c>
      <c r="F2263" t="s">
        <v>8</v>
      </c>
      <c r="G2263" s="4" t="s">
        <v>25</v>
      </c>
      <c r="H2263" t="s">
        <v>10</v>
      </c>
      <c r="I2263" s="4">
        <v>19</v>
      </c>
      <c r="J2263" s="4">
        <v>3978</v>
      </c>
      <c r="K2263" s="4">
        <v>4230</v>
      </c>
      <c r="L2263" s="4">
        <v>139968</v>
      </c>
      <c r="M2263" s="4">
        <v>149040</v>
      </c>
      <c r="N2263" s="4">
        <v>4788</v>
      </c>
      <c r="O2263">
        <v>76351.5</v>
      </c>
      <c r="P2263">
        <v>-63616.5</v>
      </c>
    </row>
    <row r="2264" spans="1:16">
      <c r="A2264">
        <v>1</v>
      </c>
      <c r="B2264" t="str">
        <f>TEXT(DATE(2024,Sales[[#This Row],[Month]],1),"MMM")</f>
        <v>Jan</v>
      </c>
      <c r="C2264">
        <v>19</v>
      </c>
      <c r="D2264">
        <v>2014</v>
      </c>
      <c r="E2264" t="s">
        <v>24</v>
      </c>
      <c r="F2264" t="s">
        <v>20</v>
      </c>
      <c r="G2264" s="4" t="s">
        <v>23</v>
      </c>
      <c r="H2264" t="s">
        <v>10</v>
      </c>
      <c r="I2264" s="4">
        <v>18</v>
      </c>
      <c r="J2264" s="4">
        <v>3924</v>
      </c>
      <c r="K2264" s="4">
        <v>4230</v>
      </c>
      <c r="L2264" s="4">
        <v>6084</v>
      </c>
      <c r="M2264" s="4">
        <v>6480</v>
      </c>
      <c r="N2264" s="4">
        <v>5508</v>
      </c>
      <c r="O2264">
        <v>72333</v>
      </c>
      <c r="P2264">
        <v>66249</v>
      </c>
    </row>
    <row r="2265" spans="1:16">
      <c r="A2265">
        <v>1</v>
      </c>
      <c r="B2265" t="str">
        <f>TEXT(DATE(2024,Sales[[#This Row],[Month]],1),"MMM")</f>
        <v>Jan</v>
      </c>
      <c r="C2265">
        <v>19</v>
      </c>
      <c r="D2265">
        <v>2014</v>
      </c>
      <c r="E2265" t="s">
        <v>11</v>
      </c>
      <c r="F2265" t="s">
        <v>8</v>
      </c>
      <c r="G2265" s="4" t="s">
        <v>34</v>
      </c>
      <c r="H2265" t="s">
        <v>10</v>
      </c>
      <c r="I2265" s="4">
        <v>1</v>
      </c>
      <c r="J2265" s="4">
        <v>2952</v>
      </c>
      <c r="K2265" s="4">
        <v>3150</v>
      </c>
      <c r="L2265" s="4">
        <v>44820</v>
      </c>
      <c r="M2265" s="4">
        <v>47700</v>
      </c>
      <c r="N2265" s="4">
        <v>198</v>
      </c>
      <c r="O2265">
        <v>2992.5</v>
      </c>
      <c r="P2265">
        <v>-41827.5</v>
      </c>
    </row>
    <row r="2266" spans="1:16">
      <c r="A2266">
        <v>1</v>
      </c>
      <c r="B2266" t="str">
        <f>TEXT(DATE(2024,Sales[[#This Row],[Month]],1),"MMM")</f>
        <v>Jan</v>
      </c>
      <c r="C2266">
        <v>19</v>
      </c>
      <c r="D2266">
        <v>2014</v>
      </c>
      <c r="E2266" t="s">
        <v>24</v>
      </c>
      <c r="F2266" t="s">
        <v>20</v>
      </c>
      <c r="G2266" s="4" t="s">
        <v>36</v>
      </c>
      <c r="H2266" t="s">
        <v>10</v>
      </c>
      <c r="I2266" s="4">
        <v>15</v>
      </c>
      <c r="J2266" s="4">
        <v>3042</v>
      </c>
      <c r="K2266" s="4">
        <v>3240</v>
      </c>
      <c r="L2266" s="4">
        <v>52164</v>
      </c>
      <c r="M2266" s="4">
        <v>55440</v>
      </c>
      <c r="N2266" s="4">
        <v>2970</v>
      </c>
      <c r="O2266">
        <v>46170</v>
      </c>
      <c r="P2266">
        <v>-5994</v>
      </c>
    </row>
    <row r="2267" spans="1:16">
      <c r="A2267">
        <v>1</v>
      </c>
      <c r="B2267" t="str">
        <f>TEXT(DATE(2024,Sales[[#This Row],[Month]],1),"MMM")</f>
        <v>Jan</v>
      </c>
      <c r="C2267">
        <v>19</v>
      </c>
      <c r="D2267">
        <v>2014</v>
      </c>
      <c r="E2267" t="s">
        <v>26</v>
      </c>
      <c r="F2267" t="s">
        <v>27</v>
      </c>
      <c r="G2267" s="4" t="s">
        <v>30</v>
      </c>
      <c r="H2267" t="s">
        <v>10</v>
      </c>
      <c r="I2267" s="4">
        <v>4</v>
      </c>
      <c r="J2267" s="4">
        <v>3978</v>
      </c>
      <c r="K2267" s="4">
        <v>4230</v>
      </c>
      <c r="L2267" s="4">
        <v>31824</v>
      </c>
      <c r="M2267" s="4">
        <v>33840</v>
      </c>
      <c r="N2267" s="4">
        <v>1008</v>
      </c>
      <c r="O2267">
        <v>16074</v>
      </c>
      <c r="P2267">
        <v>-15750</v>
      </c>
    </row>
    <row r="2268" spans="1:16">
      <c r="A2268">
        <v>1</v>
      </c>
      <c r="B2268" t="str">
        <f>TEXT(DATE(2024,Sales[[#This Row],[Month]],1),"MMM")</f>
        <v>Jan</v>
      </c>
      <c r="C2268">
        <v>19</v>
      </c>
      <c r="D2268">
        <v>2014</v>
      </c>
      <c r="E2268" t="s">
        <v>7</v>
      </c>
      <c r="F2268" t="s">
        <v>8</v>
      </c>
      <c r="G2268" s="4" t="s">
        <v>37</v>
      </c>
      <c r="H2268" t="s">
        <v>13</v>
      </c>
      <c r="I2268" s="4">
        <v>16</v>
      </c>
      <c r="J2268" s="4">
        <v>2106</v>
      </c>
      <c r="K2268" s="4">
        <v>2250</v>
      </c>
      <c r="L2268" s="4">
        <v>35316</v>
      </c>
      <c r="M2268" s="4">
        <v>38070</v>
      </c>
      <c r="N2268" s="4">
        <v>2304</v>
      </c>
      <c r="O2268">
        <v>34200</v>
      </c>
      <c r="P2268">
        <v>-1116</v>
      </c>
    </row>
    <row r="2269" spans="1:16">
      <c r="A2269">
        <v>1</v>
      </c>
      <c r="B2269" t="str">
        <f>TEXT(DATE(2024,Sales[[#This Row],[Month]],1),"MMM")</f>
        <v>Jan</v>
      </c>
      <c r="C2269">
        <v>19</v>
      </c>
      <c r="D2269">
        <v>2014</v>
      </c>
      <c r="E2269" t="s">
        <v>21</v>
      </c>
      <c r="F2269" t="s">
        <v>22</v>
      </c>
      <c r="G2269" s="4" t="s">
        <v>29</v>
      </c>
      <c r="H2269" t="s">
        <v>10</v>
      </c>
      <c r="I2269" s="4">
        <v>10</v>
      </c>
      <c r="J2269" s="4">
        <v>2034</v>
      </c>
      <c r="K2269" s="4">
        <v>2160</v>
      </c>
      <c r="L2269" s="4">
        <v>10638</v>
      </c>
      <c r="M2269" s="4">
        <v>11340</v>
      </c>
      <c r="N2269" s="4">
        <v>1260</v>
      </c>
      <c r="O2269">
        <v>20520</v>
      </c>
      <c r="P2269">
        <v>9882</v>
      </c>
    </row>
    <row r="2270" spans="1:16">
      <c r="A2270">
        <v>1</v>
      </c>
      <c r="B2270" t="str">
        <f>TEXT(DATE(2024,Sales[[#This Row],[Month]],1),"MMM")</f>
        <v>Jan</v>
      </c>
      <c r="C2270">
        <v>19</v>
      </c>
      <c r="D2270">
        <v>2014</v>
      </c>
      <c r="E2270" t="s">
        <v>26</v>
      </c>
      <c r="F2270" t="s">
        <v>27</v>
      </c>
      <c r="G2270" s="4" t="s">
        <v>38</v>
      </c>
      <c r="H2270" t="s">
        <v>10</v>
      </c>
      <c r="I2270" s="4">
        <v>21</v>
      </c>
      <c r="J2270" s="4">
        <v>4482</v>
      </c>
      <c r="K2270" s="4">
        <v>4770</v>
      </c>
      <c r="L2270" s="4">
        <v>14760</v>
      </c>
      <c r="M2270" s="4">
        <v>15750</v>
      </c>
      <c r="N2270" s="4">
        <v>6048</v>
      </c>
      <c r="O2270">
        <v>95161.5</v>
      </c>
      <c r="P2270">
        <v>80401.5</v>
      </c>
    </row>
    <row r="2271" spans="1:16">
      <c r="A2271">
        <v>1</v>
      </c>
      <c r="B2271" t="str">
        <f>TEXT(DATE(2024,Sales[[#This Row],[Month]],1),"MMM")</f>
        <v>Jan</v>
      </c>
      <c r="C2271">
        <v>20</v>
      </c>
      <c r="D2271">
        <v>2014</v>
      </c>
      <c r="E2271" t="s">
        <v>17</v>
      </c>
      <c r="F2271" t="s">
        <v>15</v>
      </c>
      <c r="G2271" s="4" t="s">
        <v>29</v>
      </c>
      <c r="H2271" t="s">
        <v>10</v>
      </c>
      <c r="I2271" s="4">
        <v>7</v>
      </c>
      <c r="J2271" s="4">
        <v>3726</v>
      </c>
      <c r="K2271" s="4">
        <v>3960</v>
      </c>
      <c r="L2271" s="4">
        <v>70920</v>
      </c>
      <c r="M2271" s="4">
        <v>75600</v>
      </c>
      <c r="N2271" s="4">
        <v>1638</v>
      </c>
      <c r="O2271">
        <v>26334</v>
      </c>
      <c r="P2271">
        <v>-44586</v>
      </c>
    </row>
    <row r="2272" spans="1:16">
      <c r="A2272">
        <v>1</v>
      </c>
      <c r="B2272" t="str">
        <f>TEXT(DATE(2024,Sales[[#This Row],[Month]],1),"MMM")</f>
        <v>Jan</v>
      </c>
      <c r="C2272">
        <v>20</v>
      </c>
      <c r="D2272">
        <v>2014</v>
      </c>
      <c r="E2272" t="s">
        <v>21</v>
      </c>
      <c r="F2272" t="s">
        <v>22</v>
      </c>
      <c r="G2272" s="4" t="s">
        <v>35</v>
      </c>
      <c r="H2272" t="s">
        <v>10</v>
      </c>
      <c r="I2272" s="4">
        <v>22</v>
      </c>
      <c r="J2272" s="4">
        <v>2952</v>
      </c>
      <c r="K2272" s="4">
        <v>3150</v>
      </c>
      <c r="L2272" s="4">
        <v>31914</v>
      </c>
      <c r="M2272" s="4">
        <v>34020</v>
      </c>
      <c r="N2272" s="4">
        <v>4356</v>
      </c>
      <c r="O2272">
        <v>65835</v>
      </c>
      <c r="P2272">
        <v>33921</v>
      </c>
    </row>
    <row r="2273" spans="1:16">
      <c r="A2273">
        <v>1</v>
      </c>
      <c r="B2273" t="str">
        <f>TEXT(DATE(2024,Sales[[#This Row],[Month]],1),"MMM")</f>
        <v>Jan</v>
      </c>
      <c r="C2273">
        <v>21</v>
      </c>
      <c r="D2273">
        <v>2014</v>
      </c>
      <c r="E2273" t="s">
        <v>14</v>
      </c>
      <c r="F2273" t="s">
        <v>15</v>
      </c>
      <c r="G2273" s="4" t="s">
        <v>36</v>
      </c>
      <c r="H2273" t="s">
        <v>10</v>
      </c>
      <c r="I2273" s="4">
        <v>15</v>
      </c>
      <c r="J2273" s="4">
        <v>3384</v>
      </c>
      <c r="K2273" s="4">
        <v>3600</v>
      </c>
      <c r="L2273" s="4">
        <v>70794</v>
      </c>
      <c r="M2273" s="4">
        <v>75240</v>
      </c>
      <c r="N2273" s="4">
        <v>3240</v>
      </c>
      <c r="O2273">
        <v>51300</v>
      </c>
      <c r="P2273">
        <v>-19494</v>
      </c>
    </row>
    <row r="2274" spans="1:16">
      <c r="A2274">
        <v>1</v>
      </c>
      <c r="B2274" t="str">
        <f>TEXT(DATE(2024,Sales[[#This Row],[Month]],1),"MMM")</f>
        <v>Jan</v>
      </c>
      <c r="C2274">
        <v>21</v>
      </c>
      <c r="D2274">
        <v>2014</v>
      </c>
      <c r="E2274" t="s">
        <v>19</v>
      </c>
      <c r="F2274" t="s">
        <v>20</v>
      </c>
      <c r="G2274" s="4" t="s">
        <v>34</v>
      </c>
      <c r="H2274" t="s">
        <v>10</v>
      </c>
      <c r="I2274" s="4">
        <v>7</v>
      </c>
      <c r="J2274" s="4">
        <v>3546</v>
      </c>
      <c r="K2274" s="4">
        <v>3780</v>
      </c>
      <c r="L2274" s="4">
        <v>85158</v>
      </c>
      <c r="M2274" s="4">
        <v>90630</v>
      </c>
      <c r="N2274" s="4">
        <v>1638</v>
      </c>
      <c r="O2274">
        <v>25137</v>
      </c>
      <c r="P2274">
        <v>-60021</v>
      </c>
    </row>
    <row r="2275" spans="1:16">
      <c r="A2275">
        <v>1</v>
      </c>
      <c r="B2275" t="str">
        <f>TEXT(DATE(2024,Sales[[#This Row],[Month]],1),"MMM")</f>
        <v>Jan</v>
      </c>
      <c r="C2275">
        <v>21</v>
      </c>
      <c r="D2275">
        <v>2014</v>
      </c>
      <c r="E2275" t="s">
        <v>11</v>
      </c>
      <c r="F2275" t="s">
        <v>8</v>
      </c>
      <c r="G2275" s="4" t="s">
        <v>37</v>
      </c>
      <c r="H2275" t="s">
        <v>13</v>
      </c>
      <c r="I2275" s="4">
        <v>17</v>
      </c>
      <c r="J2275" s="4">
        <v>5148</v>
      </c>
      <c r="K2275" s="4">
        <v>5490</v>
      </c>
      <c r="L2275" s="4">
        <v>86328</v>
      </c>
      <c r="M2275" s="4">
        <v>93060</v>
      </c>
      <c r="N2275" s="4">
        <v>5814</v>
      </c>
      <c r="O2275">
        <v>88663.5</v>
      </c>
      <c r="P2275">
        <v>2335.5</v>
      </c>
    </row>
    <row r="2276" spans="1:16">
      <c r="A2276">
        <v>1</v>
      </c>
      <c r="B2276" t="str">
        <f>TEXT(DATE(2024,Sales[[#This Row],[Month]],1),"MMM")</f>
        <v>Jan</v>
      </c>
      <c r="C2276">
        <v>21</v>
      </c>
      <c r="D2276">
        <v>2014</v>
      </c>
      <c r="E2276" t="s">
        <v>24</v>
      </c>
      <c r="F2276" t="s">
        <v>20</v>
      </c>
      <c r="G2276" s="4" t="s">
        <v>35</v>
      </c>
      <c r="H2276" t="s">
        <v>10</v>
      </c>
      <c r="I2276" s="4">
        <v>20</v>
      </c>
      <c r="J2276" s="4">
        <v>2034</v>
      </c>
      <c r="K2276" s="4">
        <v>2160</v>
      </c>
      <c r="L2276" s="4">
        <v>7092</v>
      </c>
      <c r="M2276" s="4">
        <v>7560</v>
      </c>
      <c r="N2276" s="4">
        <v>2520</v>
      </c>
      <c r="O2276">
        <v>41040</v>
      </c>
      <c r="P2276">
        <v>33948</v>
      </c>
    </row>
    <row r="2277" spans="1:16">
      <c r="A2277">
        <v>1</v>
      </c>
      <c r="B2277" t="str">
        <f>TEXT(DATE(2024,Sales[[#This Row],[Month]],1),"MMM")</f>
        <v>Jan</v>
      </c>
      <c r="C2277">
        <v>22</v>
      </c>
      <c r="D2277">
        <v>2014</v>
      </c>
      <c r="E2277" t="s">
        <v>28</v>
      </c>
      <c r="F2277" t="s">
        <v>27</v>
      </c>
      <c r="G2277" s="4" t="s">
        <v>32</v>
      </c>
      <c r="H2277" t="s">
        <v>10</v>
      </c>
      <c r="I2277" s="4">
        <v>5</v>
      </c>
      <c r="J2277" s="4">
        <v>2196</v>
      </c>
      <c r="K2277" s="4">
        <v>2340</v>
      </c>
      <c r="L2277" s="4">
        <v>41184</v>
      </c>
      <c r="M2277" s="4">
        <v>43920</v>
      </c>
      <c r="N2277" s="4">
        <v>720</v>
      </c>
      <c r="O2277">
        <v>11115</v>
      </c>
      <c r="P2277">
        <v>-30069</v>
      </c>
    </row>
    <row r="2278" spans="1:16">
      <c r="A2278">
        <v>1</v>
      </c>
      <c r="B2278" t="str">
        <f>TEXT(DATE(2024,Sales[[#This Row],[Month]],1),"MMM")</f>
        <v>Jan</v>
      </c>
      <c r="C2278">
        <v>22</v>
      </c>
      <c r="D2278">
        <v>2014</v>
      </c>
      <c r="E2278" t="s">
        <v>19</v>
      </c>
      <c r="F2278" t="s">
        <v>20</v>
      </c>
      <c r="G2278" s="4" t="s">
        <v>34</v>
      </c>
      <c r="H2278" t="s">
        <v>10</v>
      </c>
      <c r="I2278" s="4">
        <v>14</v>
      </c>
      <c r="J2278" s="4">
        <v>3546</v>
      </c>
      <c r="K2278" s="4">
        <v>3780</v>
      </c>
      <c r="L2278" s="4">
        <v>85158</v>
      </c>
      <c r="M2278" s="4">
        <v>90630</v>
      </c>
      <c r="N2278" s="4">
        <v>3276</v>
      </c>
      <c r="O2278">
        <v>50274</v>
      </c>
      <c r="P2278">
        <v>-34884</v>
      </c>
    </row>
    <row r="2279" spans="1:16">
      <c r="A2279">
        <v>1</v>
      </c>
      <c r="B2279" t="str">
        <f>TEXT(DATE(2024,Sales[[#This Row],[Month]],1),"MMM")</f>
        <v>Jan</v>
      </c>
      <c r="C2279">
        <v>23</v>
      </c>
      <c r="D2279">
        <v>2014</v>
      </c>
      <c r="E2279" t="s">
        <v>14</v>
      </c>
      <c r="F2279" t="s">
        <v>15</v>
      </c>
      <c r="G2279" s="4" t="s">
        <v>40</v>
      </c>
      <c r="H2279" t="s">
        <v>10</v>
      </c>
      <c r="I2279" s="4">
        <v>6</v>
      </c>
      <c r="J2279" s="4">
        <v>3546</v>
      </c>
      <c r="K2279" s="4">
        <v>3780</v>
      </c>
      <c r="L2279" s="4">
        <v>27072</v>
      </c>
      <c r="M2279" s="4">
        <v>28800</v>
      </c>
      <c r="N2279" s="4">
        <v>1404</v>
      </c>
      <c r="O2279">
        <v>21546</v>
      </c>
      <c r="P2279">
        <v>-5526</v>
      </c>
    </row>
    <row r="2280" spans="1:16">
      <c r="A2280">
        <v>1</v>
      </c>
      <c r="B2280" t="str">
        <f>TEXT(DATE(2024,Sales[[#This Row],[Month]],1),"MMM")</f>
        <v>Jan</v>
      </c>
      <c r="C2280">
        <v>23</v>
      </c>
      <c r="D2280">
        <v>2014</v>
      </c>
      <c r="E2280" t="s">
        <v>24</v>
      </c>
      <c r="F2280" t="s">
        <v>20</v>
      </c>
      <c r="G2280" s="4" t="s">
        <v>9</v>
      </c>
      <c r="H2280" t="s">
        <v>10</v>
      </c>
      <c r="I2280" s="4">
        <v>22</v>
      </c>
      <c r="J2280" s="4">
        <v>7506</v>
      </c>
      <c r="K2280" s="4">
        <v>8100</v>
      </c>
      <c r="L2280" s="4">
        <v>34578</v>
      </c>
      <c r="M2280" s="4">
        <v>36720</v>
      </c>
      <c r="N2280" s="4">
        <v>13068</v>
      </c>
      <c r="O2280">
        <v>169290</v>
      </c>
      <c r="P2280">
        <v>134712</v>
      </c>
    </row>
    <row r="2281" spans="1:16">
      <c r="A2281">
        <v>1</v>
      </c>
      <c r="B2281" t="str">
        <f>TEXT(DATE(2024,Sales[[#This Row],[Month]],1),"MMM")</f>
        <v>Jan</v>
      </c>
      <c r="C2281">
        <v>23</v>
      </c>
      <c r="D2281">
        <v>2014</v>
      </c>
      <c r="E2281" t="s">
        <v>7</v>
      </c>
      <c r="F2281" t="s">
        <v>8</v>
      </c>
      <c r="G2281" s="4" t="s">
        <v>30</v>
      </c>
      <c r="H2281" t="s">
        <v>10</v>
      </c>
      <c r="I2281" s="4">
        <v>6</v>
      </c>
      <c r="J2281" s="4">
        <v>3924</v>
      </c>
      <c r="K2281" s="4">
        <v>4230</v>
      </c>
      <c r="L2281" s="4">
        <v>67626</v>
      </c>
      <c r="M2281" s="4">
        <v>71910</v>
      </c>
      <c r="N2281" s="4">
        <v>1836</v>
      </c>
      <c r="O2281">
        <v>24111</v>
      </c>
      <c r="P2281">
        <v>-43515</v>
      </c>
    </row>
    <row r="2282" spans="1:16">
      <c r="A2282">
        <v>1</v>
      </c>
      <c r="B2282" t="str">
        <f>TEXT(DATE(2024,Sales[[#This Row],[Month]],1),"MMM")</f>
        <v>Jan</v>
      </c>
      <c r="C2282">
        <v>23</v>
      </c>
      <c r="D2282">
        <v>2014</v>
      </c>
      <c r="E2282" t="s">
        <v>17</v>
      </c>
      <c r="F2282" t="s">
        <v>15</v>
      </c>
      <c r="G2282" s="4" t="s">
        <v>38</v>
      </c>
      <c r="H2282" t="s">
        <v>10</v>
      </c>
      <c r="I2282" s="4">
        <v>6</v>
      </c>
      <c r="J2282" s="4">
        <v>4482</v>
      </c>
      <c r="K2282" s="4">
        <v>4770</v>
      </c>
      <c r="L2282" s="4">
        <v>44280</v>
      </c>
      <c r="M2282" s="4">
        <v>47250</v>
      </c>
      <c r="N2282" s="4">
        <v>1728</v>
      </c>
      <c r="O2282">
        <v>27189</v>
      </c>
      <c r="P2282">
        <v>-17091</v>
      </c>
    </row>
    <row r="2283" spans="1:16">
      <c r="A2283">
        <v>1</v>
      </c>
      <c r="B2283" t="str">
        <f>TEXT(DATE(2024,Sales[[#This Row],[Month]],1),"MMM")</f>
        <v>Jan</v>
      </c>
      <c r="C2283">
        <v>23</v>
      </c>
      <c r="D2283">
        <v>2014</v>
      </c>
      <c r="E2283" t="s">
        <v>14</v>
      </c>
      <c r="F2283" t="s">
        <v>15</v>
      </c>
      <c r="G2283" s="4" t="s">
        <v>16</v>
      </c>
      <c r="H2283" t="s">
        <v>10</v>
      </c>
      <c r="I2283" s="4">
        <v>2</v>
      </c>
      <c r="J2283" s="4">
        <v>3546</v>
      </c>
      <c r="K2283" s="4">
        <v>3780</v>
      </c>
      <c r="L2283" s="4">
        <v>47736</v>
      </c>
      <c r="M2283" s="4">
        <v>50760</v>
      </c>
      <c r="N2283" s="4">
        <v>468</v>
      </c>
      <c r="O2283">
        <v>7182</v>
      </c>
      <c r="P2283">
        <v>-40554</v>
      </c>
    </row>
    <row r="2284" spans="1:16">
      <c r="A2284">
        <v>1</v>
      </c>
      <c r="B2284" t="str">
        <f>TEXT(DATE(2024,Sales[[#This Row],[Month]],1),"MMM")</f>
        <v>Jan</v>
      </c>
      <c r="C2284">
        <v>23</v>
      </c>
      <c r="D2284">
        <v>2014</v>
      </c>
      <c r="E2284" t="s">
        <v>31</v>
      </c>
      <c r="F2284" t="s">
        <v>22</v>
      </c>
      <c r="G2284" s="4" t="s">
        <v>23</v>
      </c>
      <c r="H2284" t="s">
        <v>10</v>
      </c>
      <c r="I2284" s="4">
        <v>24</v>
      </c>
      <c r="J2284" s="4">
        <v>3726</v>
      </c>
      <c r="K2284" s="4">
        <v>3960</v>
      </c>
      <c r="L2284" s="4">
        <v>54756</v>
      </c>
      <c r="M2284" s="4">
        <v>58320</v>
      </c>
      <c r="N2284" s="4">
        <v>5616</v>
      </c>
      <c r="O2284">
        <v>90288</v>
      </c>
      <c r="P2284">
        <v>35532</v>
      </c>
    </row>
    <row r="2285" spans="1:16">
      <c r="A2285">
        <v>1</v>
      </c>
      <c r="B2285" t="str">
        <f>TEXT(DATE(2024,Sales[[#This Row],[Month]],1),"MMM")</f>
        <v>Jan</v>
      </c>
      <c r="C2285">
        <v>23</v>
      </c>
      <c r="D2285">
        <v>2014</v>
      </c>
      <c r="E2285" t="s">
        <v>28</v>
      </c>
      <c r="F2285" t="s">
        <v>27</v>
      </c>
      <c r="G2285" s="4" t="s">
        <v>36</v>
      </c>
      <c r="H2285" t="s">
        <v>10</v>
      </c>
      <c r="I2285" s="4">
        <v>11</v>
      </c>
      <c r="J2285" s="4">
        <v>2106</v>
      </c>
      <c r="K2285" s="4">
        <v>2250</v>
      </c>
      <c r="L2285" s="4">
        <v>18630</v>
      </c>
      <c r="M2285" s="4">
        <v>19800</v>
      </c>
      <c r="N2285" s="4">
        <v>1584</v>
      </c>
      <c r="O2285">
        <v>23512.5</v>
      </c>
      <c r="P2285">
        <v>4882.5</v>
      </c>
    </row>
    <row r="2286" spans="1:16">
      <c r="A2286">
        <v>1</v>
      </c>
      <c r="B2286" t="str">
        <f>TEXT(DATE(2024,Sales[[#This Row],[Month]],1),"MMM")</f>
        <v>Jan</v>
      </c>
      <c r="C2286">
        <v>24</v>
      </c>
      <c r="D2286">
        <v>2014</v>
      </c>
      <c r="E2286" t="s">
        <v>17</v>
      </c>
      <c r="F2286" t="s">
        <v>15</v>
      </c>
      <c r="G2286" s="4" t="s">
        <v>35</v>
      </c>
      <c r="H2286" t="s">
        <v>10</v>
      </c>
      <c r="I2286" s="4">
        <v>10</v>
      </c>
      <c r="J2286" s="4">
        <v>3546</v>
      </c>
      <c r="K2286" s="4">
        <v>3780</v>
      </c>
      <c r="L2286" s="4">
        <v>63828</v>
      </c>
      <c r="M2286" s="4">
        <v>68040</v>
      </c>
      <c r="N2286" s="4">
        <v>2340</v>
      </c>
      <c r="O2286">
        <v>35910</v>
      </c>
      <c r="P2286">
        <v>-27918</v>
      </c>
    </row>
    <row r="2287" spans="1:16">
      <c r="A2287">
        <v>1</v>
      </c>
      <c r="B2287" t="str">
        <f>TEXT(DATE(2024,Sales[[#This Row],[Month]],1),"MMM")</f>
        <v>Jan</v>
      </c>
      <c r="C2287">
        <v>25</v>
      </c>
      <c r="D2287">
        <v>2014</v>
      </c>
      <c r="E2287" t="s">
        <v>31</v>
      </c>
      <c r="F2287" t="s">
        <v>22</v>
      </c>
      <c r="G2287" s="4" t="s">
        <v>37</v>
      </c>
      <c r="H2287" t="s">
        <v>13</v>
      </c>
      <c r="I2287" s="4">
        <v>7</v>
      </c>
      <c r="J2287" s="4">
        <v>3384</v>
      </c>
      <c r="K2287" s="4">
        <v>3600</v>
      </c>
      <c r="L2287" s="4">
        <v>62784</v>
      </c>
      <c r="M2287" s="4">
        <v>67680</v>
      </c>
      <c r="N2287" s="4">
        <v>1512</v>
      </c>
      <c r="O2287">
        <v>23940</v>
      </c>
      <c r="P2287">
        <v>-38844</v>
      </c>
    </row>
    <row r="2288" spans="1:16">
      <c r="A2288">
        <v>1</v>
      </c>
      <c r="B2288" t="str">
        <f>TEXT(DATE(2024,Sales[[#This Row],[Month]],1),"MMM")</f>
        <v>Jan</v>
      </c>
      <c r="C2288">
        <v>26</v>
      </c>
      <c r="D2288">
        <v>2014</v>
      </c>
      <c r="E2288" t="s">
        <v>28</v>
      </c>
      <c r="F2288" t="s">
        <v>27</v>
      </c>
      <c r="G2288" s="4" t="s">
        <v>30</v>
      </c>
      <c r="H2288" t="s">
        <v>10</v>
      </c>
      <c r="I2288" s="4">
        <v>22</v>
      </c>
      <c r="J2288" s="4">
        <v>2106</v>
      </c>
      <c r="K2288" s="4">
        <v>2250</v>
      </c>
      <c r="L2288" s="4">
        <v>27846</v>
      </c>
      <c r="M2288" s="4">
        <v>29610</v>
      </c>
      <c r="N2288" s="4">
        <v>3168</v>
      </c>
      <c r="O2288">
        <v>47025</v>
      </c>
      <c r="P2288">
        <v>19179</v>
      </c>
    </row>
    <row r="2289" spans="1:16">
      <c r="A2289">
        <v>1</v>
      </c>
      <c r="B2289" t="str">
        <f>TEXT(DATE(2024,Sales[[#This Row],[Month]],1),"MMM")</f>
        <v>Jan</v>
      </c>
      <c r="C2289">
        <v>27</v>
      </c>
      <c r="D2289">
        <v>2014</v>
      </c>
      <c r="E2289" t="s">
        <v>21</v>
      </c>
      <c r="F2289" t="s">
        <v>22</v>
      </c>
      <c r="G2289" s="4" t="s">
        <v>33</v>
      </c>
      <c r="H2289" t="s">
        <v>10</v>
      </c>
      <c r="I2289" s="4">
        <v>7</v>
      </c>
      <c r="J2289" s="4">
        <v>3924</v>
      </c>
      <c r="K2289" s="4">
        <v>4230</v>
      </c>
      <c r="L2289" s="4">
        <v>6318</v>
      </c>
      <c r="M2289" s="4">
        <v>6750</v>
      </c>
      <c r="N2289" s="4">
        <v>2142</v>
      </c>
      <c r="O2289">
        <v>28129.5</v>
      </c>
      <c r="P2289">
        <v>21811.5</v>
      </c>
    </row>
    <row r="2290" spans="1:16">
      <c r="A2290">
        <v>1</v>
      </c>
      <c r="B2290" t="str">
        <f>TEXT(DATE(2024,Sales[[#This Row],[Month]],1),"MMM")</f>
        <v>Jan</v>
      </c>
      <c r="C2290">
        <v>28</v>
      </c>
      <c r="D2290">
        <v>2014</v>
      </c>
      <c r="E2290" t="s">
        <v>11</v>
      </c>
      <c r="F2290" t="s">
        <v>8</v>
      </c>
      <c r="G2290" s="4" t="s">
        <v>16</v>
      </c>
      <c r="H2290" t="s">
        <v>10</v>
      </c>
      <c r="I2290" s="4">
        <v>18</v>
      </c>
      <c r="J2290" s="4">
        <v>3582</v>
      </c>
      <c r="K2290" s="4">
        <v>3870</v>
      </c>
      <c r="L2290" s="4">
        <v>11934</v>
      </c>
      <c r="M2290" s="4">
        <v>12690</v>
      </c>
      <c r="N2290" s="4">
        <v>5184</v>
      </c>
      <c r="O2290">
        <v>66177</v>
      </c>
      <c r="P2290">
        <v>54243</v>
      </c>
    </row>
    <row r="2291" spans="1:16">
      <c r="A2291">
        <v>1</v>
      </c>
      <c r="B2291" t="str">
        <f>TEXT(DATE(2024,Sales[[#This Row],[Month]],1),"MMM")</f>
        <v>Jan</v>
      </c>
      <c r="C2291">
        <v>28</v>
      </c>
      <c r="D2291">
        <v>2014</v>
      </c>
      <c r="E2291" t="s">
        <v>19</v>
      </c>
      <c r="F2291" t="s">
        <v>20</v>
      </c>
      <c r="G2291" s="4" t="s">
        <v>39</v>
      </c>
      <c r="H2291" t="s">
        <v>13</v>
      </c>
      <c r="I2291" s="4">
        <v>12</v>
      </c>
      <c r="J2291" s="4">
        <v>3582</v>
      </c>
      <c r="K2291" s="4">
        <v>3870</v>
      </c>
      <c r="L2291" s="4">
        <v>22518</v>
      </c>
      <c r="M2291" s="4">
        <v>24300</v>
      </c>
      <c r="N2291" s="4">
        <v>3456</v>
      </c>
      <c r="O2291">
        <v>44118</v>
      </c>
      <c r="P2291">
        <v>21600</v>
      </c>
    </row>
    <row r="2292" spans="1:16">
      <c r="A2292">
        <v>1</v>
      </c>
      <c r="B2292" t="str">
        <f>TEXT(DATE(2024,Sales[[#This Row],[Month]],1),"MMM")</f>
        <v>Jan</v>
      </c>
      <c r="C2292">
        <v>29</v>
      </c>
      <c r="D2292">
        <v>2014</v>
      </c>
      <c r="E2292" t="s">
        <v>11</v>
      </c>
      <c r="F2292" t="s">
        <v>8</v>
      </c>
      <c r="G2292" s="4" t="s">
        <v>37</v>
      </c>
      <c r="H2292" t="s">
        <v>13</v>
      </c>
      <c r="I2292" s="4">
        <v>19</v>
      </c>
      <c r="J2292" s="4">
        <v>3726</v>
      </c>
      <c r="K2292" s="4">
        <v>3960</v>
      </c>
      <c r="L2292" s="4">
        <v>94176</v>
      </c>
      <c r="M2292" s="4">
        <v>101520</v>
      </c>
      <c r="N2292" s="4">
        <v>4446</v>
      </c>
      <c r="O2292">
        <v>71478</v>
      </c>
      <c r="P2292">
        <v>-22698</v>
      </c>
    </row>
    <row r="2293" spans="1:16">
      <c r="A2293">
        <v>1</v>
      </c>
      <c r="B2293" t="str">
        <f>TEXT(DATE(2024,Sales[[#This Row],[Month]],1),"MMM")</f>
        <v>Jan</v>
      </c>
      <c r="C2293">
        <v>29</v>
      </c>
      <c r="D2293">
        <v>2014</v>
      </c>
      <c r="E2293" t="s">
        <v>19</v>
      </c>
      <c r="F2293" t="s">
        <v>20</v>
      </c>
      <c r="G2293" s="4" t="s">
        <v>23</v>
      </c>
      <c r="H2293" t="s">
        <v>10</v>
      </c>
      <c r="I2293" s="4">
        <v>23</v>
      </c>
      <c r="J2293" s="4">
        <v>3582</v>
      </c>
      <c r="K2293" s="4">
        <v>3870</v>
      </c>
      <c r="L2293" s="4">
        <v>63882</v>
      </c>
      <c r="M2293" s="4">
        <v>68040</v>
      </c>
      <c r="N2293" s="4">
        <v>6624</v>
      </c>
      <c r="O2293">
        <v>84559.5</v>
      </c>
      <c r="P2293">
        <v>20677.5</v>
      </c>
    </row>
    <row r="2294" spans="1:16">
      <c r="A2294">
        <v>1</v>
      </c>
      <c r="B2294" t="str">
        <f>TEXT(DATE(2024,Sales[[#This Row],[Month]],1),"MMM")</f>
        <v>Jan</v>
      </c>
      <c r="C2294">
        <v>29</v>
      </c>
      <c r="D2294">
        <v>2014</v>
      </c>
      <c r="E2294" t="s">
        <v>24</v>
      </c>
      <c r="F2294" t="s">
        <v>20</v>
      </c>
      <c r="G2294" s="4" t="s">
        <v>16</v>
      </c>
      <c r="H2294" t="s">
        <v>10</v>
      </c>
      <c r="I2294" s="4">
        <v>3</v>
      </c>
      <c r="J2294" s="4">
        <v>2952</v>
      </c>
      <c r="K2294" s="4">
        <v>3150</v>
      </c>
      <c r="L2294" s="4">
        <v>39780</v>
      </c>
      <c r="M2294" s="4">
        <v>42300</v>
      </c>
      <c r="N2294" s="4">
        <v>594</v>
      </c>
      <c r="O2294">
        <v>8977.5</v>
      </c>
      <c r="P2294">
        <v>-30802.5</v>
      </c>
    </row>
    <row r="2295" spans="1:16">
      <c r="A2295">
        <v>1</v>
      </c>
      <c r="B2295" t="str">
        <f>TEXT(DATE(2024,Sales[[#This Row],[Month]],1),"MMM")</f>
        <v>Jan</v>
      </c>
      <c r="C2295">
        <v>29</v>
      </c>
      <c r="D2295">
        <v>2014</v>
      </c>
      <c r="E2295" t="s">
        <v>14</v>
      </c>
      <c r="F2295" t="s">
        <v>15</v>
      </c>
      <c r="G2295" s="4" t="s">
        <v>33</v>
      </c>
      <c r="H2295" t="s">
        <v>10</v>
      </c>
      <c r="I2295" s="4">
        <v>24</v>
      </c>
      <c r="J2295" s="4">
        <v>3978</v>
      </c>
      <c r="K2295" s="4">
        <v>4230</v>
      </c>
      <c r="L2295" s="4">
        <v>40014</v>
      </c>
      <c r="M2295" s="4">
        <v>42750</v>
      </c>
      <c r="N2295" s="4">
        <v>6048</v>
      </c>
      <c r="O2295">
        <v>96444</v>
      </c>
      <c r="P2295">
        <v>56430</v>
      </c>
    </row>
    <row r="2296" spans="1:16">
      <c r="A2296">
        <v>1</v>
      </c>
      <c r="B2296" t="str">
        <f>TEXT(DATE(2024,Sales[[#This Row],[Month]],1),"MMM")</f>
        <v>Jan</v>
      </c>
      <c r="C2296">
        <v>30</v>
      </c>
      <c r="D2296">
        <v>2014</v>
      </c>
      <c r="E2296" t="s">
        <v>24</v>
      </c>
      <c r="F2296" t="s">
        <v>20</v>
      </c>
      <c r="G2296" s="4" t="s">
        <v>33</v>
      </c>
      <c r="H2296" t="s">
        <v>10</v>
      </c>
      <c r="I2296" s="4">
        <v>25</v>
      </c>
      <c r="J2296" s="4">
        <v>2034</v>
      </c>
      <c r="K2296" s="4">
        <v>2160</v>
      </c>
      <c r="L2296" s="4">
        <v>25272</v>
      </c>
      <c r="M2296" s="4">
        <v>27000</v>
      </c>
      <c r="N2296" s="4">
        <v>3150</v>
      </c>
      <c r="O2296">
        <v>51300</v>
      </c>
      <c r="P2296">
        <v>26028</v>
      </c>
    </row>
    <row r="2297" spans="1:16">
      <c r="A2297">
        <v>1</v>
      </c>
      <c r="B2297" t="str">
        <f>TEXT(DATE(2024,Sales[[#This Row],[Month]],1),"MMM")</f>
        <v>Jan</v>
      </c>
      <c r="C2297">
        <v>30</v>
      </c>
      <c r="D2297">
        <v>2014</v>
      </c>
      <c r="E2297" t="s">
        <v>11</v>
      </c>
      <c r="F2297" t="s">
        <v>8</v>
      </c>
      <c r="G2297" s="4" t="s">
        <v>36</v>
      </c>
      <c r="H2297" t="s">
        <v>10</v>
      </c>
      <c r="I2297" s="4">
        <v>5</v>
      </c>
      <c r="J2297" s="4">
        <v>3924</v>
      </c>
      <c r="K2297" s="4">
        <v>4230</v>
      </c>
      <c r="L2297" s="4">
        <v>93150</v>
      </c>
      <c r="M2297" s="4">
        <v>99000</v>
      </c>
      <c r="N2297" s="4">
        <v>1530</v>
      </c>
      <c r="O2297">
        <v>20092.5</v>
      </c>
      <c r="P2297">
        <v>-73057.5</v>
      </c>
    </row>
    <row r="2298" spans="1:16">
      <c r="A2298">
        <v>1</v>
      </c>
      <c r="B2298" t="str">
        <f>TEXT(DATE(2024,Sales[[#This Row],[Month]],1),"MMM")</f>
        <v>Jan</v>
      </c>
      <c r="C2298">
        <v>30</v>
      </c>
      <c r="D2298">
        <v>2014</v>
      </c>
      <c r="E2298" t="s">
        <v>17</v>
      </c>
      <c r="F2298" t="s">
        <v>15</v>
      </c>
      <c r="G2298" s="4" t="s">
        <v>35</v>
      </c>
      <c r="H2298" t="s">
        <v>10</v>
      </c>
      <c r="I2298" s="4">
        <v>2</v>
      </c>
      <c r="J2298" s="4">
        <v>5832</v>
      </c>
      <c r="K2298" s="4">
        <v>6210</v>
      </c>
      <c r="L2298" s="4">
        <v>42552</v>
      </c>
      <c r="M2298" s="4">
        <v>45360</v>
      </c>
      <c r="N2298" s="4">
        <v>756</v>
      </c>
      <c r="O2298">
        <v>11799</v>
      </c>
      <c r="P2298">
        <v>-30753</v>
      </c>
    </row>
    <row r="2299" spans="1:16">
      <c r="A2299">
        <v>1</v>
      </c>
      <c r="B2299" t="str">
        <f>TEXT(DATE(2024,Sales[[#This Row],[Month]],1),"MMM")</f>
        <v>Jan</v>
      </c>
      <c r="C2299">
        <v>30</v>
      </c>
      <c r="D2299">
        <v>2014</v>
      </c>
      <c r="E2299" t="s">
        <v>26</v>
      </c>
      <c r="F2299" t="s">
        <v>27</v>
      </c>
      <c r="G2299" s="4" t="s">
        <v>40</v>
      </c>
      <c r="H2299" t="s">
        <v>10</v>
      </c>
      <c r="I2299" s="4">
        <v>14</v>
      </c>
      <c r="J2299" s="4">
        <v>3546</v>
      </c>
      <c r="K2299" s="4">
        <v>3780</v>
      </c>
      <c r="L2299" s="4">
        <v>20304</v>
      </c>
      <c r="M2299" s="4">
        <v>21600</v>
      </c>
      <c r="N2299" s="4">
        <v>3276</v>
      </c>
      <c r="O2299">
        <v>50274</v>
      </c>
      <c r="P2299">
        <v>29970</v>
      </c>
    </row>
    <row r="2300" spans="1:16">
      <c r="A2300">
        <v>1</v>
      </c>
      <c r="B2300" t="str">
        <f>TEXT(DATE(2024,Sales[[#This Row],[Month]],1),"MMM")</f>
        <v>Jan</v>
      </c>
      <c r="C2300">
        <v>31</v>
      </c>
      <c r="D2300">
        <v>2014</v>
      </c>
      <c r="E2300" t="s">
        <v>17</v>
      </c>
      <c r="F2300" t="s">
        <v>15</v>
      </c>
      <c r="G2300" s="4" t="s">
        <v>33</v>
      </c>
      <c r="H2300" t="s">
        <v>10</v>
      </c>
      <c r="I2300" s="4">
        <v>6</v>
      </c>
      <c r="J2300" s="4">
        <v>2034</v>
      </c>
      <c r="K2300" s="4">
        <v>2160</v>
      </c>
      <c r="L2300" s="4">
        <v>4212</v>
      </c>
      <c r="M2300" s="4">
        <v>4500</v>
      </c>
      <c r="N2300" s="4">
        <v>756</v>
      </c>
      <c r="O2300">
        <v>12312</v>
      </c>
      <c r="P2300">
        <v>8100</v>
      </c>
    </row>
    <row r="2301" spans="1:16">
      <c r="A2301">
        <v>1</v>
      </c>
      <c r="B2301" t="str">
        <f>TEXT(DATE(2024,Sales[[#This Row],[Month]],1),"MMM")</f>
        <v>Jan</v>
      </c>
      <c r="C2301">
        <v>31</v>
      </c>
      <c r="D2301">
        <v>2014</v>
      </c>
      <c r="E2301" t="s">
        <v>7</v>
      </c>
      <c r="F2301" t="s">
        <v>8</v>
      </c>
      <c r="G2301" s="4" t="s">
        <v>18</v>
      </c>
      <c r="H2301" t="s">
        <v>10</v>
      </c>
      <c r="I2301" s="4">
        <v>13</v>
      </c>
      <c r="J2301" s="4">
        <v>2034</v>
      </c>
      <c r="K2301" s="4">
        <v>2160</v>
      </c>
      <c r="L2301" s="4">
        <v>24156</v>
      </c>
      <c r="M2301" s="4">
        <v>25740</v>
      </c>
      <c r="N2301" s="4">
        <v>1638</v>
      </c>
      <c r="O2301">
        <v>26676</v>
      </c>
      <c r="P2301">
        <v>2520</v>
      </c>
    </row>
    <row r="2302" spans="1:16">
      <c r="A2302">
        <v>1</v>
      </c>
      <c r="B2302" t="str">
        <f>TEXT(DATE(2024,Sales[[#This Row],[Month]],1),"MMM")</f>
        <v>Jan</v>
      </c>
      <c r="C2302">
        <v>31</v>
      </c>
      <c r="D2302">
        <v>2014</v>
      </c>
      <c r="E2302" t="s">
        <v>21</v>
      </c>
      <c r="F2302" t="s">
        <v>22</v>
      </c>
      <c r="G2302" s="4" t="s">
        <v>32</v>
      </c>
      <c r="H2302" t="s">
        <v>10</v>
      </c>
      <c r="I2302" s="4">
        <v>4</v>
      </c>
      <c r="J2302" s="4">
        <v>3042</v>
      </c>
      <c r="K2302" s="4">
        <v>3240</v>
      </c>
      <c r="L2302" s="4">
        <v>30888</v>
      </c>
      <c r="M2302" s="4">
        <v>32940</v>
      </c>
      <c r="N2302" s="4">
        <v>792</v>
      </c>
      <c r="O2302">
        <v>12312</v>
      </c>
      <c r="P2302">
        <v>-18576</v>
      </c>
    </row>
    <row r="2303" spans="1:16">
      <c r="A2303">
        <v>1</v>
      </c>
      <c r="B2303" t="str">
        <f>TEXT(DATE(2024,Sales[[#This Row],[Month]],1),"MMM")</f>
        <v>Jan</v>
      </c>
      <c r="C2303">
        <v>31</v>
      </c>
      <c r="D2303">
        <v>2014</v>
      </c>
      <c r="E2303" t="s">
        <v>19</v>
      </c>
      <c r="F2303" t="s">
        <v>20</v>
      </c>
      <c r="G2303" s="4" t="s">
        <v>16</v>
      </c>
      <c r="H2303" t="s">
        <v>10</v>
      </c>
      <c r="I2303" s="4">
        <v>21</v>
      </c>
      <c r="J2303" s="4">
        <v>3042</v>
      </c>
      <c r="K2303" s="4">
        <v>3240</v>
      </c>
      <c r="L2303" s="4">
        <v>75582</v>
      </c>
      <c r="M2303" s="4">
        <v>80370</v>
      </c>
      <c r="N2303" s="4">
        <v>4158</v>
      </c>
      <c r="O2303">
        <v>64638</v>
      </c>
      <c r="P2303">
        <v>-10944</v>
      </c>
    </row>
    <row r="2304" spans="1:16">
      <c r="A2304">
        <v>2</v>
      </c>
      <c r="B2304" t="str">
        <f>TEXT(DATE(2024,Sales[[#This Row],[Month]],1),"MMM")</f>
        <v>Feb</v>
      </c>
      <c r="C2304">
        <v>1</v>
      </c>
      <c r="D2304">
        <v>2014</v>
      </c>
      <c r="E2304" t="s">
        <v>11</v>
      </c>
      <c r="F2304" t="s">
        <v>8</v>
      </c>
      <c r="G2304" s="4" t="s">
        <v>9</v>
      </c>
      <c r="H2304" t="s">
        <v>10</v>
      </c>
      <c r="I2304" s="4">
        <v>16</v>
      </c>
      <c r="J2304" s="4">
        <v>3726</v>
      </c>
      <c r="K2304" s="4">
        <v>3960</v>
      </c>
      <c r="L2304" s="4">
        <v>18306</v>
      </c>
      <c r="M2304" s="4">
        <v>19440</v>
      </c>
      <c r="N2304" s="4">
        <v>3744</v>
      </c>
      <c r="O2304">
        <v>60192</v>
      </c>
      <c r="P2304">
        <v>41886</v>
      </c>
    </row>
    <row r="2305" spans="1:16">
      <c r="A2305">
        <v>2</v>
      </c>
      <c r="B2305" t="str">
        <f>TEXT(DATE(2024,Sales[[#This Row],[Month]],1),"MMM")</f>
        <v>Feb</v>
      </c>
      <c r="C2305">
        <v>1</v>
      </c>
      <c r="D2305">
        <v>2014</v>
      </c>
      <c r="E2305" t="s">
        <v>31</v>
      </c>
      <c r="F2305" t="s">
        <v>22</v>
      </c>
      <c r="G2305" s="4" t="s">
        <v>9</v>
      </c>
      <c r="H2305" t="s">
        <v>10</v>
      </c>
      <c r="I2305" s="4">
        <v>10</v>
      </c>
      <c r="J2305" s="4">
        <v>2196</v>
      </c>
      <c r="K2305" s="4">
        <v>2340</v>
      </c>
      <c r="L2305" s="4">
        <v>12204</v>
      </c>
      <c r="M2305" s="4">
        <v>12960</v>
      </c>
      <c r="N2305" s="4">
        <v>1440</v>
      </c>
      <c r="O2305">
        <v>22230</v>
      </c>
      <c r="P2305">
        <v>10026</v>
      </c>
    </row>
    <row r="2306" spans="1:16">
      <c r="A2306">
        <v>2</v>
      </c>
      <c r="B2306" t="str">
        <f>TEXT(DATE(2024,Sales[[#This Row],[Month]],1),"MMM")</f>
        <v>Feb</v>
      </c>
      <c r="C2306">
        <v>2</v>
      </c>
      <c r="D2306">
        <v>2014</v>
      </c>
      <c r="E2306" t="s">
        <v>11</v>
      </c>
      <c r="F2306" t="s">
        <v>8</v>
      </c>
      <c r="G2306" s="4" t="s">
        <v>38</v>
      </c>
      <c r="H2306" t="s">
        <v>10</v>
      </c>
      <c r="I2306" s="4">
        <v>3</v>
      </c>
      <c r="J2306" s="4">
        <v>4482</v>
      </c>
      <c r="K2306" s="4">
        <v>4770</v>
      </c>
      <c r="L2306" s="4">
        <v>41328</v>
      </c>
      <c r="M2306" s="4">
        <v>44100</v>
      </c>
      <c r="N2306" s="4">
        <v>864</v>
      </c>
      <c r="O2306">
        <v>13594.5</v>
      </c>
      <c r="P2306">
        <v>-27733.5</v>
      </c>
    </row>
    <row r="2307" spans="1:16">
      <c r="A2307">
        <v>2</v>
      </c>
      <c r="B2307" t="str">
        <f>TEXT(DATE(2024,Sales[[#This Row],[Month]],1),"MMM")</f>
        <v>Feb</v>
      </c>
      <c r="C2307">
        <v>2</v>
      </c>
      <c r="D2307">
        <v>2014</v>
      </c>
      <c r="E2307" t="s">
        <v>17</v>
      </c>
      <c r="F2307" t="s">
        <v>15</v>
      </c>
      <c r="G2307" s="4" t="s">
        <v>38</v>
      </c>
      <c r="H2307" t="s">
        <v>10</v>
      </c>
      <c r="I2307" s="4">
        <v>1</v>
      </c>
      <c r="J2307" s="4">
        <v>5148</v>
      </c>
      <c r="K2307" s="4">
        <v>5490</v>
      </c>
      <c r="L2307" s="4">
        <v>35424</v>
      </c>
      <c r="M2307" s="4">
        <v>37800</v>
      </c>
      <c r="N2307" s="4">
        <v>342</v>
      </c>
      <c r="O2307">
        <v>5215.5</v>
      </c>
      <c r="P2307">
        <v>-30208.5</v>
      </c>
    </row>
    <row r="2308" spans="1:16">
      <c r="A2308">
        <v>2</v>
      </c>
      <c r="B2308" t="str">
        <f>TEXT(DATE(2024,Sales[[#This Row],[Month]],1),"MMM")</f>
        <v>Feb</v>
      </c>
      <c r="C2308">
        <v>2</v>
      </c>
      <c r="D2308">
        <v>2014</v>
      </c>
      <c r="E2308" t="s">
        <v>26</v>
      </c>
      <c r="F2308" t="s">
        <v>27</v>
      </c>
      <c r="G2308" s="4" t="s">
        <v>36</v>
      </c>
      <c r="H2308" t="s">
        <v>10</v>
      </c>
      <c r="I2308" s="4">
        <v>13</v>
      </c>
      <c r="J2308" s="4">
        <v>3978</v>
      </c>
      <c r="K2308" s="4">
        <v>4230</v>
      </c>
      <c r="L2308" s="4">
        <v>93150</v>
      </c>
      <c r="M2308" s="4">
        <v>99000</v>
      </c>
      <c r="N2308" s="4">
        <v>3276</v>
      </c>
      <c r="O2308">
        <v>52240.5</v>
      </c>
      <c r="P2308">
        <v>-40909.5</v>
      </c>
    </row>
    <row r="2309" spans="1:16">
      <c r="A2309">
        <v>2</v>
      </c>
      <c r="B2309" t="str">
        <f>TEXT(DATE(2024,Sales[[#This Row],[Month]],1),"MMM")</f>
        <v>Feb</v>
      </c>
      <c r="C2309">
        <v>2</v>
      </c>
      <c r="D2309">
        <v>2014</v>
      </c>
      <c r="E2309" t="s">
        <v>11</v>
      </c>
      <c r="F2309" t="s">
        <v>8</v>
      </c>
      <c r="G2309" s="4" t="s">
        <v>23</v>
      </c>
      <c r="H2309" t="s">
        <v>10</v>
      </c>
      <c r="I2309" s="4">
        <v>15</v>
      </c>
      <c r="J2309" s="4">
        <v>2106</v>
      </c>
      <c r="K2309" s="4">
        <v>2250</v>
      </c>
      <c r="L2309" s="4">
        <v>45630</v>
      </c>
      <c r="M2309" s="4">
        <v>48600</v>
      </c>
      <c r="N2309" s="4">
        <v>2160</v>
      </c>
      <c r="O2309">
        <v>32062.5</v>
      </c>
      <c r="P2309">
        <v>-13567.5</v>
      </c>
    </row>
    <row r="2310" spans="1:16">
      <c r="A2310">
        <v>2</v>
      </c>
      <c r="B2310" t="str">
        <f>TEXT(DATE(2024,Sales[[#This Row],[Month]],1),"MMM")</f>
        <v>Feb</v>
      </c>
      <c r="C2310">
        <v>3</v>
      </c>
      <c r="D2310">
        <v>2014</v>
      </c>
      <c r="E2310" t="s">
        <v>21</v>
      </c>
      <c r="F2310" t="s">
        <v>22</v>
      </c>
      <c r="G2310" s="4" t="s">
        <v>25</v>
      </c>
      <c r="H2310" t="s">
        <v>10</v>
      </c>
      <c r="I2310" s="4">
        <v>5</v>
      </c>
      <c r="J2310" s="4">
        <v>3978</v>
      </c>
      <c r="K2310" s="4">
        <v>4230</v>
      </c>
      <c r="L2310" s="4">
        <v>134136</v>
      </c>
      <c r="M2310" s="4">
        <v>142830</v>
      </c>
      <c r="N2310" s="4">
        <v>1260</v>
      </c>
      <c r="O2310">
        <v>20092.5</v>
      </c>
      <c r="P2310">
        <v>-114043.5</v>
      </c>
    </row>
    <row r="2311" spans="1:16">
      <c r="A2311">
        <v>2</v>
      </c>
      <c r="B2311" t="str">
        <f>TEXT(DATE(2024,Sales[[#This Row],[Month]],1),"MMM")</f>
        <v>Feb</v>
      </c>
      <c r="C2311">
        <v>3</v>
      </c>
      <c r="D2311">
        <v>2014</v>
      </c>
      <c r="E2311" t="s">
        <v>31</v>
      </c>
      <c r="F2311" t="s">
        <v>22</v>
      </c>
      <c r="G2311" s="4" t="s">
        <v>25</v>
      </c>
      <c r="H2311" t="s">
        <v>10</v>
      </c>
      <c r="I2311" s="4">
        <v>25</v>
      </c>
      <c r="J2311" s="4">
        <v>2034</v>
      </c>
      <c r="K2311" s="4">
        <v>2160</v>
      </c>
      <c r="L2311" s="4">
        <v>93312</v>
      </c>
      <c r="M2311" s="4">
        <v>99360</v>
      </c>
      <c r="N2311" s="4">
        <v>3150</v>
      </c>
      <c r="O2311">
        <v>51300</v>
      </c>
      <c r="P2311">
        <v>-42012</v>
      </c>
    </row>
    <row r="2312" spans="1:16">
      <c r="A2312">
        <v>2</v>
      </c>
      <c r="B2312" t="str">
        <f>TEXT(DATE(2024,Sales[[#This Row],[Month]],1),"MMM")</f>
        <v>Feb</v>
      </c>
      <c r="C2312">
        <v>3</v>
      </c>
      <c r="D2312">
        <v>2014</v>
      </c>
      <c r="E2312" t="s">
        <v>31</v>
      </c>
      <c r="F2312" t="s">
        <v>22</v>
      </c>
      <c r="G2312" s="4" t="s">
        <v>35</v>
      </c>
      <c r="H2312" t="s">
        <v>10</v>
      </c>
      <c r="I2312" s="4">
        <v>23</v>
      </c>
      <c r="J2312" s="4">
        <v>3546</v>
      </c>
      <c r="K2312" s="4">
        <v>3780</v>
      </c>
      <c r="L2312" s="4">
        <v>14184</v>
      </c>
      <c r="M2312" s="4">
        <v>15120</v>
      </c>
      <c r="N2312" s="4">
        <v>5382</v>
      </c>
      <c r="O2312">
        <v>82593</v>
      </c>
      <c r="P2312">
        <v>68409</v>
      </c>
    </row>
    <row r="2313" spans="1:16">
      <c r="A2313">
        <v>2</v>
      </c>
      <c r="B2313" t="str">
        <f>TEXT(DATE(2024,Sales[[#This Row],[Month]],1),"MMM")</f>
        <v>Feb</v>
      </c>
      <c r="C2313">
        <v>4</v>
      </c>
      <c r="D2313">
        <v>2014</v>
      </c>
      <c r="E2313" t="s">
        <v>24</v>
      </c>
      <c r="F2313" t="s">
        <v>20</v>
      </c>
      <c r="G2313" s="4" t="s">
        <v>30</v>
      </c>
      <c r="H2313" t="s">
        <v>10</v>
      </c>
      <c r="I2313" s="4">
        <v>23</v>
      </c>
      <c r="J2313" s="4">
        <v>4482</v>
      </c>
      <c r="K2313" s="4">
        <v>4770</v>
      </c>
      <c r="L2313" s="4">
        <v>27846</v>
      </c>
      <c r="M2313" s="4">
        <v>29610</v>
      </c>
      <c r="N2313" s="4">
        <v>6624</v>
      </c>
      <c r="O2313">
        <v>104224.5</v>
      </c>
      <c r="P2313">
        <v>76378.5</v>
      </c>
    </row>
    <row r="2314" spans="1:16">
      <c r="A2314">
        <v>2</v>
      </c>
      <c r="B2314" t="str">
        <f>TEXT(DATE(2024,Sales[[#This Row],[Month]],1),"MMM")</f>
        <v>Feb</v>
      </c>
      <c r="C2314">
        <v>4</v>
      </c>
      <c r="D2314">
        <v>2014</v>
      </c>
      <c r="E2314" t="s">
        <v>19</v>
      </c>
      <c r="F2314" t="s">
        <v>20</v>
      </c>
      <c r="G2314" s="4" t="s">
        <v>37</v>
      </c>
      <c r="H2314" t="s">
        <v>13</v>
      </c>
      <c r="I2314" s="4">
        <v>24</v>
      </c>
      <c r="J2314" s="4">
        <v>3924</v>
      </c>
      <c r="K2314" s="4">
        <v>4230</v>
      </c>
      <c r="L2314" s="4">
        <v>7848</v>
      </c>
      <c r="M2314" s="4">
        <v>8460</v>
      </c>
      <c r="N2314" s="4">
        <v>7344</v>
      </c>
      <c r="O2314">
        <v>96444</v>
      </c>
      <c r="P2314">
        <v>88596</v>
      </c>
    </row>
    <row r="2315" spans="1:16">
      <c r="A2315">
        <v>2</v>
      </c>
      <c r="B2315" t="str">
        <f>TEXT(DATE(2024,Sales[[#This Row],[Month]],1),"MMM")</f>
        <v>Feb</v>
      </c>
      <c r="C2315">
        <v>5</v>
      </c>
      <c r="D2315">
        <v>2014</v>
      </c>
      <c r="E2315" t="s">
        <v>24</v>
      </c>
      <c r="F2315" t="s">
        <v>20</v>
      </c>
      <c r="G2315" s="4" t="s">
        <v>9</v>
      </c>
      <c r="H2315" t="s">
        <v>10</v>
      </c>
      <c r="I2315" s="4">
        <v>25</v>
      </c>
      <c r="J2315" s="4">
        <v>2952</v>
      </c>
      <c r="K2315" s="4">
        <v>3150</v>
      </c>
      <c r="L2315" s="4">
        <v>32544</v>
      </c>
      <c r="M2315" s="4">
        <v>34560</v>
      </c>
      <c r="N2315" s="4">
        <v>4950</v>
      </c>
      <c r="O2315">
        <v>74812.5</v>
      </c>
      <c r="P2315">
        <v>42268.5</v>
      </c>
    </row>
    <row r="2316" spans="1:16">
      <c r="A2316">
        <v>2</v>
      </c>
      <c r="B2316" t="str">
        <f>TEXT(DATE(2024,Sales[[#This Row],[Month]],1),"MMM")</f>
        <v>Feb</v>
      </c>
      <c r="C2316">
        <v>5</v>
      </c>
      <c r="D2316">
        <v>2014</v>
      </c>
      <c r="E2316" t="s">
        <v>11</v>
      </c>
      <c r="F2316" t="s">
        <v>8</v>
      </c>
      <c r="G2316" s="4" t="s">
        <v>40</v>
      </c>
      <c r="H2316" t="s">
        <v>10</v>
      </c>
      <c r="I2316" s="4">
        <v>17</v>
      </c>
      <c r="J2316" s="4">
        <v>3726</v>
      </c>
      <c r="K2316" s="4">
        <v>3960</v>
      </c>
      <c r="L2316" s="4">
        <v>13536</v>
      </c>
      <c r="M2316" s="4">
        <v>14400</v>
      </c>
      <c r="N2316" s="4">
        <v>3978</v>
      </c>
      <c r="O2316">
        <v>63954</v>
      </c>
      <c r="P2316">
        <v>50418</v>
      </c>
    </row>
    <row r="2317" spans="1:16">
      <c r="A2317">
        <v>2</v>
      </c>
      <c r="B2317" t="str">
        <f>TEXT(DATE(2024,Sales[[#This Row],[Month]],1),"MMM")</f>
        <v>Feb</v>
      </c>
      <c r="C2317">
        <v>5</v>
      </c>
      <c r="D2317">
        <v>2014</v>
      </c>
      <c r="E2317" t="s">
        <v>14</v>
      </c>
      <c r="F2317" t="s">
        <v>15</v>
      </c>
      <c r="G2317" s="4" t="s">
        <v>33</v>
      </c>
      <c r="H2317" t="s">
        <v>10</v>
      </c>
      <c r="I2317" s="4">
        <v>21</v>
      </c>
      <c r="J2317" s="4">
        <v>3978</v>
      </c>
      <c r="K2317" s="4">
        <v>4230</v>
      </c>
      <c r="L2317" s="4">
        <v>29484</v>
      </c>
      <c r="M2317" s="4">
        <v>31500</v>
      </c>
      <c r="N2317" s="4">
        <v>5292</v>
      </c>
      <c r="O2317">
        <v>84388.5</v>
      </c>
      <c r="P2317">
        <v>54904.5</v>
      </c>
    </row>
    <row r="2318" spans="1:16">
      <c r="A2318">
        <v>2</v>
      </c>
      <c r="B2318" t="str">
        <f>TEXT(DATE(2024,Sales[[#This Row],[Month]],1),"MMM")</f>
        <v>Feb</v>
      </c>
      <c r="C2318">
        <v>6</v>
      </c>
      <c r="D2318">
        <v>2014</v>
      </c>
      <c r="E2318" t="s">
        <v>7</v>
      </c>
      <c r="F2318" t="s">
        <v>8</v>
      </c>
      <c r="G2318" s="4" t="s">
        <v>34</v>
      </c>
      <c r="H2318" t="s">
        <v>10</v>
      </c>
      <c r="I2318" s="4">
        <v>9</v>
      </c>
      <c r="J2318" s="4">
        <v>3726</v>
      </c>
      <c r="K2318" s="4">
        <v>3960</v>
      </c>
      <c r="L2318" s="4">
        <v>103086</v>
      </c>
      <c r="M2318" s="4">
        <v>109710</v>
      </c>
      <c r="N2318" s="4">
        <v>2106</v>
      </c>
      <c r="O2318">
        <v>33858</v>
      </c>
      <c r="P2318">
        <v>-69228</v>
      </c>
    </row>
    <row r="2319" spans="1:16">
      <c r="A2319">
        <v>2</v>
      </c>
      <c r="B2319" t="str">
        <f>TEXT(DATE(2024,Sales[[#This Row],[Month]],1),"MMM")</f>
        <v>Feb</v>
      </c>
      <c r="C2319">
        <v>6</v>
      </c>
      <c r="D2319">
        <v>2014</v>
      </c>
      <c r="E2319" t="s">
        <v>31</v>
      </c>
      <c r="F2319" t="s">
        <v>22</v>
      </c>
      <c r="G2319" s="4" t="s">
        <v>36</v>
      </c>
      <c r="H2319" t="s">
        <v>10</v>
      </c>
      <c r="I2319" s="4">
        <v>11</v>
      </c>
      <c r="J2319" s="4">
        <v>4482</v>
      </c>
      <c r="K2319" s="4">
        <v>4770</v>
      </c>
      <c r="L2319" s="4">
        <v>78246</v>
      </c>
      <c r="M2319" s="4">
        <v>83160</v>
      </c>
      <c r="N2319" s="4">
        <v>3168</v>
      </c>
      <c r="O2319">
        <v>49846.5</v>
      </c>
      <c r="P2319">
        <v>-28399.5</v>
      </c>
    </row>
    <row r="2320" spans="1:16">
      <c r="A2320">
        <v>2</v>
      </c>
      <c r="B2320" t="str">
        <f>TEXT(DATE(2024,Sales[[#This Row],[Month]],1),"MMM")</f>
        <v>Feb</v>
      </c>
      <c r="C2320">
        <v>6</v>
      </c>
      <c r="D2320">
        <v>2014</v>
      </c>
      <c r="E2320" t="s">
        <v>7</v>
      </c>
      <c r="F2320" t="s">
        <v>8</v>
      </c>
      <c r="G2320" s="4" t="s">
        <v>30</v>
      </c>
      <c r="H2320" t="s">
        <v>10</v>
      </c>
      <c r="I2320" s="4">
        <v>4</v>
      </c>
      <c r="J2320" s="4">
        <v>3582</v>
      </c>
      <c r="K2320" s="4">
        <v>3870</v>
      </c>
      <c r="L2320" s="4">
        <v>23868</v>
      </c>
      <c r="M2320" s="4">
        <v>25380</v>
      </c>
      <c r="N2320" s="4">
        <v>1152</v>
      </c>
      <c r="O2320">
        <v>14706</v>
      </c>
      <c r="P2320">
        <v>-9162</v>
      </c>
    </row>
    <row r="2321" spans="1:16">
      <c r="A2321">
        <v>2</v>
      </c>
      <c r="B2321" t="str">
        <f>TEXT(DATE(2024,Sales[[#This Row],[Month]],1),"MMM")</f>
        <v>Feb</v>
      </c>
      <c r="C2321">
        <v>7</v>
      </c>
      <c r="D2321">
        <v>2014</v>
      </c>
      <c r="E2321" t="s">
        <v>19</v>
      </c>
      <c r="F2321" t="s">
        <v>20</v>
      </c>
      <c r="G2321" s="4" t="s">
        <v>34</v>
      </c>
      <c r="H2321" t="s">
        <v>10</v>
      </c>
      <c r="I2321" s="4">
        <v>22</v>
      </c>
      <c r="J2321" s="4">
        <v>4482</v>
      </c>
      <c r="K2321" s="4">
        <v>4770</v>
      </c>
      <c r="L2321" s="4">
        <v>98604</v>
      </c>
      <c r="M2321" s="4">
        <v>104940</v>
      </c>
      <c r="N2321" s="4">
        <v>6336</v>
      </c>
      <c r="O2321">
        <v>99693</v>
      </c>
      <c r="P2321">
        <v>1089</v>
      </c>
    </row>
    <row r="2322" spans="1:16">
      <c r="A2322">
        <v>2</v>
      </c>
      <c r="B2322" t="str">
        <f>TEXT(DATE(2024,Sales[[#This Row],[Month]],1),"MMM")</f>
        <v>Feb</v>
      </c>
      <c r="C2322">
        <v>7</v>
      </c>
      <c r="D2322">
        <v>2014</v>
      </c>
      <c r="E2322" t="s">
        <v>31</v>
      </c>
      <c r="F2322" t="s">
        <v>22</v>
      </c>
      <c r="G2322" s="4" t="s">
        <v>18</v>
      </c>
      <c r="H2322" t="s">
        <v>10</v>
      </c>
      <c r="I2322" s="4">
        <v>15</v>
      </c>
      <c r="J2322" s="4">
        <v>3924</v>
      </c>
      <c r="K2322" s="4">
        <v>4230</v>
      </c>
      <c r="L2322" s="4">
        <v>32940</v>
      </c>
      <c r="M2322" s="4">
        <v>35100</v>
      </c>
      <c r="N2322" s="4">
        <v>4590</v>
      </c>
      <c r="O2322">
        <v>60277.5</v>
      </c>
      <c r="P2322">
        <v>27337.5</v>
      </c>
    </row>
    <row r="2323" spans="1:16">
      <c r="A2323">
        <v>2</v>
      </c>
      <c r="B2323" t="str">
        <f>TEXT(DATE(2024,Sales[[#This Row],[Month]],1),"MMM")</f>
        <v>Feb</v>
      </c>
      <c r="C2323">
        <v>7</v>
      </c>
      <c r="D2323">
        <v>2014</v>
      </c>
      <c r="E2323" t="s">
        <v>24</v>
      </c>
      <c r="F2323" t="s">
        <v>20</v>
      </c>
      <c r="G2323" s="4" t="s">
        <v>37</v>
      </c>
      <c r="H2323" t="s">
        <v>13</v>
      </c>
      <c r="I2323" s="4">
        <v>23</v>
      </c>
      <c r="J2323" s="4">
        <v>7506</v>
      </c>
      <c r="K2323" s="4">
        <v>8100</v>
      </c>
      <c r="L2323" s="4">
        <v>62784</v>
      </c>
      <c r="M2323" s="4">
        <v>67680</v>
      </c>
      <c r="N2323" s="4">
        <v>13662</v>
      </c>
      <c r="O2323">
        <v>176985</v>
      </c>
      <c r="P2323">
        <v>114201</v>
      </c>
    </row>
    <row r="2324" spans="1:16">
      <c r="A2324">
        <v>2</v>
      </c>
      <c r="B2324" t="str">
        <f>TEXT(DATE(2024,Sales[[#This Row],[Month]],1),"MMM")</f>
        <v>Feb</v>
      </c>
      <c r="C2324">
        <v>7</v>
      </c>
      <c r="D2324">
        <v>2014</v>
      </c>
      <c r="E2324" t="s">
        <v>21</v>
      </c>
      <c r="F2324" t="s">
        <v>22</v>
      </c>
      <c r="G2324" s="4" t="s">
        <v>39</v>
      </c>
      <c r="H2324" t="s">
        <v>13</v>
      </c>
      <c r="I2324" s="4">
        <v>9</v>
      </c>
      <c r="J2324" s="4">
        <v>3546</v>
      </c>
      <c r="K2324" s="4">
        <v>3780</v>
      </c>
      <c r="L2324" s="4">
        <v>120096</v>
      </c>
      <c r="M2324" s="4">
        <v>129600</v>
      </c>
      <c r="N2324" s="4">
        <v>2106</v>
      </c>
      <c r="O2324">
        <v>32319</v>
      </c>
      <c r="P2324">
        <v>-87777</v>
      </c>
    </row>
    <row r="2325" spans="1:16">
      <c r="A2325">
        <v>2</v>
      </c>
      <c r="B2325" t="str">
        <f>TEXT(DATE(2024,Sales[[#This Row],[Month]],1),"MMM")</f>
        <v>Feb</v>
      </c>
      <c r="C2325">
        <v>7</v>
      </c>
      <c r="D2325">
        <v>2014</v>
      </c>
      <c r="E2325" t="s">
        <v>7</v>
      </c>
      <c r="F2325" t="s">
        <v>8</v>
      </c>
      <c r="G2325" s="4" t="s">
        <v>12</v>
      </c>
      <c r="H2325" t="s">
        <v>13</v>
      </c>
      <c r="I2325" s="4">
        <v>7</v>
      </c>
      <c r="J2325" s="4">
        <v>3042</v>
      </c>
      <c r="K2325" s="4">
        <v>3240</v>
      </c>
      <c r="L2325" s="4">
        <v>42984</v>
      </c>
      <c r="M2325" s="4">
        <v>46440</v>
      </c>
      <c r="N2325" s="4">
        <v>1386</v>
      </c>
      <c r="O2325">
        <v>21546</v>
      </c>
      <c r="P2325">
        <v>-21438</v>
      </c>
    </row>
    <row r="2326" spans="1:16">
      <c r="A2326">
        <v>2</v>
      </c>
      <c r="B2326" t="str">
        <f>TEXT(DATE(2024,Sales[[#This Row],[Month]],1),"MMM")</f>
        <v>Feb</v>
      </c>
      <c r="C2326">
        <v>8</v>
      </c>
      <c r="D2326">
        <v>2014</v>
      </c>
      <c r="E2326" t="s">
        <v>24</v>
      </c>
      <c r="F2326" t="s">
        <v>20</v>
      </c>
      <c r="G2326" s="4" t="s">
        <v>12</v>
      </c>
      <c r="H2326" t="s">
        <v>13</v>
      </c>
      <c r="I2326" s="4">
        <v>25</v>
      </c>
      <c r="J2326" s="4">
        <v>3042</v>
      </c>
      <c r="K2326" s="4">
        <v>3240</v>
      </c>
      <c r="L2326" s="4">
        <v>78804</v>
      </c>
      <c r="M2326" s="4">
        <v>85140</v>
      </c>
      <c r="N2326" s="4">
        <v>4950</v>
      </c>
      <c r="O2326">
        <v>76950</v>
      </c>
      <c r="P2326">
        <v>-1854</v>
      </c>
    </row>
    <row r="2327" spans="1:16">
      <c r="A2327">
        <v>2</v>
      </c>
      <c r="B2327" t="str">
        <f>TEXT(DATE(2024,Sales[[#This Row],[Month]],1),"MMM")</f>
        <v>Feb</v>
      </c>
      <c r="C2327">
        <v>8</v>
      </c>
      <c r="D2327">
        <v>2014</v>
      </c>
      <c r="E2327" t="s">
        <v>28</v>
      </c>
      <c r="F2327" t="s">
        <v>27</v>
      </c>
      <c r="G2327" s="4" t="s">
        <v>36</v>
      </c>
      <c r="H2327" t="s">
        <v>10</v>
      </c>
      <c r="I2327" s="4">
        <v>10</v>
      </c>
      <c r="J2327" s="4">
        <v>3978</v>
      </c>
      <c r="K2327" s="4">
        <v>4230</v>
      </c>
      <c r="L2327" s="4">
        <v>29808</v>
      </c>
      <c r="M2327" s="4">
        <v>31680</v>
      </c>
      <c r="N2327" s="4">
        <v>2520</v>
      </c>
      <c r="O2327">
        <v>40185</v>
      </c>
      <c r="P2327">
        <v>10377</v>
      </c>
    </row>
    <row r="2328" spans="1:16">
      <c r="A2328">
        <v>2</v>
      </c>
      <c r="B2328" t="str">
        <f>TEXT(DATE(2024,Sales[[#This Row],[Month]],1),"MMM")</f>
        <v>Feb</v>
      </c>
      <c r="C2328">
        <v>8</v>
      </c>
      <c r="D2328">
        <v>2014</v>
      </c>
      <c r="E2328" t="s">
        <v>26</v>
      </c>
      <c r="F2328" t="s">
        <v>27</v>
      </c>
      <c r="G2328" s="4" t="s">
        <v>23</v>
      </c>
      <c r="H2328" t="s">
        <v>10</v>
      </c>
      <c r="I2328" s="4">
        <v>8</v>
      </c>
      <c r="J2328" s="4">
        <v>5148</v>
      </c>
      <c r="K2328" s="4">
        <v>5490</v>
      </c>
      <c r="L2328" s="4">
        <v>45630</v>
      </c>
      <c r="M2328" s="4">
        <v>48600</v>
      </c>
      <c r="N2328" s="4">
        <v>2736</v>
      </c>
      <c r="O2328">
        <v>41724</v>
      </c>
      <c r="P2328">
        <v>-3906</v>
      </c>
    </row>
    <row r="2329" spans="1:16">
      <c r="A2329">
        <v>2</v>
      </c>
      <c r="B2329" t="str">
        <f>TEXT(DATE(2024,Sales[[#This Row],[Month]],1),"MMM")</f>
        <v>Feb</v>
      </c>
      <c r="C2329">
        <v>8</v>
      </c>
      <c r="D2329">
        <v>2014</v>
      </c>
      <c r="E2329" t="s">
        <v>24</v>
      </c>
      <c r="F2329" t="s">
        <v>20</v>
      </c>
      <c r="G2329" s="4" t="s">
        <v>9</v>
      </c>
      <c r="H2329" t="s">
        <v>10</v>
      </c>
      <c r="I2329" s="4">
        <v>18</v>
      </c>
      <c r="J2329" s="4">
        <v>3042</v>
      </c>
      <c r="K2329" s="4">
        <v>3240</v>
      </c>
      <c r="L2329" s="4">
        <v>40680</v>
      </c>
      <c r="M2329" s="4">
        <v>43200</v>
      </c>
      <c r="N2329" s="4">
        <v>3564</v>
      </c>
      <c r="O2329">
        <v>55404</v>
      </c>
      <c r="P2329">
        <v>14724</v>
      </c>
    </row>
    <row r="2330" spans="1:16">
      <c r="A2330">
        <v>2</v>
      </c>
      <c r="B2330" t="str">
        <f>TEXT(DATE(2024,Sales[[#This Row],[Month]],1),"MMM")</f>
        <v>Feb</v>
      </c>
      <c r="C2330">
        <v>8</v>
      </c>
      <c r="D2330">
        <v>2014</v>
      </c>
      <c r="E2330" t="s">
        <v>11</v>
      </c>
      <c r="F2330" t="s">
        <v>8</v>
      </c>
      <c r="G2330" s="4" t="s">
        <v>33</v>
      </c>
      <c r="H2330" t="s">
        <v>10</v>
      </c>
      <c r="I2330" s="4">
        <v>8</v>
      </c>
      <c r="J2330" s="4">
        <v>5148</v>
      </c>
      <c r="K2330" s="4">
        <v>5490</v>
      </c>
      <c r="L2330" s="4">
        <v>48438</v>
      </c>
      <c r="M2330" s="4">
        <v>51750</v>
      </c>
      <c r="N2330" s="4">
        <v>2736</v>
      </c>
      <c r="O2330">
        <v>41724</v>
      </c>
      <c r="P2330">
        <v>-6714</v>
      </c>
    </row>
    <row r="2331" spans="1:16">
      <c r="A2331">
        <v>2</v>
      </c>
      <c r="B2331" t="str">
        <f>TEXT(DATE(2024,Sales[[#This Row],[Month]],1),"MMM")</f>
        <v>Feb</v>
      </c>
      <c r="C2331">
        <v>9</v>
      </c>
      <c r="D2331">
        <v>2014</v>
      </c>
      <c r="E2331" t="s">
        <v>21</v>
      </c>
      <c r="F2331" t="s">
        <v>22</v>
      </c>
      <c r="G2331" s="4" t="s">
        <v>9</v>
      </c>
      <c r="H2331" t="s">
        <v>10</v>
      </c>
      <c r="I2331" s="4">
        <v>25</v>
      </c>
      <c r="J2331" s="4">
        <v>7506</v>
      </c>
      <c r="K2331" s="4">
        <v>8100</v>
      </c>
      <c r="L2331" s="4">
        <v>44748</v>
      </c>
      <c r="M2331" s="4">
        <v>47520</v>
      </c>
      <c r="N2331" s="4">
        <v>14850</v>
      </c>
      <c r="O2331">
        <v>192375</v>
      </c>
      <c r="P2331">
        <v>147627</v>
      </c>
    </row>
    <row r="2332" spans="1:16">
      <c r="A2332">
        <v>2</v>
      </c>
      <c r="B2332" t="str">
        <f>TEXT(DATE(2024,Sales[[#This Row],[Month]],1),"MMM")</f>
        <v>Feb</v>
      </c>
      <c r="C2332">
        <v>9</v>
      </c>
      <c r="D2332">
        <v>2014</v>
      </c>
      <c r="E2332" t="s">
        <v>17</v>
      </c>
      <c r="F2332" t="s">
        <v>15</v>
      </c>
      <c r="G2332" s="4" t="s">
        <v>36</v>
      </c>
      <c r="H2332" t="s">
        <v>10</v>
      </c>
      <c r="I2332" s="4">
        <v>7</v>
      </c>
      <c r="J2332" s="4">
        <v>3042</v>
      </c>
      <c r="K2332" s="4">
        <v>3240</v>
      </c>
      <c r="L2332" s="4">
        <v>7452</v>
      </c>
      <c r="M2332" s="4">
        <v>7920</v>
      </c>
      <c r="N2332" s="4">
        <v>1386</v>
      </c>
      <c r="O2332">
        <v>21546</v>
      </c>
      <c r="P2332">
        <v>14094</v>
      </c>
    </row>
    <row r="2333" spans="1:16">
      <c r="A2333">
        <v>2</v>
      </c>
      <c r="B2333" t="str">
        <f>TEXT(DATE(2024,Sales[[#This Row],[Month]],1),"MMM")</f>
        <v>Feb</v>
      </c>
      <c r="C2333">
        <v>9</v>
      </c>
      <c r="D2333">
        <v>2014</v>
      </c>
      <c r="E2333" t="s">
        <v>28</v>
      </c>
      <c r="F2333" t="s">
        <v>27</v>
      </c>
      <c r="G2333" s="4" t="s">
        <v>33</v>
      </c>
      <c r="H2333" t="s">
        <v>10</v>
      </c>
      <c r="I2333" s="4">
        <v>17</v>
      </c>
      <c r="J2333" s="4">
        <v>3978</v>
      </c>
      <c r="K2333" s="4">
        <v>4230</v>
      </c>
      <c r="L2333" s="4">
        <v>31590</v>
      </c>
      <c r="M2333" s="4">
        <v>33750</v>
      </c>
      <c r="N2333" s="4">
        <v>4284</v>
      </c>
      <c r="O2333">
        <v>68314.5</v>
      </c>
      <c r="P2333">
        <v>36724.5</v>
      </c>
    </row>
    <row r="2334" spans="1:16">
      <c r="A2334">
        <v>2</v>
      </c>
      <c r="B2334" t="str">
        <f>TEXT(DATE(2024,Sales[[#This Row],[Month]],1),"MMM")</f>
        <v>Feb</v>
      </c>
      <c r="C2334">
        <v>10</v>
      </c>
      <c r="D2334">
        <v>2014</v>
      </c>
      <c r="E2334" t="s">
        <v>7</v>
      </c>
      <c r="F2334" t="s">
        <v>8</v>
      </c>
      <c r="G2334" s="4" t="s">
        <v>36</v>
      </c>
      <c r="H2334" t="s">
        <v>10</v>
      </c>
      <c r="I2334" s="4">
        <v>3</v>
      </c>
      <c r="J2334" s="4">
        <v>2952</v>
      </c>
      <c r="K2334" s="4">
        <v>3150</v>
      </c>
      <c r="L2334" s="4">
        <v>93150</v>
      </c>
      <c r="M2334" s="4">
        <v>99000</v>
      </c>
      <c r="N2334" s="4">
        <v>594</v>
      </c>
      <c r="O2334">
        <v>8977.5</v>
      </c>
      <c r="P2334">
        <v>-84172.5</v>
      </c>
    </row>
    <row r="2335" spans="1:16">
      <c r="A2335">
        <v>2</v>
      </c>
      <c r="B2335" t="str">
        <f>TEXT(DATE(2024,Sales[[#This Row],[Month]],1),"MMM")</f>
        <v>Feb</v>
      </c>
      <c r="C2335">
        <v>10</v>
      </c>
      <c r="D2335">
        <v>2014</v>
      </c>
      <c r="E2335" t="s">
        <v>24</v>
      </c>
      <c r="F2335" t="s">
        <v>20</v>
      </c>
      <c r="G2335" s="4" t="s">
        <v>37</v>
      </c>
      <c r="H2335" t="s">
        <v>13</v>
      </c>
      <c r="I2335" s="4">
        <v>13</v>
      </c>
      <c r="J2335" s="4">
        <v>2034</v>
      </c>
      <c r="K2335" s="4">
        <v>2160</v>
      </c>
      <c r="L2335" s="4">
        <v>51012</v>
      </c>
      <c r="M2335" s="4">
        <v>54990</v>
      </c>
      <c r="N2335" s="4">
        <v>1638</v>
      </c>
      <c r="O2335">
        <v>26676</v>
      </c>
      <c r="P2335">
        <v>-24336</v>
      </c>
    </row>
    <row r="2336" spans="1:16">
      <c r="A2336">
        <v>2</v>
      </c>
      <c r="B2336" t="str">
        <f>TEXT(DATE(2024,Sales[[#This Row],[Month]],1),"MMM")</f>
        <v>Feb</v>
      </c>
      <c r="C2336">
        <v>11</v>
      </c>
      <c r="D2336">
        <v>2014</v>
      </c>
      <c r="E2336" t="s">
        <v>11</v>
      </c>
      <c r="F2336" t="s">
        <v>8</v>
      </c>
      <c r="G2336" s="4" t="s">
        <v>38</v>
      </c>
      <c r="H2336" t="s">
        <v>10</v>
      </c>
      <c r="I2336" s="4">
        <v>17</v>
      </c>
      <c r="J2336" s="4">
        <v>3582</v>
      </c>
      <c r="K2336" s="4">
        <v>3870</v>
      </c>
      <c r="L2336" s="4">
        <v>17712</v>
      </c>
      <c r="M2336" s="4">
        <v>18900</v>
      </c>
      <c r="N2336" s="4">
        <v>4896</v>
      </c>
      <c r="O2336">
        <v>62500.5</v>
      </c>
      <c r="P2336">
        <v>44788.5</v>
      </c>
    </row>
    <row r="2337" spans="1:16">
      <c r="A2337">
        <v>2</v>
      </c>
      <c r="B2337" t="str">
        <f>TEXT(DATE(2024,Sales[[#This Row],[Month]],1),"MMM")</f>
        <v>Feb</v>
      </c>
      <c r="C2337">
        <v>11</v>
      </c>
      <c r="D2337">
        <v>2014</v>
      </c>
      <c r="E2337" t="s">
        <v>11</v>
      </c>
      <c r="F2337" t="s">
        <v>8</v>
      </c>
      <c r="G2337" s="4" t="s">
        <v>12</v>
      </c>
      <c r="H2337" t="s">
        <v>13</v>
      </c>
      <c r="I2337" s="4">
        <v>22</v>
      </c>
      <c r="J2337" s="4">
        <v>3978</v>
      </c>
      <c r="K2337" s="4">
        <v>4230</v>
      </c>
      <c r="L2337" s="4">
        <v>50148</v>
      </c>
      <c r="M2337" s="4">
        <v>54180</v>
      </c>
      <c r="N2337" s="4">
        <v>5544</v>
      </c>
      <c r="O2337">
        <v>88407</v>
      </c>
      <c r="P2337">
        <v>38259</v>
      </c>
    </row>
    <row r="2338" spans="1:16">
      <c r="A2338">
        <v>2</v>
      </c>
      <c r="B2338" t="str">
        <f>TEXT(DATE(2024,Sales[[#This Row],[Month]],1),"MMM")</f>
        <v>Feb</v>
      </c>
      <c r="C2338">
        <v>11</v>
      </c>
      <c r="D2338">
        <v>2014</v>
      </c>
      <c r="E2338" t="s">
        <v>11</v>
      </c>
      <c r="F2338" t="s">
        <v>8</v>
      </c>
      <c r="G2338" s="4" t="s">
        <v>9</v>
      </c>
      <c r="H2338" t="s">
        <v>10</v>
      </c>
      <c r="I2338" s="4">
        <v>23</v>
      </c>
      <c r="J2338" s="4">
        <v>2196</v>
      </c>
      <c r="K2338" s="4">
        <v>2340</v>
      </c>
      <c r="L2338" s="4">
        <v>30510</v>
      </c>
      <c r="M2338" s="4">
        <v>32400</v>
      </c>
      <c r="N2338" s="4">
        <v>3312</v>
      </c>
      <c r="O2338">
        <v>51129</v>
      </c>
      <c r="P2338">
        <v>20619</v>
      </c>
    </row>
    <row r="2339" spans="1:16">
      <c r="A2339">
        <v>2</v>
      </c>
      <c r="B2339" t="str">
        <f>TEXT(DATE(2024,Sales[[#This Row],[Month]],1),"MMM")</f>
        <v>Feb</v>
      </c>
      <c r="C2339">
        <v>12</v>
      </c>
      <c r="D2339">
        <v>2014</v>
      </c>
      <c r="E2339" t="s">
        <v>26</v>
      </c>
      <c r="F2339" t="s">
        <v>27</v>
      </c>
      <c r="G2339" s="4" t="s">
        <v>32</v>
      </c>
      <c r="H2339" t="s">
        <v>10</v>
      </c>
      <c r="I2339" s="4">
        <v>1</v>
      </c>
      <c r="J2339" s="4">
        <v>2034</v>
      </c>
      <c r="K2339" s="4">
        <v>2160</v>
      </c>
      <c r="L2339" s="4">
        <v>56628</v>
      </c>
      <c r="M2339" s="4">
        <v>60390</v>
      </c>
      <c r="N2339" s="4">
        <v>126</v>
      </c>
      <c r="O2339">
        <v>2052</v>
      </c>
      <c r="P2339">
        <v>-54576</v>
      </c>
    </row>
    <row r="2340" spans="1:16">
      <c r="A2340">
        <v>2</v>
      </c>
      <c r="B2340" t="str">
        <f>TEXT(DATE(2024,Sales[[#This Row],[Month]],1),"MMM")</f>
        <v>Feb</v>
      </c>
      <c r="C2340">
        <v>12</v>
      </c>
      <c r="D2340">
        <v>2014</v>
      </c>
      <c r="E2340" t="s">
        <v>7</v>
      </c>
      <c r="F2340" t="s">
        <v>8</v>
      </c>
      <c r="G2340" s="4" t="s">
        <v>39</v>
      </c>
      <c r="H2340" t="s">
        <v>13</v>
      </c>
      <c r="I2340" s="4">
        <v>25</v>
      </c>
      <c r="J2340" s="4">
        <v>5148</v>
      </c>
      <c r="K2340" s="4">
        <v>5490</v>
      </c>
      <c r="L2340" s="4">
        <v>7506</v>
      </c>
      <c r="M2340" s="4">
        <v>8100</v>
      </c>
      <c r="N2340" s="4">
        <v>8550</v>
      </c>
      <c r="O2340">
        <v>130387.5</v>
      </c>
      <c r="P2340">
        <v>122881.5</v>
      </c>
    </row>
    <row r="2341" spans="1:16">
      <c r="A2341">
        <v>2</v>
      </c>
      <c r="B2341" t="str">
        <f>TEXT(DATE(2024,Sales[[#This Row],[Month]],1),"MMM")</f>
        <v>Feb</v>
      </c>
      <c r="C2341">
        <v>12</v>
      </c>
      <c r="D2341">
        <v>2014</v>
      </c>
      <c r="E2341" t="s">
        <v>26</v>
      </c>
      <c r="F2341" t="s">
        <v>27</v>
      </c>
      <c r="G2341" s="4" t="s">
        <v>23</v>
      </c>
      <c r="H2341" t="s">
        <v>10</v>
      </c>
      <c r="I2341" s="4">
        <v>22</v>
      </c>
      <c r="J2341" s="4">
        <v>3384</v>
      </c>
      <c r="K2341" s="4">
        <v>3600</v>
      </c>
      <c r="L2341" s="4">
        <v>3042</v>
      </c>
      <c r="M2341" s="4">
        <v>3240</v>
      </c>
      <c r="N2341" s="4">
        <v>4752</v>
      </c>
      <c r="O2341">
        <v>75240</v>
      </c>
      <c r="P2341">
        <v>72198</v>
      </c>
    </row>
    <row r="2342" spans="1:16">
      <c r="A2342">
        <v>2</v>
      </c>
      <c r="B2342" t="str">
        <f>TEXT(DATE(2024,Sales[[#This Row],[Month]],1),"MMM")</f>
        <v>Feb</v>
      </c>
      <c r="C2342">
        <v>12</v>
      </c>
      <c r="D2342">
        <v>2014</v>
      </c>
      <c r="E2342" t="s">
        <v>17</v>
      </c>
      <c r="F2342" t="s">
        <v>15</v>
      </c>
      <c r="G2342" s="4" t="s">
        <v>12</v>
      </c>
      <c r="H2342" t="s">
        <v>13</v>
      </c>
      <c r="I2342" s="4">
        <v>2</v>
      </c>
      <c r="J2342" s="4">
        <v>3978</v>
      </c>
      <c r="K2342" s="4">
        <v>4230</v>
      </c>
      <c r="L2342" s="4">
        <v>85968</v>
      </c>
      <c r="M2342" s="4">
        <v>92880</v>
      </c>
      <c r="N2342" s="4">
        <v>504</v>
      </c>
      <c r="O2342">
        <v>8037</v>
      </c>
      <c r="P2342">
        <v>-77931</v>
      </c>
    </row>
    <row r="2343" spans="1:16">
      <c r="A2343">
        <v>2</v>
      </c>
      <c r="B2343" t="str">
        <f>TEXT(DATE(2024,Sales[[#This Row],[Month]],1),"MMM")</f>
        <v>Feb</v>
      </c>
      <c r="C2343">
        <v>13</v>
      </c>
      <c r="D2343">
        <v>2014</v>
      </c>
      <c r="E2343" t="s">
        <v>11</v>
      </c>
      <c r="F2343" t="s">
        <v>8</v>
      </c>
      <c r="G2343" s="4" t="s">
        <v>37</v>
      </c>
      <c r="H2343" t="s">
        <v>13</v>
      </c>
      <c r="I2343" s="4">
        <v>11</v>
      </c>
      <c r="J2343" s="4">
        <v>3582</v>
      </c>
      <c r="K2343" s="4">
        <v>3870</v>
      </c>
      <c r="L2343" s="4">
        <v>7848</v>
      </c>
      <c r="M2343" s="4">
        <v>8460</v>
      </c>
      <c r="N2343" s="4">
        <v>3168</v>
      </c>
      <c r="O2343">
        <v>40441.5</v>
      </c>
      <c r="P2343">
        <v>32593.5</v>
      </c>
    </row>
    <row r="2344" spans="1:16">
      <c r="A2344">
        <v>2</v>
      </c>
      <c r="B2344" t="str">
        <f>TEXT(DATE(2024,Sales[[#This Row],[Month]],1),"MMM")</f>
        <v>Feb</v>
      </c>
      <c r="C2344">
        <v>13</v>
      </c>
      <c r="D2344">
        <v>2014</v>
      </c>
      <c r="E2344" t="s">
        <v>19</v>
      </c>
      <c r="F2344" t="s">
        <v>20</v>
      </c>
      <c r="G2344" s="4" t="s">
        <v>32</v>
      </c>
      <c r="H2344" t="s">
        <v>10</v>
      </c>
      <c r="I2344" s="4">
        <v>11</v>
      </c>
      <c r="J2344" s="4">
        <v>3546</v>
      </c>
      <c r="K2344" s="4">
        <v>3780</v>
      </c>
      <c r="L2344" s="4">
        <v>51480</v>
      </c>
      <c r="M2344" s="4">
        <v>54900</v>
      </c>
      <c r="N2344" s="4">
        <v>2574</v>
      </c>
      <c r="O2344">
        <v>39501</v>
      </c>
      <c r="P2344">
        <v>-11979</v>
      </c>
    </row>
    <row r="2345" spans="1:16">
      <c r="A2345">
        <v>2</v>
      </c>
      <c r="B2345" t="str">
        <f>TEXT(DATE(2024,Sales[[#This Row],[Month]],1),"MMM")</f>
        <v>Feb</v>
      </c>
      <c r="C2345">
        <v>13</v>
      </c>
      <c r="D2345">
        <v>2014</v>
      </c>
      <c r="E2345" t="s">
        <v>17</v>
      </c>
      <c r="F2345" t="s">
        <v>15</v>
      </c>
      <c r="G2345" s="4" t="s">
        <v>12</v>
      </c>
      <c r="H2345" t="s">
        <v>13</v>
      </c>
      <c r="I2345" s="4">
        <v>1</v>
      </c>
      <c r="J2345" s="4">
        <v>7506</v>
      </c>
      <c r="K2345" s="4">
        <v>8100</v>
      </c>
      <c r="L2345" s="4">
        <v>28656</v>
      </c>
      <c r="M2345" s="4">
        <v>30960</v>
      </c>
      <c r="N2345" s="4">
        <v>594</v>
      </c>
      <c r="O2345">
        <v>7695</v>
      </c>
      <c r="P2345">
        <v>-20961</v>
      </c>
    </row>
    <row r="2346" spans="1:16">
      <c r="A2346">
        <v>2</v>
      </c>
      <c r="B2346" t="str">
        <f>TEXT(DATE(2024,Sales[[#This Row],[Month]],1),"MMM")</f>
        <v>Feb</v>
      </c>
      <c r="C2346">
        <v>13</v>
      </c>
      <c r="D2346">
        <v>2014</v>
      </c>
      <c r="E2346" t="s">
        <v>7</v>
      </c>
      <c r="F2346" t="s">
        <v>8</v>
      </c>
      <c r="G2346" s="4" t="s">
        <v>29</v>
      </c>
      <c r="H2346" t="s">
        <v>10</v>
      </c>
      <c r="I2346" s="4">
        <v>14</v>
      </c>
      <c r="J2346" s="4">
        <v>3978</v>
      </c>
      <c r="K2346" s="4">
        <v>4230</v>
      </c>
      <c r="L2346" s="4">
        <v>24822</v>
      </c>
      <c r="M2346" s="4">
        <v>26460</v>
      </c>
      <c r="N2346" s="4">
        <v>3528</v>
      </c>
      <c r="O2346">
        <v>56259</v>
      </c>
      <c r="P2346">
        <v>31437</v>
      </c>
    </row>
    <row r="2347" spans="1:16">
      <c r="A2347">
        <v>2</v>
      </c>
      <c r="B2347" t="str">
        <f>TEXT(DATE(2024,Sales[[#This Row],[Month]],1),"MMM")</f>
        <v>Feb</v>
      </c>
      <c r="C2347">
        <v>14</v>
      </c>
      <c r="D2347">
        <v>2014</v>
      </c>
      <c r="E2347" t="s">
        <v>14</v>
      </c>
      <c r="F2347" t="s">
        <v>15</v>
      </c>
      <c r="G2347" s="4" t="s">
        <v>38</v>
      </c>
      <c r="H2347" t="s">
        <v>10</v>
      </c>
      <c r="I2347" s="4">
        <v>11</v>
      </c>
      <c r="J2347" s="4">
        <v>2034</v>
      </c>
      <c r="K2347" s="4">
        <v>2160</v>
      </c>
      <c r="L2347" s="4">
        <v>5904</v>
      </c>
      <c r="M2347" s="4">
        <v>6300</v>
      </c>
      <c r="N2347" s="4">
        <v>1386</v>
      </c>
      <c r="O2347">
        <v>22572</v>
      </c>
      <c r="P2347">
        <v>16668</v>
      </c>
    </row>
    <row r="2348" spans="1:16">
      <c r="A2348">
        <v>2</v>
      </c>
      <c r="B2348" t="str">
        <f>TEXT(DATE(2024,Sales[[#This Row],[Month]],1),"MMM")</f>
        <v>Feb</v>
      </c>
      <c r="C2348">
        <v>14</v>
      </c>
      <c r="D2348">
        <v>2014</v>
      </c>
      <c r="E2348" t="s">
        <v>19</v>
      </c>
      <c r="F2348" t="s">
        <v>20</v>
      </c>
      <c r="G2348" s="4" t="s">
        <v>35</v>
      </c>
      <c r="H2348" t="s">
        <v>10</v>
      </c>
      <c r="I2348" s="4">
        <v>8</v>
      </c>
      <c r="J2348" s="4">
        <v>2952</v>
      </c>
      <c r="K2348" s="4">
        <v>3150</v>
      </c>
      <c r="L2348" s="4">
        <v>67374</v>
      </c>
      <c r="M2348" s="4">
        <v>71820</v>
      </c>
      <c r="N2348" s="4">
        <v>1584</v>
      </c>
      <c r="O2348">
        <v>23940</v>
      </c>
      <c r="P2348">
        <v>-43434</v>
      </c>
    </row>
    <row r="2349" spans="1:16">
      <c r="A2349">
        <v>2</v>
      </c>
      <c r="B2349" t="str">
        <f>TEXT(DATE(2024,Sales[[#This Row],[Month]],1),"MMM")</f>
        <v>Feb</v>
      </c>
      <c r="C2349">
        <v>14</v>
      </c>
      <c r="D2349">
        <v>2014</v>
      </c>
      <c r="E2349" t="s">
        <v>28</v>
      </c>
      <c r="F2349" t="s">
        <v>27</v>
      </c>
      <c r="G2349" s="4" t="s">
        <v>37</v>
      </c>
      <c r="H2349" t="s">
        <v>13</v>
      </c>
      <c r="I2349" s="4">
        <v>1</v>
      </c>
      <c r="J2349" s="4">
        <v>3546</v>
      </c>
      <c r="K2349" s="4">
        <v>3780</v>
      </c>
      <c r="L2349" s="4">
        <v>66708</v>
      </c>
      <c r="M2349" s="4">
        <v>71910</v>
      </c>
      <c r="N2349" s="4">
        <v>234</v>
      </c>
      <c r="O2349">
        <v>3591</v>
      </c>
      <c r="P2349">
        <v>-63117</v>
      </c>
    </row>
    <row r="2350" spans="1:16">
      <c r="A2350">
        <v>2</v>
      </c>
      <c r="B2350" t="str">
        <f>TEXT(DATE(2024,Sales[[#This Row],[Month]],1),"MMM")</f>
        <v>Feb</v>
      </c>
      <c r="C2350">
        <v>15</v>
      </c>
      <c r="D2350">
        <v>2014</v>
      </c>
      <c r="E2350" t="s">
        <v>28</v>
      </c>
      <c r="F2350" t="s">
        <v>27</v>
      </c>
      <c r="G2350" s="4" t="s">
        <v>36</v>
      </c>
      <c r="H2350" t="s">
        <v>10</v>
      </c>
      <c r="I2350" s="4">
        <v>24</v>
      </c>
      <c r="J2350" s="4">
        <v>3546</v>
      </c>
      <c r="K2350" s="4">
        <v>3780</v>
      </c>
      <c r="L2350" s="4">
        <v>26082</v>
      </c>
      <c r="M2350" s="4">
        <v>27720</v>
      </c>
      <c r="N2350" s="4">
        <v>5616</v>
      </c>
      <c r="O2350">
        <v>86184</v>
      </c>
      <c r="P2350">
        <v>60102</v>
      </c>
    </row>
    <row r="2351" spans="1:16">
      <c r="A2351">
        <v>2</v>
      </c>
      <c r="B2351" t="str">
        <f>TEXT(DATE(2024,Sales[[#This Row],[Month]],1),"MMM")</f>
        <v>Feb</v>
      </c>
      <c r="C2351">
        <v>16</v>
      </c>
      <c r="D2351">
        <v>2014</v>
      </c>
      <c r="E2351" t="s">
        <v>26</v>
      </c>
      <c r="F2351" t="s">
        <v>27</v>
      </c>
      <c r="G2351" s="4" t="s">
        <v>29</v>
      </c>
      <c r="H2351" t="s">
        <v>10</v>
      </c>
      <c r="I2351" s="4">
        <v>15</v>
      </c>
      <c r="J2351" s="4">
        <v>3978</v>
      </c>
      <c r="K2351" s="4">
        <v>4230</v>
      </c>
      <c r="L2351" s="4">
        <v>21276</v>
      </c>
      <c r="M2351" s="4">
        <v>22680</v>
      </c>
      <c r="N2351" s="4">
        <v>3780</v>
      </c>
      <c r="O2351">
        <v>60277.5</v>
      </c>
      <c r="P2351">
        <v>39001.5</v>
      </c>
    </row>
    <row r="2352" spans="1:16">
      <c r="A2352">
        <v>2</v>
      </c>
      <c r="B2352" t="str">
        <f>TEXT(DATE(2024,Sales[[#This Row],[Month]],1),"MMM")</f>
        <v>Feb</v>
      </c>
      <c r="C2352">
        <v>16</v>
      </c>
      <c r="D2352">
        <v>2014</v>
      </c>
      <c r="E2352" t="s">
        <v>24</v>
      </c>
      <c r="F2352" t="s">
        <v>20</v>
      </c>
      <c r="G2352" s="4" t="s">
        <v>36</v>
      </c>
      <c r="H2352" t="s">
        <v>10</v>
      </c>
      <c r="I2352" s="4">
        <v>20</v>
      </c>
      <c r="J2352" s="4">
        <v>3546</v>
      </c>
      <c r="K2352" s="4">
        <v>3780</v>
      </c>
      <c r="L2352" s="4">
        <v>70794</v>
      </c>
      <c r="M2352" s="4">
        <v>75240</v>
      </c>
      <c r="N2352" s="4">
        <v>4680</v>
      </c>
      <c r="O2352">
        <v>71820</v>
      </c>
      <c r="P2352">
        <v>1026</v>
      </c>
    </row>
    <row r="2353" spans="1:16">
      <c r="A2353">
        <v>2</v>
      </c>
      <c r="B2353" t="str">
        <f>TEXT(DATE(2024,Sales[[#This Row],[Month]],1),"MMM")</f>
        <v>Feb</v>
      </c>
      <c r="C2353">
        <v>17</v>
      </c>
      <c r="D2353">
        <v>2014</v>
      </c>
      <c r="E2353" t="s">
        <v>24</v>
      </c>
      <c r="F2353" t="s">
        <v>20</v>
      </c>
      <c r="G2353" s="4" t="s">
        <v>18</v>
      </c>
      <c r="H2353" t="s">
        <v>10</v>
      </c>
      <c r="I2353" s="4">
        <v>1</v>
      </c>
      <c r="J2353" s="4">
        <v>5148</v>
      </c>
      <c r="K2353" s="4">
        <v>5490</v>
      </c>
      <c r="L2353" s="4">
        <v>46116</v>
      </c>
      <c r="M2353" s="4">
        <v>49140</v>
      </c>
      <c r="N2353" s="4">
        <v>342</v>
      </c>
      <c r="O2353">
        <v>5215.5</v>
      </c>
      <c r="P2353">
        <v>-40900.5</v>
      </c>
    </row>
    <row r="2354" spans="1:16">
      <c r="A2354">
        <v>2</v>
      </c>
      <c r="B2354" t="str">
        <f>TEXT(DATE(2024,Sales[[#This Row],[Month]],1),"MMM")</f>
        <v>Feb</v>
      </c>
      <c r="C2354">
        <v>17</v>
      </c>
      <c r="D2354">
        <v>2014</v>
      </c>
      <c r="E2354" t="s">
        <v>31</v>
      </c>
      <c r="F2354" t="s">
        <v>22</v>
      </c>
      <c r="G2354" s="4" t="s">
        <v>39</v>
      </c>
      <c r="H2354" t="s">
        <v>13</v>
      </c>
      <c r="I2354" s="4">
        <v>5</v>
      </c>
      <c r="J2354" s="4">
        <v>2196</v>
      </c>
      <c r="K2354" s="4">
        <v>2340</v>
      </c>
      <c r="L2354" s="4">
        <v>22518</v>
      </c>
      <c r="M2354" s="4">
        <v>24300</v>
      </c>
      <c r="N2354" s="4">
        <v>720</v>
      </c>
      <c r="O2354">
        <v>11115</v>
      </c>
      <c r="P2354">
        <v>-11403</v>
      </c>
    </row>
    <row r="2355" spans="1:16">
      <c r="A2355">
        <v>2</v>
      </c>
      <c r="B2355" t="str">
        <f>TEXT(DATE(2024,Sales[[#This Row],[Month]],1),"MMM")</f>
        <v>Feb</v>
      </c>
      <c r="C2355">
        <v>17</v>
      </c>
      <c r="D2355">
        <v>2014</v>
      </c>
      <c r="E2355" t="s">
        <v>26</v>
      </c>
      <c r="F2355" t="s">
        <v>27</v>
      </c>
      <c r="G2355" s="4" t="s">
        <v>35</v>
      </c>
      <c r="H2355" t="s">
        <v>10</v>
      </c>
      <c r="I2355" s="4">
        <v>2</v>
      </c>
      <c r="J2355" s="4">
        <v>3924</v>
      </c>
      <c r="K2355" s="4">
        <v>4230</v>
      </c>
      <c r="L2355" s="4">
        <v>46098</v>
      </c>
      <c r="M2355" s="4">
        <v>49140</v>
      </c>
      <c r="N2355" s="4">
        <v>612</v>
      </c>
      <c r="O2355">
        <v>8037</v>
      </c>
      <c r="P2355">
        <v>-38061</v>
      </c>
    </row>
    <row r="2356" spans="1:16">
      <c r="A2356">
        <v>2</v>
      </c>
      <c r="B2356" t="str">
        <f>TEXT(DATE(2024,Sales[[#This Row],[Month]],1),"MMM")</f>
        <v>Feb</v>
      </c>
      <c r="C2356">
        <v>17</v>
      </c>
      <c r="D2356">
        <v>2014</v>
      </c>
      <c r="E2356" t="s">
        <v>31</v>
      </c>
      <c r="F2356" t="s">
        <v>22</v>
      </c>
      <c r="G2356" s="4" t="s">
        <v>40</v>
      </c>
      <c r="H2356" t="s">
        <v>10</v>
      </c>
      <c r="I2356" s="4">
        <v>15</v>
      </c>
      <c r="J2356" s="4">
        <v>3978</v>
      </c>
      <c r="K2356" s="4">
        <v>4230</v>
      </c>
      <c r="L2356" s="4">
        <v>74448</v>
      </c>
      <c r="M2356" s="4">
        <v>79200</v>
      </c>
      <c r="N2356" s="4">
        <v>3780</v>
      </c>
      <c r="O2356">
        <v>60277.5</v>
      </c>
      <c r="P2356">
        <v>-14170.5</v>
      </c>
    </row>
    <row r="2357" spans="1:16">
      <c r="A2357">
        <v>2</v>
      </c>
      <c r="B2357" t="str">
        <f>TEXT(DATE(2024,Sales[[#This Row],[Month]],1),"MMM")</f>
        <v>Feb</v>
      </c>
      <c r="C2357">
        <v>18</v>
      </c>
      <c r="D2357">
        <v>2014</v>
      </c>
      <c r="E2357" t="s">
        <v>31</v>
      </c>
      <c r="F2357" t="s">
        <v>22</v>
      </c>
      <c r="G2357" s="4" t="s">
        <v>34</v>
      </c>
      <c r="H2357" t="s">
        <v>10</v>
      </c>
      <c r="I2357" s="4">
        <v>24</v>
      </c>
      <c r="J2357" s="4">
        <v>2106</v>
      </c>
      <c r="K2357" s="4">
        <v>2250</v>
      </c>
      <c r="L2357" s="4">
        <v>89640</v>
      </c>
      <c r="M2357" s="4">
        <v>95400</v>
      </c>
      <c r="N2357" s="4">
        <v>3456</v>
      </c>
      <c r="O2357">
        <v>51300</v>
      </c>
      <c r="P2357">
        <v>-38340</v>
      </c>
    </row>
    <row r="2358" spans="1:16">
      <c r="A2358">
        <v>2</v>
      </c>
      <c r="B2358" t="str">
        <f>TEXT(DATE(2024,Sales[[#This Row],[Month]],1),"MMM")</f>
        <v>Feb</v>
      </c>
      <c r="C2358">
        <v>18</v>
      </c>
      <c r="D2358">
        <v>2014</v>
      </c>
      <c r="E2358" t="s">
        <v>26</v>
      </c>
      <c r="F2358" t="s">
        <v>27</v>
      </c>
      <c r="G2358" s="4" t="s">
        <v>29</v>
      </c>
      <c r="H2358" t="s">
        <v>10</v>
      </c>
      <c r="I2358" s="4">
        <v>23</v>
      </c>
      <c r="J2358" s="4">
        <v>5148</v>
      </c>
      <c r="K2358" s="4">
        <v>5490</v>
      </c>
      <c r="L2358" s="4">
        <v>81558</v>
      </c>
      <c r="M2358" s="4">
        <v>86940</v>
      </c>
      <c r="N2358" s="4">
        <v>7866</v>
      </c>
      <c r="O2358">
        <v>119956.5</v>
      </c>
      <c r="P2358">
        <v>38398.5</v>
      </c>
    </row>
    <row r="2359" spans="1:16">
      <c r="A2359">
        <v>2</v>
      </c>
      <c r="B2359" t="str">
        <f>TEXT(DATE(2024,Sales[[#This Row],[Month]],1),"MMM")</f>
        <v>Feb</v>
      </c>
      <c r="C2359">
        <v>19</v>
      </c>
      <c r="D2359">
        <v>2014</v>
      </c>
      <c r="E2359" t="s">
        <v>21</v>
      </c>
      <c r="F2359" t="s">
        <v>22</v>
      </c>
      <c r="G2359" s="4" t="s">
        <v>38</v>
      </c>
      <c r="H2359" t="s">
        <v>10</v>
      </c>
      <c r="I2359" s="4">
        <v>20</v>
      </c>
      <c r="J2359" s="4">
        <v>3546</v>
      </c>
      <c r="K2359" s="4">
        <v>3780</v>
      </c>
      <c r="L2359" s="4">
        <v>73800</v>
      </c>
      <c r="M2359" s="4">
        <v>78750</v>
      </c>
      <c r="N2359" s="4">
        <v>4680</v>
      </c>
      <c r="O2359">
        <v>71820</v>
      </c>
      <c r="P2359">
        <v>-1980</v>
      </c>
    </row>
    <row r="2360" spans="1:16">
      <c r="A2360">
        <v>2</v>
      </c>
      <c r="B2360" t="str">
        <f>TEXT(DATE(2024,Sales[[#This Row],[Month]],1),"MMM")</f>
        <v>Feb</v>
      </c>
      <c r="C2360">
        <v>19</v>
      </c>
      <c r="D2360">
        <v>2014</v>
      </c>
      <c r="E2360" t="s">
        <v>17</v>
      </c>
      <c r="F2360" t="s">
        <v>15</v>
      </c>
      <c r="G2360" s="4" t="s">
        <v>32</v>
      </c>
      <c r="H2360" t="s">
        <v>10</v>
      </c>
      <c r="I2360" s="4">
        <v>23</v>
      </c>
      <c r="J2360" s="4">
        <v>3546</v>
      </c>
      <c r="K2360" s="4">
        <v>3780</v>
      </c>
      <c r="L2360" s="4">
        <v>113256</v>
      </c>
      <c r="M2360" s="4">
        <v>120780</v>
      </c>
      <c r="N2360" s="4">
        <v>5382</v>
      </c>
      <c r="O2360">
        <v>82593</v>
      </c>
      <c r="P2360">
        <v>-30663</v>
      </c>
    </row>
    <row r="2361" spans="1:16">
      <c r="A2361">
        <v>2</v>
      </c>
      <c r="B2361" t="str">
        <f>TEXT(DATE(2024,Sales[[#This Row],[Month]],1),"MMM")</f>
        <v>Feb</v>
      </c>
      <c r="C2361">
        <v>20</v>
      </c>
      <c r="D2361">
        <v>2014</v>
      </c>
      <c r="E2361" t="s">
        <v>17</v>
      </c>
      <c r="F2361" t="s">
        <v>15</v>
      </c>
      <c r="G2361" s="4" t="s">
        <v>40</v>
      </c>
      <c r="H2361" t="s">
        <v>10</v>
      </c>
      <c r="I2361" s="4">
        <v>22</v>
      </c>
      <c r="J2361" s="4">
        <v>5148</v>
      </c>
      <c r="K2361" s="4">
        <v>5490</v>
      </c>
      <c r="L2361" s="4">
        <v>47376</v>
      </c>
      <c r="M2361" s="4">
        <v>50400</v>
      </c>
      <c r="N2361" s="4">
        <v>7524</v>
      </c>
      <c r="O2361">
        <v>114741</v>
      </c>
      <c r="P2361">
        <v>67365</v>
      </c>
    </row>
    <row r="2362" spans="1:16">
      <c r="A2362">
        <v>2</v>
      </c>
      <c r="B2362" t="str">
        <f>TEXT(DATE(2024,Sales[[#This Row],[Month]],1),"MMM")</f>
        <v>Feb</v>
      </c>
      <c r="C2362">
        <v>20</v>
      </c>
      <c r="D2362">
        <v>2014</v>
      </c>
      <c r="E2362" t="s">
        <v>7</v>
      </c>
      <c r="F2362" t="s">
        <v>8</v>
      </c>
      <c r="G2362" s="4" t="s">
        <v>9</v>
      </c>
      <c r="H2362" t="s">
        <v>10</v>
      </c>
      <c r="I2362" s="4">
        <v>10</v>
      </c>
      <c r="J2362" s="4">
        <v>3384</v>
      </c>
      <c r="K2362" s="4">
        <v>3600</v>
      </c>
      <c r="L2362" s="4">
        <v>42714</v>
      </c>
      <c r="M2362" s="4">
        <v>45360</v>
      </c>
      <c r="N2362" s="4">
        <v>2160</v>
      </c>
      <c r="O2362">
        <v>34200</v>
      </c>
      <c r="P2362">
        <v>-8514</v>
      </c>
    </row>
    <row r="2363" spans="1:16">
      <c r="A2363">
        <v>2</v>
      </c>
      <c r="B2363" t="str">
        <f>TEXT(DATE(2024,Sales[[#This Row],[Month]],1),"MMM")</f>
        <v>Feb</v>
      </c>
      <c r="C2363">
        <v>21</v>
      </c>
      <c r="D2363">
        <v>2014</v>
      </c>
      <c r="E2363" t="s">
        <v>11</v>
      </c>
      <c r="F2363" t="s">
        <v>8</v>
      </c>
      <c r="G2363" s="4" t="s">
        <v>9</v>
      </c>
      <c r="H2363" t="s">
        <v>10</v>
      </c>
      <c r="I2363" s="4">
        <v>5</v>
      </c>
      <c r="J2363" s="4">
        <v>3042</v>
      </c>
      <c r="K2363" s="4">
        <v>3240</v>
      </c>
      <c r="L2363" s="4">
        <v>34578</v>
      </c>
      <c r="M2363" s="4">
        <v>36720</v>
      </c>
      <c r="N2363" s="4">
        <v>990</v>
      </c>
      <c r="O2363">
        <v>15390</v>
      </c>
      <c r="P2363">
        <v>-19188</v>
      </c>
    </row>
    <row r="2364" spans="1:16">
      <c r="A2364">
        <v>2</v>
      </c>
      <c r="B2364" t="str">
        <f>TEXT(DATE(2024,Sales[[#This Row],[Month]],1),"MMM")</f>
        <v>Feb</v>
      </c>
      <c r="C2364">
        <v>21</v>
      </c>
      <c r="D2364">
        <v>2014</v>
      </c>
      <c r="E2364" t="s">
        <v>7</v>
      </c>
      <c r="F2364" t="s">
        <v>8</v>
      </c>
      <c r="G2364" s="4" t="s">
        <v>29</v>
      </c>
      <c r="H2364" t="s">
        <v>10</v>
      </c>
      <c r="I2364" s="4">
        <v>12</v>
      </c>
      <c r="J2364" s="4">
        <v>3978</v>
      </c>
      <c r="K2364" s="4">
        <v>4230</v>
      </c>
      <c r="L2364" s="4">
        <v>28368</v>
      </c>
      <c r="M2364" s="4">
        <v>30240</v>
      </c>
      <c r="N2364" s="4">
        <v>3024</v>
      </c>
      <c r="O2364">
        <v>48222</v>
      </c>
      <c r="P2364">
        <v>19854</v>
      </c>
    </row>
    <row r="2365" spans="1:16">
      <c r="A2365">
        <v>2</v>
      </c>
      <c r="B2365" t="str">
        <f>TEXT(DATE(2024,Sales[[#This Row],[Month]],1),"MMM")</f>
        <v>Feb</v>
      </c>
      <c r="C2365">
        <v>21</v>
      </c>
      <c r="D2365">
        <v>2014</v>
      </c>
      <c r="E2365" t="s">
        <v>7</v>
      </c>
      <c r="F2365" t="s">
        <v>8</v>
      </c>
      <c r="G2365" s="4" t="s">
        <v>16</v>
      </c>
      <c r="H2365" t="s">
        <v>10</v>
      </c>
      <c r="I2365" s="4">
        <v>19</v>
      </c>
      <c r="J2365" s="4">
        <v>3978</v>
      </c>
      <c r="K2365" s="4">
        <v>4230</v>
      </c>
      <c r="L2365" s="4">
        <v>15912</v>
      </c>
      <c r="M2365" s="4">
        <v>16920</v>
      </c>
      <c r="N2365" s="4">
        <v>4788</v>
      </c>
      <c r="O2365">
        <v>76351.5</v>
      </c>
      <c r="P2365">
        <v>60439.5</v>
      </c>
    </row>
    <row r="2366" spans="1:16">
      <c r="A2366">
        <v>2</v>
      </c>
      <c r="B2366" t="str">
        <f>TEXT(DATE(2024,Sales[[#This Row],[Month]],1),"MMM")</f>
        <v>Feb</v>
      </c>
      <c r="C2366">
        <v>22</v>
      </c>
      <c r="D2366">
        <v>2014</v>
      </c>
      <c r="E2366" t="s">
        <v>21</v>
      </c>
      <c r="F2366" t="s">
        <v>22</v>
      </c>
      <c r="G2366" s="4" t="s">
        <v>16</v>
      </c>
      <c r="H2366" t="s">
        <v>10</v>
      </c>
      <c r="I2366" s="4">
        <v>18</v>
      </c>
      <c r="J2366" s="4">
        <v>3924</v>
      </c>
      <c r="K2366" s="4">
        <v>4230</v>
      </c>
      <c r="L2366" s="4">
        <v>15912</v>
      </c>
      <c r="M2366" s="4">
        <v>16920</v>
      </c>
      <c r="N2366" s="4">
        <v>5508</v>
      </c>
      <c r="O2366">
        <v>72333</v>
      </c>
      <c r="P2366">
        <v>56421</v>
      </c>
    </row>
    <row r="2367" spans="1:16">
      <c r="A2367">
        <v>2</v>
      </c>
      <c r="B2367" t="str">
        <f>TEXT(DATE(2024,Sales[[#This Row],[Month]],1),"MMM")</f>
        <v>Feb</v>
      </c>
      <c r="C2367">
        <v>22</v>
      </c>
      <c r="D2367">
        <v>2014</v>
      </c>
      <c r="E2367" t="s">
        <v>24</v>
      </c>
      <c r="F2367" t="s">
        <v>20</v>
      </c>
      <c r="G2367" s="4" t="s">
        <v>23</v>
      </c>
      <c r="H2367" t="s">
        <v>10</v>
      </c>
      <c r="I2367" s="4">
        <v>1</v>
      </c>
      <c r="J2367" s="4">
        <v>2952</v>
      </c>
      <c r="K2367" s="4">
        <v>3150</v>
      </c>
      <c r="L2367" s="4">
        <v>45630</v>
      </c>
      <c r="M2367" s="4">
        <v>48600</v>
      </c>
      <c r="N2367" s="4">
        <v>198</v>
      </c>
      <c r="O2367">
        <v>2992.5</v>
      </c>
      <c r="P2367">
        <v>-42637.5</v>
      </c>
    </row>
    <row r="2368" spans="1:16">
      <c r="A2368">
        <v>2</v>
      </c>
      <c r="B2368" t="str">
        <f>TEXT(DATE(2024,Sales[[#This Row],[Month]],1),"MMM")</f>
        <v>Feb</v>
      </c>
      <c r="C2368">
        <v>22</v>
      </c>
      <c r="D2368">
        <v>2014</v>
      </c>
      <c r="E2368" t="s">
        <v>17</v>
      </c>
      <c r="F2368" t="s">
        <v>15</v>
      </c>
      <c r="G2368" s="4" t="s">
        <v>9</v>
      </c>
      <c r="H2368" t="s">
        <v>10</v>
      </c>
      <c r="I2368" s="4">
        <v>15</v>
      </c>
      <c r="J2368" s="4">
        <v>3042</v>
      </c>
      <c r="K2368" s="4">
        <v>3240</v>
      </c>
      <c r="L2368" s="4">
        <v>38646</v>
      </c>
      <c r="M2368" s="4">
        <v>41040</v>
      </c>
      <c r="N2368" s="4">
        <v>2970</v>
      </c>
      <c r="O2368">
        <v>46170</v>
      </c>
      <c r="P2368">
        <v>7524</v>
      </c>
    </row>
    <row r="2369" spans="1:16">
      <c r="A2369">
        <v>2</v>
      </c>
      <c r="B2369" t="str">
        <f>TEXT(DATE(2024,Sales[[#This Row],[Month]],1),"MMM")</f>
        <v>Feb</v>
      </c>
      <c r="C2369">
        <v>23</v>
      </c>
      <c r="D2369">
        <v>2014</v>
      </c>
      <c r="E2369" t="s">
        <v>24</v>
      </c>
      <c r="F2369" t="s">
        <v>20</v>
      </c>
      <c r="G2369" s="4" t="s">
        <v>40</v>
      </c>
      <c r="H2369" t="s">
        <v>10</v>
      </c>
      <c r="I2369" s="4">
        <v>4</v>
      </c>
      <c r="J2369" s="4">
        <v>3978</v>
      </c>
      <c r="K2369" s="4">
        <v>4230</v>
      </c>
      <c r="L2369" s="4">
        <v>40608</v>
      </c>
      <c r="M2369" s="4">
        <v>43200</v>
      </c>
      <c r="N2369" s="4">
        <v>1008</v>
      </c>
      <c r="O2369">
        <v>16074</v>
      </c>
      <c r="P2369">
        <v>-24534</v>
      </c>
    </row>
    <row r="2370" spans="1:16">
      <c r="A2370">
        <v>2</v>
      </c>
      <c r="B2370" t="str">
        <f>TEXT(DATE(2024,Sales[[#This Row],[Month]],1),"MMM")</f>
        <v>Feb</v>
      </c>
      <c r="C2370">
        <v>23</v>
      </c>
      <c r="D2370">
        <v>2014</v>
      </c>
      <c r="E2370" t="s">
        <v>26</v>
      </c>
      <c r="F2370" t="s">
        <v>27</v>
      </c>
      <c r="G2370" s="4" t="s">
        <v>18</v>
      </c>
      <c r="H2370" t="s">
        <v>10</v>
      </c>
      <c r="I2370" s="4">
        <v>16</v>
      </c>
      <c r="J2370" s="4">
        <v>2106</v>
      </c>
      <c r="K2370" s="4">
        <v>2250</v>
      </c>
      <c r="L2370" s="4">
        <v>32940</v>
      </c>
      <c r="M2370" s="4">
        <v>35100</v>
      </c>
      <c r="N2370" s="4">
        <v>2304</v>
      </c>
      <c r="O2370">
        <v>34200</v>
      </c>
      <c r="P2370">
        <v>1260</v>
      </c>
    </row>
    <row r="2371" spans="1:16">
      <c r="A2371">
        <v>2</v>
      </c>
      <c r="B2371" t="str">
        <f>TEXT(DATE(2024,Sales[[#This Row],[Month]],1),"MMM")</f>
        <v>Feb</v>
      </c>
      <c r="C2371">
        <v>23</v>
      </c>
      <c r="D2371">
        <v>2014</v>
      </c>
      <c r="E2371" t="s">
        <v>26</v>
      </c>
      <c r="F2371" t="s">
        <v>27</v>
      </c>
      <c r="G2371" s="4" t="s">
        <v>12</v>
      </c>
      <c r="H2371" t="s">
        <v>13</v>
      </c>
      <c r="I2371" s="4">
        <v>10</v>
      </c>
      <c r="J2371" s="4">
        <v>2034</v>
      </c>
      <c r="K2371" s="4">
        <v>2160</v>
      </c>
      <c r="L2371" s="4">
        <v>78804</v>
      </c>
      <c r="M2371" s="4">
        <v>85140</v>
      </c>
      <c r="N2371" s="4">
        <v>1260</v>
      </c>
      <c r="O2371">
        <v>20520</v>
      </c>
      <c r="P2371">
        <v>-58284</v>
      </c>
    </row>
    <row r="2372" spans="1:16">
      <c r="A2372">
        <v>2</v>
      </c>
      <c r="B2372" t="str">
        <f>TEXT(DATE(2024,Sales[[#This Row],[Month]],1),"MMM")</f>
        <v>Feb</v>
      </c>
      <c r="C2372">
        <v>23</v>
      </c>
      <c r="D2372">
        <v>2014</v>
      </c>
      <c r="E2372" t="s">
        <v>19</v>
      </c>
      <c r="F2372" t="s">
        <v>20</v>
      </c>
      <c r="G2372" s="4" t="s">
        <v>37</v>
      </c>
      <c r="H2372" t="s">
        <v>13</v>
      </c>
      <c r="I2372" s="4">
        <v>21</v>
      </c>
      <c r="J2372" s="4">
        <v>4482</v>
      </c>
      <c r="K2372" s="4">
        <v>4770</v>
      </c>
      <c r="L2372" s="4">
        <v>39240</v>
      </c>
      <c r="M2372" s="4">
        <v>42300</v>
      </c>
      <c r="N2372" s="4">
        <v>6048</v>
      </c>
      <c r="O2372">
        <v>95161.5</v>
      </c>
      <c r="P2372">
        <v>55921.5</v>
      </c>
    </row>
    <row r="2373" spans="1:16">
      <c r="A2373">
        <v>2</v>
      </c>
      <c r="B2373" t="str">
        <f>TEXT(DATE(2024,Sales[[#This Row],[Month]],1),"MMM")</f>
        <v>Feb</v>
      </c>
      <c r="C2373">
        <v>23</v>
      </c>
      <c r="D2373">
        <v>2014</v>
      </c>
      <c r="E2373" t="s">
        <v>24</v>
      </c>
      <c r="F2373" t="s">
        <v>20</v>
      </c>
      <c r="G2373" s="4" t="s">
        <v>18</v>
      </c>
      <c r="H2373" t="s">
        <v>10</v>
      </c>
      <c r="I2373" s="4">
        <v>7</v>
      </c>
      <c r="J2373" s="4">
        <v>3726</v>
      </c>
      <c r="K2373" s="4">
        <v>3960</v>
      </c>
      <c r="L2373" s="4">
        <v>15372</v>
      </c>
      <c r="M2373" s="4">
        <v>16380</v>
      </c>
      <c r="N2373" s="4">
        <v>1638</v>
      </c>
      <c r="O2373">
        <v>26334</v>
      </c>
      <c r="P2373">
        <v>10962</v>
      </c>
    </row>
    <row r="2374" spans="1:16">
      <c r="A2374">
        <v>2</v>
      </c>
      <c r="B2374" t="str">
        <f>TEXT(DATE(2024,Sales[[#This Row],[Month]],1),"MMM")</f>
        <v>Feb</v>
      </c>
      <c r="C2374">
        <v>24</v>
      </c>
      <c r="D2374">
        <v>2014</v>
      </c>
      <c r="E2374" t="s">
        <v>31</v>
      </c>
      <c r="F2374" t="s">
        <v>22</v>
      </c>
      <c r="G2374" s="4" t="s">
        <v>36</v>
      </c>
      <c r="H2374" t="s">
        <v>10</v>
      </c>
      <c r="I2374" s="4">
        <v>22</v>
      </c>
      <c r="J2374" s="4">
        <v>2952</v>
      </c>
      <c r="K2374" s="4">
        <v>3150</v>
      </c>
      <c r="L2374" s="4">
        <v>70794</v>
      </c>
      <c r="M2374" s="4">
        <v>75240</v>
      </c>
      <c r="N2374" s="4">
        <v>4356</v>
      </c>
      <c r="O2374">
        <v>65835</v>
      </c>
      <c r="P2374">
        <v>-4959</v>
      </c>
    </row>
    <row r="2375" spans="1:16">
      <c r="A2375">
        <v>2</v>
      </c>
      <c r="B2375" t="str">
        <f>TEXT(DATE(2024,Sales[[#This Row],[Month]],1),"MMM")</f>
        <v>Feb</v>
      </c>
      <c r="C2375">
        <v>25</v>
      </c>
      <c r="D2375">
        <v>2014</v>
      </c>
      <c r="E2375" t="s">
        <v>7</v>
      </c>
      <c r="F2375" t="s">
        <v>8</v>
      </c>
      <c r="G2375" s="4" t="s">
        <v>36</v>
      </c>
      <c r="H2375" t="s">
        <v>10</v>
      </c>
      <c r="I2375" s="4">
        <v>15</v>
      </c>
      <c r="J2375" s="4">
        <v>3384</v>
      </c>
      <c r="K2375" s="4">
        <v>3600</v>
      </c>
      <c r="L2375" s="4">
        <v>11178</v>
      </c>
      <c r="M2375" s="4">
        <v>11880</v>
      </c>
      <c r="N2375" s="4">
        <v>3240</v>
      </c>
      <c r="O2375">
        <v>51300</v>
      </c>
      <c r="P2375">
        <v>40122</v>
      </c>
    </row>
    <row r="2376" spans="1:16">
      <c r="A2376">
        <v>2</v>
      </c>
      <c r="B2376" t="str">
        <f>TEXT(DATE(2024,Sales[[#This Row],[Month]],1),"MMM")</f>
        <v>Feb</v>
      </c>
      <c r="C2376">
        <v>25</v>
      </c>
      <c r="D2376">
        <v>2014</v>
      </c>
      <c r="E2376" t="s">
        <v>28</v>
      </c>
      <c r="F2376" t="s">
        <v>27</v>
      </c>
      <c r="G2376" s="4" t="s">
        <v>39</v>
      </c>
      <c r="H2376" t="s">
        <v>13</v>
      </c>
      <c r="I2376" s="4">
        <v>7</v>
      </c>
      <c r="J2376" s="4">
        <v>3546</v>
      </c>
      <c r="K2376" s="4">
        <v>3780</v>
      </c>
      <c r="L2376" s="4">
        <v>30024</v>
      </c>
      <c r="M2376" s="4">
        <v>32400</v>
      </c>
      <c r="N2376" s="4">
        <v>1638</v>
      </c>
      <c r="O2376">
        <v>25137</v>
      </c>
      <c r="P2376">
        <v>-4887</v>
      </c>
    </row>
    <row r="2377" spans="1:16">
      <c r="A2377">
        <v>2</v>
      </c>
      <c r="B2377" t="str">
        <f>TEXT(DATE(2024,Sales[[#This Row],[Month]],1),"MMM")</f>
        <v>Feb</v>
      </c>
      <c r="C2377">
        <v>25</v>
      </c>
      <c r="D2377">
        <v>2014</v>
      </c>
      <c r="E2377" t="s">
        <v>28</v>
      </c>
      <c r="F2377" t="s">
        <v>27</v>
      </c>
      <c r="G2377" s="4" t="s">
        <v>25</v>
      </c>
      <c r="H2377" t="s">
        <v>10</v>
      </c>
      <c r="I2377" s="4">
        <v>17</v>
      </c>
      <c r="J2377" s="4">
        <v>5148</v>
      </c>
      <c r="K2377" s="4">
        <v>5490</v>
      </c>
      <c r="L2377" s="4">
        <v>58320</v>
      </c>
      <c r="M2377" s="4">
        <v>62100</v>
      </c>
      <c r="N2377" s="4">
        <v>5814</v>
      </c>
      <c r="O2377">
        <v>88663.5</v>
      </c>
      <c r="P2377">
        <v>30343.5</v>
      </c>
    </row>
    <row r="2378" spans="1:16">
      <c r="A2378">
        <v>2</v>
      </c>
      <c r="B2378" t="str">
        <f>TEXT(DATE(2024,Sales[[#This Row],[Month]],1),"MMM")</f>
        <v>Feb</v>
      </c>
      <c r="C2378">
        <v>26</v>
      </c>
      <c r="D2378">
        <v>2014</v>
      </c>
      <c r="E2378" t="s">
        <v>17</v>
      </c>
      <c r="F2378" t="s">
        <v>15</v>
      </c>
      <c r="G2378" s="4" t="s">
        <v>9</v>
      </c>
      <c r="H2378" t="s">
        <v>10</v>
      </c>
      <c r="I2378" s="4">
        <v>20</v>
      </c>
      <c r="J2378" s="4">
        <v>2034</v>
      </c>
      <c r="K2378" s="4">
        <v>2160</v>
      </c>
      <c r="L2378" s="4">
        <v>28476</v>
      </c>
      <c r="M2378" s="4">
        <v>30240</v>
      </c>
      <c r="N2378" s="4">
        <v>2520</v>
      </c>
      <c r="O2378">
        <v>41040</v>
      </c>
      <c r="P2378">
        <v>12564</v>
      </c>
    </row>
    <row r="2379" spans="1:16">
      <c r="A2379">
        <v>2</v>
      </c>
      <c r="B2379" t="str">
        <f>TEXT(DATE(2024,Sales[[#This Row],[Month]],1),"MMM")</f>
        <v>Feb</v>
      </c>
      <c r="C2379">
        <v>26</v>
      </c>
      <c r="D2379">
        <v>2014</v>
      </c>
      <c r="E2379" t="s">
        <v>21</v>
      </c>
      <c r="F2379" t="s">
        <v>22</v>
      </c>
      <c r="G2379" s="4" t="s">
        <v>40</v>
      </c>
      <c r="H2379" t="s">
        <v>10</v>
      </c>
      <c r="I2379" s="4">
        <v>5</v>
      </c>
      <c r="J2379" s="4">
        <v>2196</v>
      </c>
      <c r="K2379" s="4">
        <v>2340</v>
      </c>
      <c r="L2379" s="4">
        <v>77832</v>
      </c>
      <c r="M2379" s="4">
        <v>82800</v>
      </c>
      <c r="N2379" s="4">
        <v>720</v>
      </c>
      <c r="O2379">
        <v>11115</v>
      </c>
      <c r="P2379">
        <v>-66717</v>
      </c>
    </row>
    <row r="2380" spans="1:16">
      <c r="A2380">
        <v>2</v>
      </c>
      <c r="B2380" t="str">
        <f>TEXT(DATE(2024,Sales[[#This Row],[Month]],1),"MMM")</f>
        <v>Feb</v>
      </c>
      <c r="C2380">
        <v>26</v>
      </c>
      <c r="D2380">
        <v>2014</v>
      </c>
      <c r="E2380" t="s">
        <v>11</v>
      </c>
      <c r="F2380" t="s">
        <v>8</v>
      </c>
      <c r="G2380" s="4" t="s">
        <v>29</v>
      </c>
      <c r="H2380" t="s">
        <v>10</v>
      </c>
      <c r="I2380" s="4">
        <v>14</v>
      </c>
      <c r="J2380" s="4">
        <v>3546</v>
      </c>
      <c r="K2380" s="4">
        <v>3780</v>
      </c>
      <c r="L2380" s="4">
        <v>17730</v>
      </c>
      <c r="M2380" s="4">
        <v>18900</v>
      </c>
      <c r="N2380" s="4">
        <v>3276</v>
      </c>
      <c r="O2380">
        <v>50274</v>
      </c>
      <c r="P2380">
        <v>32544</v>
      </c>
    </row>
    <row r="2381" spans="1:16">
      <c r="A2381">
        <v>2</v>
      </c>
      <c r="B2381" t="str">
        <f>TEXT(DATE(2024,Sales[[#This Row],[Month]],1),"MMM")</f>
        <v>Feb</v>
      </c>
      <c r="C2381">
        <v>26</v>
      </c>
      <c r="D2381">
        <v>2014</v>
      </c>
      <c r="E2381" t="s">
        <v>11</v>
      </c>
      <c r="F2381" t="s">
        <v>8</v>
      </c>
      <c r="G2381" s="4" t="s">
        <v>33</v>
      </c>
      <c r="H2381" t="s">
        <v>10</v>
      </c>
      <c r="I2381" s="4">
        <v>6</v>
      </c>
      <c r="J2381" s="4">
        <v>3546</v>
      </c>
      <c r="K2381" s="4">
        <v>3780</v>
      </c>
      <c r="L2381" s="4">
        <v>50544</v>
      </c>
      <c r="M2381" s="4">
        <v>54000</v>
      </c>
      <c r="N2381" s="4">
        <v>1404</v>
      </c>
      <c r="O2381">
        <v>21546</v>
      </c>
      <c r="P2381">
        <v>-28998</v>
      </c>
    </row>
    <row r="2382" spans="1:16">
      <c r="A2382">
        <v>2</v>
      </c>
      <c r="B2382" t="str">
        <f>TEXT(DATE(2024,Sales[[#This Row],[Month]],1),"MMM")</f>
        <v>Feb</v>
      </c>
      <c r="C2382">
        <v>27</v>
      </c>
      <c r="D2382">
        <v>2014</v>
      </c>
      <c r="E2382" t="s">
        <v>11</v>
      </c>
      <c r="F2382" t="s">
        <v>8</v>
      </c>
      <c r="G2382" s="4" t="s">
        <v>12</v>
      </c>
      <c r="H2382" t="s">
        <v>13</v>
      </c>
      <c r="I2382" s="4">
        <v>22</v>
      </c>
      <c r="J2382" s="4">
        <v>7506</v>
      </c>
      <c r="K2382" s="4">
        <v>8100</v>
      </c>
      <c r="L2382" s="4">
        <v>89550</v>
      </c>
      <c r="M2382" s="4">
        <v>96750</v>
      </c>
      <c r="N2382" s="4">
        <v>13068</v>
      </c>
      <c r="O2382">
        <v>169290</v>
      </c>
      <c r="P2382">
        <v>79740</v>
      </c>
    </row>
    <row r="2383" spans="1:16">
      <c r="A2383">
        <v>2</v>
      </c>
      <c r="B2383" t="str">
        <f>TEXT(DATE(2024,Sales[[#This Row],[Month]],1),"MMM")</f>
        <v>Feb</v>
      </c>
      <c r="C2383">
        <v>27</v>
      </c>
      <c r="D2383">
        <v>2014</v>
      </c>
      <c r="E2383" t="s">
        <v>21</v>
      </c>
      <c r="F2383" t="s">
        <v>22</v>
      </c>
      <c r="G2383" s="4" t="s">
        <v>23</v>
      </c>
      <c r="H2383" t="s">
        <v>10</v>
      </c>
      <c r="I2383" s="4">
        <v>6</v>
      </c>
      <c r="J2383" s="4">
        <v>3924</v>
      </c>
      <c r="K2383" s="4">
        <v>4230</v>
      </c>
      <c r="L2383" s="4">
        <v>9126</v>
      </c>
      <c r="M2383" s="4">
        <v>9720</v>
      </c>
      <c r="N2383" s="4">
        <v>1836</v>
      </c>
      <c r="O2383">
        <v>24111</v>
      </c>
      <c r="P2383">
        <v>14985</v>
      </c>
    </row>
    <row r="2384" spans="1:16">
      <c r="A2384">
        <v>2</v>
      </c>
      <c r="B2384" t="str">
        <f>TEXT(DATE(2024,Sales[[#This Row],[Month]],1),"MMM")</f>
        <v>Feb</v>
      </c>
      <c r="C2384">
        <v>27</v>
      </c>
      <c r="D2384">
        <v>2014</v>
      </c>
      <c r="E2384" t="s">
        <v>17</v>
      </c>
      <c r="F2384" t="s">
        <v>15</v>
      </c>
      <c r="G2384" s="4" t="s">
        <v>34</v>
      </c>
      <c r="H2384" t="s">
        <v>10</v>
      </c>
      <c r="I2384" s="4">
        <v>6</v>
      </c>
      <c r="J2384" s="4">
        <v>4482</v>
      </c>
      <c r="K2384" s="4">
        <v>4770</v>
      </c>
      <c r="L2384" s="4">
        <v>31374</v>
      </c>
      <c r="M2384" s="4">
        <v>33390</v>
      </c>
      <c r="N2384" s="4">
        <v>1728</v>
      </c>
      <c r="O2384">
        <v>27189</v>
      </c>
      <c r="P2384">
        <v>-4185</v>
      </c>
    </row>
    <row r="2385" spans="1:16">
      <c r="A2385">
        <v>2</v>
      </c>
      <c r="B2385" t="str">
        <f>TEXT(DATE(2024,Sales[[#This Row],[Month]],1),"MMM")</f>
        <v>Feb</v>
      </c>
      <c r="C2385">
        <v>27</v>
      </c>
      <c r="D2385">
        <v>2014</v>
      </c>
      <c r="E2385" t="s">
        <v>28</v>
      </c>
      <c r="F2385" t="s">
        <v>27</v>
      </c>
      <c r="G2385" s="4" t="s">
        <v>32</v>
      </c>
      <c r="H2385" t="s">
        <v>10</v>
      </c>
      <c r="I2385" s="4">
        <v>2</v>
      </c>
      <c r="J2385" s="4">
        <v>3546</v>
      </c>
      <c r="K2385" s="4">
        <v>3780</v>
      </c>
      <c r="L2385" s="4">
        <v>51480</v>
      </c>
      <c r="M2385" s="4">
        <v>54900</v>
      </c>
      <c r="N2385" s="4">
        <v>468</v>
      </c>
      <c r="O2385">
        <v>7182</v>
      </c>
      <c r="P2385">
        <v>-44298</v>
      </c>
    </row>
    <row r="2386" spans="1:16">
      <c r="A2386">
        <v>2</v>
      </c>
      <c r="B2386" t="str">
        <f>TEXT(DATE(2024,Sales[[#This Row],[Month]],1),"MMM")</f>
        <v>Feb</v>
      </c>
      <c r="C2386">
        <v>27</v>
      </c>
      <c r="D2386">
        <v>2014</v>
      </c>
      <c r="E2386" t="s">
        <v>14</v>
      </c>
      <c r="F2386" t="s">
        <v>15</v>
      </c>
      <c r="G2386" s="4" t="s">
        <v>38</v>
      </c>
      <c r="H2386" t="s">
        <v>10</v>
      </c>
      <c r="I2386" s="4">
        <v>24</v>
      </c>
      <c r="J2386" s="4">
        <v>3726</v>
      </c>
      <c r="K2386" s="4">
        <v>3960</v>
      </c>
      <c r="L2386" s="4">
        <v>59040</v>
      </c>
      <c r="M2386" s="4">
        <v>63000</v>
      </c>
      <c r="N2386" s="4">
        <v>5616</v>
      </c>
      <c r="O2386">
        <v>90288</v>
      </c>
      <c r="P2386">
        <v>31248</v>
      </c>
    </row>
    <row r="2387" spans="1:16">
      <c r="A2387">
        <v>2</v>
      </c>
      <c r="B2387" t="str">
        <f>TEXT(DATE(2024,Sales[[#This Row],[Month]],1),"MMM")</f>
        <v>Feb</v>
      </c>
      <c r="C2387">
        <v>27</v>
      </c>
      <c r="D2387">
        <v>2014</v>
      </c>
      <c r="E2387" t="s">
        <v>28</v>
      </c>
      <c r="F2387" t="s">
        <v>27</v>
      </c>
      <c r="G2387" s="4" t="s">
        <v>30</v>
      </c>
      <c r="H2387" t="s">
        <v>10</v>
      </c>
      <c r="I2387" s="4">
        <v>11</v>
      </c>
      <c r="J2387" s="4">
        <v>2106</v>
      </c>
      <c r="K2387" s="4">
        <v>2250</v>
      </c>
      <c r="L2387" s="4">
        <v>59670</v>
      </c>
      <c r="M2387" s="4">
        <v>63450</v>
      </c>
      <c r="N2387" s="4">
        <v>1584</v>
      </c>
      <c r="O2387">
        <v>23512.5</v>
      </c>
      <c r="P2387">
        <v>-36157.5</v>
      </c>
    </row>
    <row r="2388" spans="1:16">
      <c r="A2388">
        <v>2</v>
      </c>
      <c r="B2388" t="str">
        <f>TEXT(DATE(2024,Sales[[#This Row],[Month]],1),"MMM")</f>
        <v>Feb</v>
      </c>
      <c r="C2388">
        <v>28</v>
      </c>
      <c r="D2388">
        <v>2014</v>
      </c>
      <c r="E2388" t="s">
        <v>14</v>
      </c>
      <c r="F2388" t="s">
        <v>15</v>
      </c>
      <c r="G2388" s="4" t="s">
        <v>34</v>
      </c>
      <c r="H2388" t="s">
        <v>10</v>
      </c>
      <c r="I2388" s="4">
        <v>10</v>
      </c>
      <c r="J2388" s="4">
        <v>3546</v>
      </c>
      <c r="K2388" s="4">
        <v>3780</v>
      </c>
      <c r="L2388" s="4">
        <v>80676</v>
      </c>
      <c r="M2388" s="4">
        <v>85860</v>
      </c>
      <c r="N2388" s="4">
        <v>2340</v>
      </c>
      <c r="O2388">
        <v>35910</v>
      </c>
      <c r="P2388">
        <v>-44766</v>
      </c>
    </row>
    <row r="2389" spans="1:16">
      <c r="A2389">
        <v>2</v>
      </c>
      <c r="B2389" t="str">
        <f>TEXT(DATE(2024,Sales[[#This Row],[Month]],1),"MMM")</f>
        <v>Feb</v>
      </c>
      <c r="C2389">
        <v>28</v>
      </c>
      <c r="D2389">
        <v>2014</v>
      </c>
      <c r="E2389" t="s">
        <v>19</v>
      </c>
      <c r="F2389" t="s">
        <v>20</v>
      </c>
      <c r="G2389" s="4" t="s">
        <v>12</v>
      </c>
      <c r="H2389" t="s">
        <v>13</v>
      </c>
      <c r="I2389" s="4">
        <v>7</v>
      </c>
      <c r="J2389" s="4">
        <v>3384</v>
      </c>
      <c r="K2389" s="4">
        <v>3600</v>
      </c>
      <c r="L2389" s="4">
        <v>46566</v>
      </c>
      <c r="M2389" s="4">
        <v>50310</v>
      </c>
      <c r="N2389" s="4">
        <v>1512</v>
      </c>
      <c r="O2389">
        <v>23940</v>
      </c>
      <c r="P2389">
        <v>-22626</v>
      </c>
    </row>
    <row r="2390" spans="1:16">
      <c r="A2390">
        <v>2</v>
      </c>
      <c r="B2390" t="str">
        <f>TEXT(DATE(2024,Sales[[#This Row],[Month]],1),"MMM")</f>
        <v>Feb</v>
      </c>
      <c r="C2390">
        <v>28</v>
      </c>
      <c r="D2390">
        <v>2014</v>
      </c>
      <c r="E2390" t="s">
        <v>17</v>
      </c>
      <c r="F2390" t="s">
        <v>15</v>
      </c>
      <c r="G2390" s="4" t="s">
        <v>35</v>
      </c>
      <c r="H2390" t="s">
        <v>10</v>
      </c>
      <c r="I2390" s="4">
        <v>22</v>
      </c>
      <c r="J2390" s="4">
        <v>2106</v>
      </c>
      <c r="K2390" s="4">
        <v>2250</v>
      </c>
      <c r="L2390" s="4">
        <v>7092</v>
      </c>
      <c r="M2390" s="4">
        <v>7560</v>
      </c>
      <c r="N2390" s="4">
        <v>3168</v>
      </c>
      <c r="O2390">
        <v>47025</v>
      </c>
      <c r="P2390">
        <v>39933</v>
      </c>
    </row>
    <row r="2391" spans="1:16">
      <c r="A2391">
        <v>3</v>
      </c>
      <c r="B2391" t="str">
        <f>TEXT(DATE(2024,Sales[[#This Row],[Month]],1),"MMM")</f>
        <v>Mar</v>
      </c>
      <c r="C2391">
        <v>1</v>
      </c>
      <c r="D2391">
        <v>2014</v>
      </c>
      <c r="E2391" t="s">
        <v>28</v>
      </c>
      <c r="F2391" t="s">
        <v>27</v>
      </c>
      <c r="G2391" s="4" t="s">
        <v>12</v>
      </c>
      <c r="H2391" t="s">
        <v>13</v>
      </c>
      <c r="I2391" s="4">
        <v>7</v>
      </c>
      <c r="J2391" s="4">
        <v>3924</v>
      </c>
      <c r="K2391" s="4">
        <v>4230</v>
      </c>
      <c r="L2391" s="4">
        <v>75222</v>
      </c>
      <c r="M2391" s="4">
        <v>81270</v>
      </c>
      <c r="N2391" s="4">
        <v>2142</v>
      </c>
      <c r="O2391">
        <v>28129.5</v>
      </c>
      <c r="P2391">
        <v>-47092.5</v>
      </c>
    </row>
    <row r="2392" spans="1:16">
      <c r="A2392">
        <v>3</v>
      </c>
      <c r="B2392" t="str">
        <f>TEXT(DATE(2024,Sales[[#This Row],[Month]],1),"MMM")</f>
        <v>Mar</v>
      </c>
      <c r="C2392">
        <v>1</v>
      </c>
      <c r="D2392">
        <v>2014</v>
      </c>
      <c r="E2392" t="s">
        <v>31</v>
      </c>
      <c r="F2392" t="s">
        <v>22</v>
      </c>
      <c r="G2392" s="4" t="s">
        <v>16</v>
      </c>
      <c r="H2392" t="s">
        <v>10</v>
      </c>
      <c r="I2392" s="4">
        <v>18</v>
      </c>
      <c r="J2392" s="4">
        <v>3582</v>
      </c>
      <c r="K2392" s="4">
        <v>3870</v>
      </c>
      <c r="L2392" s="4">
        <v>83538</v>
      </c>
      <c r="M2392" s="4">
        <v>88830</v>
      </c>
      <c r="N2392" s="4">
        <v>5184</v>
      </c>
      <c r="O2392">
        <v>66177</v>
      </c>
      <c r="P2392">
        <v>-17361</v>
      </c>
    </row>
    <row r="2393" spans="1:16">
      <c r="A2393">
        <v>3</v>
      </c>
      <c r="B2393" t="str">
        <f>TEXT(DATE(2024,Sales[[#This Row],[Month]],1),"MMM")</f>
        <v>Mar</v>
      </c>
      <c r="C2393">
        <v>1</v>
      </c>
      <c r="D2393">
        <v>2014</v>
      </c>
      <c r="E2393" t="s">
        <v>21</v>
      </c>
      <c r="F2393" t="s">
        <v>22</v>
      </c>
      <c r="G2393" s="4" t="s">
        <v>30</v>
      </c>
      <c r="H2393" t="s">
        <v>10</v>
      </c>
      <c r="I2393" s="4">
        <v>12</v>
      </c>
      <c r="J2393" s="4">
        <v>3582</v>
      </c>
      <c r="K2393" s="4">
        <v>3870</v>
      </c>
      <c r="L2393" s="4">
        <v>91494</v>
      </c>
      <c r="M2393" s="4">
        <v>97290</v>
      </c>
      <c r="N2393" s="4">
        <v>3456</v>
      </c>
      <c r="O2393">
        <v>44118</v>
      </c>
      <c r="P2393">
        <v>-47376</v>
      </c>
    </row>
    <row r="2394" spans="1:16">
      <c r="A2394">
        <v>3</v>
      </c>
      <c r="B2394" t="str">
        <f>TEXT(DATE(2024,Sales[[#This Row],[Month]],1),"MMM")</f>
        <v>Mar</v>
      </c>
      <c r="C2394">
        <v>1</v>
      </c>
      <c r="D2394">
        <v>2014</v>
      </c>
      <c r="E2394" t="s">
        <v>24</v>
      </c>
      <c r="F2394" t="s">
        <v>20</v>
      </c>
      <c r="G2394" s="4" t="s">
        <v>9</v>
      </c>
      <c r="H2394" t="s">
        <v>10</v>
      </c>
      <c r="I2394" s="4">
        <v>19</v>
      </c>
      <c r="J2394" s="4">
        <v>3726</v>
      </c>
      <c r="K2394" s="4">
        <v>3960</v>
      </c>
      <c r="L2394" s="4">
        <v>10170</v>
      </c>
      <c r="M2394" s="4">
        <v>10800</v>
      </c>
      <c r="N2394" s="4">
        <v>4446</v>
      </c>
      <c r="O2394">
        <v>71478</v>
      </c>
      <c r="P2394">
        <v>61308</v>
      </c>
    </row>
    <row r="2395" spans="1:16">
      <c r="A2395">
        <v>3</v>
      </c>
      <c r="B2395" t="str">
        <f>TEXT(DATE(2024,Sales[[#This Row],[Month]],1),"MMM")</f>
        <v>Mar</v>
      </c>
      <c r="C2395">
        <v>1</v>
      </c>
      <c r="D2395">
        <v>2014</v>
      </c>
      <c r="E2395" t="s">
        <v>17</v>
      </c>
      <c r="F2395" t="s">
        <v>15</v>
      </c>
      <c r="G2395" s="4" t="s">
        <v>30</v>
      </c>
      <c r="H2395" t="s">
        <v>10</v>
      </c>
      <c r="I2395" s="4">
        <v>23</v>
      </c>
      <c r="J2395" s="4">
        <v>3582</v>
      </c>
      <c r="K2395" s="4">
        <v>3870</v>
      </c>
      <c r="L2395" s="4">
        <v>31824</v>
      </c>
      <c r="M2395" s="4">
        <v>33840</v>
      </c>
      <c r="N2395" s="4">
        <v>6624</v>
      </c>
      <c r="O2395">
        <v>84559.5</v>
      </c>
      <c r="P2395">
        <v>52735.5</v>
      </c>
    </row>
    <row r="2396" spans="1:16">
      <c r="A2396">
        <v>3</v>
      </c>
      <c r="B2396" t="str">
        <f>TEXT(DATE(2024,Sales[[#This Row],[Month]],1),"MMM")</f>
        <v>Mar</v>
      </c>
      <c r="C2396">
        <v>1</v>
      </c>
      <c r="D2396">
        <v>2014</v>
      </c>
      <c r="E2396" t="s">
        <v>7</v>
      </c>
      <c r="F2396" t="s">
        <v>8</v>
      </c>
      <c r="G2396" s="4" t="s">
        <v>9</v>
      </c>
      <c r="H2396" t="s">
        <v>10</v>
      </c>
      <c r="I2396" s="4">
        <v>3</v>
      </c>
      <c r="J2396" s="4">
        <v>2952</v>
      </c>
      <c r="K2396" s="4">
        <v>3150</v>
      </c>
      <c r="L2396" s="4">
        <v>6102</v>
      </c>
      <c r="M2396" s="4">
        <v>6480</v>
      </c>
      <c r="N2396" s="4">
        <v>594</v>
      </c>
      <c r="O2396">
        <v>8977.5</v>
      </c>
      <c r="P2396">
        <v>2875.5</v>
      </c>
    </row>
    <row r="2397" spans="1:16">
      <c r="A2397">
        <v>3</v>
      </c>
      <c r="B2397" t="str">
        <f>TEXT(DATE(2024,Sales[[#This Row],[Month]],1),"MMM")</f>
        <v>Mar</v>
      </c>
      <c r="C2397">
        <v>1</v>
      </c>
      <c r="D2397">
        <v>2014</v>
      </c>
      <c r="E2397" t="s">
        <v>28</v>
      </c>
      <c r="F2397" t="s">
        <v>27</v>
      </c>
      <c r="G2397" s="4" t="s">
        <v>9</v>
      </c>
      <c r="H2397" t="s">
        <v>10</v>
      </c>
      <c r="I2397" s="4">
        <v>24</v>
      </c>
      <c r="J2397" s="4">
        <v>3978</v>
      </c>
      <c r="K2397" s="4">
        <v>4230</v>
      </c>
      <c r="L2397" s="4">
        <v>42714</v>
      </c>
      <c r="M2397" s="4">
        <v>45360</v>
      </c>
      <c r="N2397" s="4">
        <v>6048</v>
      </c>
      <c r="O2397">
        <v>96444</v>
      </c>
      <c r="P2397">
        <v>53730</v>
      </c>
    </row>
    <row r="2398" spans="1:16">
      <c r="A2398">
        <v>3</v>
      </c>
      <c r="B2398" t="str">
        <f>TEXT(DATE(2024,Sales[[#This Row],[Month]],1),"MMM")</f>
        <v>Mar</v>
      </c>
      <c r="C2398">
        <v>2</v>
      </c>
      <c r="D2398">
        <v>2014</v>
      </c>
      <c r="E2398" t="s">
        <v>11</v>
      </c>
      <c r="F2398" t="s">
        <v>8</v>
      </c>
      <c r="G2398" s="4" t="s">
        <v>32</v>
      </c>
      <c r="H2398" t="s">
        <v>10</v>
      </c>
      <c r="I2398" s="4">
        <v>25</v>
      </c>
      <c r="J2398" s="4">
        <v>2034</v>
      </c>
      <c r="K2398" s="4">
        <v>2160</v>
      </c>
      <c r="L2398" s="4">
        <v>92664</v>
      </c>
      <c r="M2398" s="4">
        <v>98820</v>
      </c>
      <c r="N2398" s="4">
        <v>3150</v>
      </c>
      <c r="O2398">
        <v>51300</v>
      </c>
      <c r="P2398">
        <v>-41364</v>
      </c>
    </row>
    <row r="2399" spans="1:16">
      <c r="A2399">
        <v>3</v>
      </c>
      <c r="B2399" t="str">
        <f>TEXT(DATE(2024,Sales[[#This Row],[Month]],1),"MMM")</f>
        <v>Mar</v>
      </c>
      <c r="C2399">
        <v>3</v>
      </c>
      <c r="D2399">
        <v>2014</v>
      </c>
      <c r="E2399" t="s">
        <v>21</v>
      </c>
      <c r="F2399" t="s">
        <v>22</v>
      </c>
      <c r="G2399" s="4" t="s">
        <v>30</v>
      </c>
      <c r="H2399" t="s">
        <v>10</v>
      </c>
      <c r="I2399" s="4">
        <v>5</v>
      </c>
      <c r="J2399" s="4">
        <v>3924</v>
      </c>
      <c r="K2399" s="4">
        <v>4230</v>
      </c>
      <c r="L2399" s="4">
        <v>43758</v>
      </c>
      <c r="M2399" s="4">
        <v>46530</v>
      </c>
      <c r="N2399" s="4">
        <v>1530</v>
      </c>
      <c r="O2399">
        <v>20092.5</v>
      </c>
      <c r="P2399">
        <v>-23665.5</v>
      </c>
    </row>
    <row r="2400" spans="1:16">
      <c r="A2400">
        <v>3</v>
      </c>
      <c r="B2400" t="str">
        <f>TEXT(DATE(2024,Sales[[#This Row],[Month]],1),"MMM")</f>
        <v>Mar</v>
      </c>
      <c r="C2400">
        <v>4</v>
      </c>
      <c r="D2400">
        <v>2014</v>
      </c>
      <c r="E2400" t="s">
        <v>11</v>
      </c>
      <c r="F2400" t="s">
        <v>8</v>
      </c>
      <c r="G2400" s="4" t="s">
        <v>29</v>
      </c>
      <c r="H2400" t="s">
        <v>10</v>
      </c>
      <c r="I2400" s="4">
        <v>2</v>
      </c>
      <c r="J2400" s="4">
        <v>5832</v>
      </c>
      <c r="K2400" s="4">
        <v>6210</v>
      </c>
      <c r="L2400" s="4">
        <v>17730</v>
      </c>
      <c r="M2400" s="4">
        <v>18900</v>
      </c>
      <c r="N2400" s="4">
        <v>756</v>
      </c>
      <c r="O2400">
        <v>11799</v>
      </c>
      <c r="P2400">
        <v>-5931</v>
      </c>
    </row>
    <row r="2401" spans="1:16">
      <c r="A2401">
        <v>3</v>
      </c>
      <c r="B2401" t="str">
        <f>TEXT(DATE(2024,Sales[[#This Row],[Month]],1),"MMM")</f>
        <v>Mar</v>
      </c>
      <c r="C2401">
        <v>4</v>
      </c>
      <c r="D2401">
        <v>2014</v>
      </c>
      <c r="E2401" t="s">
        <v>11</v>
      </c>
      <c r="F2401" t="s">
        <v>8</v>
      </c>
      <c r="G2401" s="4" t="s">
        <v>32</v>
      </c>
      <c r="H2401" t="s">
        <v>10</v>
      </c>
      <c r="I2401" s="4">
        <v>14</v>
      </c>
      <c r="J2401" s="4">
        <v>3546</v>
      </c>
      <c r="K2401" s="4">
        <v>3780</v>
      </c>
      <c r="L2401" s="4">
        <v>25740</v>
      </c>
      <c r="M2401" s="4">
        <v>27450</v>
      </c>
      <c r="N2401" s="4">
        <v>3276</v>
      </c>
      <c r="O2401">
        <v>50274</v>
      </c>
      <c r="P2401">
        <v>24534</v>
      </c>
    </row>
    <row r="2402" spans="1:16">
      <c r="A2402">
        <v>3</v>
      </c>
      <c r="B2402" t="str">
        <f>TEXT(DATE(2024,Sales[[#This Row],[Month]],1),"MMM")</f>
        <v>Mar</v>
      </c>
      <c r="C2402">
        <v>5</v>
      </c>
      <c r="D2402">
        <v>2014</v>
      </c>
      <c r="E2402" t="s">
        <v>26</v>
      </c>
      <c r="F2402" t="s">
        <v>27</v>
      </c>
      <c r="G2402" s="4" t="s">
        <v>12</v>
      </c>
      <c r="H2402" t="s">
        <v>13</v>
      </c>
      <c r="I2402" s="4">
        <v>6</v>
      </c>
      <c r="J2402" s="4">
        <v>2034</v>
      </c>
      <c r="K2402" s="4">
        <v>2160</v>
      </c>
      <c r="L2402" s="4">
        <v>68058</v>
      </c>
      <c r="M2402" s="4">
        <v>73530</v>
      </c>
      <c r="N2402" s="4">
        <v>756</v>
      </c>
      <c r="O2402">
        <v>12312</v>
      </c>
      <c r="P2402">
        <v>-55746</v>
      </c>
    </row>
    <row r="2403" spans="1:16">
      <c r="A2403">
        <v>3</v>
      </c>
      <c r="B2403" t="str">
        <f>TEXT(DATE(2024,Sales[[#This Row],[Month]],1),"MMM")</f>
        <v>Mar</v>
      </c>
      <c r="C2403">
        <v>5</v>
      </c>
      <c r="D2403">
        <v>2014</v>
      </c>
      <c r="E2403" t="s">
        <v>24</v>
      </c>
      <c r="F2403" t="s">
        <v>20</v>
      </c>
      <c r="G2403" s="4" t="s">
        <v>36</v>
      </c>
      <c r="H2403" t="s">
        <v>10</v>
      </c>
      <c r="I2403" s="4">
        <v>13</v>
      </c>
      <c r="J2403" s="4">
        <v>2034</v>
      </c>
      <c r="K2403" s="4">
        <v>2160</v>
      </c>
      <c r="L2403" s="4">
        <v>26082</v>
      </c>
      <c r="M2403" s="4">
        <v>27720</v>
      </c>
      <c r="N2403" s="4">
        <v>1638</v>
      </c>
      <c r="O2403">
        <v>26676</v>
      </c>
      <c r="P2403">
        <v>594</v>
      </c>
    </row>
    <row r="2404" spans="1:16">
      <c r="A2404">
        <v>3</v>
      </c>
      <c r="B2404" t="str">
        <f>TEXT(DATE(2024,Sales[[#This Row],[Month]],1),"MMM")</f>
        <v>Mar</v>
      </c>
      <c r="C2404">
        <v>6</v>
      </c>
      <c r="D2404">
        <v>2014</v>
      </c>
      <c r="E2404" t="s">
        <v>28</v>
      </c>
      <c r="F2404" t="s">
        <v>27</v>
      </c>
      <c r="G2404" s="4" t="s">
        <v>16</v>
      </c>
      <c r="H2404" t="s">
        <v>10</v>
      </c>
      <c r="I2404" s="4">
        <v>4</v>
      </c>
      <c r="J2404" s="4">
        <v>3042</v>
      </c>
      <c r="K2404" s="4">
        <v>3240</v>
      </c>
      <c r="L2404" s="4">
        <v>87516</v>
      </c>
      <c r="M2404" s="4">
        <v>93060</v>
      </c>
      <c r="N2404" s="4">
        <v>792</v>
      </c>
      <c r="O2404">
        <v>12312</v>
      </c>
      <c r="P2404">
        <v>-75204</v>
      </c>
    </row>
    <row r="2405" spans="1:16">
      <c r="A2405">
        <v>3</v>
      </c>
      <c r="B2405" t="str">
        <f>TEXT(DATE(2024,Sales[[#This Row],[Month]],1),"MMM")</f>
        <v>Mar</v>
      </c>
      <c r="C2405">
        <v>7</v>
      </c>
      <c r="D2405">
        <v>2014</v>
      </c>
      <c r="E2405" t="s">
        <v>21</v>
      </c>
      <c r="F2405" t="s">
        <v>22</v>
      </c>
      <c r="G2405" s="4" t="s">
        <v>16</v>
      </c>
      <c r="H2405" t="s">
        <v>10</v>
      </c>
      <c r="I2405" s="4">
        <v>21</v>
      </c>
      <c r="J2405" s="4">
        <v>3042</v>
      </c>
      <c r="K2405" s="4">
        <v>3240</v>
      </c>
      <c r="L2405" s="4">
        <v>7956</v>
      </c>
      <c r="M2405" s="4">
        <v>8460</v>
      </c>
      <c r="N2405" s="4">
        <v>4158</v>
      </c>
      <c r="O2405">
        <v>64638</v>
      </c>
      <c r="P2405">
        <v>56682</v>
      </c>
    </row>
    <row r="2406" spans="1:16">
      <c r="A2406">
        <v>3</v>
      </c>
      <c r="B2406" t="str">
        <f>TEXT(DATE(2024,Sales[[#This Row],[Month]],1),"MMM")</f>
        <v>Mar</v>
      </c>
      <c r="C2406">
        <v>7</v>
      </c>
      <c r="D2406">
        <v>2014</v>
      </c>
      <c r="E2406" t="s">
        <v>28</v>
      </c>
      <c r="F2406" t="s">
        <v>27</v>
      </c>
      <c r="G2406" s="4" t="s">
        <v>33</v>
      </c>
      <c r="H2406" t="s">
        <v>10</v>
      </c>
      <c r="I2406" s="4">
        <v>16</v>
      </c>
      <c r="J2406" s="4">
        <v>3726</v>
      </c>
      <c r="K2406" s="4">
        <v>3960</v>
      </c>
      <c r="L2406" s="4">
        <v>18954</v>
      </c>
      <c r="M2406" s="4">
        <v>20250</v>
      </c>
      <c r="N2406" s="4">
        <v>3744</v>
      </c>
      <c r="O2406">
        <v>60192</v>
      </c>
      <c r="P2406">
        <v>41238</v>
      </c>
    </row>
    <row r="2407" spans="1:16">
      <c r="A2407">
        <v>3</v>
      </c>
      <c r="B2407" t="str">
        <f>TEXT(DATE(2024,Sales[[#This Row],[Month]],1),"MMM")</f>
        <v>Mar</v>
      </c>
      <c r="C2407">
        <v>7</v>
      </c>
      <c r="D2407">
        <v>2014</v>
      </c>
      <c r="E2407" t="s">
        <v>14</v>
      </c>
      <c r="F2407" t="s">
        <v>15</v>
      </c>
      <c r="G2407" s="4" t="s">
        <v>30</v>
      </c>
      <c r="H2407" t="s">
        <v>10</v>
      </c>
      <c r="I2407" s="4">
        <v>10</v>
      </c>
      <c r="J2407" s="4">
        <v>2196</v>
      </c>
      <c r="K2407" s="4">
        <v>2340</v>
      </c>
      <c r="L2407" s="4">
        <v>59670</v>
      </c>
      <c r="M2407" s="4">
        <v>63450</v>
      </c>
      <c r="N2407" s="4">
        <v>1440</v>
      </c>
      <c r="O2407">
        <v>22230</v>
      </c>
      <c r="P2407">
        <v>-37440</v>
      </c>
    </row>
    <row r="2408" spans="1:16">
      <c r="A2408">
        <v>3</v>
      </c>
      <c r="B2408" t="str">
        <f>TEXT(DATE(2024,Sales[[#This Row],[Month]],1),"MMM")</f>
        <v>Mar</v>
      </c>
      <c r="C2408">
        <v>9</v>
      </c>
      <c r="D2408">
        <v>2014</v>
      </c>
      <c r="E2408" t="s">
        <v>17</v>
      </c>
      <c r="F2408" t="s">
        <v>15</v>
      </c>
      <c r="G2408" s="4" t="s">
        <v>18</v>
      </c>
      <c r="H2408" t="s">
        <v>10</v>
      </c>
      <c r="I2408" s="4">
        <v>3</v>
      </c>
      <c r="J2408" s="4">
        <v>4482</v>
      </c>
      <c r="K2408" s="4">
        <v>4770</v>
      </c>
      <c r="L2408" s="4">
        <v>26352</v>
      </c>
      <c r="M2408" s="4">
        <v>28080</v>
      </c>
      <c r="N2408" s="4">
        <v>864</v>
      </c>
      <c r="O2408">
        <v>13594.5</v>
      </c>
      <c r="P2408">
        <v>-12757.5</v>
      </c>
    </row>
    <row r="2409" spans="1:16">
      <c r="A2409">
        <v>3</v>
      </c>
      <c r="B2409" t="str">
        <f>TEXT(DATE(2024,Sales[[#This Row],[Month]],1),"MMM")</f>
        <v>Mar</v>
      </c>
      <c r="C2409">
        <v>9</v>
      </c>
      <c r="D2409">
        <v>2014</v>
      </c>
      <c r="E2409" t="s">
        <v>21</v>
      </c>
      <c r="F2409" t="s">
        <v>22</v>
      </c>
      <c r="G2409" s="4" t="s">
        <v>23</v>
      </c>
      <c r="H2409" t="s">
        <v>10</v>
      </c>
      <c r="I2409" s="4">
        <v>1</v>
      </c>
      <c r="J2409" s="4">
        <v>5148</v>
      </c>
      <c r="K2409" s="4">
        <v>5490</v>
      </c>
      <c r="L2409" s="4">
        <v>18252</v>
      </c>
      <c r="M2409" s="4">
        <v>19440</v>
      </c>
      <c r="N2409" s="4">
        <v>342</v>
      </c>
      <c r="O2409">
        <v>5215.5</v>
      </c>
      <c r="P2409">
        <v>-13036.5</v>
      </c>
    </row>
    <row r="2410" spans="1:16">
      <c r="A2410">
        <v>3</v>
      </c>
      <c r="B2410" t="str">
        <f>TEXT(DATE(2024,Sales[[#This Row],[Month]],1),"MMM")</f>
        <v>Mar</v>
      </c>
      <c r="C2410">
        <v>9</v>
      </c>
      <c r="D2410">
        <v>2014</v>
      </c>
      <c r="E2410" t="s">
        <v>14</v>
      </c>
      <c r="F2410" t="s">
        <v>15</v>
      </c>
      <c r="G2410" s="4" t="s">
        <v>18</v>
      </c>
      <c r="H2410" t="s">
        <v>10</v>
      </c>
      <c r="I2410" s="4">
        <v>13</v>
      </c>
      <c r="J2410" s="4">
        <v>3978</v>
      </c>
      <c r="K2410" s="4">
        <v>4230</v>
      </c>
      <c r="L2410" s="4">
        <v>48312</v>
      </c>
      <c r="M2410" s="4">
        <v>51480</v>
      </c>
      <c r="N2410" s="4">
        <v>3276</v>
      </c>
      <c r="O2410">
        <v>52240.5</v>
      </c>
      <c r="P2410">
        <v>3928.5</v>
      </c>
    </row>
    <row r="2411" spans="1:16">
      <c r="A2411">
        <v>3</v>
      </c>
      <c r="B2411" t="str">
        <f>TEXT(DATE(2024,Sales[[#This Row],[Month]],1),"MMM")</f>
        <v>Mar</v>
      </c>
      <c r="C2411">
        <v>10</v>
      </c>
      <c r="D2411">
        <v>2014</v>
      </c>
      <c r="E2411" t="s">
        <v>17</v>
      </c>
      <c r="F2411" t="s">
        <v>15</v>
      </c>
      <c r="G2411" s="4" t="s">
        <v>36</v>
      </c>
      <c r="H2411" t="s">
        <v>10</v>
      </c>
      <c r="I2411" s="4">
        <v>15</v>
      </c>
      <c r="J2411" s="4">
        <v>2106</v>
      </c>
      <c r="K2411" s="4">
        <v>2250</v>
      </c>
      <c r="L2411" s="4">
        <v>78246</v>
      </c>
      <c r="M2411" s="4">
        <v>83160</v>
      </c>
      <c r="N2411" s="4">
        <v>2160</v>
      </c>
      <c r="O2411">
        <v>32062.5</v>
      </c>
      <c r="P2411">
        <v>-46183.5</v>
      </c>
    </row>
    <row r="2412" spans="1:16">
      <c r="A2412">
        <v>3</v>
      </c>
      <c r="B2412" t="str">
        <f>TEXT(DATE(2024,Sales[[#This Row],[Month]],1),"MMM")</f>
        <v>Mar</v>
      </c>
      <c r="C2412">
        <v>10</v>
      </c>
      <c r="D2412">
        <v>2014</v>
      </c>
      <c r="E2412" t="s">
        <v>19</v>
      </c>
      <c r="F2412" t="s">
        <v>20</v>
      </c>
      <c r="G2412" s="4" t="s">
        <v>40</v>
      </c>
      <c r="H2412" t="s">
        <v>10</v>
      </c>
      <c r="I2412" s="4">
        <v>5</v>
      </c>
      <c r="J2412" s="4">
        <v>3978</v>
      </c>
      <c r="K2412" s="4">
        <v>4230</v>
      </c>
      <c r="L2412" s="4">
        <v>81216</v>
      </c>
      <c r="M2412" s="4">
        <v>86400</v>
      </c>
      <c r="N2412" s="4">
        <v>1260</v>
      </c>
      <c r="O2412">
        <v>20092.5</v>
      </c>
      <c r="P2412">
        <v>-61123.5</v>
      </c>
    </row>
    <row r="2413" spans="1:16">
      <c r="A2413">
        <v>3</v>
      </c>
      <c r="B2413" t="str">
        <f>TEXT(DATE(2024,Sales[[#This Row],[Month]],1),"MMM")</f>
        <v>Mar</v>
      </c>
      <c r="C2413">
        <v>10</v>
      </c>
      <c r="D2413">
        <v>2014</v>
      </c>
      <c r="E2413" t="s">
        <v>21</v>
      </c>
      <c r="F2413" t="s">
        <v>22</v>
      </c>
      <c r="G2413" s="4" t="s">
        <v>23</v>
      </c>
      <c r="H2413" t="s">
        <v>10</v>
      </c>
      <c r="I2413" s="4">
        <v>25</v>
      </c>
      <c r="J2413" s="4">
        <v>2034</v>
      </c>
      <c r="K2413" s="4">
        <v>2160</v>
      </c>
      <c r="L2413" s="4">
        <v>12168</v>
      </c>
      <c r="M2413" s="4">
        <v>12960</v>
      </c>
      <c r="N2413" s="4">
        <v>3150</v>
      </c>
      <c r="O2413">
        <v>51300</v>
      </c>
      <c r="P2413">
        <v>39132</v>
      </c>
    </row>
    <row r="2414" spans="1:16">
      <c r="A2414">
        <v>3</v>
      </c>
      <c r="B2414" t="str">
        <f>TEXT(DATE(2024,Sales[[#This Row],[Month]],1),"MMM")</f>
        <v>Mar</v>
      </c>
      <c r="C2414">
        <v>10</v>
      </c>
      <c r="D2414">
        <v>2014</v>
      </c>
      <c r="E2414" t="s">
        <v>14</v>
      </c>
      <c r="F2414" t="s">
        <v>15</v>
      </c>
      <c r="G2414" s="4" t="s">
        <v>9</v>
      </c>
      <c r="H2414" t="s">
        <v>10</v>
      </c>
      <c r="I2414" s="4">
        <v>8</v>
      </c>
      <c r="J2414" s="4">
        <v>2034</v>
      </c>
      <c r="K2414" s="4">
        <v>2160</v>
      </c>
      <c r="L2414" s="4">
        <v>32544</v>
      </c>
      <c r="M2414" s="4">
        <v>34560</v>
      </c>
      <c r="N2414" s="4">
        <v>1008</v>
      </c>
      <c r="O2414">
        <v>16416</v>
      </c>
      <c r="P2414">
        <v>-16128</v>
      </c>
    </row>
    <row r="2415" spans="1:16">
      <c r="A2415">
        <v>3</v>
      </c>
      <c r="B2415" t="str">
        <f>TEXT(DATE(2024,Sales[[#This Row],[Month]],1),"MMM")</f>
        <v>Mar</v>
      </c>
      <c r="C2415">
        <v>10</v>
      </c>
      <c r="D2415">
        <v>2014</v>
      </c>
      <c r="E2415" t="s">
        <v>28</v>
      </c>
      <c r="F2415" t="s">
        <v>27</v>
      </c>
      <c r="G2415" s="4" t="s">
        <v>29</v>
      </c>
      <c r="H2415" t="s">
        <v>10</v>
      </c>
      <c r="I2415" s="4">
        <v>21</v>
      </c>
      <c r="J2415" s="4">
        <v>3582</v>
      </c>
      <c r="K2415" s="4">
        <v>3870</v>
      </c>
      <c r="L2415" s="4">
        <v>3546</v>
      </c>
      <c r="M2415" s="4">
        <v>3780</v>
      </c>
      <c r="N2415" s="4">
        <v>6048</v>
      </c>
      <c r="O2415">
        <v>77206.5</v>
      </c>
      <c r="P2415">
        <v>73660.5</v>
      </c>
    </row>
    <row r="2416" spans="1:16">
      <c r="A2416">
        <v>3</v>
      </c>
      <c r="B2416" t="str">
        <f>TEXT(DATE(2024,Sales[[#This Row],[Month]],1),"MMM")</f>
        <v>Mar</v>
      </c>
      <c r="C2416">
        <v>11</v>
      </c>
      <c r="D2416">
        <v>2014</v>
      </c>
      <c r="E2416" t="s">
        <v>7</v>
      </c>
      <c r="F2416" t="s">
        <v>8</v>
      </c>
      <c r="G2416" s="4" t="s">
        <v>16</v>
      </c>
      <c r="H2416" t="s">
        <v>10</v>
      </c>
      <c r="I2416" s="4">
        <v>16</v>
      </c>
      <c r="J2416" s="4">
        <v>3978</v>
      </c>
      <c r="K2416" s="4">
        <v>4230</v>
      </c>
      <c r="L2416" s="4">
        <v>27846</v>
      </c>
      <c r="M2416" s="4">
        <v>29610</v>
      </c>
      <c r="N2416" s="4">
        <v>4032</v>
      </c>
      <c r="O2416">
        <v>64296</v>
      </c>
      <c r="P2416">
        <v>36450</v>
      </c>
    </row>
    <row r="2417" spans="1:16">
      <c r="A2417">
        <v>3</v>
      </c>
      <c r="B2417" t="str">
        <f>TEXT(DATE(2024,Sales[[#This Row],[Month]],1),"MMM")</f>
        <v>Mar</v>
      </c>
      <c r="C2417">
        <v>12</v>
      </c>
      <c r="D2417">
        <v>2014</v>
      </c>
      <c r="E2417" t="s">
        <v>14</v>
      </c>
      <c r="F2417" t="s">
        <v>15</v>
      </c>
      <c r="G2417" s="4" t="s">
        <v>37</v>
      </c>
      <c r="H2417" t="s">
        <v>13</v>
      </c>
      <c r="I2417" s="4">
        <v>23</v>
      </c>
      <c r="J2417" s="4">
        <v>2196</v>
      </c>
      <c r="K2417" s="4">
        <v>2340</v>
      </c>
      <c r="L2417" s="4">
        <v>70632</v>
      </c>
      <c r="M2417" s="4">
        <v>76140</v>
      </c>
      <c r="N2417" s="4">
        <v>3312</v>
      </c>
      <c r="O2417">
        <v>51129</v>
      </c>
      <c r="P2417">
        <v>-19503</v>
      </c>
    </row>
    <row r="2418" spans="1:16">
      <c r="A2418">
        <v>3</v>
      </c>
      <c r="B2418" t="str">
        <f>TEXT(DATE(2024,Sales[[#This Row],[Month]],1),"MMM")</f>
        <v>Mar</v>
      </c>
      <c r="C2418">
        <v>12</v>
      </c>
      <c r="D2418">
        <v>2014</v>
      </c>
      <c r="E2418" t="s">
        <v>28</v>
      </c>
      <c r="F2418" t="s">
        <v>27</v>
      </c>
      <c r="G2418" s="4" t="s">
        <v>40</v>
      </c>
      <c r="H2418" t="s">
        <v>10</v>
      </c>
      <c r="I2418" s="4">
        <v>22</v>
      </c>
      <c r="J2418" s="4">
        <v>3978</v>
      </c>
      <c r="K2418" s="4">
        <v>4230</v>
      </c>
      <c r="L2418" s="4">
        <v>16920</v>
      </c>
      <c r="M2418" s="4">
        <v>18000</v>
      </c>
      <c r="N2418" s="4">
        <v>5544</v>
      </c>
      <c r="O2418">
        <v>88407</v>
      </c>
      <c r="P2418">
        <v>71487</v>
      </c>
    </row>
    <row r="2419" spans="1:16">
      <c r="A2419">
        <v>3</v>
      </c>
      <c r="B2419" t="str">
        <f>TEXT(DATE(2024,Sales[[#This Row],[Month]],1),"MMM")</f>
        <v>Mar</v>
      </c>
      <c r="C2419">
        <v>12</v>
      </c>
      <c r="D2419">
        <v>2014</v>
      </c>
      <c r="E2419" t="s">
        <v>26</v>
      </c>
      <c r="F2419" t="s">
        <v>27</v>
      </c>
      <c r="G2419" s="4" t="s">
        <v>32</v>
      </c>
      <c r="H2419" t="s">
        <v>10</v>
      </c>
      <c r="I2419" s="4">
        <v>13</v>
      </c>
      <c r="J2419" s="4">
        <v>3978</v>
      </c>
      <c r="K2419" s="4">
        <v>4230</v>
      </c>
      <c r="L2419" s="4">
        <v>61776</v>
      </c>
      <c r="M2419" s="4">
        <v>65880</v>
      </c>
      <c r="N2419" s="4">
        <v>3276</v>
      </c>
      <c r="O2419">
        <v>52240.5</v>
      </c>
      <c r="P2419">
        <v>-9535.5</v>
      </c>
    </row>
    <row r="2420" spans="1:16">
      <c r="A2420">
        <v>3</v>
      </c>
      <c r="B2420" t="str">
        <f>TEXT(DATE(2024,Sales[[#This Row],[Month]],1),"MMM")</f>
        <v>Mar</v>
      </c>
      <c r="C2420">
        <v>13</v>
      </c>
      <c r="D2420">
        <v>2014</v>
      </c>
      <c r="E2420" t="s">
        <v>14</v>
      </c>
      <c r="F2420" t="s">
        <v>15</v>
      </c>
      <c r="G2420" s="4" t="s">
        <v>25</v>
      </c>
      <c r="H2420" t="s">
        <v>10</v>
      </c>
      <c r="I2420" s="4">
        <v>27</v>
      </c>
      <c r="J2420" s="4">
        <v>3042</v>
      </c>
      <c r="K2420" s="4">
        <v>3240</v>
      </c>
      <c r="L2420" s="4">
        <v>99144</v>
      </c>
      <c r="M2420" s="4">
        <v>105570</v>
      </c>
      <c r="N2420" s="4">
        <v>5346</v>
      </c>
      <c r="O2420">
        <v>83106</v>
      </c>
      <c r="P2420">
        <v>-16038</v>
      </c>
    </row>
    <row r="2421" spans="1:16">
      <c r="A2421">
        <v>3</v>
      </c>
      <c r="B2421" t="str">
        <f>TEXT(DATE(2024,Sales[[#This Row],[Month]],1),"MMM")</f>
        <v>Mar</v>
      </c>
      <c r="C2421">
        <v>13</v>
      </c>
      <c r="D2421">
        <v>2014</v>
      </c>
      <c r="E2421" t="s">
        <v>21</v>
      </c>
      <c r="F2421" t="s">
        <v>22</v>
      </c>
      <c r="G2421" s="4" t="s">
        <v>29</v>
      </c>
      <c r="H2421" t="s">
        <v>10</v>
      </c>
      <c r="I2421" s="4">
        <v>27</v>
      </c>
      <c r="J2421" s="4">
        <v>3978</v>
      </c>
      <c r="K2421" s="4">
        <v>4230</v>
      </c>
      <c r="L2421" s="4">
        <v>35460</v>
      </c>
      <c r="M2421" s="4">
        <v>37800</v>
      </c>
      <c r="N2421" s="4">
        <v>6804</v>
      </c>
      <c r="O2421">
        <v>108499.5</v>
      </c>
      <c r="P2421">
        <v>73039.5</v>
      </c>
    </row>
    <row r="2422" spans="1:16">
      <c r="A2422">
        <v>3</v>
      </c>
      <c r="B2422" t="str">
        <f>TEXT(DATE(2024,Sales[[#This Row],[Month]],1),"MMM")</f>
        <v>Mar</v>
      </c>
      <c r="C2422">
        <v>13</v>
      </c>
      <c r="D2422">
        <v>2014</v>
      </c>
      <c r="E2422" t="s">
        <v>7</v>
      </c>
      <c r="F2422" t="s">
        <v>8</v>
      </c>
      <c r="G2422" s="4" t="s">
        <v>9</v>
      </c>
      <c r="H2422" t="s">
        <v>10</v>
      </c>
      <c r="I2422" s="4">
        <v>27</v>
      </c>
      <c r="J2422" s="4">
        <v>3978</v>
      </c>
      <c r="K2422" s="4">
        <v>4230</v>
      </c>
      <c r="L2422" s="4">
        <v>32544</v>
      </c>
      <c r="M2422" s="4">
        <v>34560</v>
      </c>
      <c r="N2422" s="4">
        <v>6804</v>
      </c>
      <c r="O2422">
        <v>108499.5</v>
      </c>
      <c r="P2422">
        <v>75955.5</v>
      </c>
    </row>
    <row r="2423" spans="1:16">
      <c r="A2423">
        <v>3</v>
      </c>
      <c r="B2423" t="str">
        <f>TEXT(DATE(2024,Sales[[#This Row],[Month]],1),"MMM")</f>
        <v>Mar</v>
      </c>
      <c r="C2423">
        <v>13</v>
      </c>
      <c r="D2423">
        <v>2014</v>
      </c>
      <c r="E2423" t="s">
        <v>24</v>
      </c>
      <c r="F2423" t="s">
        <v>20</v>
      </c>
      <c r="G2423" s="4" t="s">
        <v>30</v>
      </c>
      <c r="H2423" t="s">
        <v>10</v>
      </c>
      <c r="I2423" s="4">
        <v>27</v>
      </c>
      <c r="J2423" s="4">
        <v>5832</v>
      </c>
      <c r="K2423" s="4">
        <v>6210</v>
      </c>
      <c r="L2423" s="4">
        <v>35802</v>
      </c>
      <c r="M2423" s="4">
        <v>38070</v>
      </c>
      <c r="N2423" s="4">
        <v>10206</v>
      </c>
      <c r="O2423">
        <v>159286.5</v>
      </c>
      <c r="P2423">
        <v>123484.5</v>
      </c>
    </row>
    <row r="2424" spans="1:16">
      <c r="A2424">
        <v>3</v>
      </c>
      <c r="B2424" t="str">
        <f>TEXT(DATE(2024,Sales[[#This Row],[Month]],1),"MMM")</f>
        <v>Mar</v>
      </c>
      <c r="C2424">
        <v>13</v>
      </c>
      <c r="D2424">
        <v>2014</v>
      </c>
      <c r="E2424" t="s">
        <v>26</v>
      </c>
      <c r="F2424" t="s">
        <v>27</v>
      </c>
      <c r="G2424" s="4" t="s">
        <v>23</v>
      </c>
      <c r="H2424" t="s">
        <v>10</v>
      </c>
      <c r="I2424" s="4">
        <v>27</v>
      </c>
      <c r="J2424" s="4">
        <v>2196</v>
      </c>
      <c r="K2424" s="4">
        <v>2340</v>
      </c>
      <c r="L2424" s="4">
        <v>27378</v>
      </c>
      <c r="M2424" s="4">
        <v>29160</v>
      </c>
      <c r="N2424" s="4">
        <v>3888</v>
      </c>
      <c r="O2424">
        <v>60021</v>
      </c>
      <c r="P2424">
        <v>32643</v>
      </c>
    </row>
    <row r="2425" spans="1:16">
      <c r="A2425">
        <v>3</v>
      </c>
      <c r="B2425" t="str">
        <f>TEXT(DATE(2024,Sales[[#This Row],[Month]],1),"MMM")</f>
        <v>Mar</v>
      </c>
      <c r="C2425">
        <v>14</v>
      </c>
      <c r="D2425">
        <v>2014</v>
      </c>
      <c r="E2425" t="s">
        <v>17</v>
      </c>
      <c r="F2425" t="s">
        <v>15</v>
      </c>
      <c r="G2425" s="4" t="s">
        <v>30</v>
      </c>
      <c r="H2425" t="s">
        <v>10</v>
      </c>
      <c r="I2425" s="4">
        <v>27</v>
      </c>
      <c r="J2425" s="4">
        <v>3546</v>
      </c>
      <c r="K2425" s="4">
        <v>3780</v>
      </c>
      <c r="L2425" s="4">
        <v>59670</v>
      </c>
      <c r="M2425" s="4">
        <v>63450</v>
      </c>
      <c r="N2425" s="4">
        <v>6318</v>
      </c>
      <c r="O2425">
        <v>96957</v>
      </c>
      <c r="P2425">
        <v>37287</v>
      </c>
    </row>
    <row r="2426" spans="1:16">
      <c r="A2426">
        <v>3</v>
      </c>
      <c r="B2426" t="str">
        <f>TEXT(DATE(2024,Sales[[#This Row],[Month]],1),"MMM")</f>
        <v>Mar</v>
      </c>
      <c r="C2426">
        <v>14</v>
      </c>
      <c r="D2426">
        <v>2014</v>
      </c>
      <c r="E2426" t="s">
        <v>7</v>
      </c>
      <c r="F2426" t="s">
        <v>8</v>
      </c>
      <c r="G2426" s="4" t="s">
        <v>9</v>
      </c>
      <c r="H2426" t="s">
        <v>10</v>
      </c>
      <c r="I2426" s="4">
        <v>12</v>
      </c>
      <c r="J2426" s="4">
        <v>3582</v>
      </c>
      <c r="K2426" s="4">
        <v>3870</v>
      </c>
      <c r="L2426" s="4">
        <v>2034</v>
      </c>
      <c r="M2426" s="4">
        <v>2160</v>
      </c>
      <c r="N2426" s="4">
        <v>3456</v>
      </c>
      <c r="O2426">
        <v>44118</v>
      </c>
      <c r="P2426">
        <v>42084</v>
      </c>
    </row>
    <row r="2427" spans="1:16">
      <c r="A2427">
        <v>3</v>
      </c>
      <c r="B2427" t="str">
        <f>TEXT(DATE(2024,Sales[[#This Row],[Month]],1),"MMM")</f>
        <v>Mar</v>
      </c>
      <c r="C2427">
        <v>14</v>
      </c>
      <c r="D2427">
        <v>2014</v>
      </c>
      <c r="E2427" t="s">
        <v>11</v>
      </c>
      <c r="F2427" t="s">
        <v>8</v>
      </c>
      <c r="G2427" s="4" t="s">
        <v>25</v>
      </c>
      <c r="H2427" t="s">
        <v>10</v>
      </c>
      <c r="I2427" s="4">
        <v>18</v>
      </c>
      <c r="J2427" s="4">
        <v>3978</v>
      </c>
      <c r="K2427" s="4">
        <v>4230</v>
      </c>
      <c r="L2427" s="4">
        <v>64152</v>
      </c>
      <c r="M2427" s="4">
        <v>68310</v>
      </c>
      <c r="N2427" s="4">
        <v>4536</v>
      </c>
      <c r="O2427">
        <v>72333</v>
      </c>
      <c r="P2427">
        <v>8181</v>
      </c>
    </row>
    <row r="2428" spans="1:16">
      <c r="A2428">
        <v>3</v>
      </c>
      <c r="B2428" t="str">
        <f>TEXT(DATE(2024,Sales[[#This Row],[Month]],1),"MMM")</f>
        <v>Mar</v>
      </c>
      <c r="C2428">
        <v>14</v>
      </c>
      <c r="D2428">
        <v>2014</v>
      </c>
      <c r="E2428" t="s">
        <v>24</v>
      </c>
      <c r="F2428" t="s">
        <v>20</v>
      </c>
      <c r="G2428" s="4" t="s">
        <v>29</v>
      </c>
      <c r="H2428" t="s">
        <v>10</v>
      </c>
      <c r="I2428" s="4">
        <v>8</v>
      </c>
      <c r="J2428" s="4">
        <v>3978</v>
      </c>
      <c r="K2428" s="4">
        <v>4230</v>
      </c>
      <c r="L2428" s="4">
        <v>88650</v>
      </c>
      <c r="M2428" s="4">
        <v>94500</v>
      </c>
      <c r="N2428" s="4">
        <v>2016</v>
      </c>
      <c r="O2428">
        <v>32148</v>
      </c>
      <c r="P2428">
        <v>-56502</v>
      </c>
    </row>
    <row r="2429" spans="1:16">
      <c r="A2429">
        <v>3</v>
      </c>
      <c r="B2429" t="str">
        <f>TEXT(DATE(2024,Sales[[#This Row],[Month]],1),"MMM")</f>
        <v>Mar</v>
      </c>
      <c r="C2429">
        <v>15</v>
      </c>
      <c r="D2429">
        <v>2014</v>
      </c>
      <c r="E2429" t="s">
        <v>21</v>
      </c>
      <c r="F2429" t="s">
        <v>22</v>
      </c>
      <c r="G2429" s="4" t="s">
        <v>16</v>
      </c>
      <c r="H2429" t="s">
        <v>10</v>
      </c>
      <c r="I2429" s="4">
        <v>21</v>
      </c>
      <c r="J2429" s="4">
        <v>2034</v>
      </c>
      <c r="K2429" s="4">
        <v>2160</v>
      </c>
      <c r="L2429" s="4">
        <v>79560</v>
      </c>
      <c r="M2429" s="4">
        <v>84600</v>
      </c>
      <c r="N2429" s="4">
        <v>2646</v>
      </c>
      <c r="O2429">
        <v>43092</v>
      </c>
      <c r="P2429">
        <v>-36468</v>
      </c>
    </row>
    <row r="2430" spans="1:16">
      <c r="A2430">
        <v>3</v>
      </c>
      <c r="B2430" t="str">
        <f>TEXT(DATE(2024,Sales[[#This Row],[Month]],1),"MMM")</f>
        <v>Mar</v>
      </c>
      <c r="C2430">
        <v>16</v>
      </c>
      <c r="D2430">
        <v>2014</v>
      </c>
      <c r="E2430" t="s">
        <v>17</v>
      </c>
      <c r="F2430" t="s">
        <v>15</v>
      </c>
      <c r="G2430" s="4" t="s">
        <v>18</v>
      </c>
      <c r="H2430" t="s">
        <v>10</v>
      </c>
      <c r="I2430" s="4">
        <v>25</v>
      </c>
      <c r="J2430" s="4">
        <v>3042</v>
      </c>
      <c r="K2430" s="4">
        <v>3240</v>
      </c>
      <c r="L2430" s="4">
        <v>2196</v>
      </c>
      <c r="M2430" s="4">
        <v>2340</v>
      </c>
      <c r="N2430" s="4">
        <v>4950</v>
      </c>
      <c r="O2430">
        <v>76950</v>
      </c>
      <c r="P2430">
        <v>74754</v>
      </c>
    </row>
    <row r="2431" spans="1:16">
      <c r="A2431">
        <v>3</v>
      </c>
      <c r="B2431" t="str">
        <f>TEXT(DATE(2024,Sales[[#This Row],[Month]],1),"MMM")</f>
        <v>Mar</v>
      </c>
      <c r="C2431">
        <v>16</v>
      </c>
      <c r="D2431">
        <v>2014</v>
      </c>
      <c r="E2431" t="s">
        <v>24</v>
      </c>
      <c r="F2431" t="s">
        <v>20</v>
      </c>
      <c r="G2431" s="4" t="s">
        <v>38</v>
      </c>
      <c r="H2431" t="s">
        <v>10</v>
      </c>
      <c r="I2431" s="4">
        <v>12</v>
      </c>
      <c r="J2431" s="4">
        <v>5148</v>
      </c>
      <c r="K2431" s="4">
        <v>5490</v>
      </c>
      <c r="L2431" s="4">
        <v>67896</v>
      </c>
      <c r="M2431" s="4">
        <v>72450</v>
      </c>
      <c r="N2431" s="4">
        <v>4104</v>
      </c>
      <c r="O2431">
        <v>62586</v>
      </c>
      <c r="P2431">
        <v>-5310</v>
      </c>
    </row>
    <row r="2432" spans="1:16">
      <c r="A2432">
        <v>3</v>
      </c>
      <c r="B2432" t="str">
        <f>TEXT(DATE(2024,Sales[[#This Row],[Month]],1),"MMM")</f>
        <v>Mar</v>
      </c>
      <c r="C2432">
        <v>16</v>
      </c>
      <c r="D2432">
        <v>2014</v>
      </c>
      <c r="E2432" t="s">
        <v>7</v>
      </c>
      <c r="F2432" t="s">
        <v>8</v>
      </c>
      <c r="G2432" s="4" t="s">
        <v>29</v>
      </c>
      <c r="H2432" t="s">
        <v>10</v>
      </c>
      <c r="I2432" s="4">
        <v>9</v>
      </c>
      <c r="J2432" s="4">
        <v>2106</v>
      </c>
      <c r="K2432" s="4">
        <v>2250</v>
      </c>
      <c r="L2432" s="4">
        <v>88650</v>
      </c>
      <c r="M2432" s="4">
        <v>94500</v>
      </c>
      <c r="N2432" s="4">
        <v>1296</v>
      </c>
      <c r="O2432">
        <v>19237.5</v>
      </c>
      <c r="P2432">
        <v>-69412.5</v>
      </c>
    </row>
    <row r="2433" spans="1:16">
      <c r="A2433">
        <v>3</v>
      </c>
      <c r="B2433" t="str">
        <f>TEXT(DATE(2024,Sales[[#This Row],[Month]],1),"MMM")</f>
        <v>Mar</v>
      </c>
      <c r="C2433">
        <v>17</v>
      </c>
      <c r="D2433">
        <v>2014</v>
      </c>
      <c r="E2433" t="s">
        <v>21</v>
      </c>
      <c r="F2433" t="s">
        <v>22</v>
      </c>
      <c r="G2433" s="4" t="s">
        <v>34</v>
      </c>
      <c r="H2433" t="s">
        <v>10</v>
      </c>
      <c r="I2433" s="4">
        <v>23</v>
      </c>
      <c r="J2433" s="4">
        <v>4482</v>
      </c>
      <c r="K2433" s="4">
        <v>4770</v>
      </c>
      <c r="L2433" s="4">
        <v>107568</v>
      </c>
      <c r="M2433" s="4">
        <v>114480</v>
      </c>
      <c r="N2433" s="4">
        <v>6624</v>
      </c>
      <c r="O2433">
        <v>104224.5</v>
      </c>
      <c r="P2433">
        <v>-3343.5</v>
      </c>
    </row>
    <row r="2434" spans="1:16">
      <c r="A2434">
        <v>3</v>
      </c>
      <c r="B2434" t="str">
        <f>TEXT(DATE(2024,Sales[[#This Row],[Month]],1),"MMM")</f>
        <v>Mar</v>
      </c>
      <c r="C2434">
        <v>17</v>
      </c>
      <c r="D2434">
        <v>2014</v>
      </c>
      <c r="E2434" t="s">
        <v>7</v>
      </c>
      <c r="F2434" t="s">
        <v>8</v>
      </c>
      <c r="G2434" s="4" t="s">
        <v>34</v>
      </c>
      <c r="H2434" t="s">
        <v>10</v>
      </c>
      <c r="I2434" s="4">
        <v>23</v>
      </c>
      <c r="J2434" s="4">
        <v>3546</v>
      </c>
      <c r="K2434" s="4">
        <v>3780</v>
      </c>
      <c r="L2434" s="4">
        <v>35856</v>
      </c>
      <c r="M2434" s="4">
        <v>38160</v>
      </c>
      <c r="N2434" s="4">
        <v>5382</v>
      </c>
      <c r="O2434">
        <v>82593</v>
      </c>
      <c r="P2434">
        <v>46737</v>
      </c>
    </row>
    <row r="2435" spans="1:16">
      <c r="A2435">
        <v>3</v>
      </c>
      <c r="B2435" t="str">
        <f>TEXT(DATE(2024,Sales[[#This Row],[Month]],1),"MMM")</f>
        <v>Mar</v>
      </c>
      <c r="C2435">
        <v>17</v>
      </c>
      <c r="D2435">
        <v>2014</v>
      </c>
      <c r="E2435" t="s">
        <v>26</v>
      </c>
      <c r="F2435" t="s">
        <v>27</v>
      </c>
      <c r="G2435" s="4" t="s">
        <v>37</v>
      </c>
      <c r="H2435" t="s">
        <v>13</v>
      </c>
      <c r="I2435" s="4">
        <v>20</v>
      </c>
      <c r="J2435" s="4">
        <v>4482</v>
      </c>
      <c r="K2435" s="4">
        <v>4770</v>
      </c>
      <c r="L2435" s="4">
        <v>47088</v>
      </c>
      <c r="M2435" s="4">
        <v>50760</v>
      </c>
      <c r="N2435" s="4">
        <v>5760</v>
      </c>
      <c r="O2435">
        <v>90630</v>
      </c>
      <c r="P2435">
        <v>43542</v>
      </c>
    </row>
    <row r="2436" spans="1:16">
      <c r="A2436">
        <v>3</v>
      </c>
      <c r="B2436" t="str">
        <f>TEXT(DATE(2024,Sales[[#This Row],[Month]],1),"MMM")</f>
        <v>Mar</v>
      </c>
      <c r="C2436">
        <v>17</v>
      </c>
      <c r="D2436">
        <v>2014</v>
      </c>
      <c r="E2436" t="s">
        <v>14</v>
      </c>
      <c r="F2436" t="s">
        <v>15</v>
      </c>
      <c r="G2436" s="4" t="s">
        <v>38</v>
      </c>
      <c r="H2436" t="s">
        <v>10</v>
      </c>
      <c r="I2436" s="4">
        <v>25</v>
      </c>
      <c r="J2436" s="4">
        <v>4482</v>
      </c>
      <c r="K2436" s="4">
        <v>4770</v>
      </c>
      <c r="L2436" s="4">
        <v>67896</v>
      </c>
      <c r="M2436" s="4">
        <v>72450</v>
      </c>
      <c r="N2436" s="4">
        <v>7200</v>
      </c>
      <c r="O2436">
        <v>113287.5</v>
      </c>
      <c r="P2436">
        <v>45391.5</v>
      </c>
    </row>
    <row r="2437" spans="1:16">
      <c r="A2437">
        <v>3</v>
      </c>
      <c r="B2437" t="str">
        <f>TEXT(DATE(2024,Sales[[#This Row],[Month]],1),"MMM")</f>
        <v>Mar</v>
      </c>
      <c r="C2437">
        <v>18</v>
      </c>
      <c r="D2437">
        <v>2014</v>
      </c>
      <c r="E2437" t="s">
        <v>11</v>
      </c>
      <c r="F2437" t="s">
        <v>8</v>
      </c>
      <c r="G2437" s="4" t="s">
        <v>12</v>
      </c>
      <c r="H2437" t="s">
        <v>13</v>
      </c>
      <c r="I2437" s="4">
        <v>4</v>
      </c>
      <c r="J2437" s="4">
        <v>2034</v>
      </c>
      <c r="K2437" s="4">
        <v>2160</v>
      </c>
      <c r="L2437" s="4">
        <v>78804</v>
      </c>
      <c r="M2437" s="4">
        <v>85140</v>
      </c>
      <c r="N2437" s="4">
        <v>504</v>
      </c>
      <c r="O2437">
        <v>8208</v>
      </c>
      <c r="P2437">
        <v>-70596</v>
      </c>
    </row>
    <row r="2438" spans="1:16">
      <c r="A2438">
        <v>3</v>
      </c>
      <c r="B2438" t="str">
        <f>TEXT(DATE(2024,Sales[[#This Row],[Month]],1),"MMM")</f>
        <v>Mar</v>
      </c>
      <c r="C2438">
        <v>18</v>
      </c>
      <c r="D2438">
        <v>2014</v>
      </c>
      <c r="E2438" t="s">
        <v>19</v>
      </c>
      <c r="F2438" t="s">
        <v>20</v>
      </c>
      <c r="G2438" s="4" t="s">
        <v>32</v>
      </c>
      <c r="H2438" t="s">
        <v>10</v>
      </c>
      <c r="I2438" s="4">
        <v>24</v>
      </c>
      <c r="J2438" s="4">
        <v>3978</v>
      </c>
      <c r="K2438" s="4">
        <v>4230</v>
      </c>
      <c r="L2438" s="4">
        <v>128700</v>
      </c>
      <c r="M2438" s="4">
        <v>137250</v>
      </c>
      <c r="N2438" s="4">
        <v>6048</v>
      </c>
      <c r="O2438">
        <v>96444</v>
      </c>
      <c r="P2438">
        <v>-32256</v>
      </c>
    </row>
    <row r="2439" spans="1:16">
      <c r="A2439">
        <v>3</v>
      </c>
      <c r="B2439" t="str">
        <f>TEXT(DATE(2024,Sales[[#This Row],[Month]],1),"MMM")</f>
        <v>Mar</v>
      </c>
      <c r="C2439">
        <v>19</v>
      </c>
      <c r="D2439">
        <v>2014</v>
      </c>
      <c r="E2439" t="s">
        <v>28</v>
      </c>
      <c r="F2439" t="s">
        <v>27</v>
      </c>
      <c r="G2439" s="4" t="s">
        <v>39</v>
      </c>
      <c r="H2439" t="s">
        <v>13</v>
      </c>
      <c r="I2439" s="4">
        <v>24</v>
      </c>
      <c r="J2439" s="4">
        <v>5832</v>
      </c>
      <c r="K2439" s="4">
        <v>6210</v>
      </c>
      <c r="L2439" s="4">
        <v>67554</v>
      </c>
      <c r="M2439" s="4">
        <v>72900</v>
      </c>
      <c r="N2439" s="4">
        <v>9072</v>
      </c>
      <c r="O2439">
        <v>141588</v>
      </c>
      <c r="P2439">
        <v>74034</v>
      </c>
    </row>
    <row r="2440" spans="1:16">
      <c r="A2440">
        <v>3</v>
      </c>
      <c r="B2440" t="str">
        <f>TEXT(DATE(2024,Sales[[#This Row],[Month]],1),"MMM")</f>
        <v>Mar</v>
      </c>
      <c r="C2440">
        <v>19</v>
      </c>
      <c r="D2440">
        <v>2014</v>
      </c>
      <c r="E2440" t="s">
        <v>26</v>
      </c>
      <c r="F2440" t="s">
        <v>27</v>
      </c>
      <c r="G2440" s="4" t="s">
        <v>39</v>
      </c>
      <c r="H2440" t="s">
        <v>13</v>
      </c>
      <c r="I2440" s="4">
        <v>16</v>
      </c>
      <c r="J2440" s="4">
        <v>3978</v>
      </c>
      <c r="K2440" s="4">
        <v>4230</v>
      </c>
      <c r="L2440" s="4">
        <v>22518</v>
      </c>
      <c r="M2440" s="4">
        <v>24300</v>
      </c>
      <c r="N2440" s="4">
        <v>4032</v>
      </c>
      <c r="O2440">
        <v>64296</v>
      </c>
      <c r="P2440">
        <v>41778</v>
      </c>
    </row>
    <row r="2441" spans="1:16">
      <c r="A2441">
        <v>3</v>
      </c>
      <c r="B2441" t="str">
        <f>TEXT(DATE(2024,Sales[[#This Row],[Month]],1),"MMM")</f>
        <v>Mar</v>
      </c>
      <c r="C2441">
        <v>20</v>
      </c>
      <c r="D2441">
        <v>2014</v>
      </c>
      <c r="E2441" t="s">
        <v>11</v>
      </c>
      <c r="F2441" t="s">
        <v>8</v>
      </c>
      <c r="G2441" s="4" t="s">
        <v>38</v>
      </c>
      <c r="H2441" t="s">
        <v>10</v>
      </c>
      <c r="I2441" s="4">
        <v>6</v>
      </c>
      <c r="J2441" s="4">
        <v>3978</v>
      </c>
      <c r="K2441" s="4">
        <v>4230</v>
      </c>
      <c r="L2441" s="4">
        <v>35424</v>
      </c>
      <c r="M2441" s="4">
        <v>37800</v>
      </c>
      <c r="N2441" s="4">
        <v>1512</v>
      </c>
      <c r="O2441">
        <v>24111</v>
      </c>
      <c r="P2441">
        <v>-11313</v>
      </c>
    </row>
    <row r="2442" spans="1:16">
      <c r="A2442">
        <v>3</v>
      </c>
      <c r="B2442" t="str">
        <f>TEXT(DATE(2024,Sales[[#This Row],[Month]],1),"MMM")</f>
        <v>Mar</v>
      </c>
      <c r="C2442">
        <v>20</v>
      </c>
      <c r="D2442">
        <v>2014</v>
      </c>
      <c r="E2442" t="s">
        <v>28</v>
      </c>
      <c r="F2442" t="s">
        <v>27</v>
      </c>
      <c r="G2442" s="4" t="s">
        <v>29</v>
      </c>
      <c r="H2442" t="s">
        <v>10</v>
      </c>
      <c r="I2442" s="4">
        <v>4</v>
      </c>
      <c r="J2442" s="4">
        <v>5148</v>
      </c>
      <c r="K2442" s="4">
        <v>5490</v>
      </c>
      <c r="L2442" s="4">
        <v>49644</v>
      </c>
      <c r="M2442" s="4">
        <v>52920</v>
      </c>
      <c r="N2442" s="4">
        <v>1368</v>
      </c>
      <c r="O2442">
        <v>20862</v>
      </c>
      <c r="P2442">
        <v>-28782</v>
      </c>
    </row>
    <row r="2443" spans="1:16">
      <c r="A2443">
        <v>3</v>
      </c>
      <c r="B2443" t="str">
        <f>TEXT(DATE(2024,Sales[[#This Row],[Month]],1),"MMM")</f>
        <v>Mar</v>
      </c>
      <c r="C2443">
        <v>21</v>
      </c>
      <c r="D2443">
        <v>2014</v>
      </c>
      <c r="E2443" t="s">
        <v>7</v>
      </c>
      <c r="F2443" t="s">
        <v>8</v>
      </c>
      <c r="G2443" s="4" t="s">
        <v>35</v>
      </c>
      <c r="H2443" t="s">
        <v>10</v>
      </c>
      <c r="I2443" s="4">
        <v>24</v>
      </c>
      <c r="J2443" s="4">
        <v>5832</v>
      </c>
      <c r="K2443" s="4">
        <v>6210</v>
      </c>
      <c r="L2443" s="4">
        <v>63828</v>
      </c>
      <c r="M2443" s="4">
        <v>68040</v>
      </c>
      <c r="N2443" s="4">
        <v>9072</v>
      </c>
      <c r="O2443">
        <v>141588</v>
      </c>
      <c r="P2443">
        <v>77760</v>
      </c>
    </row>
    <row r="2444" spans="1:16">
      <c r="A2444">
        <v>3</v>
      </c>
      <c r="B2444" t="str">
        <f>TEXT(DATE(2024,Sales[[#This Row],[Month]],1),"MMM")</f>
        <v>Mar</v>
      </c>
      <c r="C2444">
        <v>21</v>
      </c>
      <c r="D2444">
        <v>2014</v>
      </c>
      <c r="E2444" t="s">
        <v>11</v>
      </c>
      <c r="F2444" t="s">
        <v>8</v>
      </c>
      <c r="G2444" s="4" t="s">
        <v>35</v>
      </c>
      <c r="H2444" t="s">
        <v>10</v>
      </c>
      <c r="I2444" s="4">
        <v>21</v>
      </c>
      <c r="J2444" s="4">
        <v>2034</v>
      </c>
      <c r="K2444" s="4">
        <v>2160</v>
      </c>
      <c r="L2444" s="4">
        <v>7092</v>
      </c>
      <c r="M2444" s="4">
        <v>7560</v>
      </c>
      <c r="N2444" s="4">
        <v>2646</v>
      </c>
      <c r="O2444">
        <v>43092</v>
      </c>
      <c r="P2444">
        <v>36000</v>
      </c>
    </row>
    <row r="2445" spans="1:16">
      <c r="A2445">
        <v>3</v>
      </c>
      <c r="B2445" t="str">
        <f>TEXT(DATE(2024,Sales[[#This Row],[Month]],1),"MMM")</f>
        <v>Mar</v>
      </c>
      <c r="C2445">
        <v>21</v>
      </c>
      <c r="D2445">
        <v>2014</v>
      </c>
      <c r="E2445" t="s">
        <v>26</v>
      </c>
      <c r="F2445" t="s">
        <v>27</v>
      </c>
      <c r="G2445" s="4" t="s">
        <v>29</v>
      </c>
      <c r="H2445" t="s">
        <v>10</v>
      </c>
      <c r="I2445" s="4">
        <v>13</v>
      </c>
      <c r="J2445" s="4">
        <v>5832</v>
      </c>
      <c r="K2445" s="4">
        <v>6210</v>
      </c>
      <c r="L2445" s="4">
        <v>85104</v>
      </c>
      <c r="M2445" s="4">
        <v>90720</v>
      </c>
      <c r="N2445" s="4">
        <v>4914</v>
      </c>
      <c r="O2445">
        <v>76693.5</v>
      </c>
      <c r="P2445">
        <v>-8410.5</v>
      </c>
    </row>
    <row r="2446" spans="1:16">
      <c r="A2446">
        <v>3</v>
      </c>
      <c r="B2446" t="str">
        <f>TEXT(DATE(2024,Sales[[#This Row],[Month]],1),"MMM")</f>
        <v>Mar</v>
      </c>
      <c r="C2446">
        <v>22</v>
      </c>
      <c r="D2446">
        <v>2014</v>
      </c>
      <c r="E2446" t="s">
        <v>14</v>
      </c>
      <c r="F2446" t="s">
        <v>15</v>
      </c>
      <c r="G2446" s="4" t="s">
        <v>35</v>
      </c>
      <c r="H2446" t="s">
        <v>10</v>
      </c>
      <c r="I2446" s="4">
        <v>2</v>
      </c>
      <c r="J2446" s="4">
        <v>3546</v>
      </c>
      <c r="K2446" s="4">
        <v>3780</v>
      </c>
      <c r="L2446" s="4">
        <v>7092</v>
      </c>
      <c r="M2446" s="4">
        <v>7560</v>
      </c>
      <c r="N2446" s="4">
        <v>468</v>
      </c>
      <c r="O2446">
        <v>7182</v>
      </c>
      <c r="P2446">
        <v>90</v>
      </c>
    </row>
    <row r="2447" spans="1:16">
      <c r="A2447">
        <v>3</v>
      </c>
      <c r="B2447" t="str">
        <f>TEXT(DATE(2024,Sales[[#This Row],[Month]],1),"MMM")</f>
        <v>Mar</v>
      </c>
      <c r="C2447">
        <v>22</v>
      </c>
      <c r="D2447">
        <v>2014</v>
      </c>
      <c r="E2447" t="s">
        <v>31</v>
      </c>
      <c r="F2447" t="s">
        <v>22</v>
      </c>
      <c r="G2447" s="4" t="s">
        <v>35</v>
      </c>
      <c r="H2447" t="s">
        <v>10</v>
      </c>
      <c r="I2447" s="4">
        <v>20</v>
      </c>
      <c r="J2447" s="4">
        <v>3726</v>
      </c>
      <c r="K2447" s="4">
        <v>3960</v>
      </c>
      <c r="L2447" s="4">
        <v>53190</v>
      </c>
      <c r="M2447" s="4">
        <v>56700</v>
      </c>
      <c r="N2447" s="4">
        <v>4680</v>
      </c>
      <c r="O2447">
        <v>75240</v>
      </c>
      <c r="P2447">
        <v>22050</v>
      </c>
    </row>
    <row r="2448" spans="1:16">
      <c r="A2448">
        <v>3</v>
      </c>
      <c r="B2448" t="str">
        <f>TEXT(DATE(2024,Sales[[#This Row],[Month]],1),"MMM")</f>
        <v>Mar</v>
      </c>
      <c r="C2448">
        <v>23</v>
      </c>
      <c r="D2448">
        <v>2014</v>
      </c>
      <c r="E2448" t="s">
        <v>14</v>
      </c>
      <c r="F2448" t="s">
        <v>15</v>
      </c>
      <c r="G2448" s="4" t="s">
        <v>18</v>
      </c>
      <c r="H2448" t="s">
        <v>10</v>
      </c>
      <c r="I2448" s="4">
        <v>21</v>
      </c>
      <c r="J2448" s="4">
        <v>3978</v>
      </c>
      <c r="K2448" s="4">
        <v>4230</v>
      </c>
      <c r="L2448" s="4">
        <v>50508</v>
      </c>
      <c r="M2448" s="4">
        <v>53820</v>
      </c>
      <c r="N2448" s="4">
        <v>5292</v>
      </c>
      <c r="O2448">
        <v>84388.5</v>
      </c>
      <c r="P2448">
        <v>33880.5</v>
      </c>
    </row>
    <row r="2449" spans="1:16">
      <c r="A2449">
        <v>3</v>
      </c>
      <c r="B2449" t="str">
        <f>TEXT(DATE(2024,Sales[[#This Row],[Month]],1),"MMM")</f>
        <v>Mar</v>
      </c>
      <c r="C2449">
        <v>24</v>
      </c>
      <c r="D2449">
        <v>2014</v>
      </c>
      <c r="E2449" t="s">
        <v>28</v>
      </c>
      <c r="F2449" t="s">
        <v>27</v>
      </c>
      <c r="G2449" s="4" t="s">
        <v>36</v>
      </c>
      <c r="H2449" t="s">
        <v>10</v>
      </c>
      <c r="I2449" s="4">
        <v>12</v>
      </c>
      <c r="J2449" s="4">
        <v>3042</v>
      </c>
      <c r="K2449" s="4">
        <v>3240</v>
      </c>
      <c r="L2449" s="4">
        <v>7452</v>
      </c>
      <c r="M2449" s="4">
        <v>7920</v>
      </c>
      <c r="N2449" s="4">
        <v>2376</v>
      </c>
      <c r="O2449">
        <v>36936</v>
      </c>
      <c r="P2449">
        <v>29484</v>
      </c>
    </row>
    <row r="2450" spans="1:16">
      <c r="A2450">
        <v>3</v>
      </c>
      <c r="B2450" t="str">
        <f>TEXT(DATE(2024,Sales[[#This Row],[Month]],1),"MMM")</f>
        <v>Mar</v>
      </c>
      <c r="C2450">
        <v>24</v>
      </c>
      <c r="D2450">
        <v>2014</v>
      </c>
      <c r="E2450" t="s">
        <v>28</v>
      </c>
      <c r="F2450" t="s">
        <v>27</v>
      </c>
      <c r="G2450" s="4" t="s">
        <v>39</v>
      </c>
      <c r="H2450" t="s">
        <v>13</v>
      </c>
      <c r="I2450" s="4">
        <v>23</v>
      </c>
      <c r="J2450" s="4">
        <v>3546</v>
      </c>
      <c r="K2450" s="4">
        <v>3780</v>
      </c>
      <c r="L2450" s="4">
        <v>112590</v>
      </c>
      <c r="M2450" s="4">
        <v>121500</v>
      </c>
      <c r="N2450" s="4">
        <v>5382</v>
      </c>
      <c r="O2450">
        <v>82593</v>
      </c>
      <c r="P2450">
        <v>-29997</v>
      </c>
    </row>
    <row r="2451" spans="1:16">
      <c r="A2451">
        <v>3</v>
      </c>
      <c r="B2451" t="str">
        <f>TEXT(DATE(2024,Sales[[#This Row],[Month]],1),"MMM")</f>
        <v>Mar</v>
      </c>
      <c r="C2451">
        <v>24</v>
      </c>
      <c r="D2451">
        <v>2014</v>
      </c>
      <c r="E2451" t="s">
        <v>14</v>
      </c>
      <c r="F2451" t="s">
        <v>15</v>
      </c>
      <c r="G2451" s="4" t="s">
        <v>12</v>
      </c>
      <c r="H2451" t="s">
        <v>13</v>
      </c>
      <c r="I2451" s="4">
        <v>23</v>
      </c>
      <c r="J2451" s="4">
        <v>4482</v>
      </c>
      <c r="K2451" s="4">
        <v>4770</v>
      </c>
      <c r="L2451" s="4">
        <v>89550</v>
      </c>
      <c r="M2451" s="4">
        <v>96750</v>
      </c>
      <c r="N2451" s="4">
        <v>6624</v>
      </c>
      <c r="O2451">
        <v>104224.5</v>
      </c>
      <c r="P2451">
        <v>14674.5</v>
      </c>
    </row>
    <row r="2452" spans="1:16">
      <c r="A2452">
        <v>3</v>
      </c>
      <c r="B2452" t="str">
        <f>TEXT(DATE(2024,Sales[[#This Row],[Month]],1),"MMM")</f>
        <v>Mar</v>
      </c>
      <c r="C2452">
        <v>25</v>
      </c>
      <c r="D2452">
        <v>2014</v>
      </c>
      <c r="E2452" t="s">
        <v>14</v>
      </c>
      <c r="F2452" t="s">
        <v>15</v>
      </c>
      <c r="G2452" s="4" t="s">
        <v>38</v>
      </c>
      <c r="H2452" t="s">
        <v>10</v>
      </c>
      <c r="I2452" s="4">
        <v>24</v>
      </c>
      <c r="J2452" s="4">
        <v>3924</v>
      </c>
      <c r="K2452" s="4">
        <v>4230</v>
      </c>
      <c r="L2452" s="4">
        <v>61992</v>
      </c>
      <c r="M2452" s="4">
        <v>66150</v>
      </c>
      <c r="N2452" s="4">
        <v>7344</v>
      </c>
      <c r="O2452">
        <v>96444</v>
      </c>
      <c r="P2452">
        <v>34452</v>
      </c>
    </row>
    <row r="2453" spans="1:16">
      <c r="A2453">
        <v>3</v>
      </c>
      <c r="B2453" t="str">
        <f>TEXT(DATE(2024,Sales[[#This Row],[Month]],1),"MMM")</f>
        <v>Mar</v>
      </c>
      <c r="C2453">
        <v>25</v>
      </c>
      <c r="D2453">
        <v>2014</v>
      </c>
      <c r="E2453" t="s">
        <v>28</v>
      </c>
      <c r="F2453" t="s">
        <v>27</v>
      </c>
      <c r="G2453" s="4" t="s">
        <v>18</v>
      </c>
      <c r="H2453" t="s">
        <v>10</v>
      </c>
      <c r="I2453" s="4">
        <v>25</v>
      </c>
      <c r="J2453" s="4">
        <v>2952</v>
      </c>
      <c r="K2453" s="4">
        <v>3150</v>
      </c>
      <c r="L2453" s="4">
        <v>35136</v>
      </c>
      <c r="M2453" s="4">
        <v>37440</v>
      </c>
      <c r="N2453" s="4">
        <v>4950</v>
      </c>
      <c r="O2453">
        <v>74812.5</v>
      </c>
      <c r="P2453">
        <v>39676.5</v>
      </c>
    </row>
    <row r="2454" spans="1:16">
      <c r="A2454">
        <v>3</v>
      </c>
      <c r="B2454" t="str">
        <f>TEXT(DATE(2024,Sales[[#This Row],[Month]],1),"MMM")</f>
        <v>Mar</v>
      </c>
      <c r="C2454">
        <v>25</v>
      </c>
      <c r="D2454">
        <v>2014</v>
      </c>
      <c r="E2454" t="s">
        <v>7</v>
      </c>
      <c r="F2454" t="s">
        <v>8</v>
      </c>
      <c r="G2454" s="4" t="s">
        <v>39</v>
      </c>
      <c r="H2454" t="s">
        <v>13</v>
      </c>
      <c r="I2454" s="4">
        <v>17</v>
      </c>
      <c r="J2454" s="4">
        <v>3726</v>
      </c>
      <c r="K2454" s="4">
        <v>3960</v>
      </c>
      <c r="L2454" s="4">
        <v>172638</v>
      </c>
      <c r="M2454" s="4">
        <v>186300</v>
      </c>
      <c r="N2454" s="4">
        <v>3978</v>
      </c>
      <c r="O2454">
        <v>63954</v>
      </c>
      <c r="P2454">
        <v>-108684</v>
      </c>
    </row>
    <row r="2455" spans="1:16">
      <c r="A2455">
        <v>3</v>
      </c>
      <c r="B2455" t="str">
        <f>TEXT(DATE(2024,Sales[[#This Row],[Month]],1),"MMM")</f>
        <v>Mar</v>
      </c>
      <c r="C2455">
        <v>26</v>
      </c>
      <c r="D2455">
        <v>2014</v>
      </c>
      <c r="E2455" t="s">
        <v>28</v>
      </c>
      <c r="F2455" t="s">
        <v>27</v>
      </c>
      <c r="G2455" s="4" t="s">
        <v>32</v>
      </c>
      <c r="H2455" t="s">
        <v>10</v>
      </c>
      <c r="I2455" s="4">
        <v>21</v>
      </c>
      <c r="J2455" s="4">
        <v>3978</v>
      </c>
      <c r="K2455" s="4">
        <v>4230</v>
      </c>
      <c r="L2455" s="4">
        <v>66924</v>
      </c>
      <c r="M2455" s="4">
        <v>71370</v>
      </c>
      <c r="N2455" s="4">
        <v>5292</v>
      </c>
      <c r="O2455">
        <v>84388.5</v>
      </c>
      <c r="P2455">
        <v>17464.5</v>
      </c>
    </row>
    <row r="2456" spans="1:16">
      <c r="A2456">
        <v>3</v>
      </c>
      <c r="B2456" t="str">
        <f>TEXT(DATE(2024,Sales[[#This Row],[Month]],1),"MMM")</f>
        <v>Mar</v>
      </c>
      <c r="C2456">
        <v>26</v>
      </c>
      <c r="D2456">
        <v>2014</v>
      </c>
      <c r="E2456" t="s">
        <v>14</v>
      </c>
      <c r="F2456" t="s">
        <v>15</v>
      </c>
      <c r="G2456" s="4" t="s">
        <v>37</v>
      </c>
      <c r="H2456" t="s">
        <v>13</v>
      </c>
      <c r="I2456" s="4">
        <v>9</v>
      </c>
      <c r="J2456" s="4">
        <v>3726</v>
      </c>
      <c r="K2456" s="4">
        <v>3960</v>
      </c>
      <c r="L2456" s="4">
        <v>78480</v>
      </c>
      <c r="M2456" s="4">
        <v>84600</v>
      </c>
      <c r="N2456" s="4">
        <v>2106</v>
      </c>
      <c r="O2456">
        <v>33858</v>
      </c>
      <c r="P2456">
        <v>-44622</v>
      </c>
    </row>
    <row r="2457" spans="1:16">
      <c r="A2457">
        <v>3</v>
      </c>
      <c r="B2457" t="str">
        <f>TEXT(DATE(2024,Sales[[#This Row],[Month]],1),"MMM")</f>
        <v>Mar</v>
      </c>
      <c r="C2457">
        <v>26</v>
      </c>
      <c r="D2457">
        <v>2014</v>
      </c>
      <c r="E2457" t="s">
        <v>31</v>
      </c>
      <c r="F2457" t="s">
        <v>22</v>
      </c>
      <c r="G2457" s="4" t="s">
        <v>35</v>
      </c>
      <c r="H2457" t="s">
        <v>10</v>
      </c>
      <c r="I2457" s="4">
        <v>11</v>
      </c>
      <c r="J2457" s="4">
        <v>4482</v>
      </c>
      <c r="K2457" s="4">
        <v>4770</v>
      </c>
      <c r="L2457" s="4">
        <v>31914</v>
      </c>
      <c r="M2457" s="4">
        <v>34020</v>
      </c>
      <c r="N2457" s="4">
        <v>3168</v>
      </c>
      <c r="O2457">
        <v>49846.5</v>
      </c>
      <c r="P2457">
        <v>17932.5</v>
      </c>
    </row>
    <row r="2458" spans="1:16">
      <c r="A2458">
        <v>3</v>
      </c>
      <c r="B2458" t="str">
        <f>TEXT(DATE(2024,Sales[[#This Row],[Month]],1),"MMM")</f>
        <v>Mar</v>
      </c>
      <c r="C2458">
        <v>27</v>
      </c>
      <c r="D2458">
        <v>2014</v>
      </c>
      <c r="E2458" t="s">
        <v>24</v>
      </c>
      <c r="F2458" t="s">
        <v>20</v>
      </c>
      <c r="G2458" s="4" t="s">
        <v>16</v>
      </c>
      <c r="H2458" t="s">
        <v>10</v>
      </c>
      <c r="I2458" s="4">
        <v>4</v>
      </c>
      <c r="J2458" s="4">
        <v>3582</v>
      </c>
      <c r="K2458" s="4">
        <v>3870</v>
      </c>
      <c r="L2458" s="4">
        <v>87516</v>
      </c>
      <c r="M2458" s="4">
        <v>93060</v>
      </c>
      <c r="N2458" s="4">
        <v>1152</v>
      </c>
      <c r="O2458">
        <v>14706</v>
      </c>
      <c r="P2458">
        <v>-72810</v>
      </c>
    </row>
    <row r="2459" spans="1:16">
      <c r="A2459">
        <v>3</v>
      </c>
      <c r="B2459" t="str">
        <f>TEXT(DATE(2024,Sales[[#This Row],[Month]],1),"MMM")</f>
        <v>Mar</v>
      </c>
      <c r="C2459">
        <v>28</v>
      </c>
      <c r="D2459">
        <v>2014</v>
      </c>
      <c r="E2459" t="s">
        <v>21</v>
      </c>
      <c r="F2459" t="s">
        <v>22</v>
      </c>
      <c r="G2459" s="4" t="s">
        <v>36</v>
      </c>
      <c r="H2459" t="s">
        <v>10</v>
      </c>
      <c r="I2459" s="4">
        <v>22</v>
      </c>
      <c r="J2459" s="4">
        <v>4482</v>
      </c>
      <c r="K2459" s="4">
        <v>4770</v>
      </c>
      <c r="L2459" s="4">
        <v>33534</v>
      </c>
      <c r="M2459" s="4">
        <v>35640</v>
      </c>
      <c r="N2459" s="4">
        <v>6336</v>
      </c>
      <c r="O2459">
        <v>99693</v>
      </c>
      <c r="P2459">
        <v>66159</v>
      </c>
    </row>
    <row r="2460" spans="1:16">
      <c r="A2460">
        <v>3</v>
      </c>
      <c r="B2460" t="str">
        <f>TEXT(DATE(2024,Sales[[#This Row],[Month]],1),"MMM")</f>
        <v>Mar</v>
      </c>
      <c r="C2460">
        <v>28</v>
      </c>
      <c r="D2460">
        <v>2014</v>
      </c>
      <c r="E2460" t="s">
        <v>26</v>
      </c>
      <c r="F2460" t="s">
        <v>27</v>
      </c>
      <c r="G2460" s="4" t="s">
        <v>30</v>
      </c>
      <c r="H2460" t="s">
        <v>10</v>
      </c>
      <c r="I2460" s="4">
        <v>15</v>
      </c>
      <c r="J2460" s="4">
        <v>3924</v>
      </c>
      <c r="K2460" s="4">
        <v>4230</v>
      </c>
      <c r="L2460" s="4">
        <v>75582</v>
      </c>
      <c r="M2460" s="4">
        <v>80370</v>
      </c>
      <c r="N2460" s="4">
        <v>4590</v>
      </c>
      <c r="O2460">
        <v>60277.5</v>
      </c>
      <c r="P2460">
        <v>-15304.5</v>
      </c>
    </row>
    <row r="2461" spans="1:16">
      <c r="A2461">
        <v>3</v>
      </c>
      <c r="B2461" t="str">
        <f>TEXT(DATE(2024,Sales[[#This Row],[Month]],1),"MMM")</f>
        <v>Mar</v>
      </c>
      <c r="C2461">
        <v>28</v>
      </c>
      <c r="D2461">
        <v>2014</v>
      </c>
      <c r="E2461" t="s">
        <v>11</v>
      </c>
      <c r="F2461" t="s">
        <v>8</v>
      </c>
      <c r="G2461" s="4" t="s">
        <v>9</v>
      </c>
      <c r="H2461" t="s">
        <v>10</v>
      </c>
      <c r="I2461" s="4">
        <v>23</v>
      </c>
      <c r="J2461" s="4">
        <v>7506</v>
      </c>
      <c r="K2461" s="4">
        <v>8100</v>
      </c>
      <c r="L2461" s="4">
        <v>50850</v>
      </c>
      <c r="M2461" s="4">
        <v>54000</v>
      </c>
      <c r="N2461" s="4">
        <v>13662</v>
      </c>
      <c r="O2461">
        <v>176985</v>
      </c>
      <c r="P2461">
        <v>126135</v>
      </c>
    </row>
    <row r="2462" spans="1:16">
      <c r="A2462">
        <v>3</v>
      </c>
      <c r="B2462" t="str">
        <f>TEXT(DATE(2024,Sales[[#This Row],[Month]],1),"MMM")</f>
        <v>Mar</v>
      </c>
      <c r="C2462">
        <v>28</v>
      </c>
      <c r="D2462">
        <v>2014</v>
      </c>
      <c r="E2462" t="s">
        <v>26</v>
      </c>
      <c r="F2462" t="s">
        <v>27</v>
      </c>
      <c r="G2462" s="4" t="s">
        <v>38</v>
      </c>
      <c r="H2462" t="s">
        <v>10</v>
      </c>
      <c r="I2462" s="4">
        <v>9</v>
      </c>
      <c r="J2462" s="4">
        <v>3546</v>
      </c>
      <c r="K2462" s="4">
        <v>3780</v>
      </c>
      <c r="L2462" s="4">
        <v>50184</v>
      </c>
      <c r="M2462" s="4">
        <v>53550</v>
      </c>
      <c r="N2462" s="4">
        <v>2106</v>
      </c>
      <c r="O2462">
        <v>32319</v>
      </c>
      <c r="P2462">
        <v>-17865</v>
      </c>
    </row>
    <row r="2463" spans="1:16">
      <c r="A2463">
        <v>3</v>
      </c>
      <c r="B2463" t="str">
        <f>TEXT(DATE(2024,Sales[[#This Row],[Month]],1),"MMM")</f>
        <v>Mar</v>
      </c>
      <c r="C2463">
        <v>28</v>
      </c>
      <c r="D2463">
        <v>2014</v>
      </c>
      <c r="E2463" t="s">
        <v>7</v>
      </c>
      <c r="F2463" t="s">
        <v>8</v>
      </c>
      <c r="G2463" s="4" t="s">
        <v>25</v>
      </c>
      <c r="H2463" t="s">
        <v>10</v>
      </c>
      <c r="I2463" s="4">
        <v>7</v>
      </c>
      <c r="J2463" s="4">
        <v>3042</v>
      </c>
      <c r="K2463" s="4">
        <v>3240</v>
      </c>
      <c r="L2463" s="4">
        <v>69984</v>
      </c>
      <c r="M2463" s="4">
        <v>74520</v>
      </c>
      <c r="N2463" s="4">
        <v>1386</v>
      </c>
      <c r="O2463">
        <v>21546</v>
      </c>
      <c r="P2463">
        <v>-48438</v>
      </c>
    </row>
    <row r="2464" spans="1:16">
      <c r="A2464">
        <v>3</v>
      </c>
      <c r="B2464" t="str">
        <f>TEXT(DATE(2024,Sales[[#This Row],[Month]],1),"MMM")</f>
        <v>Mar</v>
      </c>
      <c r="C2464">
        <v>28</v>
      </c>
      <c r="D2464">
        <v>2014</v>
      </c>
      <c r="E2464" t="s">
        <v>14</v>
      </c>
      <c r="F2464" t="s">
        <v>15</v>
      </c>
      <c r="G2464" s="4" t="s">
        <v>25</v>
      </c>
      <c r="H2464" t="s">
        <v>10</v>
      </c>
      <c r="I2464" s="4">
        <v>25</v>
      </c>
      <c r="J2464" s="4">
        <v>3042</v>
      </c>
      <c r="K2464" s="4">
        <v>3240</v>
      </c>
      <c r="L2464" s="4">
        <v>58320</v>
      </c>
      <c r="M2464" s="4">
        <v>62100</v>
      </c>
      <c r="N2464" s="4">
        <v>4950</v>
      </c>
      <c r="O2464">
        <v>76950</v>
      </c>
      <c r="P2464">
        <v>18630</v>
      </c>
    </row>
    <row r="2465" spans="1:16">
      <c r="A2465">
        <v>3</v>
      </c>
      <c r="B2465" t="str">
        <f>TEXT(DATE(2024,Sales[[#This Row],[Month]],1),"MMM")</f>
        <v>Mar</v>
      </c>
      <c r="C2465">
        <v>29</v>
      </c>
      <c r="D2465">
        <v>2014</v>
      </c>
      <c r="E2465" t="s">
        <v>31</v>
      </c>
      <c r="F2465" t="s">
        <v>22</v>
      </c>
      <c r="G2465" s="4" t="s">
        <v>35</v>
      </c>
      <c r="H2465" t="s">
        <v>10</v>
      </c>
      <c r="I2465" s="4">
        <v>10</v>
      </c>
      <c r="J2465" s="4">
        <v>3978</v>
      </c>
      <c r="K2465" s="4">
        <v>4230</v>
      </c>
      <c r="L2465" s="4">
        <v>63828</v>
      </c>
      <c r="M2465" s="4">
        <v>68040</v>
      </c>
      <c r="N2465" s="4">
        <v>2520</v>
      </c>
      <c r="O2465">
        <v>40185</v>
      </c>
      <c r="P2465">
        <v>-23643</v>
      </c>
    </row>
    <row r="2466" spans="1:16">
      <c r="A2466">
        <v>3</v>
      </c>
      <c r="B2466" t="str">
        <f>TEXT(DATE(2024,Sales[[#This Row],[Month]],1),"MMM")</f>
        <v>Mar</v>
      </c>
      <c r="C2466">
        <v>30</v>
      </c>
      <c r="D2466">
        <v>2014</v>
      </c>
      <c r="E2466" t="s">
        <v>17</v>
      </c>
      <c r="F2466" t="s">
        <v>15</v>
      </c>
      <c r="G2466" s="4" t="s">
        <v>39</v>
      </c>
      <c r="H2466" t="s">
        <v>13</v>
      </c>
      <c r="I2466" s="4">
        <v>8</v>
      </c>
      <c r="J2466" s="4">
        <v>5148</v>
      </c>
      <c r="K2466" s="4">
        <v>5490</v>
      </c>
      <c r="L2466" s="4">
        <v>82566</v>
      </c>
      <c r="M2466" s="4">
        <v>89100</v>
      </c>
      <c r="N2466" s="4">
        <v>2736</v>
      </c>
      <c r="O2466">
        <v>41724</v>
      </c>
      <c r="P2466">
        <v>-40842</v>
      </c>
    </row>
    <row r="2467" spans="1:16">
      <c r="A2467">
        <v>3</v>
      </c>
      <c r="B2467" t="str">
        <f>TEXT(DATE(2024,Sales[[#This Row],[Month]],1),"MMM")</f>
        <v>Mar</v>
      </c>
      <c r="C2467">
        <v>30</v>
      </c>
      <c r="D2467">
        <v>2014</v>
      </c>
      <c r="E2467" t="s">
        <v>21</v>
      </c>
      <c r="F2467" t="s">
        <v>22</v>
      </c>
      <c r="G2467" s="4" t="s">
        <v>12</v>
      </c>
      <c r="H2467" t="s">
        <v>13</v>
      </c>
      <c r="I2467" s="4">
        <v>18</v>
      </c>
      <c r="J2467" s="4">
        <v>3042</v>
      </c>
      <c r="K2467" s="4">
        <v>3240</v>
      </c>
      <c r="L2467" s="4">
        <v>17910</v>
      </c>
      <c r="M2467" s="4">
        <v>19350</v>
      </c>
      <c r="N2467" s="4">
        <v>3564</v>
      </c>
      <c r="O2467">
        <v>55404</v>
      </c>
      <c r="P2467">
        <v>37494</v>
      </c>
    </row>
    <row r="2468" spans="1:16">
      <c r="A2468">
        <v>3</v>
      </c>
      <c r="B2468" t="str">
        <f>TEXT(DATE(2024,Sales[[#This Row],[Month]],1),"MMM")</f>
        <v>Mar</v>
      </c>
      <c r="C2468">
        <v>30</v>
      </c>
      <c r="D2468">
        <v>2014</v>
      </c>
      <c r="E2468" t="s">
        <v>19</v>
      </c>
      <c r="F2468" t="s">
        <v>20</v>
      </c>
      <c r="G2468" s="4" t="s">
        <v>40</v>
      </c>
      <c r="H2468" t="s">
        <v>10</v>
      </c>
      <c r="I2468" s="4">
        <v>8</v>
      </c>
      <c r="J2468" s="4">
        <v>5148</v>
      </c>
      <c r="K2468" s="4">
        <v>5490</v>
      </c>
      <c r="L2468" s="4">
        <v>54144</v>
      </c>
      <c r="M2468" s="4">
        <v>57600</v>
      </c>
      <c r="N2468" s="4">
        <v>2736</v>
      </c>
      <c r="O2468">
        <v>41724</v>
      </c>
      <c r="P2468">
        <v>-12420</v>
      </c>
    </row>
    <row r="2469" spans="1:16">
      <c r="A2469">
        <v>3</v>
      </c>
      <c r="B2469" t="str">
        <f>TEXT(DATE(2024,Sales[[#This Row],[Month]],1),"MMM")</f>
        <v>Mar</v>
      </c>
      <c r="C2469">
        <v>30</v>
      </c>
      <c r="D2469">
        <v>2014</v>
      </c>
      <c r="E2469" t="s">
        <v>24</v>
      </c>
      <c r="F2469" t="s">
        <v>20</v>
      </c>
      <c r="G2469" s="4" t="s">
        <v>32</v>
      </c>
      <c r="H2469" t="s">
        <v>10</v>
      </c>
      <c r="I2469" s="4">
        <v>25</v>
      </c>
      <c r="J2469" s="4">
        <v>7506</v>
      </c>
      <c r="K2469" s="4">
        <v>8100</v>
      </c>
      <c r="L2469" s="4">
        <v>118404</v>
      </c>
      <c r="M2469" s="4">
        <v>126270</v>
      </c>
      <c r="N2469" s="4">
        <v>14850</v>
      </c>
      <c r="O2469">
        <v>192375</v>
      </c>
      <c r="P2469">
        <v>73971</v>
      </c>
    </row>
    <row r="2470" spans="1:16">
      <c r="A2470">
        <v>3</v>
      </c>
      <c r="B2470" t="str">
        <f>TEXT(DATE(2024,Sales[[#This Row],[Month]],1),"MMM")</f>
        <v>Mar</v>
      </c>
      <c r="C2470">
        <v>30</v>
      </c>
      <c r="D2470">
        <v>2014</v>
      </c>
      <c r="E2470" t="s">
        <v>7</v>
      </c>
      <c r="F2470" t="s">
        <v>8</v>
      </c>
      <c r="G2470" s="4" t="s">
        <v>38</v>
      </c>
      <c r="H2470" t="s">
        <v>10</v>
      </c>
      <c r="I2470" s="4">
        <v>7</v>
      </c>
      <c r="J2470" s="4">
        <v>3042</v>
      </c>
      <c r="K2470" s="4">
        <v>3240</v>
      </c>
      <c r="L2470" s="4">
        <v>53136</v>
      </c>
      <c r="M2470" s="4">
        <v>56700</v>
      </c>
      <c r="N2470" s="4">
        <v>1386</v>
      </c>
      <c r="O2470">
        <v>21546</v>
      </c>
      <c r="P2470">
        <v>-31590</v>
      </c>
    </row>
    <row r="2471" spans="1:16">
      <c r="A2471">
        <v>3</v>
      </c>
      <c r="B2471" t="str">
        <f>TEXT(DATE(2024,Sales[[#This Row],[Month]],1),"MMM")</f>
        <v>Mar</v>
      </c>
      <c r="C2471">
        <v>31</v>
      </c>
      <c r="D2471">
        <v>2014</v>
      </c>
      <c r="E2471" t="s">
        <v>28</v>
      </c>
      <c r="F2471" t="s">
        <v>27</v>
      </c>
      <c r="G2471" s="4" t="s">
        <v>36</v>
      </c>
      <c r="H2471" t="s">
        <v>10</v>
      </c>
      <c r="I2471" s="4">
        <v>17</v>
      </c>
      <c r="J2471" s="4">
        <v>3978</v>
      </c>
      <c r="K2471" s="4">
        <v>4230</v>
      </c>
      <c r="L2471" s="4">
        <v>3726</v>
      </c>
      <c r="M2471" s="4">
        <v>3960</v>
      </c>
      <c r="N2471" s="4">
        <v>4284</v>
      </c>
      <c r="O2471">
        <v>68314.5</v>
      </c>
      <c r="P2471">
        <v>64588.5</v>
      </c>
    </row>
    <row r="2472" spans="1:16">
      <c r="A2472">
        <v>4</v>
      </c>
      <c r="B2472" t="str">
        <f>TEXT(DATE(2024,Sales[[#This Row],[Month]],1),"MMM")</f>
        <v>Apr</v>
      </c>
      <c r="C2472">
        <v>1</v>
      </c>
      <c r="D2472">
        <v>2014</v>
      </c>
      <c r="E2472" t="s">
        <v>24</v>
      </c>
      <c r="F2472" t="s">
        <v>20</v>
      </c>
      <c r="G2472" s="4" t="s">
        <v>16</v>
      </c>
      <c r="H2472" t="s">
        <v>10</v>
      </c>
      <c r="I2472" s="4">
        <v>3</v>
      </c>
      <c r="J2472" s="4">
        <v>2952</v>
      </c>
      <c r="K2472" s="4">
        <v>3150</v>
      </c>
      <c r="L2472" s="4">
        <v>11934</v>
      </c>
      <c r="M2472" s="4">
        <v>12690</v>
      </c>
      <c r="N2472" s="4">
        <v>594</v>
      </c>
      <c r="O2472">
        <v>8977.5</v>
      </c>
      <c r="P2472">
        <v>-2956.5</v>
      </c>
    </row>
    <row r="2473" spans="1:16">
      <c r="A2473">
        <v>4</v>
      </c>
      <c r="B2473" t="str">
        <f>TEXT(DATE(2024,Sales[[#This Row],[Month]],1),"MMM")</f>
        <v>Apr</v>
      </c>
      <c r="C2473">
        <v>2</v>
      </c>
      <c r="D2473">
        <v>2014</v>
      </c>
      <c r="E2473" t="s">
        <v>21</v>
      </c>
      <c r="F2473" t="s">
        <v>22</v>
      </c>
      <c r="G2473" s="4" t="s">
        <v>16</v>
      </c>
      <c r="H2473" t="s">
        <v>10</v>
      </c>
      <c r="I2473" s="4">
        <v>13</v>
      </c>
      <c r="J2473" s="4">
        <v>2034</v>
      </c>
      <c r="K2473" s="4">
        <v>2160</v>
      </c>
      <c r="L2473" s="4">
        <v>63648</v>
      </c>
      <c r="M2473" s="4">
        <v>67680</v>
      </c>
      <c r="N2473" s="4">
        <v>1638</v>
      </c>
      <c r="O2473">
        <v>26676</v>
      </c>
      <c r="P2473">
        <v>-36972</v>
      </c>
    </row>
    <row r="2474" spans="1:16">
      <c r="A2474">
        <v>4</v>
      </c>
      <c r="B2474" t="str">
        <f>TEXT(DATE(2024,Sales[[#This Row],[Month]],1),"MMM")</f>
        <v>Apr</v>
      </c>
      <c r="C2474">
        <v>2</v>
      </c>
      <c r="D2474">
        <v>2014</v>
      </c>
      <c r="E2474" t="s">
        <v>19</v>
      </c>
      <c r="F2474" t="s">
        <v>20</v>
      </c>
      <c r="G2474" s="4" t="s">
        <v>33</v>
      </c>
      <c r="H2474" t="s">
        <v>10</v>
      </c>
      <c r="I2474" s="4">
        <v>17</v>
      </c>
      <c r="J2474" s="4">
        <v>3582</v>
      </c>
      <c r="K2474" s="4">
        <v>3870</v>
      </c>
      <c r="L2474" s="4">
        <v>29484</v>
      </c>
      <c r="M2474" s="4">
        <v>31500</v>
      </c>
      <c r="N2474" s="4">
        <v>4896</v>
      </c>
      <c r="O2474">
        <v>62500.5</v>
      </c>
      <c r="P2474">
        <v>33016.5</v>
      </c>
    </row>
    <row r="2475" spans="1:16">
      <c r="A2475">
        <v>4</v>
      </c>
      <c r="B2475" t="str">
        <f>TEXT(DATE(2024,Sales[[#This Row],[Month]],1),"MMM")</f>
        <v>Apr</v>
      </c>
      <c r="C2475">
        <v>2</v>
      </c>
      <c r="D2475">
        <v>2014</v>
      </c>
      <c r="E2475" t="s">
        <v>19</v>
      </c>
      <c r="F2475" t="s">
        <v>20</v>
      </c>
      <c r="G2475" s="4" t="s">
        <v>40</v>
      </c>
      <c r="H2475" t="s">
        <v>10</v>
      </c>
      <c r="I2475" s="4">
        <v>22</v>
      </c>
      <c r="J2475" s="4">
        <v>3978</v>
      </c>
      <c r="K2475" s="4">
        <v>4230</v>
      </c>
      <c r="L2475" s="4">
        <v>57528</v>
      </c>
      <c r="M2475" s="4">
        <v>61200</v>
      </c>
      <c r="N2475" s="4">
        <v>5544</v>
      </c>
      <c r="O2475">
        <v>88407</v>
      </c>
      <c r="P2475">
        <v>30879</v>
      </c>
    </row>
    <row r="2476" spans="1:16">
      <c r="A2476">
        <v>4</v>
      </c>
      <c r="B2476" t="str">
        <f>TEXT(DATE(2024,Sales[[#This Row],[Month]],1),"MMM")</f>
        <v>Apr</v>
      </c>
      <c r="C2476">
        <v>3</v>
      </c>
      <c r="D2476">
        <v>2014</v>
      </c>
      <c r="E2476" t="s">
        <v>14</v>
      </c>
      <c r="F2476" t="s">
        <v>15</v>
      </c>
      <c r="G2476" s="4" t="s">
        <v>34</v>
      </c>
      <c r="H2476" t="s">
        <v>10</v>
      </c>
      <c r="I2476" s="4">
        <v>23</v>
      </c>
      <c r="J2476" s="4">
        <v>2196</v>
      </c>
      <c r="K2476" s="4">
        <v>2340</v>
      </c>
      <c r="L2476" s="4">
        <v>4482</v>
      </c>
      <c r="M2476" s="4">
        <v>4770</v>
      </c>
      <c r="N2476" s="4">
        <v>3312</v>
      </c>
      <c r="O2476">
        <v>51129</v>
      </c>
      <c r="P2476">
        <v>46647</v>
      </c>
    </row>
    <row r="2477" spans="1:16">
      <c r="A2477">
        <v>4</v>
      </c>
      <c r="B2477" t="str">
        <f>TEXT(DATE(2024,Sales[[#This Row],[Month]],1),"MMM")</f>
        <v>Apr</v>
      </c>
      <c r="C2477">
        <v>3</v>
      </c>
      <c r="D2477">
        <v>2014</v>
      </c>
      <c r="E2477" t="s">
        <v>7</v>
      </c>
      <c r="F2477" t="s">
        <v>8</v>
      </c>
      <c r="G2477" s="4" t="s">
        <v>12</v>
      </c>
      <c r="H2477" t="s">
        <v>13</v>
      </c>
      <c r="I2477" s="4">
        <v>1</v>
      </c>
      <c r="J2477" s="4">
        <v>2034</v>
      </c>
      <c r="K2477" s="4">
        <v>2160</v>
      </c>
      <c r="L2477" s="4">
        <v>75222</v>
      </c>
      <c r="M2477" s="4">
        <v>81270</v>
      </c>
      <c r="N2477" s="4">
        <v>126</v>
      </c>
      <c r="O2477">
        <v>2052</v>
      </c>
      <c r="P2477">
        <v>-73170</v>
      </c>
    </row>
    <row r="2478" spans="1:16">
      <c r="A2478">
        <v>4</v>
      </c>
      <c r="B2478" t="str">
        <f>TEXT(DATE(2024,Sales[[#This Row],[Month]],1),"MMM")</f>
        <v>Apr</v>
      </c>
      <c r="C2478">
        <v>3</v>
      </c>
      <c r="D2478">
        <v>2014</v>
      </c>
      <c r="E2478" t="s">
        <v>14</v>
      </c>
      <c r="F2478" t="s">
        <v>15</v>
      </c>
      <c r="G2478" s="4" t="s">
        <v>35</v>
      </c>
      <c r="H2478" t="s">
        <v>10</v>
      </c>
      <c r="I2478" s="4">
        <v>25</v>
      </c>
      <c r="J2478" s="4">
        <v>5148</v>
      </c>
      <c r="K2478" s="4">
        <v>5490</v>
      </c>
      <c r="L2478" s="4">
        <v>24822</v>
      </c>
      <c r="M2478" s="4">
        <v>26460</v>
      </c>
      <c r="N2478" s="4">
        <v>8550</v>
      </c>
      <c r="O2478">
        <v>130387.5</v>
      </c>
      <c r="P2478">
        <v>105565.5</v>
      </c>
    </row>
    <row r="2479" spans="1:16">
      <c r="A2479">
        <v>4</v>
      </c>
      <c r="B2479" t="str">
        <f>TEXT(DATE(2024,Sales[[#This Row],[Month]],1),"MMM")</f>
        <v>Apr</v>
      </c>
      <c r="C2479">
        <v>3</v>
      </c>
      <c r="D2479">
        <v>2014</v>
      </c>
      <c r="E2479" t="s">
        <v>28</v>
      </c>
      <c r="F2479" t="s">
        <v>27</v>
      </c>
      <c r="G2479" s="4" t="s">
        <v>32</v>
      </c>
      <c r="H2479" t="s">
        <v>10</v>
      </c>
      <c r="I2479" s="4">
        <v>22</v>
      </c>
      <c r="J2479" s="4">
        <v>3384</v>
      </c>
      <c r="K2479" s="4">
        <v>3600</v>
      </c>
      <c r="L2479" s="4">
        <v>46332</v>
      </c>
      <c r="M2479" s="4">
        <v>49410</v>
      </c>
      <c r="N2479" s="4">
        <v>4752</v>
      </c>
      <c r="O2479">
        <v>75240</v>
      </c>
      <c r="P2479">
        <v>28908</v>
      </c>
    </row>
    <row r="2480" spans="1:16">
      <c r="A2480">
        <v>4</v>
      </c>
      <c r="B2480" t="str">
        <f>TEXT(DATE(2024,Sales[[#This Row],[Month]],1),"MMM")</f>
        <v>Apr</v>
      </c>
      <c r="C2480">
        <v>3</v>
      </c>
      <c r="D2480">
        <v>2014</v>
      </c>
      <c r="E2480" t="s">
        <v>17</v>
      </c>
      <c r="F2480" t="s">
        <v>15</v>
      </c>
      <c r="G2480" s="4" t="s">
        <v>30</v>
      </c>
      <c r="H2480" t="s">
        <v>10</v>
      </c>
      <c r="I2480" s="4">
        <v>2</v>
      </c>
      <c r="J2480" s="4">
        <v>3978</v>
      </c>
      <c r="K2480" s="4">
        <v>4230</v>
      </c>
      <c r="L2480" s="4">
        <v>43758</v>
      </c>
      <c r="M2480" s="4">
        <v>46530</v>
      </c>
      <c r="N2480" s="4">
        <v>504</v>
      </c>
      <c r="O2480">
        <v>8037</v>
      </c>
      <c r="P2480">
        <v>-35721</v>
      </c>
    </row>
    <row r="2481" spans="1:16">
      <c r="A2481">
        <v>4</v>
      </c>
      <c r="B2481" t="str">
        <f>TEXT(DATE(2024,Sales[[#This Row],[Month]],1),"MMM")</f>
        <v>Apr</v>
      </c>
      <c r="C2481">
        <v>4</v>
      </c>
      <c r="D2481">
        <v>2014</v>
      </c>
      <c r="E2481" t="s">
        <v>31</v>
      </c>
      <c r="F2481" t="s">
        <v>22</v>
      </c>
      <c r="G2481" s="4" t="s">
        <v>12</v>
      </c>
      <c r="H2481" t="s">
        <v>13</v>
      </c>
      <c r="I2481" s="4">
        <v>11</v>
      </c>
      <c r="J2481" s="4">
        <v>3582</v>
      </c>
      <c r="K2481" s="4">
        <v>3870</v>
      </c>
      <c r="L2481" s="4">
        <v>32238</v>
      </c>
      <c r="M2481" s="4">
        <v>34830</v>
      </c>
      <c r="N2481" s="4">
        <v>3168</v>
      </c>
      <c r="O2481">
        <v>40441.5</v>
      </c>
      <c r="P2481">
        <v>8203.5</v>
      </c>
    </row>
    <row r="2482" spans="1:16">
      <c r="A2482">
        <v>4</v>
      </c>
      <c r="B2482" t="str">
        <f>TEXT(DATE(2024,Sales[[#This Row],[Month]],1),"MMM")</f>
        <v>Apr</v>
      </c>
      <c r="C2482">
        <v>4</v>
      </c>
      <c r="D2482">
        <v>2014</v>
      </c>
      <c r="E2482" t="s">
        <v>11</v>
      </c>
      <c r="F2482" t="s">
        <v>8</v>
      </c>
      <c r="G2482" s="4" t="s">
        <v>38</v>
      </c>
      <c r="H2482" t="s">
        <v>10</v>
      </c>
      <c r="I2482" s="4">
        <v>11</v>
      </c>
      <c r="J2482" s="4">
        <v>3546</v>
      </c>
      <c r="K2482" s="4">
        <v>3780</v>
      </c>
      <c r="L2482" s="4">
        <v>44280</v>
      </c>
      <c r="M2482" s="4">
        <v>47250</v>
      </c>
      <c r="N2482" s="4">
        <v>2574</v>
      </c>
      <c r="O2482">
        <v>39501</v>
      </c>
      <c r="P2482">
        <v>-4779</v>
      </c>
    </row>
    <row r="2483" spans="1:16">
      <c r="A2483">
        <v>4</v>
      </c>
      <c r="B2483" t="str">
        <f>TEXT(DATE(2024,Sales[[#This Row],[Month]],1),"MMM")</f>
        <v>Apr</v>
      </c>
      <c r="C2483">
        <v>4</v>
      </c>
      <c r="D2483">
        <v>2014</v>
      </c>
      <c r="E2483" t="s">
        <v>7</v>
      </c>
      <c r="F2483" t="s">
        <v>8</v>
      </c>
      <c r="G2483" s="4" t="s">
        <v>34</v>
      </c>
      <c r="H2483" t="s">
        <v>10</v>
      </c>
      <c r="I2483" s="4">
        <v>1</v>
      </c>
      <c r="J2483" s="4">
        <v>7506</v>
      </c>
      <c r="K2483" s="4">
        <v>8100</v>
      </c>
      <c r="L2483" s="4">
        <v>35856</v>
      </c>
      <c r="M2483" s="4">
        <v>38160</v>
      </c>
      <c r="N2483" s="4">
        <v>594</v>
      </c>
      <c r="O2483">
        <v>7695</v>
      </c>
      <c r="P2483">
        <v>-28161</v>
      </c>
    </row>
    <row r="2484" spans="1:16">
      <c r="A2484">
        <v>4</v>
      </c>
      <c r="B2484" t="str">
        <f>TEXT(DATE(2024,Sales[[#This Row],[Month]],1),"MMM")</f>
        <v>Apr</v>
      </c>
      <c r="C2484">
        <v>4</v>
      </c>
      <c r="D2484">
        <v>2014</v>
      </c>
      <c r="E2484" t="s">
        <v>14</v>
      </c>
      <c r="F2484" t="s">
        <v>15</v>
      </c>
      <c r="G2484" s="4" t="s">
        <v>36</v>
      </c>
      <c r="H2484" t="s">
        <v>10</v>
      </c>
      <c r="I2484" s="4">
        <v>14</v>
      </c>
      <c r="J2484" s="4">
        <v>3978</v>
      </c>
      <c r="K2484" s="4">
        <v>4230</v>
      </c>
      <c r="L2484" s="4">
        <v>7452</v>
      </c>
      <c r="M2484" s="4">
        <v>7920</v>
      </c>
      <c r="N2484" s="4">
        <v>3528</v>
      </c>
      <c r="O2484">
        <v>56259</v>
      </c>
      <c r="P2484">
        <v>48807</v>
      </c>
    </row>
    <row r="2485" spans="1:16">
      <c r="A2485">
        <v>4</v>
      </c>
      <c r="B2485" t="str">
        <f>TEXT(DATE(2024,Sales[[#This Row],[Month]],1),"MMM")</f>
        <v>Apr</v>
      </c>
      <c r="C2485">
        <v>5</v>
      </c>
      <c r="D2485">
        <v>2014</v>
      </c>
      <c r="E2485" t="s">
        <v>24</v>
      </c>
      <c r="F2485" t="s">
        <v>20</v>
      </c>
      <c r="G2485" s="4" t="s">
        <v>39</v>
      </c>
      <c r="H2485" t="s">
        <v>13</v>
      </c>
      <c r="I2485" s="4">
        <v>11</v>
      </c>
      <c r="J2485" s="4">
        <v>2034</v>
      </c>
      <c r="K2485" s="4">
        <v>2160</v>
      </c>
      <c r="L2485" s="4">
        <v>187650</v>
      </c>
      <c r="M2485" s="4">
        <v>202500</v>
      </c>
      <c r="N2485" s="4">
        <v>1386</v>
      </c>
      <c r="O2485">
        <v>22572</v>
      </c>
      <c r="P2485">
        <v>-165078</v>
      </c>
    </row>
    <row r="2486" spans="1:16">
      <c r="A2486">
        <v>4</v>
      </c>
      <c r="B2486" t="str">
        <f>TEXT(DATE(2024,Sales[[#This Row],[Month]],1),"MMM")</f>
        <v>Apr</v>
      </c>
      <c r="C2486">
        <v>5</v>
      </c>
      <c r="D2486">
        <v>2014</v>
      </c>
      <c r="E2486" t="s">
        <v>7</v>
      </c>
      <c r="F2486" t="s">
        <v>8</v>
      </c>
      <c r="G2486" s="4" t="s">
        <v>39</v>
      </c>
      <c r="H2486" t="s">
        <v>13</v>
      </c>
      <c r="I2486" s="4">
        <v>8</v>
      </c>
      <c r="J2486" s="4">
        <v>2952</v>
      </c>
      <c r="K2486" s="4">
        <v>3150</v>
      </c>
      <c r="L2486" s="4">
        <v>90072</v>
      </c>
      <c r="M2486" s="4">
        <v>97200</v>
      </c>
      <c r="N2486" s="4">
        <v>1584</v>
      </c>
      <c r="O2486">
        <v>23940</v>
      </c>
      <c r="P2486">
        <v>-66132</v>
      </c>
    </row>
    <row r="2487" spans="1:16">
      <c r="A2487">
        <v>4</v>
      </c>
      <c r="B2487" t="str">
        <f>TEXT(DATE(2024,Sales[[#This Row],[Month]],1),"MMM")</f>
        <v>Apr</v>
      </c>
      <c r="C2487">
        <v>5</v>
      </c>
      <c r="D2487">
        <v>2014</v>
      </c>
      <c r="E2487" t="s">
        <v>21</v>
      </c>
      <c r="F2487" t="s">
        <v>22</v>
      </c>
      <c r="G2487" s="4" t="s">
        <v>18</v>
      </c>
      <c r="H2487" t="s">
        <v>10</v>
      </c>
      <c r="I2487" s="4">
        <v>1</v>
      </c>
      <c r="J2487" s="4">
        <v>3546</v>
      </c>
      <c r="K2487" s="4">
        <v>3780</v>
      </c>
      <c r="L2487" s="4">
        <v>43920</v>
      </c>
      <c r="M2487" s="4">
        <v>46800</v>
      </c>
      <c r="N2487" s="4">
        <v>234</v>
      </c>
      <c r="O2487">
        <v>3591</v>
      </c>
      <c r="P2487">
        <v>-40329</v>
      </c>
    </row>
    <row r="2488" spans="1:16">
      <c r="A2488">
        <v>4</v>
      </c>
      <c r="B2488" t="str">
        <f>TEXT(DATE(2024,Sales[[#This Row],[Month]],1),"MMM")</f>
        <v>Apr</v>
      </c>
      <c r="C2488">
        <v>6</v>
      </c>
      <c r="D2488">
        <v>2014</v>
      </c>
      <c r="E2488" t="s">
        <v>31</v>
      </c>
      <c r="F2488" t="s">
        <v>22</v>
      </c>
      <c r="G2488" s="4" t="s">
        <v>23</v>
      </c>
      <c r="H2488" t="s">
        <v>10</v>
      </c>
      <c r="I2488" s="4">
        <v>24</v>
      </c>
      <c r="J2488" s="4">
        <v>3546</v>
      </c>
      <c r="K2488" s="4">
        <v>3780</v>
      </c>
      <c r="L2488" s="4">
        <v>73008</v>
      </c>
      <c r="M2488" s="4">
        <v>77760</v>
      </c>
      <c r="N2488" s="4">
        <v>5616</v>
      </c>
      <c r="O2488">
        <v>86184</v>
      </c>
      <c r="P2488">
        <v>13176</v>
      </c>
    </row>
    <row r="2489" spans="1:16">
      <c r="A2489">
        <v>4</v>
      </c>
      <c r="B2489" t="str">
        <f>TEXT(DATE(2024,Sales[[#This Row],[Month]],1),"MMM")</f>
        <v>Apr</v>
      </c>
      <c r="C2489">
        <v>7</v>
      </c>
      <c r="D2489">
        <v>2014</v>
      </c>
      <c r="E2489" t="s">
        <v>7</v>
      </c>
      <c r="F2489" t="s">
        <v>8</v>
      </c>
      <c r="G2489" s="4" t="s">
        <v>12</v>
      </c>
      <c r="H2489" t="s">
        <v>13</v>
      </c>
      <c r="I2489" s="4">
        <v>15</v>
      </c>
      <c r="J2489" s="4">
        <v>3978</v>
      </c>
      <c r="K2489" s="4">
        <v>4230</v>
      </c>
      <c r="L2489" s="4">
        <v>21492</v>
      </c>
      <c r="M2489" s="4">
        <v>23220</v>
      </c>
      <c r="N2489" s="4">
        <v>3780</v>
      </c>
      <c r="O2489">
        <v>60277.5</v>
      </c>
      <c r="P2489">
        <v>38785.5</v>
      </c>
    </row>
    <row r="2490" spans="1:16">
      <c r="A2490">
        <v>4</v>
      </c>
      <c r="B2490" t="str">
        <f>TEXT(DATE(2024,Sales[[#This Row],[Month]],1),"MMM")</f>
        <v>Apr</v>
      </c>
      <c r="C2490">
        <v>7</v>
      </c>
      <c r="D2490">
        <v>2014</v>
      </c>
      <c r="E2490" t="s">
        <v>21</v>
      </c>
      <c r="F2490" t="s">
        <v>22</v>
      </c>
      <c r="G2490" s="4" t="s">
        <v>36</v>
      </c>
      <c r="H2490" t="s">
        <v>10</v>
      </c>
      <c r="I2490" s="4">
        <v>20</v>
      </c>
      <c r="J2490" s="4">
        <v>3546</v>
      </c>
      <c r="K2490" s="4">
        <v>3780</v>
      </c>
      <c r="L2490" s="4">
        <v>3726</v>
      </c>
      <c r="M2490" s="4">
        <v>3960</v>
      </c>
      <c r="N2490" s="4">
        <v>4680</v>
      </c>
      <c r="O2490">
        <v>71820</v>
      </c>
      <c r="P2490">
        <v>68094</v>
      </c>
    </row>
    <row r="2491" spans="1:16">
      <c r="A2491">
        <v>4</v>
      </c>
      <c r="B2491" t="str">
        <f>TEXT(DATE(2024,Sales[[#This Row],[Month]],1),"MMM")</f>
        <v>Apr</v>
      </c>
      <c r="C2491">
        <v>8</v>
      </c>
      <c r="D2491">
        <v>2014</v>
      </c>
      <c r="E2491" t="s">
        <v>7</v>
      </c>
      <c r="F2491" t="s">
        <v>8</v>
      </c>
      <c r="G2491" s="4" t="s">
        <v>39</v>
      </c>
      <c r="H2491" t="s">
        <v>13</v>
      </c>
      <c r="I2491" s="4">
        <v>1</v>
      </c>
      <c r="J2491" s="4">
        <v>5148</v>
      </c>
      <c r="K2491" s="4">
        <v>5490</v>
      </c>
      <c r="L2491" s="4">
        <v>142614</v>
      </c>
      <c r="M2491" s="4">
        <v>153900</v>
      </c>
      <c r="N2491" s="4">
        <v>342</v>
      </c>
      <c r="O2491">
        <v>5215.5</v>
      </c>
      <c r="P2491">
        <v>-137398.5</v>
      </c>
    </row>
    <row r="2492" spans="1:16">
      <c r="A2492">
        <v>4</v>
      </c>
      <c r="B2492" t="str">
        <f>TEXT(DATE(2024,Sales[[#This Row],[Month]],1),"MMM")</f>
        <v>Apr</v>
      </c>
      <c r="C2492">
        <v>8</v>
      </c>
      <c r="D2492">
        <v>2014</v>
      </c>
      <c r="E2492" t="s">
        <v>14</v>
      </c>
      <c r="F2492" t="s">
        <v>15</v>
      </c>
      <c r="G2492" s="4" t="s">
        <v>39</v>
      </c>
      <c r="H2492" t="s">
        <v>13</v>
      </c>
      <c r="I2492" s="4">
        <v>5</v>
      </c>
      <c r="J2492" s="4">
        <v>2196</v>
      </c>
      <c r="K2492" s="4">
        <v>2340</v>
      </c>
      <c r="L2492" s="4">
        <v>150120</v>
      </c>
      <c r="M2492" s="4">
        <v>162000</v>
      </c>
      <c r="N2492" s="4">
        <v>720</v>
      </c>
      <c r="O2492">
        <v>11115</v>
      </c>
      <c r="P2492">
        <v>-139005</v>
      </c>
    </row>
    <row r="2493" spans="1:16">
      <c r="A2493">
        <v>4</v>
      </c>
      <c r="B2493" t="str">
        <f>TEXT(DATE(2024,Sales[[#This Row],[Month]],1),"MMM")</f>
        <v>Apr</v>
      </c>
      <c r="C2493">
        <v>8</v>
      </c>
      <c r="D2493">
        <v>2014</v>
      </c>
      <c r="E2493" t="s">
        <v>24</v>
      </c>
      <c r="F2493" t="s">
        <v>20</v>
      </c>
      <c r="G2493" s="4" t="s">
        <v>23</v>
      </c>
      <c r="H2493" t="s">
        <v>10</v>
      </c>
      <c r="I2493" s="4">
        <v>2</v>
      </c>
      <c r="J2493" s="4">
        <v>3924</v>
      </c>
      <c r="K2493" s="4">
        <v>4230</v>
      </c>
      <c r="L2493" s="4">
        <v>48672</v>
      </c>
      <c r="M2493" s="4">
        <v>51840</v>
      </c>
      <c r="N2493" s="4">
        <v>612</v>
      </c>
      <c r="O2493">
        <v>8037</v>
      </c>
      <c r="P2493">
        <v>-40635</v>
      </c>
    </row>
    <row r="2494" spans="1:16">
      <c r="A2494">
        <v>4</v>
      </c>
      <c r="B2494" t="str">
        <f>TEXT(DATE(2024,Sales[[#This Row],[Month]],1),"MMM")</f>
        <v>Apr</v>
      </c>
      <c r="C2494">
        <v>8</v>
      </c>
      <c r="D2494">
        <v>2014</v>
      </c>
      <c r="E2494" t="s">
        <v>11</v>
      </c>
      <c r="F2494" t="s">
        <v>8</v>
      </c>
      <c r="G2494" s="4" t="s">
        <v>29</v>
      </c>
      <c r="H2494" t="s">
        <v>10</v>
      </c>
      <c r="I2494" s="4">
        <v>15</v>
      </c>
      <c r="J2494" s="4">
        <v>3978</v>
      </c>
      <c r="K2494" s="4">
        <v>4230</v>
      </c>
      <c r="L2494" s="4">
        <v>35460</v>
      </c>
      <c r="M2494" s="4">
        <v>37800</v>
      </c>
      <c r="N2494" s="4">
        <v>3780</v>
      </c>
      <c r="O2494">
        <v>60277.5</v>
      </c>
      <c r="P2494">
        <v>24817.5</v>
      </c>
    </row>
    <row r="2495" spans="1:16">
      <c r="A2495">
        <v>4</v>
      </c>
      <c r="B2495" t="str">
        <f>TEXT(DATE(2024,Sales[[#This Row],[Month]],1),"MMM")</f>
        <v>Apr</v>
      </c>
      <c r="C2495">
        <v>9</v>
      </c>
      <c r="D2495">
        <v>2014</v>
      </c>
      <c r="E2495" t="s">
        <v>21</v>
      </c>
      <c r="F2495" t="s">
        <v>22</v>
      </c>
      <c r="G2495" s="4" t="s">
        <v>9</v>
      </c>
      <c r="H2495" t="s">
        <v>10</v>
      </c>
      <c r="I2495" s="4">
        <v>24</v>
      </c>
      <c r="J2495" s="4">
        <v>2106</v>
      </c>
      <c r="K2495" s="4">
        <v>2250</v>
      </c>
      <c r="L2495" s="4">
        <v>2034</v>
      </c>
      <c r="M2495" s="4">
        <v>2160</v>
      </c>
      <c r="N2495" s="4">
        <v>3456</v>
      </c>
      <c r="O2495">
        <v>51300</v>
      </c>
      <c r="P2495">
        <v>49266</v>
      </c>
    </row>
    <row r="2496" spans="1:16">
      <c r="A2496">
        <v>4</v>
      </c>
      <c r="B2496" t="str">
        <f>TEXT(DATE(2024,Sales[[#This Row],[Month]],1),"MMM")</f>
        <v>Apr</v>
      </c>
      <c r="C2496">
        <v>9</v>
      </c>
      <c r="D2496">
        <v>2014</v>
      </c>
      <c r="E2496" t="s">
        <v>14</v>
      </c>
      <c r="F2496" t="s">
        <v>15</v>
      </c>
      <c r="G2496" s="4" t="s">
        <v>38</v>
      </c>
      <c r="H2496" t="s">
        <v>10</v>
      </c>
      <c r="I2496" s="4">
        <v>23</v>
      </c>
      <c r="J2496" s="4">
        <v>5148</v>
      </c>
      <c r="K2496" s="4">
        <v>5490</v>
      </c>
      <c r="L2496" s="4">
        <v>26568</v>
      </c>
      <c r="M2496" s="4">
        <v>28350</v>
      </c>
      <c r="N2496" s="4">
        <v>7866</v>
      </c>
      <c r="O2496">
        <v>119956.5</v>
      </c>
      <c r="P2496">
        <v>93388.5</v>
      </c>
    </row>
    <row r="2497" spans="1:16">
      <c r="A2497">
        <v>4</v>
      </c>
      <c r="B2497" t="str">
        <f>TEXT(DATE(2024,Sales[[#This Row],[Month]],1),"MMM")</f>
        <v>Apr</v>
      </c>
      <c r="C2497">
        <v>9</v>
      </c>
      <c r="D2497">
        <v>2014</v>
      </c>
      <c r="E2497" t="s">
        <v>17</v>
      </c>
      <c r="F2497" t="s">
        <v>15</v>
      </c>
      <c r="G2497" s="4" t="s">
        <v>23</v>
      </c>
      <c r="H2497" t="s">
        <v>10</v>
      </c>
      <c r="I2497" s="4">
        <v>20</v>
      </c>
      <c r="J2497" s="4">
        <v>3546</v>
      </c>
      <c r="K2497" s="4">
        <v>3780</v>
      </c>
      <c r="L2497" s="4">
        <v>36504</v>
      </c>
      <c r="M2497" s="4">
        <v>38880</v>
      </c>
      <c r="N2497" s="4">
        <v>4680</v>
      </c>
      <c r="O2497">
        <v>71820</v>
      </c>
      <c r="P2497">
        <v>35316</v>
      </c>
    </row>
    <row r="2498" spans="1:16">
      <c r="A2498">
        <v>4</v>
      </c>
      <c r="B2498" t="str">
        <f>TEXT(DATE(2024,Sales[[#This Row],[Month]],1),"MMM")</f>
        <v>Apr</v>
      </c>
      <c r="C2498">
        <v>9</v>
      </c>
      <c r="D2498">
        <v>2014</v>
      </c>
      <c r="E2498" t="s">
        <v>24</v>
      </c>
      <c r="F2498" t="s">
        <v>20</v>
      </c>
      <c r="G2498" s="4" t="s">
        <v>23</v>
      </c>
      <c r="H2498" t="s">
        <v>10</v>
      </c>
      <c r="I2498" s="4">
        <v>23</v>
      </c>
      <c r="J2498" s="4">
        <v>3546</v>
      </c>
      <c r="K2498" s="4">
        <v>3780</v>
      </c>
      <c r="L2498" s="4">
        <v>36504</v>
      </c>
      <c r="M2498" s="4">
        <v>38880</v>
      </c>
      <c r="N2498" s="4">
        <v>5382</v>
      </c>
      <c r="O2498">
        <v>82593</v>
      </c>
      <c r="P2498">
        <v>46089</v>
      </c>
    </row>
    <row r="2499" spans="1:16">
      <c r="A2499">
        <v>4</v>
      </c>
      <c r="B2499" t="str">
        <f>TEXT(DATE(2024,Sales[[#This Row],[Month]],1),"MMM")</f>
        <v>Apr</v>
      </c>
      <c r="C2499">
        <v>9</v>
      </c>
      <c r="D2499">
        <v>2014</v>
      </c>
      <c r="E2499" t="s">
        <v>17</v>
      </c>
      <c r="F2499" t="s">
        <v>15</v>
      </c>
      <c r="G2499" s="4" t="s">
        <v>32</v>
      </c>
      <c r="H2499" t="s">
        <v>10</v>
      </c>
      <c r="I2499" s="4">
        <v>22</v>
      </c>
      <c r="J2499" s="4">
        <v>5148</v>
      </c>
      <c r="K2499" s="4">
        <v>5490</v>
      </c>
      <c r="L2499" s="4">
        <v>56628</v>
      </c>
      <c r="M2499" s="4">
        <v>60390</v>
      </c>
      <c r="N2499" s="4">
        <v>7524</v>
      </c>
      <c r="O2499">
        <v>114741</v>
      </c>
      <c r="P2499">
        <v>58113</v>
      </c>
    </row>
    <row r="2500" spans="1:16">
      <c r="A2500">
        <v>4</v>
      </c>
      <c r="B2500" t="str">
        <f>TEXT(DATE(2024,Sales[[#This Row],[Month]],1),"MMM")</f>
        <v>Apr</v>
      </c>
      <c r="C2500">
        <v>9</v>
      </c>
      <c r="D2500">
        <v>2014</v>
      </c>
      <c r="E2500" t="s">
        <v>28</v>
      </c>
      <c r="F2500" t="s">
        <v>27</v>
      </c>
      <c r="G2500" s="4" t="s">
        <v>32</v>
      </c>
      <c r="H2500" t="s">
        <v>10</v>
      </c>
      <c r="I2500" s="4">
        <v>10</v>
      </c>
      <c r="J2500" s="4">
        <v>3384</v>
      </c>
      <c r="K2500" s="4">
        <v>3600</v>
      </c>
      <c r="L2500" s="4">
        <v>72072</v>
      </c>
      <c r="M2500" s="4">
        <v>76860</v>
      </c>
      <c r="N2500" s="4">
        <v>2160</v>
      </c>
      <c r="O2500">
        <v>34200</v>
      </c>
      <c r="P2500">
        <v>-37872</v>
      </c>
    </row>
    <row r="2501" spans="1:16">
      <c r="A2501">
        <v>4</v>
      </c>
      <c r="B2501" t="str">
        <f>TEXT(DATE(2024,Sales[[#This Row],[Month]],1),"MMM")</f>
        <v>Apr</v>
      </c>
      <c r="C2501">
        <v>10</v>
      </c>
      <c r="D2501">
        <v>2014</v>
      </c>
      <c r="E2501" t="s">
        <v>21</v>
      </c>
      <c r="F2501" t="s">
        <v>22</v>
      </c>
      <c r="G2501" s="4" t="s">
        <v>12</v>
      </c>
      <c r="H2501" t="s">
        <v>13</v>
      </c>
      <c r="I2501" s="4">
        <v>5</v>
      </c>
      <c r="J2501" s="4">
        <v>3042</v>
      </c>
      <c r="K2501" s="4">
        <v>3240</v>
      </c>
      <c r="L2501" s="4">
        <v>78804</v>
      </c>
      <c r="M2501" s="4">
        <v>85140</v>
      </c>
      <c r="N2501" s="4">
        <v>990</v>
      </c>
      <c r="O2501">
        <v>15390</v>
      </c>
      <c r="P2501">
        <v>-63414</v>
      </c>
    </row>
    <row r="2502" spans="1:16">
      <c r="A2502">
        <v>4</v>
      </c>
      <c r="B2502" t="str">
        <f>TEXT(DATE(2024,Sales[[#This Row],[Month]],1),"MMM")</f>
        <v>Apr</v>
      </c>
      <c r="C2502">
        <v>10</v>
      </c>
      <c r="D2502">
        <v>2014</v>
      </c>
      <c r="E2502" t="s">
        <v>11</v>
      </c>
      <c r="F2502" t="s">
        <v>8</v>
      </c>
      <c r="G2502" s="4" t="s">
        <v>36</v>
      </c>
      <c r="H2502" t="s">
        <v>10</v>
      </c>
      <c r="I2502" s="4">
        <v>12</v>
      </c>
      <c r="J2502" s="4">
        <v>3978</v>
      </c>
      <c r="K2502" s="4">
        <v>4230</v>
      </c>
      <c r="L2502" s="4">
        <v>59616</v>
      </c>
      <c r="M2502" s="4">
        <v>63360</v>
      </c>
      <c r="N2502" s="4">
        <v>3024</v>
      </c>
      <c r="O2502">
        <v>48222</v>
      </c>
      <c r="P2502">
        <v>-11394</v>
      </c>
    </row>
    <row r="2503" spans="1:16">
      <c r="A2503">
        <v>4</v>
      </c>
      <c r="B2503" t="str">
        <f>TEXT(DATE(2024,Sales[[#This Row],[Month]],1),"MMM")</f>
        <v>Apr</v>
      </c>
      <c r="C2503">
        <v>11</v>
      </c>
      <c r="D2503">
        <v>2014</v>
      </c>
      <c r="E2503" t="s">
        <v>31</v>
      </c>
      <c r="F2503" t="s">
        <v>22</v>
      </c>
      <c r="G2503" s="4" t="s">
        <v>25</v>
      </c>
      <c r="H2503" t="s">
        <v>10</v>
      </c>
      <c r="I2503" s="4">
        <v>19</v>
      </c>
      <c r="J2503" s="4">
        <v>3978</v>
      </c>
      <c r="K2503" s="4">
        <v>4230</v>
      </c>
      <c r="L2503" s="4">
        <v>29160</v>
      </c>
      <c r="M2503" s="4">
        <v>31050</v>
      </c>
      <c r="N2503" s="4">
        <v>4788</v>
      </c>
      <c r="O2503">
        <v>76351.5</v>
      </c>
      <c r="P2503">
        <v>47191.5</v>
      </c>
    </row>
    <row r="2504" spans="1:16">
      <c r="A2504">
        <v>4</v>
      </c>
      <c r="B2504" t="str">
        <f>TEXT(DATE(2024,Sales[[#This Row],[Month]],1),"MMM")</f>
        <v>Apr</v>
      </c>
      <c r="C2504">
        <v>11</v>
      </c>
      <c r="D2504">
        <v>2014</v>
      </c>
      <c r="E2504" t="s">
        <v>26</v>
      </c>
      <c r="F2504" t="s">
        <v>27</v>
      </c>
      <c r="G2504" s="4" t="s">
        <v>36</v>
      </c>
      <c r="H2504" t="s">
        <v>10</v>
      </c>
      <c r="I2504" s="4">
        <v>18</v>
      </c>
      <c r="J2504" s="4">
        <v>3924</v>
      </c>
      <c r="K2504" s="4">
        <v>4230</v>
      </c>
      <c r="L2504" s="4">
        <v>40986</v>
      </c>
      <c r="M2504" s="4">
        <v>43560</v>
      </c>
      <c r="N2504" s="4">
        <v>5508</v>
      </c>
      <c r="O2504">
        <v>72333</v>
      </c>
      <c r="P2504">
        <v>31347</v>
      </c>
    </row>
    <row r="2505" spans="1:16">
      <c r="A2505">
        <v>4</v>
      </c>
      <c r="B2505" t="str">
        <f>TEXT(DATE(2024,Sales[[#This Row],[Month]],1),"MMM")</f>
        <v>Apr</v>
      </c>
      <c r="C2505">
        <v>12</v>
      </c>
      <c r="D2505">
        <v>2014</v>
      </c>
      <c r="E2505" t="s">
        <v>19</v>
      </c>
      <c r="F2505" t="s">
        <v>20</v>
      </c>
      <c r="G2505" s="4" t="s">
        <v>12</v>
      </c>
      <c r="H2505" t="s">
        <v>13</v>
      </c>
      <c r="I2505" s="4">
        <v>1</v>
      </c>
      <c r="J2505" s="4">
        <v>2952</v>
      </c>
      <c r="K2505" s="4">
        <v>3150</v>
      </c>
      <c r="L2505" s="4">
        <v>32238</v>
      </c>
      <c r="M2505" s="4">
        <v>34830</v>
      </c>
      <c r="N2505" s="4">
        <v>198</v>
      </c>
      <c r="O2505">
        <v>2992.5</v>
      </c>
      <c r="P2505">
        <v>-29245.5</v>
      </c>
    </row>
    <row r="2506" spans="1:16">
      <c r="A2506">
        <v>4</v>
      </c>
      <c r="B2506" t="str">
        <f>TEXT(DATE(2024,Sales[[#This Row],[Month]],1),"MMM")</f>
        <v>Apr</v>
      </c>
      <c r="C2506">
        <v>12</v>
      </c>
      <c r="D2506">
        <v>2014</v>
      </c>
      <c r="E2506" t="s">
        <v>14</v>
      </c>
      <c r="F2506" t="s">
        <v>15</v>
      </c>
      <c r="G2506" s="4" t="s">
        <v>40</v>
      </c>
      <c r="H2506" t="s">
        <v>10</v>
      </c>
      <c r="I2506" s="4">
        <v>15</v>
      </c>
      <c r="J2506" s="4">
        <v>3042</v>
      </c>
      <c r="K2506" s="4">
        <v>3240</v>
      </c>
      <c r="L2506" s="4">
        <v>74448</v>
      </c>
      <c r="M2506" s="4">
        <v>79200</v>
      </c>
      <c r="N2506" s="4">
        <v>2970</v>
      </c>
      <c r="O2506">
        <v>46170</v>
      </c>
      <c r="P2506">
        <v>-28278</v>
      </c>
    </row>
    <row r="2507" spans="1:16">
      <c r="A2507">
        <v>4</v>
      </c>
      <c r="B2507" t="str">
        <f>TEXT(DATE(2024,Sales[[#This Row],[Month]],1),"MMM")</f>
        <v>Apr</v>
      </c>
      <c r="C2507">
        <v>12</v>
      </c>
      <c r="D2507">
        <v>2014</v>
      </c>
      <c r="E2507" t="s">
        <v>17</v>
      </c>
      <c r="F2507" t="s">
        <v>15</v>
      </c>
      <c r="G2507" s="4" t="s">
        <v>39</v>
      </c>
      <c r="H2507" t="s">
        <v>13</v>
      </c>
      <c r="I2507" s="4">
        <v>4</v>
      </c>
      <c r="J2507" s="4">
        <v>3978</v>
      </c>
      <c r="K2507" s="4">
        <v>4230</v>
      </c>
      <c r="L2507" s="4">
        <v>15012</v>
      </c>
      <c r="M2507" s="4">
        <v>16200</v>
      </c>
      <c r="N2507" s="4">
        <v>1008</v>
      </c>
      <c r="O2507">
        <v>16074</v>
      </c>
      <c r="P2507">
        <v>1062</v>
      </c>
    </row>
    <row r="2508" spans="1:16">
      <c r="A2508">
        <v>4</v>
      </c>
      <c r="B2508" t="str">
        <f>TEXT(DATE(2024,Sales[[#This Row],[Month]],1),"MMM")</f>
        <v>Apr</v>
      </c>
      <c r="C2508">
        <v>12</v>
      </c>
      <c r="D2508">
        <v>2014</v>
      </c>
      <c r="E2508" t="s">
        <v>19</v>
      </c>
      <c r="F2508" t="s">
        <v>20</v>
      </c>
      <c r="G2508" s="4" t="s">
        <v>30</v>
      </c>
      <c r="H2508" t="s">
        <v>10</v>
      </c>
      <c r="I2508" s="4">
        <v>16</v>
      </c>
      <c r="J2508" s="4">
        <v>2106</v>
      </c>
      <c r="K2508" s="4">
        <v>2250</v>
      </c>
      <c r="L2508" s="4">
        <v>11934</v>
      </c>
      <c r="M2508" s="4">
        <v>12690</v>
      </c>
      <c r="N2508" s="4">
        <v>2304</v>
      </c>
      <c r="O2508">
        <v>34200</v>
      </c>
      <c r="P2508">
        <v>22266</v>
      </c>
    </row>
    <row r="2509" spans="1:16">
      <c r="A2509">
        <v>4</v>
      </c>
      <c r="B2509" t="str">
        <f>TEXT(DATE(2024,Sales[[#This Row],[Month]],1),"MMM")</f>
        <v>Apr</v>
      </c>
      <c r="C2509">
        <v>12</v>
      </c>
      <c r="D2509">
        <v>2014</v>
      </c>
      <c r="E2509" t="s">
        <v>21</v>
      </c>
      <c r="F2509" t="s">
        <v>22</v>
      </c>
      <c r="G2509" s="4" t="s">
        <v>38</v>
      </c>
      <c r="H2509" t="s">
        <v>10</v>
      </c>
      <c r="I2509" s="4">
        <v>10</v>
      </c>
      <c r="J2509" s="4">
        <v>2034</v>
      </c>
      <c r="K2509" s="4">
        <v>2160</v>
      </c>
      <c r="L2509" s="4">
        <v>2952</v>
      </c>
      <c r="M2509" s="4">
        <v>3150</v>
      </c>
      <c r="N2509" s="4">
        <v>1260</v>
      </c>
      <c r="O2509">
        <v>20520</v>
      </c>
      <c r="P2509">
        <v>17568</v>
      </c>
    </row>
    <row r="2510" spans="1:16">
      <c r="A2510">
        <v>4</v>
      </c>
      <c r="B2510" t="str">
        <f>TEXT(DATE(2024,Sales[[#This Row],[Month]],1),"MMM")</f>
        <v>Apr</v>
      </c>
      <c r="C2510">
        <v>12</v>
      </c>
      <c r="D2510">
        <v>2014</v>
      </c>
      <c r="E2510" t="s">
        <v>26</v>
      </c>
      <c r="F2510" t="s">
        <v>27</v>
      </c>
      <c r="G2510" s="4" t="s">
        <v>29</v>
      </c>
      <c r="H2510" t="s">
        <v>10</v>
      </c>
      <c r="I2510" s="4">
        <v>21</v>
      </c>
      <c r="J2510" s="4">
        <v>4482</v>
      </c>
      <c r="K2510" s="4">
        <v>4770</v>
      </c>
      <c r="L2510" s="4">
        <v>31914</v>
      </c>
      <c r="M2510" s="4">
        <v>34020</v>
      </c>
      <c r="N2510" s="4">
        <v>6048</v>
      </c>
      <c r="O2510">
        <v>95161.5</v>
      </c>
      <c r="P2510">
        <v>63247.5</v>
      </c>
    </row>
    <row r="2511" spans="1:16">
      <c r="A2511">
        <v>4</v>
      </c>
      <c r="B2511" t="str">
        <f>TEXT(DATE(2024,Sales[[#This Row],[Month]],1),"MMM")</f>
        <v>Apr</v>
      </c>
      <c r="C2511">
        <v>12</v>
      </c>
      <c r="D2511">
        <v>2014</v>
      </c>
      <c r="E2511" t="s">
        <v>26</v>
      </c>
      <c r="F2511" t="s">
        <v>27</v>
      </c>
      <c r="G2511" s="4" t="s">
        <v>35</v>
      </c>
      <c r="H2511" t="s">
        <v>10</v>
      </c>
      <c r="I2511" s="4">
        <v>7</v>
      </c>
      <c r="J2511" s="4">
        <v>3726</v>
      </c>
      <c r="K2511" s="4">
        <v>3960</v>
      </c>
      <c r="L2511" s="4">
        <v>21276</v>
      </c>
      <c r="M2511" s="4">
        <v>22680</v>
      </c>
      <c r="N2511" s="4">
        <v>1638</v>
      </c>
      <c r="O2511">
        <v>26334</v>
      </c>
      <c r="P2511">
        <v>5058</v>
      </c>
    </row>
    <row r="2512" spans="1:16">
      <c r="A2512">
        <v>4</v>
      </c>
      <c r="B2512" t="str">
        <f>TEXT(DATE(2024,Sales[[#This Row],[Month]],1),"MMM")</f>
        <v>Apr</v>
      </c>
      <c r="C2512">
        <v>12</v>
      </c>
      <c r="D2512">
        <v>2014</v>
      </c>
      <c r="E2512" t="s">
        <v>7</v>
      </c>
      <c r="F2512" t="s">
        <v>8</v>
      </c>
      <c r="G2512" s="4" t="s">
        <v>33</v>
      </c>
      <c r="H2512" t="s">
        <v>10</v>
      </c>
      <c r="I2512" s="4">
        <v>22</v>
      </c>
      <c r="J2512" s="4">
        <v>2952</v>
      </c>
      <c r="K2512" s="4">
        <v>3150</v>
      </c>
      <c r="L2512" s="4">
        <v>23166</v>
      </c>
      <c r="M2512" s="4">
        <v>24750</v>
      </c>
      <c r="N2512" s="4">
        <v>4356</v>
      </c>
      <c r="O2512">
        <v>65835</v>
      </c>
      <c r="P2512">
        <v>42669</v>
      </c>
    </row>
    <row r="2513" spans="1:16">
      <c r="A2513">
        <v>4</v>
      </c>
      <c r="B2513" t="str">
        <f>TEXT(DATE(2024,Sales[[#This Row],[Month]],1),"MMM")</f>
        <v>Apr</v>
      </c>
      <c r="C2513">
        <v>12</v>
      </c>
      <c r="D2513">
        <v>2014</v>
      </c>
      <c r="E2513" t="s">
        <v>24</v>
      </c>
      <c r="F2513" t="s">
        <v>20</v>
      </c>
      <c r="G2513" s="4" t="s">
        <v>32</v>
      </c>
      <c r="H2513" t="s">
        <v>10</v>
      </c>
      <c r="I2513" s="4">
        <v>15</v>
      </c>
      <c r="J2513" s="4">
        <v>3384</v>
      </c>
      <c r="K2513" s="4">
        <v>3600</v>
      </c>
      <c r="L2513" s="4">
        <v>30888</v>
      </c>
      <c r="M2513" s="4">
        <v>32940</v>
      </c>
      <c r="N2513" s="4">
        <v>3240</v>
      </c>
      <c r="O2513">
        <v>51300</v>
      </c>
      <c r="P2513">
        <v>20412</v>
      </c>
    </row>
    <row r="2514" spans="1:16">
      <c r="A2514">
        <v>4</v>
      </c>
      <c r="B2514" t="str">
        <f>TEXT(DATE(2024,Sales[[#This Row],[Month]],1),"MMM")</f>
        <v>Apr</v>
      </c>
      <c r="C2514">
        <v>13</v>
      </c>
      <c r="D2514">
        <v>2014</v>
      </c>
      <c r="E2514" t="s">
        <v>28</v>
      </c>
      <c r="F2514" t="s">
        <v>27</v>
      </c>
      <c r="G2514" s="4" t="s">
        <v>23</v>
      </c>
      <c r="H2514" t="s">
        <v>10</v>
      </c>
      <c r="I2514" s="4">
        <v>7</v>
      </c>
      <c r="J2514" s="4">
        <v>3546</v>
      </c>
      <c r="K2514" s="4">
        <v>3780</v>
      </c>
      <c r="L2514" s="4">
        <v>6084</v>
      </c>
      <c r="M2514" s="4">
        <v>6480</v>
      </c>
      <c r="N2514" s="4">
        <v>1638</v>
      </c>
      <c r="O2514">
        <v>25137</v>
      </c>
      <c r="P2514">
        <v>19053</v>
      </c>
    </row>
    <row r="2515" spans="1:16">
      <c r="A2515">
        <v>4</v>
      </c>
      <c r="B2515" t="str">
        <f>TEXT(DATE(2024,Sales[[#This Row],[Month]],1),"MMM")</f>
        <v>Apr</v>
      </c>
      <c r="C2515">
        <v>14</v>
      </c>
      <c r="D2515">
        <v>2014</v>
      </c>
      <c r="E2515" t="s">
        <v>7</v>
      </c>
      <c r="F2515" t="s">
        <v>8</v>
      </c>
      <c r="G2515" s="4" t="s">
        <v>9</v>
      </c>
      <c r="H2515" t="s">
        <v>10</v>
      </c>
      <c r="I2515" s="4">
        <v>17</v>
      </c>
      <c r="J2515" s="4">
        <v>5148</v>
      </c>
      <c r="K2515" s="4">
        <v>5490</v>
      </c>
      <c r="L2515" s="4">
        <v>46782</v>
      </c>
      <c r="M2515" s="4">
        <v>49680</v>
      </c>
      <c r="N2515" s="4">
        <v>5814</v>
      </c>
      <c r="O2515">
        <v>88663.5</v>
      </c>
      <c r="P2515">
        <v>41881.5</v>
      </c>
    </row>
    <row r="2516" spans="1:16">
      <c r="A2516">
        <v>4</v>
      </c>
      <c r="B2516" t="str">
        <f>TEXT(DATE(2024,Sales[[#This Row],[Month]],1),"MMM")</f>
        <v>Apr</v>
      </c>
      <c r="C2516">
        <v>14</v>
      </c>
      <c r="D2516">
        <v>2014</v>
      </c>
      <c r="E2516" t="s">
        <v>28</v>
      </c>
      <c r="F2516" t="s">
        <v>27</v>
      </c>
      <c r="G2516" s="4" t="s">
        <v>30</v>
      </c>
      <c r="H2516" t="s">
        <v>10</v>
      </c>
      <c r="I2516" s="4">
        <v>20</v>
      </c>
      <c r="J2516" s="4">
        <v>2034</v>
      </c>
      <c r="K2516" s="4">
        <v>2160</v>
      </c>
      <c r="L2516" s="4">
        <v>23868</v>
      </c>
      <c r="M2516" s="4">
        <v>25380</v>
      </c>
      <c r="N2516" s="4">
        <v>2520</v>
      </c>
      <c r="O2516">
        <v>41040</v>
      </c>
      <c r="P2516">
        <v>17172</v>
      </c>
    </row>
    <row r="2517" spans="1:16">
      <c r="A2517">
        <v>4</v>
      </c>
      <c r="B2517" t="str">
        <f>TEXT(DATE(2024,Sales[[#This Row],[Month]],1),"MMM")</f>
        <v>Apr</v>
      </c>
      <c r="C2517">
        <v>14</v>
      </c>
      <c r="D2517">
        <v>2014</v>
      </c>
      <c r="E2517" t="s">
        <v>14</v>
      </c>
      <c r="F2517" t="s">
        <v>15</v>
      </c>
      <c r="G2517" s="4" t="s">
        <v>25</v>
      </c>
      <c r="H2517" t="s">
        <v>10</v>
      </c>
      <c r="I2517" s="4">
        <v>5</v>
      </c>
      <c r="J2517" s="4">
        <v>2196</v>
      </c>
      <c r="K2517" s="4">
        <v>2340</v>
      </c>
      <c r="L2517" s="4">
        <v>128304</v>
      </c>
      <c r="M2517" s="4">
        <v>136620</v>
      </c>
      <c r="N2517" s="4">
        <v>720</v>
      </c>
      <c r="O2517">
        <v>11115</v>
      </c>
      <c r="P2517">
        <v>-117189</v>
      </c>
    </row>
    <row r="2518" spans="1:16">
      <c r="A2518">
        <v>4</v>
      </c>
      <c r="B2518" t="str">
        <f>TEXT(DATE(2024,Sales[[#This Row],[Month]],1),"MMM")</f>
        <v>Apr</v>
      </c>
      <c r="C2518">
        <v>14</v>
      </c>
      <c r="D2518">
        <v>2014</v>
      </c>
      <c r="E2518" t="s">
        <v>26</v>
      </c>
      <c r="F2518" t="s">
        <v>27</v>
      </c>
      <c r="G2518" s="4" t="s">
        <v>9</v>
      </c>
      <c r="H2518" t="s">
        <v>10</v>
      </c>
      <c r="I2518" s="4">
        <v>14</v>
      </c>
      <c r="J2518" s="4">
        <v>3546</v>
      </c>
      <c r="K2518" s="4">
        <v>3780</v>
      </c>
      <c r="L2518" s="4">
        <v>30510</v>
      </c>
      <c r="M2518" s="4">
        <v>32400</v>
      </c>
      <c r="N2518" s="4">
        <v>3276</v>
      </c>
      <c r="O2518">
        <v>50274</v>
      </c>
      <c r="P2518">
        <v>19764</v>
      </c>
    </row>
    <row r="2519" spans="1:16">
      <c r="A2519">
        <v>4</v>
      </c>
      <c r="B2519" t="str">
        <f>TEXT(DATE(2024,Sales[[#This Row],[Month]],1),"MMM")</f>
        <v>Apr</v>
      </c>
      <c r="C2519">
        <v>14</v>
      </c>
      <c r="D2519">
        <v>2014</v>
      </c>
      <c r="E2519" t="s">
        <v>26</v>
      </c>
      <c r="F2519" t="s">
        <v>27</v>
      </c>
      <c r="G2519" s="4" t="s">
        <v>34</v>
      </c>
      <c r="H2519" t="s">
        <v>10</v>
      </c>
      <c r="I2519" s="4">
        <v>6</v>
      </c>
      <c r="J2519" s="4">
        <v>3546</v>
      </c>
      <c r="K2519" s="4">
        <v>3780</v>
      </c>
      <c r="L2519" s="4">
        <v>80676</v>
      </c>
      <c r="M2519" s="4">
        <v>85860</v>
      </c>
      <c r="N2519" s="4">
        <v>1404</v>
      </c>
      <c r="O2519">
        <v>21546</v>
      </c>
      <c r="P2519">
        <v>-59130</v>
      </c>
    </row>
    <row r="2520" spans="1:16">
      <c r="A2520">
        <v>4</v>
      </c>
      <c r="B2520" t="str">
        <f>TEXT(DATE(2024,Sales[[#This Row],[Month]],1),"MMM")</f>
        <v>Apr</v>
      </c>
      <c r="C2520">
        <v>14</v>
      </c>
      <c r="D2520">
        <v>2014</v>
      </c>
      <c r="E2520" t="s">
        <v>28</v>
      </c>
      <c r="F2520" t="s">
        <v>27</v>
      </c>
      <c r="G2520" s="4" t="s">
        <v>33</v>
      </c>
      <c r="H2520" t="s">
        <v>10</v>
      </c>
      <c r="I2520" s="4">
        <v>22</v>
      </c>
      <c r="J2520" s="4">
        <v>7506</v>
      </c>
      <c r="K2520" s="4">
        <v>8100</v>
      </c>
      <c r="L2520" s="4">
        <v>8424</v>
      </c>
      <c r="M2520" s="4">
        <v>9000</v>
      </c>
      <c r="N2520" s="4">
        <v>13068</v>
      </c>
      <c r="O2520">
        <v>169290</v>
      </c>
      <c r="P2520">
        <v>160866</v>
      </c>
    </row>
    <row r="2521" spans="1:16">
      <c r="A2521">
        <v>4</v>
      </c>
      <c r="B2521" t="str">
        <f>TEXT(DATE(2024,Sales[[#This Row],[Month]],1),"MMM")</f>
        <v>Apr</v>
      </c>
      <c r="C2521">
        <v>14</v>
      </c>
      <c r="D2521">
        <v>2014</v>
      </c>
      <c r="E2521" t="s">
        <v>26</v>
      </c>
      <c r="F2521" t="s">
        <v>27</v>
      </c>
      <c r="G2521" s="4" t="s">
        <v>37</v>
      </c>
      <c r="H2521" t="s">
        <v>13</v>
      </c>
      <c r="I2521" s="4">
        <v>6</v>
      </c>
      <c r="J2521" s="4">
        <v>3924</v>
      </c>
      <c r="K2521" s="4">
        <v>4230</v>
      </c>
      <c r="L2521" s="4">
        <v>39240</v>
      </c>
      <c r="M2521" s="4">
        <v>42300</v>
      </c>
      <c r="N2521" s="4">
        <v>1836</v>
      </c>
      <c r="O2521">
        <v>24111</v>
      </c>
      <c r="P2521">
        <v>-15129</v>
      </c>
    </row>
    <row r="2522" spans="1:16">
      <c r="A2522">
        <v>4</v>
      </c>
      <c r="B2522" t="str">
        <f>TEXT(DATE(2024,Sales[[#This Row],[Month]],1),"MMM")</f>
        <v>Apr</v>
      </c>
      <c r="C2522">
        <v>15</v>
      </c>
      <c r="D2522">
        <v>2014</v>
      </c>
      <c r="E2522" t="s">
        <v>14</v>
      </c>
      <c r="F2522" t="s">
        <v>15</v>
      </c>
      <c r="G2522" s="4" t="s">
        <v>38</v>
      </c>
      <c r="H2522" t="s">
        <v>10</v>
      </c>
      <c r="I2522" s="4">
        <v>6</v>
      </c>
      <c r="J2522" s="4">
        <v>4482</v>
      </c>
      <c r="K2522" s="4">
        <v>4770</v>
      </c>
      <c r="L2522" s="4">
        <v>5904</v>
      </c>
      <c r="M2522" s="4">
        <v>6300</v>
      </c>
      <c r="N2522" s="4">
        <v>1728</v>
      </c>
      <c r="O2522">
        <v>27189</v>
      </c>
      <c r="P2522">
        <v>21285</v>
      </c>
    </row>
    <row r="2523" spans="1:16">
      <c r="A2523">
        <v>4</v>
      </c>
      <c r="B2523" t="str">
        <f>TEXT(DATE(2024,Sales[[#This Row],[Month]],1),"MMM")</f>
        <v>Apr</v>
      </c>
      <c r="C2523">
        <v>15</v>
      </c>
      <c r="D2523">
        <v>2014</v>
      </c>
      <c r="E2523" t="s">
        <v>28</v>
      </c>
      <c r="F2523" t="s">
        <v>27</v>
      </c>
      <c r="G2523" s="4" t="s">
        <v>9</v>
      </c>
      <c r="H2523" t="s">
        <v>10</v>
      </c>
      <c r="I2523" s="4">
        <v>2</v>
      </c>
      <c r="J2523" s="4">
        <v>3546</v>
      </c>
      <c r="K2523" s="4">
        <v>3780</v>
      </c>
      <c r="L2523" s="4">
        <v>6102</v>
      </c>
      <c r="M2523" s="4">
        <v>6480</v>
      </c>
      <c r="N2523" s="4">
        <v>468</v>
      </c>
      <c r="O2523">
        <v>7182</v>
      </c>
      <c r="P2523">
        <v>1080</v>
      </c>
    </row>
    <row r="2524" spans="1:16">
      <c r="A2524">
        <v>4</v>
      </c>
      <c r="B2524" t="str">
        <f>TEXT(DATE(2024,Sales[[#This Row],[Month]],1),"MMM")</f>
        <v>Apr</v>
      </c>
      <c r="C2524">
        <v>15</v>
      </c>
      <c r="D2524">
        <v>2014</v>
      </c>
      <c r="E2524" t="s">
        <v>7</v>
      </c>
      <c r="F2524" t="s">
        <v>8</v>
      </c>
      <c r="G2524" s="4" t="s">
        <v>38</v>
      </c>
      <c r="H2524" t="s">
        <v>10</v>
      </c>
      <c r="I2524" s="4">
        <v>24</v>
      </c>
      <c r="J2524" s="4">
        <v>3726</v>
      </c>
      <c r="K2524" s="4">
        <v>3960</v>
      </c>
      <c r="L2524" s="4">
        <v>47232</v>
      </c>
      <c r="M2524" s="4">
        <v>50400</v>
      </c>
      <c r="N2524" s="4">
        <v>5616</v>
      </c>
      <c r="O2524">
        <v>90288</v>
      </c>
      <c r="P2524">
        <v>43056</v>
      </c>
    </row>
    <row r="2525" spans="1:16">
      <c r="A2525">
        <v>4</v>
      </c>
      <c r="B2525" t="str">
        <f>TEXT(DATE(2024,Sales[[#This Row],[Month]],1),"MMM")</f>
        <v>Apr</v>
      </c>
      <c r="C2525">
        <v>15</v>
      </c>
      <c r="D2525">
        <v>2014</v>
      </c>
      <c r="E2525" t="s">
        <v>21</v>
      </c>
      <c r="F2525" t="s">
        <v>22</v>
      </c>
      <c r="G2525" s="4" t="s">
        <v>29</v>
      </c>
      <c r="H2525" t="s">
        <v>10</v>
      </c>
      <c r="I2525" s="4">
        <v>11</v>
      </c>
      <c r="J2525" s="4">
        <v>2106</v>
      </c>
      <c r="K2525" s="4">
        <v>2250</v>
      </c>
      <c r="L2525" s="4">
        <v>3546</v>
      </c>
      <c r="M2525" s="4">
        <v>3780</v>
      </c>
      <c r="N2525" s="4">
        <v>1584</v>
      </c>
      <c r="O2525">
        <v>23512.5</v>
      </c>
      <c r="P2525">
        <v>19966.5</v>
      </c>
    </row>
    <row r="2526" spans="1:16">
      <c r="A2526">
        <v>4</v>
      </c>
      <c r="B2526" t="str">
        <f>TEXT(DATE(2024,Sales[[#This Row],[Month]],1),"MMM")</f>
        <v>Apr</v>
      </c>
      <c r="C2526">
        <v>15</v>
      </c>
      <c r="D2526">
        <v>2014</v>
      </c>
      <c r="E2526" t="s">
        <v>11</v>
      </c>
      <c r="F2526" t="s">
        <v>8</v>
      </c>
      <c r="G2526" s="4" t="s">
        <v>32</v>
      </c>
      <c r="H2526" t="s">
        <v>10</v>
      </c>
      <c r="I2526" s="4">
        <v>10</v>
      </c>
      <c r="J2526" s="4">
        <v>3546</v>
      </c>
      <c r="K2526" s="4">
        <v>3780</v>
      </c>
      <c r="L2526" s="4">
        <v>123552</v>
      </c>
      <c r="M2526" s="4">
        <v>131760</v>
      </c>
      <c r="N2526" s="4">
        <v>2340</v>
      </c>
      <c r="O2526">
        <v>35910</v>
      </c>
      <c r="P2526">
        <v>-87642</v>
      </c>
    </row>
    <row r="2527" spans="1:16">
      <c r="A2527">
        <v>4</v>
      </c>
      <c r="B2527" t="str">
        <f>TEXT(DATE(2024,Sales[[#This Row],[Month]],1),"MMM")</f>
        <v>Apr</v>
      </c>
      <c r="C2527">
        <v>16</v>
      </c>
      <c r="D2527">
        <v>2014</v>
      </c>
      <c r="E2527" t="s">
        <v>28</v>
      </c>
      <c r="F2527" t="s">
        <v>27</v>
      </c>
      <c r="G2527" s="4" t="s">
        <v>30</v>
      </c>
      <c r="H2527" t="s">
        <v>10</v>
      </c>
      <c r="I2527" s="4">
        <v>7</v>
      </c>
      <c r="J2527" s="4">
        <v>3384</v>
      </c>
      <c r="K2527" s="4">
        <v>3600</v>
      </c>
      <c r="L2527" s="4">
        <v>19890</v>
      </c>
      <c r="M2527" s="4">
        <v>21150</v>
      </c>
      <c r="N2527" s="4">
        <v>1512</v>
      </c>
      <c r="O2527">
        <v>23940</v>
      </c>
      <c r="P2527">
        <v>4050</v>
      </c>
    </row>
    <row r="2528" spans="1:16">
      <c r="A2528">
        <v>4</v>
      </c>
      <c r="B2528" t="str">
        <f>TEXT(DATE(2024,Sales[[#This Row],[Month]],1),"MMM")</f>
        <v>Apr</v>
      </c>
      <c r="C2528">
        <v>16</v>
      </c>
      <c r="D2528">
        <v>2014</v>
      </c>
      <c r="E2528" t="s">
        <v>7</v>
      </c>
      <c r="F2528" t="s">
        <v>8</v>
      </c>
      <c r="G2528" s="4" t="s">
        <v>37</v>
      </c>
      <c r="H2528" t="s">
        <v>13</v>
      </c>
      <c r="I2528" s="4">
        <v>22</v>
      </c>
      <c r="J2528" s="4">
        <v>2106</v>
      </c>
      <c r="K2528" s="4">
        <v>2250</v>
      </c>
      <c r="L2528" s="4">
        <v>47088</v>
      </c>
      <c r="M2528" s="4">
        <v>50760</v>
      </c>
      <c r="N2528" s="4">
        <v>3168</v>
      </c>
      <c r="O2528">
        <v>47025</v>
      </c>
      <c r="P2528">
        <v>-63</v>
      </c>
    </row>
    <row r="2529" spans="1:16">
      <c r="A2529">
        <v>4</v>
      </c>
      <c r="B2529" t="str">
        <f>TEXT(DATE(2024,Sales[[#This Row],[Month]],1),"MMM")</f>
        <v>Apr</v>
      </c>
      <c r="C2529">
        <v>16</v>
      </c>
      <c r="D2529">
        <v>2014</v>
      </c>
      <c r="E2529" t="s">
        <v>17</v>
      </c>
      <c r="F2529" t="s">
        <v>15</v>
      </c>
      <c r="G2529" s="4" t="s">
        <v>12</v>
      </c>
      <c r="H2529" t="s">
        <v>13</v>
      </c>
      <c r="I2529" s="4">
        <v>7</v>
      </c>
      <c r="J2529" s="4">
        <v>3924</v>
      </c>
      <c r="K2529" s="4">
        <v>4230</v>
      </c>
      <c r="L2529" s="4">
        <v>10746</v>
      </c>
      <c r="M2529" s="4">
        <v>11610</v>
      </c>
      <c r="N2529" s="4">
        <v>2142</v>
      </c>
      <c r="O2529">
        <v>28129.5</v>
      </c>
      <c r="P2529">
        <v>17383.5</v>
      </c>
    </row>
    <row r="2530" spans="1:16">
      <c r="A2530">
        <v>4</v>
      </c>
      <c r="B2530" t="str">
        <f>TEXT(DATE(2024,Sales[[#This Row],[Month]],1),"MMM")</f>
        <v>Apr</v>
      </c>
      <c r="C2530">
        <v>17</v>
      </c>
      <c r="D2530">
        <v>2014</v>
      </c>
      <c r="E2530" t="s">
        <v>11</v>
      </c>
      <c r="F2530" t="s">
        <v>8</v>
      </c>
      <c r="G2530" s="4" t="s">
        <v>38</v>
      </c>
      <c r="H2530" t="s">
        <v>10</v>
      </c>
      <c r="I2530" s="4">
        <v>18</v>
      </c>
      <c r="J2530" s="4">
        <v>3582</v>
      </c>
      <c r="K2530" s="4">
        <v>3870</v>
      </c>
      <c r="L2530" s="4">
        <v>32472</v>
      </c>
      <c r="M2530" s="4">
        <v>34650</v>
      </c>
      <c r="N2530" s="4">
        <v>5184</v>
      </c>
      <c r="O2530">
        <v>66177</v>
      </c>
      <c r="P2530">
        <v>33705</v>
      </c>
    </row>
    <row r="2531" spans="1:16">
      <c r="A2531">
        <v>4</v>
      </c>
      <c r="B2531" t="str">
        <f>TEXT(DATE(2024,Sales[[#This Row],[Month]],1),"MMM")</f>
        <v>Apr</v>
      </c>
      <c r="C2531">
        <v>18</v>
      </c>
      <c r="D2531">
        <v>2014</v>
      </c>
      <c r="E2531" t="s">
        <v>26</v>
      </c>
      <c r="F2531" t="s">
        <v>27</v>
      </c>
      <c r="G2531" s="4" t="s">
        <v>38</v>
      </c>
      <c r="H2531" t="s">
        <v>10</v>
      </c>
      <c r="I2531" s="4">
        <v>12</v>
      </c>
      <c r="J2531" s="4">
        <v>3582</v>
      </c>
      <c r="K2531" s="4">
        <v>3870</v>
      </c>
      <c r="L2531" s="4">
        <v>67896</v>
      </c>
      <c r="M2531" s="4">
        <v>72450</v>
      </c>
      <c r="N2531" s="4">
        <v>3456</v>
      </c>
      <c r="O2531">
        <v>44118</v>
      </c>
      <c r="P2531">
        <v>-23778</v>
      </c>
    </row>
    <row r="2532" spans="1:16">
      <c r="A2532">
        <v>4</v>
      </c>
      <c r="B2532" t="str">
        <f>TEXT(DATE(2024,Sales[[#This Row],[Month]],1),"MMM")</f>
        <v>Apr</v>
      </c>
      <c r="C2532">
        <v>18</v>
      </c>
      <c r="D2532">
        <v>2014</v>
      </c>
      <c r="E2532" t="s">
        <v>11</v>
      </c>
      <c r="F2532" t="s">
        <v>8</v>
      </c>
      <c r="G2532" s="4" t="s">
        <v>30</v>
      </c>
      <c r="H2532" t="s">
        <v>10</v>
      </c>
      <c r="I2532" s="4">
        <v>19</v>
      </c>
      <c r="J2532" s="4">
        <v>3726</v>
      </c>
      <c r="K2532" s="4">
        <v>3960</v>
      </c>
      <c r="L2532" s="4">
        <v>83538</v>
      </c>
      <c r="M2532" s="4">
        <v>88830</v>
      </c>
      <c r="N2532" s="4">
        <v>4446</v>
      </c>
      <c r="O2532">
        <v>71478</v>
      </c>
      <c r="P2532">
        <v>-12060</v>
      </c>
    </row>
    <row r="2533" spans="1:16">
      <c r="A2533">
        <v>4</v>
      </c>
      <c r="B2533" t="str">
        <f>TEXT(DATE(2024,Sales[[#This Row],[Month]],1),"MMM")</f>
        <v>Apr</v>
      </c>
      <c r="C2533">
        <v>18</v>
      </c>
      <c r="D2533">
        <v>2014</v>
      </c>
      <c r="E2533" t="s">
        <v>7</v>
      </c>
      <c r="F2533" t="s">
        <v>8</v>
      </c>
      <c r="G2533" s="4" t="s">
        <v>35</v>
      </c>
      <c r="H2533" t="s">
        <v>10</v>
      </c>
      <c r="I2533" s="4">
        <v>23</v>
      </c>
      <c r="J2533" s="4">
        <v>3582</v>
      </c>
      <c r="K2533" s="4">
        <v>3870</v>
      </c>
      <c r="L2533" s="4">
        <v>10638</v>
      </c>
      <c r="M2533" s="4">
        <v>11340</v>
      </c>
      <c r="N2533" s="4">
        <v>6624</v>
      </c>
      <c r="O2533">
        <v>84559.5</v>
      </c>
      <c r="P2533">
        <v>73921.5</v>
      </c>
    </row>
    <row r="2534" spans="1:16">
      <c r="A2534">
        <v>4</v>
      </c>
      <c r="B2534" t="str">
        <f>TEXT(DATE(2024,Sales[[#This Row],[Month]],1),"MMM")</f>
        <v>Apr</v>
      </c>
      <c r="C2534">
        <v>18</v>
      </c>
      <c r="D2534">
        <v>2014</v>
      </c>
      <c r="E2534" t="s">
        <v>11</v>
      </c>
      <c r="F2534" t="s">
        <v>8</v>
      </c>
      <c r="G2534" s="4" t="s">
        <v>37</v>
      </c>
      <c r="H2534" t="s">
        <v>13</v>
      </c>
      <c r="I2534" s="4">
        <v>3</v>
      </c>
      <c r="J2534" s="4">
        <v>2952</v>
      </c>
      <c r="K2534" s="4">
        <v>3150</v>
      </c>
      <c r="L2534" s="4">
        <v>11772</v>
      </c>
      <c r="M2534" s="4">
        <v>12690</v>
      </c>
      <c r="N2534" s="4">
        <v>594</v>
      </c>
      <c r="O2534">
        <v>8977.5</v>
      </c>
      <c r="P2534">
        <v>-2794.5</v>
      </c>
    </row>
    <row r="2535" spans="1:16">
      <c r="A2535">
        <v>4</v>
      </c>
      <c r="B2535" t="str">
        <f>TEXT(DATE(2024,Sales[[#This Row],[Month]],1),"MMM")</f>
        <v>Apr</v>
      </c>
      <c r="C2535">
        <v>18</v>
      </c>
      <c r="D2535">
        <v>2014</v>
      </c>
      <c r="E2535" t="s">
        <v>19</v>
      </c>
      <c r="F2535" t="s">
        <v>20</v>
      </c>
      <c r="G2535" s="4" t="s">
        <v>9</v>
      </c>
      <c r="H2535" t="s">
        <v>10</v>
      </c>
      <c r="I2535" s="4">
        <v>24</v>
      </c>
      <c r="J2535" s="4">
        <v>3978</v>
      </c>
      <c r="K2535" s="4">
        <v>4230</v>
      </c>
      <c r="L2535" s="4">
        <v>30510</v>
      </c>
      <c r="M2535" s="4">
        <v>32400</v>
      </c>
      <c r="N2535" s="4">
        <v>6048</v>
      </c>
      <c r="O2535">
        <v>96444</v>
      </c>
      <c r="P2535">
        <v>65934</v>
      </c>
    </row>
    <row r="2536" spans="1:16">
      <c r="A2536">
        <v>4</v>
      </c>
      <c r="B2536" t="str">
        <f>TEXT(DATE(2024,Sales[[#This Row],[Month]],1),"MMM")</f>
        <v>Apr</v>
      </c>
      <c r="C2536">
        <v>19</v>
      </c>
      <c r="D2536">
        <v>2014</v>
      </c>
      <c r="E2536" t="s">
        <v>28</v>
      </c>
      <c r="F2536" t="s">
        <v>27</v>
      </c>
      <c r="G2536" s="4" t="s">
        <v>33</v>
      </c>
      <c r="H2536" t="s">
        <v>10</v>
      </c>
      <c r="I2536" s="4">
        <v>25</v>
      </c>
      <c r="J2536" s="4">
        <v>2034</v>
      </c>
      <c r="K2536" s="4">
        <v>2160</v>
      </c>
      <c r="L2536" s="4">
        <v>14742</v>
      </c>
      <c r="M2536" s="4">
        <v>15750</v>
      </c>
      <c r="N2536" s="4">
        <v>3150</v>
      </c>
      <c r="O2536">
        <v>51300</v>
      </c>
      <c r="P2536">
        <v>36558</v>
      </c>
    </row>
    <row r="2537" spans="1:16">
      <c r="A2537">
        <v>4</v>
      </c>
      <c r="B2537" t="str">
        <f>TEXT(DATE(2024,Sales[[#This Row],[Month]],1),"MMM")</f>
        <v>Apr</v>
      </c>
      <c r="C2537">
        <v>19</v>
      </c>
      <c r="D2537">
        <v>2014</v>
      </c>
      <c r="E2537" t="s">
        <v>24</v>
      </c>
      <c r="F2537" t="s">
        <v>20</v>
      </c>
      <c r="G2537" s="4" t="s">
        <v>34</v>
      </c>
      <c r="H2537" t="s">
        <v>10</v>
      </c>
      <c r="I2537" s="4">
        <v>5</v>
      </c>
      <c r="J2537" s="4">
        <v>3924</v>
      </c>
      <c r="K2537" s="4">
        <v>4230</v>
      </c>
      <c r="L2537" s="4">
        <v>107568</v>
      </c>
      <c r="M2537" s="4">
        <v>114480</v>
      </c>
      <c r="N2537" s="4">
        <v>1530</v>
      </c>
      <c r="O2537">
        <v>20092.5</v>
      </c>
      <c r="P2537">
        <v>-87475.5</v>
      </c>
    </row>
    <row r="2538" spans="1:16">
      <c r="A2538">
        <v>4</v>
      </c>
      <c r="B2538" t="str">
        <f>TEXT(DATE(2024,Sales[[#This Row],[Month]],1),"MMM")</f>
        <v>Apr</v>
      </c>
      <c r="C2538">
        <v>19</v>
      </c>
      <c r="D2538">
        <v>2014</v>
      </c>
      <c r="E2538" t="s">
        <v>21</v>
      </c>
      <c r="F2538" t="s">
        <v>22</v>
      </c>
      <c r="G2538" s="4" t="s">
        <v>37</v>
      </c>
      <c r="H2538" t="s">
        <v>13</v>
      </c>
      <c r="I2538" s="4">
        <v>2</v>
      </c>
      <c r="J2538" s="4">
        <v>5832</v>
      </c>
      <c r="K2538" s="4">
        <v>6210</v>
      </c>
      <c r="L2538" s="4">
        <v>90252</v>
      </c>
      <c r="M2538" s="4">
        <v>97290</v>
      </c>
      <c r="N2538" s="4">
        <v>756</v>
      </c>
      <c r="O2538">
        <v>11799</v>
      </c>
      <c r="P2538">
        <v>-78453</v>
      </c>
    </row>
    <row r="2539" spans="1:16">
      <c r="A2539">
        <v>4</v>
      </c>
      <c r="B2539" t="str">
        <f>TEXT(DATE(2024,Sales[[#This Row],[Month]],1),"MMM")</f>
        <v>Apr</v>
      </c>
      <c r="C2539">
        <v>19</v>
      </c>
      <c r="D2539">
        <v>2014</v>
      </c>
      <c r="E2539" t="s">
        <v>17</v>
      </c>
      <c r="F2539" t="s">
        <v>15</v>
      </c>
      <c r="G2539" s="4" t="s">
        <v>12</v>
      </c>
      <c r="H2539" t="s">
        <v>13</v>
      </c>
      <c r="I2539" s="4">
        <v>14</v>
      </c>
      <c r="J2539" s="4">
        <v>3546</v>
      </c>
      <c r="K2539" s="4">
        <v>3780</v>
      </c>
      <c r="L2539" s="4">
        <v>53730</v>
      </c>
      <c r="M2539" s="4">
        <v>58050</v>
      </c>
      <c r="N2539" s="4">
        <v>3276</v>
      </c>
      <c r="O2539">
        <v>50274</v>
      </c>
      <c r="P2539">
        <v>-3456</v>
      </c>
    </row>
    <row r="2540" spans="1:16">
      <c r="A2540">
        <v>4</v>
      </c>
      <c r="B2540" t="str">
        <f>TEXT(DATE(2024,Sales[[#This Row],[Month]],1),"MMM")</f>
        <v>Apr</v>
      </c>
      <c r="C2540">
        <v>19</v>
      </c>
      <c r="D2540">
        <v>2014</v>
      </c>
      <c r="E2540" t="s">
        <v>31</v>
      </c>
      <c r="F2540" t="s">
        <v>22</v>
      </c>
      <c r="G2540" s="4" t="s">
        <v>39</v>
      </c>
      <c r="H2540" t="s">
        <v>13</v>
      </c>
      <c r="I2540" s="4">
        <v>6</v>
      </c>
      <c r="J2540" s="4">
        <v>2034</v>
      </c>
      <c r="K2540" s="4">
        <v>2160</v>
      </c>
      <c r="L2540" s="4">
        <v>52542</v>
      </c>
      <c r="M2540" s="4">
        <v>56700</v>
      </c>
      <c r="N2540" s="4">
        <v>756</v>
      </c>
      <c r="O2540">
        <v>12312</v>
      </c>
      <c r="P2540">
        <v>-40230</v>
      </c>
    </row>
    <row r="2541" spans="1:16">
      <c r="A2541">
        <v>4</v>
      </c>
      <c r="B2541" t="str">
        <f>TEXT(DATE(2024,Sales[[#This Row],[Month]],1),"MMM")</f>
        <v>Apr</v>
      </c>
      <c r="C2541">
        <v>19</v>
      </c>
      <c r="D2541">
        <v>2014</v>
      </c>
      <c r="E2541" t="s">
        <v>17</v>
      </c>
      <c r="F2541" t="s">
        <v>15</v>
      </c>
      <c r="G2541" s="4" t="s">
        <v>37</v>
      </c>
      <c r="H2541" t="s">
        <v>13</v>
      </c>
      <c r="I2541" s="4">
        <v>13</v>
      </c>
      <c r="J2541" s="4">
        <v>2034</v>
      </c>
      <c r="K2541" s="4">
        <v>2160</v>
      </c>
      <c r="L2541" s="4">
        <v>90252</v>
      </c>
      <c r="M2541" s="4">
        <v>97290</v>
      </c>
      <c r="N2541" s="4">
        <v>1638</v>
      </c>
      <c r="O2541">
        <v>26676</v>
      </c>
      <c r="P2541">
        <v>-63576</v>
      </c>
    </row>
    <row r="2542" spans="1:16">
      <c r="A2542">
        <v>4</v>
      </c>
      <c r="B2542" t="str">
        <f>TEXT(DATE(2024,Sales[[#This Row],[Month]],1),"MMM")</f>
        <v>Apr</v>
      </c>
      <c r="C2542">
        <v>20</v>
      </c>
      <c r="D2542">
        <v>2014</v>
      </c>
      <c r="E2542" t="s">
        <v>14</v>
      </c>
      <c r="F2542" t="s">
        <v>15</v>
      </c>
      <c r="G2542" s="4" t="s">
        <v>16</v>
      </c>
      <c r="H2542" t="s">
        <v>10</v>
      </c>
      <c r="I2542" s="4">
        <v>4</v>
      </c>
      <c r="J2542" s="4">
        <v>3042</v>
      </c>
      <c r="K2542" s="4">
        <v>3240</v>
      </c>
      <c r="L2542" s="4">
        <v>51714</v>
      </c>
      <c r="M2542" s="4">
        <v>54990</v>
      </c>
      <c r="N2542" s="4">
        <v>792</v>
      </c>
      <c r="O2542">
        <v>12312</v>
      </c>
      <c r="P2542">
        <v>-39402</v>
      </c>
    </row>
    <row r="2543" spans="1:16">
      <c r="A2543">
        <v>4</v>
      </c>
      <c r="B2543" t="str">
        <f>TEXT(DATE(2024,Sales[[#This Row],[Month]],1),"MMM")</f>
        <v>Apr</v>
      </c>
      <c r="C2543">
        <v>20</v>
      </c>
      <c r="D2543">
        <v>2014</v>
      </c>
      <c r="E2543" t="s">
        <v>11</v>
      </c>
      <c r="F2543" t="s">
        <v>8</v>
      </c>
      <c r="G2543" s="4" t="s">
        <v>12</v>
      </c>
      <c r="H2543" t="s">
        <v>13</v>
      </c>
      <c r="I2543" s="4">
        <v>21</v>
      </c>
      <c r="J2543" s="4">
        <v>3042</v>
      </c>
      <c r="K2543" s="4">
        <v>3240</v>
      </c>
      <c r="L2543" s="4">
        <v>17910</v>
      </c>
      <c r="M2543" s="4">
        <v>19350</v>
      </c>
      <c r="N2543" s="4">
        <v>4158</v>
      </c>
      <c r="O2543">
        <v>64638</v>
      </c>
      <c r="P2543">
        <v>46728</v>
      </c>
    </row>
    <row r="2544" spans="1:16">
      <c r="A2544">
        <v>4</v>
      </c>
      <c r="B2544" t="str">
        <f>TEXT(DATE(2024,Sales[[#This Row],[Month]],1),"MMM")</f>
        <v>Apr</v>
      </c>
      <c r="C2544">
        <v>20</v>
      </c>
      <c r="D2544">
        <v>2014</v>
      </c>
      <c r="E2544" t="s">
        <v>7</v>
      </c>
      <c r="F2544" t="s">
        <v>8</v>
      </c>
      <c r="G2544" s="4" t="s">
        <v>25</v>
      </c>
      <c r="H2544" t="s">
        <v>10</v>
      </c>
      <c r="I2544" s="4">
        <v>16</v>
      </c>
      <c r="J2544" s="4">
        <v>3726</v>
      </c>
      <c r="K2544" s="4">
        <v>3960</v>
      </c>
      <c r="L2544" s="4">
        <v>40824</v>
      </c>
      <c r="M2544" s="4">
        <v>43470</v>
      </c>
      <c r="N2544" s="4">
        <v>3744</v>
      </c>
      <c r="O2544">
        <v>60192</v>
      </c>
      <c r="P2544">
        <v>19368</v>
      </c>
    </row>
    <row r="2545" spans="1:16">
      <c r="A2545">
        <v>4</v>
      </c>
      <c r="B2545" t="str">
        <f>TEXT(DATE(2024,Sales[[#This Row],[Month]],1),"MMM")</f>
        <v>Apr</v>
      </c>
      <c r="C2545">
        <v>21</v>
      </c>
      <c r="D2545">
        <v>2014</v>
      </c>
      <c r="E2545" t="s">
        <v>11</v>
      </c>
      <c r="F2545" t="s">
        <v>8</v>
      </c>
      <c r="G2545" s="4" t="s">
        <v>37</v>
      </c>
      <c r="H2545" t="s">
        <v>13</v>
      </c>
      <c r="I2545" s="4">
        <v>10</v>
      </c>
      <c r="J2545" s="4">
        <v>2196</v>
      </c>
      <c r="K2545" s="4">
        <v>2340</v>
      </c>
      <c r="L2545" s="4">
        <v>74556</v>
      </c>
      <c r="M2545" s="4">
        <v>80370</v>
      </c>
      <c r="N2545" s="4">
        <v>1440</v>
      </c>
      <c r="O2545">
        <v>22230</v>
      </c>
      <c r="P2545">
        <v>-52326</v>
      </c>
    </row>
    <row r="2546" spans="1:16">
      <c r="A2546">
        <v>4</v>
      </c>
      <c r="B2546" t="str">
        <f>TEXT(DATE(2024,Sales[[#This Row],[Month]],1),"MMM")</f>
        <v>Apr</v>
      </c>
      <c r="C2546">
        <v>21</v>
      </c>
      <c r="D2546">
        <v>2014</v>
      </c>
      <c r="E2546" t="s">
        <v>28</v>
      </c>
      <c r="F2546" t="s">
        <v>27</v>
      </c>
      <c r="G2546" s="4" t="s">
        <v>32</v>
      </c>
      <c r="H2546" t="s">
        <v>10</v>
      </c>
      <c r="I2546" s="4">
        <v>3</v>
      </c>
      <c r="J2546" s="4">
        <v>4482</v>
      </c>
      <c r="K2546" s="4">
        <v>4770</v>
      </c>
      <c r="L2546" s="4">
        <v>56628</v>
      </c>
      <c r="M2546" s="4">
        <v>60390</v>
      </c>
      <c r="N2546" s="4">
        <v>864</v>
      </c>
      <c r="O2546">
        <v>13594.5</v>
      </c>
      <c r="P2546">
        <v>-43033.5</v>
      </c>
    </row>
    <row r="2547" spans="1:16">
      <c r="A2547">
        <v>4</v>
      </c>
      <c r="B2547" t="str">
        <f>TEXT(DATE(2024,Sales[[#This Row],[Month]],1),"MMM")</f>
        <v>Apr</v>
      </c>
      <c r="C2547">
        <v>21</v>
      </c>
      <c r="D2547">
        <v>2014</v>
      </c>
      <c r="E2547" t="s">
        <v>21</v>
      </c>
      <c r="F2547" t="s">
        <v>22</v>
      </c>
      <c r="G2547" s="4" t="s">
        <v>32</v>
      </c>
      <c r="H2547" t="s">
        <v>10</v>
      </c>
      <c r="I2547" s="4">
        <v>1</v>
      </c>
      <c r="J2547" s="4">
        <v>5148</v>
      </c>
      <c r="K2547" s="4">
        <v>5490</v>
      </c>
      <c r="L2547" s="4">
        <v>30888</v>
      </c>
      <c r="M2547" s="4">
        <v>32940</v>
      </c>
      <c r="N2547" s="4">
        <v>342</v>
      </c>
      <c r="O2547">
        <v>5215.5</v>
      </c>
      <c r="P2547">
        <v>-25672.5</v>
      </c>
    </row>
    <row r="2548" spans="1:16">
      <c r="A2548">
        <v>4</v>
      </c>
      <c r="B2548" t="str">
        <f>TEXT(DATE(2024,Sales[[#This Row],[Month]],1),"MMM")</f>
        <v>Apr</v>
      </c>
      <c r="C2548">
        <v>22</v>
      </c>
      <c r="D2548">
        <v>2014</v>
      </c>
      <c r="E2548" t="s">
        <v>31</v>
      </c>
      <c r="F2548" t="s">
        <v>22</v>
      </c>
      <c r="G2548" s="4" t="s">
        <v>25</v>
      </c>
      <c r="H2548" t="s">
        <v>10</v>
      </c>
      <c r="I2548" s="4">
        <v>13</v>
      </c>
      <c r="J2548" s="4">
        <v>3978</v>
      </c>
      <c r="K2548" s="4">
        <v>4230</v>
      </c>
      <c r="L2548" s="4">
        <v>128304</v>
      </c>
      <c r="M2548" s="4">
        <v>136620</v>
      </c>
      <c r="N2548" s="4">
        <v>3276</v>
      </c>
      <c r="O2548">
        <v>52240.5</v>
      </c>
      <c r="P2548">
        <v>-76063.5</v>
      </c>
    </row>
    <row r="2549" spans="1:16">
      <c r="A2549">
        <v>4</v>
      </c>
      <c r="B2549" t="str">
        <f>TEXT(DATE(2024,Sales[[#This Row],[Month]],1),"MMM")</f>
        <v>Apr</v>
      </c>
      <c r="C2549">
        <v>22</v>
      </c>
      <c r="D2549">
        <v>2014</v>
      </c>
      <c r="E2549" t="s">
        <v>26</v>
      </c>
      <c r="F2549" t="s">
        <v>27</v>
      </c>
      <c r="G2549" s="4" t="s">
        <v>37</v>
      </c>
      <c r="H2549" t="s">
        <v>13</v>
      </c>
      <c r="I2549" s="4">
        <v>15</v>
      </c>
      <c r="J2549" s="4">
        <v>2106</v>
      </c>
      <c r="K2549" s="4">
        <v>2250</v>
      </c>
      <c r="L2549" s="4">
        <v>58860</v>
      </c>
      <c r="M2549" s="4">
        <v>63450</v>
      </c>
      <c r="N2549" s="4">
        <v>2160</v>
      </c>
      <c r="O2549">
        <v>32062.5</v>
      </c>
      <c r="P2549">
        <v>-26797.5</v>
      </c>
    </row>
    <row r="2550" spans="1:16">
      <c r="A2550">
        <v>4</v>
      </c>
      <c r="B2550" t="str">
        <f>TEXT(DATE(2024,Sales[[#This Row],[Month]],1),"MMM")</f>
        <v>Apr</v>
      </c>
      <c r="C2550">
        <v>23</v>
      </c>
      <c r="D2550">
        <v>2014</v>
      </c>
      <c r="E2550" t="s">
        <v>26</v>
      </c>
      <c r="F2550" t="s">
        <v>27</v>
      </c>
      <c r="G2550" s="4" t="s">
        <v>37</v>
      </c>
      <c r="H2550" t="s">
        <v>13</v>
      </c>
      <c r="I2550" s="4">
        <v>5</v>
      </c>
      <c r="J2550" s="4">
        <v>3978</v>
      </c>
      <c r="K2550" s="4">
        <v>4230</v>
      </c>
      <c r="L2550" s="4">
        <v>54936</v>
      </c>
      <c r="M2550" s="4">
        <v>59220</v>
      </c>
      <c r="N2550" s="4">
        <v>1260</v>
      </c>
      <c r="O2550">
        <v>20092.5</v>
      </c>
      <c r="P2550">
        <v>-34843.5</v>
      </c>
    </row>
    <row r="2551" spans="1:16">
      <c r="A2551">
        <v>4</v>
      </c>
      <c r="B2551" t="str">
        <f>TEXT(DATE(2024,Sales[[#This Row],[Month]],1),"MMM")</f>
        <v>Apr</v>
      </c>
      <c r="C2551">
        <v>23</v>
      </c>
      <c r="D2551">
        <v>2014</v>
      </c>
      <c r="E2551" t="s">
        <v>7</v>
      </c>
      <c r="F2551" t="s">
        <v>8</v>
      </c>
      <c r="G2551" s="4" t="s">
        <v>40</v>
      </c>
      <c r="H2551" t="s">
        <v>10</v>
      </c>
      <c r="I2551" s="4">
        <v>25</v>
      </c>
      <c r="J2551" s="4">
        <v>2034</v>
      </c>
      <c r="K2551" s="4">
        <v>2160</v>
      </c>
      <c r="L2551" s="4">
        <v>16920</v>
      </c>
      <c r="M2551" s="4">
        <v>18000</v>
      </c>
      <c r="N2551" s="4">
        <v>3150</v>
      </c>
      <c r="O2551">
        <v>51300</v>
      </c>
      <c r="P2551">
        <v>34380</v>
      </c>
    </row>
    <row r="2552" spans="1:16">
      <c r="A2552">
        <v>4</v>
      </c>
      <c r="B2552" t="str">
        <f>TEXT(DATE(2024,Sales[[#This Row],[Month]],1),"MMM")</f>
        <v>Apr</v>
      </c>
      <c r="C2552">
        <v>24</v>
      </c>
      <c r="D2552">
        <v>2014</v>
      </c>
      <c r="E2552" t="s">
        <v>11</v>
      </c>
      <c r="F2552" t="s">
        <v>8</v>
      </c>
      <c r="G2552" s="4" t="s">
        <v>12</v>
      </c>
      <c r="H2552" t="s">
        <v>13</v>
      </c>
      <c r="I2552" s="4">
        <v>8</v>
      </c>
      <c r="J2552" s="4">
        <v>2034</v>
      </c>
      <c r="K2552" s="4">
        <v>2160</v>
      </c>
      <c r="L2552" s="4">
        <v>46566</v>
      </c>
      <c r="M2552" s="4">
        <v>50310</v>
      </c>
      <c r="N2552" s="4">
        <v>1008</v>
      </c>
      <c r="O2552">
        <v>16416</v>
      </c>
      <c r="P2552">
        <v>-30150</v>
      </c>
    </row>
    <row r="2553" spans="1:16">
      <c r="A2553">
        <v>4</v>
      </c>
      <c r="B2553" t="str">
        <f>TEXT(DATE(2024,Sales[[#This Row],[Month]],1),"MMM")</f>
        <v>Apr</v>
      </c>
      <c r="C2553">
        <v>24</v>
      </c>
      <c r="D2553">
        <v>2014</v>
      </c>
      <c r="E2553" t="s">
        <v>17</v>
      </c>
      <c r="F2553" t="s">
        <v>15</v>
      </c>
      <c r="G2553" s="4" t="s">
        <v>32</v>
      </c>
      <c r="H2553" t="s">
        <v>10</v>
      </c>
      <c r="I2553" s="4">
        <v>21</v>
      </c>
      <c r="J2553" s="4">
        <v>3582</v>
      </c>
      <c r="K2553" s="4">
        <v>3870</v>
      </c>
      <c r="L2553" s="4">
        <v>102960</v>
      </c>
      <c r="M2553" s="4">
        <v>109800</v>
      </c>
      <c r="N2553" s="4">
        <v>6048</v>
      </c>
      <c r="O2553">
        <v>77206.5</v>
      </c>
      <c r="P2553">
        <v>-25753.5</v>
      </c>
    </row>
    <row r="2554" spans="1:16">
      <c r="A2554">
        <v>4</v>
      </c>
      <c r="B2554" t="str">
        <f>TEXT(DATE(2024,Sales[[#This Row],[Month]],1),"MMM")</f>
        <v>Apr</v>
      </c>
      <c r="C2554">
        <v>24</v>
      </c>
      <c r="D2554">
        <v>2014</v>
      </c>
      <c r="E2554" t="s">
        <v>14</v>
      </c>
      <c r="F2554" t="s">
        <v>15</v>
      </c>
      <c r="G2554" s="4" t="s">
        <v>35</v>
      </c>
      <c r="H2554" t="s">
        <v>10</v>
      </c>
      <c r="I2554" s="4">
        <v>16</v>
      </c>
      <c r="J2554" s="4">
        <v>3978</v>
      </c>
      <c r="K2554" s="4">
        <v>4230</v>
      </c>
      <c r="L2554" s="4">
        <v>81558</v>
      </c>
      <c r="M2554" s="4">
        <v>86940</v>
      </c>
      <c r="N2554" s="4">
        <v>4032</v>
      </c>
      <c r="O2554">
        <v>64296</v>
      </c>
      <c r="P2554">
        <v>-17262</v>
      </c>
    </row>
    <row r="2555" spans="1:16">
      <c r="A2555">
        <v>4</v>
      </c>
      <c r="B2555" t="str">
        <f>TEXT(DATE(2024,Sales[[#This Row],[Month]],1),"MMM")</f>
        <v>Apr</v>
      </c>
      <c r="C2555">
        <v>24</v>
      </c>
      <c r="D2555">
        <v>2014</v>
      </c>
      <c r="E2555" t="s">
        <v>24</v>
      </c>
      <c r="F2555" t="s">
        <v>20</v>
      </c>
      <c r="G2555" s="4" t="s">
        <v>29</v>
      </c>
      <c r="H2555" t="s">
        <v>10</v>
      </c>
      <c r="I2555" s="4">
        <v>23</v>
      </c>
      <c r="J2555" s="4">
        <v>2196</v>
      </c>
      <c r="K2555" s="4">
        <v>2340</v>
      </c>
      <c r="L2555" s="4">
        <v>49644</v>
      </c>
      <c r="M2555" s="4">
        <v>52920</v>
      </c>
      <c r="N2555" s="4">
        <v>3312</v>
      </c>
      <c r="O2555">
        <v>51129</v>
      </c>
      <c r="P2555">
        <v>1485</v>
      </c>
    </row>
    <row r="2556" spans="1:16">
      <c r="A2556">
        <v>4</v>
      </c>
      <c r="B2556" t="str">
        <f>TEXT(DATE(2024,Sales[[#This Row],[Month]],1),"MMM")</f>
        <v>Apr</v>
      </c>
      <c r="C2556">
        <v>25</v>
      </c>
      <c r="D2556">
        <v>2014</v>
      </c>
      <c r="E2556" t="s">
        <v>24</v>
      </c>
      <c r="F2556" t="s">
        <v>20</v>
      </c>
      <c r="G2556" s="4" t="s">
        <v>33</v>
      </c>
      <c r="H2556" t="s">
        <v>10</v>
      </c>
      <c r="I2556" s="4">
        <v>22</v>
      </c>
      <c r="J2556" s="4">
        <v>3978</v>
      </c>
      <c r="K2556" s="4">
        <v>4230</v>
      </c>
      <c r="L2556" s="4">
        <v>50544</v>
      </c>
      <c r="M2556" s="4">
        <v>54000</v>
      </c>
      <c r="N2556" s="4">
        <v>5544</v>
      </c>
      <c r="O2556">
        <v>88407</v>
      </c>
      <c r="P2556">
        <v>37863</v>
      </c>
    </row>
    <row r="2557" spans="1:16">
      <c r="A2557">
        <v>4</v>
      </c>
      <c r="B2557" t="str">
        <f>TEXT(DATE(2024,Sales[[#This Row],[Month]],1),"MMM")</f>
        <v>Apr</v>
      </c>
      <c r="C2557">
        <v>25</v>
      </c>
      <c r="D2557">
        <v>2014</v>
      </c>
      <c r="E2557" t="s">
        <v>24</v>
      </c>
      <c r="F2557" t="s">
        <v>20</v>
      </c>
      <c r="G2557" s="4" t="s">
        <v>25</v>
      </c>
      <c r="H2557" t="s">
        <v>10</v>
      </c>
      <c r="I2557" s="4">
        <v>13</v>
      </c>
      <c r="J2557" s="4">
        <v>3978</v>
      </c>
      <c r="K2557" s="4">
        <v>4230</v>
      </c>
      <c r="L2557" s="4">
        <v>34992</v>
      </c>
      <c r="M2557" s="4">
        <v>37260</v>
      </c>
      <c r="N2557" s="4">
        <v>3276</v>
      </c>
      <c r="O2557">
        <v>52240.5</v>
      </c>
      <c r="P2557">
        <v>17248.5</v>
      </c>
    </row>
    <row r="2558" spans="1:16">
      <c r="A2558">
        <v>4</v>
      </c>
      <c r="B2558" t="str">
        <f>TEXT(DATE(2024,Sales[[#This Row],[Month]],1),"MMM")</f>
        <v>Apr</v>
      </c>
      <c r="C2558">
        <v>25</v>
      </c>
      <c r="D2558">
        <v>2014</v>
      </c>
      <c r="E2558" t="s">
        <v>14</v>
      </c>
      <c r="F2558" t="s">
        <v>15</v>
      </c>
      <c r="G2558" s="4" t="s">
        <v>18</v>
      </c>
      <c r="H2558" t="s">
        <v>10</v>
      </c>
      <c r="I2558" s="4">
        <v>27</v>
      </c>
      <c r="J2558" s="4">
        <v>3042</v>
      </c>
      <c r="K2558" s="4">
        <v>3240</v>
      </c>
      <c r="L2558" s="4">
        <v>43920</v>
      </c>
      <c r="M2558" s="4">
        <v>46800</v>
      </c>
      <c r="N2558" s="4">
        <v>5346</v>
      </c>
      <c r="O2558">
        <v>83106</v>
      </c>
      <c r="P2558">
        <v>39186</v>
      </c>
    </row>
    <row r="2559" spans="1:16">
      <c r="A2559">
        <v>4</v>
      </c>
      <c r="B2559" t="str">
        <f>TEXT(DATE(2024,Sales[[#This Row],[Month]],1),"MMM")</f>
        <v>Apr</v>
      </c>
      <c r="C2559">
        <v>25</v>
      </c>
      <c r="D2559">
        <v>2014</v>
      </c>
      <c r="E2559" t="s">
        <v>14</v>
      </c>
      <c r="F2559" t="s">
        <v>15</v>
      </c>
      <c r="G2559" s="4" t="s">
        <v>40</v>
      </c>
      <c r="H2559" t="s">
        <v>10</v>
      </c>
      <c r="I2559" s="4">
        <v>27</v>
      </c>
      <c r="J2559" s="4">
        <v>3978</v>
      </c>
      <c r="K2559" s="4">
        <v>4230</v>
      </c>
      <c r="L2559" s="4">
        <v>60912</v>
      </c>
      <c r="M2559" s="4">
        <v>64800</v>
      </c>
      <c r="N2559" s="4">
        <v>6804</v>
      </c>
      <c r="O2559">
        <v>108499.5</v>
      </c>
      <c r="P2559">
        <v>47587.5</v>
      </c>
    </row>
    <row r="2560" spans="1:16">
      <c r="A2560">
        <v>4</v>
      </c>
      <c r="B2560" t="str">
        <f>TEXT(DATE(2024,Sales[[#This Row],[Month]],1),"MMM")</f>
        <v>Apr</v>
      </c>
      <c r="C2560">
        <v>25</v>
      </c>
      <c r="D2560">
        <v>2014</v>
      </c>
      <c r="E2560" t="s">
        <v>7</v>
      </c>
      <c r="F2560" t="s">
        <v>8</v>
      </c>
      <c r="G2560" s="4" t="s">
        <v>23</v>
      </c>
      <c r="H2560" t="s">
        <v>10</v>
      </c>
      <c r="I2560" s="4">
        <v>27</v>
      </c>
      <c r="J2560" s="4">
        <v>3978</v>
      </c>
      <c r="K2560" s="4">
        <v>4230</v>
      </c>
      <c r="L2560" s="4">
        <v>30420</v>
      </c>
      <c r="M2560" s="4">
        <v>32400</v>
      </c>
      <c r="N2560" s="4">
        <v>6804</v>
      </c>
      <c r="O2560">
        <v>108499.5</v>
      </c>
      <c r="P2560">
        <v>78079.5</v>
      </c>
    </row>
    <row r="2561" spans="1:16">
      <c r="A2561">
        <v>4</v>
      </c>
      <c r="B2561" t="str">
        <f>TEXT(DATE(2024,Sales[[#This Row],[Month]],1),"MMM")</f>
        <v>Apr</v>
      </c>
      <c r="C2561">
        <v>25</v>
      </c>
      <c r="D2561">
        <v>2014</v>
      </c>
      <c r="E2561" t="s">
        <v>7</v>
      </c>
      <c r="F2561" t="s">
        <v>8</v>
      </c>
      <c r="G2561" s="4" t="s">
        <v>12</v>
      </c>
      <c r="H2561" t="s">
        <v>13</v>
      </c>
      <c r="I2561" s="4">
        <v>27</v>
      </c>
      <c r="J2561" s="4">
        <v>5832</v>
      </c>
      <c r="K2561" s="4">
        <v>6210</v>
      </c>
      <c r="L2561" s="4">
        <v>32238</v>
      </c>
      <c r="M2561" s="4">
        <v>34830</v>
      </c>
      <c r="N2561" s="4">
        <v>10206</v>
      </c>
      <c r="O2561">
        <v>159286.5</v>
      </c>
      <c r="P2561">
        <v>127048.5</v>
      </c>
    </row>
    <row r="2562" spans="1:16">
      <c r="A2562">
        <v>4</v>
      </c>
      <c r="B2562" t="str">
        <f>TEXT(DATE(2024,Sales[[#This Row],[Month]],1),"MMM")</f>
        <v>Apr</v>
      </c>
      <c r="C2562">
        <v>26</v>
      </c>
      <c r="D2562">
        <v>2014</v>
      </c>
      <c r="E2562" t="s">
        <v>7</v>
      </c>
      <c r="F2562" t="s">
        <v>8</v>
      </c>
      <c r="G2562" s="4" t="s">
        <v>40</v>
      </c>
      <c r="H2562" t="s">
        <v>10</v>
      </c>
      <c r="I2562" s="4">
        <v>27</v>
      </c>
      <c r="J2562" s="4">
        <v>2196</v>
      </c>
      <c r="K2562" s="4">
        <v>2340</v>
      </c>
      <c r="L2562" s="4">
        <v>71064</v>
      </c>
      <c r="M2562" s="4">
        <v>75600</v>
      </c>
      <c r="N2562" s="4">
        <v>3888</v>
      </c>
      <c r="O2562">
        <v>60021</v>
      </c>
      <c r="P2562">
        <v>-11043</v>
      </c>
    </row>
    <row r="2563" spans="1:16">
      <c r="A2563">
        <v>4</v>
      </c>
      <c r="B2563" t="str">
        <f>TEXT(DATE(2024,Sales[[#This Row],[Month]],1),"MMM")</f>
        <v>Apr</v>
      </c>
      <c r="C2563">
        <v>26</v>
      </c>
      <c r="D2563">
        <v>2014</v>
      </c>
      <c r="E2563" t="s">
        <v>19</v>
      </c>
      <c r="F2563" t="s">
        <v>20</v>
      </c>
      <c r="G2563" s="4" t="s">
        <v>39</v>
      </c>
      <c r="H2563" t="s">
        <v>13</v>
      </c>
      <c r="I2563" s="4">
        <v>27</v>
      </c>
      <c r="J2563" s="4">
        <v>3546</v>
      </c>
      <c r="K2563" s="4">
        <v>3780</v>
      </c>
      <c r="L2563" s="4">
        <v>30024</v>
      </c>
      <c r="M2563" s="4">
        <v>32400</v>
      </c>
      <c r="N2563" s="4">
        <v>6318</v>
      </c>
      <c r="O2563">
        <v>96957</v>
      </c>
      <c r="P2563">
        <v>66933</v>
      </c>
    </row>
    <row r="2564" spans="1:16">
      <c r="A2564">
        <v>4</v>
      </c>
      <c r="B2564" t="str">
        <f>TEXT(DATE(2024,Sales[[#This Row],[Month]],1),"MMM")</f>
        <v>Apr</v>
      </c>
      <c r="C2564">
        <v>26</v>
      </c>
      <c r="D2564">
        <v>2014</v>
      </c>
      <c r="E2564" t="s">
        <v>31</v>
      </c>
      <c r="F2564" t="s">
        <v>22</v>
      </c>
      <c r="G2564" s="4" t="s">
        <v>35</v>
      </c>
      <c r="H2564" t="s">
        <v>10</v>
      </c>
      <c r="I2564" s="4">
        <v>12</v>
      </c>
      <c r="J2564" s="4">
        <v>3582</v>
      </c>
      <c r="K2564" s="4">
        <v>3870</v>
      </c>
      <c r="L2564" s="4">
        <v>35460</v>
      </c>
      <c r="M2564" s="4">
        <v>37800</v>
      </c>
      <c r="N2564" s="4">
        <v>3456</v>
      </c>
      <c r="O2564">
        <v>44118</v>
      </c>
      <c r="P2564">
        <v>8658</v>
      </c>
    </row>
    <row r="2565" spans="1:16">
      <c r="A2565">
        <v>4</v>
      </c>
      <c r="B2565" t="str">
        <f>TEXT(DATE(2024,Sales[[#This Row],[Month]],1),"MMM")</f>
        <v>Apr</v>
      </c>
      <c r="C2565">
        <v>26</v>
      </c>
      <c r="D2565">
        <v>2014</v>
      </c>
      <c r="E2565" t="s">
        <v>11</v>
      </c>
      <c r="F2565" t="s">
        <v>8</v>
      </c>
      <c r="G2565" s="4" t="s">
        <v>34</v>
      </c>
      <c r="H2565" t="s">
        <v>10</v>
      </c>
      <c r="I2565" s="4">
        <v>18</v>
      </c>
      <c r="J2565" s="4">
        <v>3978</v>
      </c>
      <c r="K2565" s="4">
        <v>4230</v>
      </c>
      <c r="L2565" s="4">
        <v>98604</v>
      </c>
      <c r="M2565" s="4">
        <v>104940</v>
      </c>
      <c r="N2565" s="4">
        <v>4536</v>
      </c>
      <c r="O2565">
        <v>72333</v>
      </c>
      <c r="P2565">
        <v>-26271</v>
      </c>
    </row>
    <row r="2566" spans="1:16">
      <c r="A2566">
        <v>4</v>
      </c>
      <c r="B2566" t="str">
        <f>TEXT(DATE(2024,Sales[[#This Row],[Month]],1),"MMM")</f>
        <v>Apr</v>
      </c>
      <c r="C2566">
        <v>27</v>
      </c>
      <c r="D2566">
        <v>2014</v>
      </c>
      <c r="E2566" t="s">
        <v>11</v>
      </c>
      <c r="F2566" t="s">
        <v>8</v>
      </c>
      <c r="G2566" s="4" t="s">
        <v>36</v>
      </c>
      <c r="H2566" t="s">
        <v>10</v>
      </c>
      <c r="I2566" s="4">
        <v>8</v>
      </c>
      <c r="J2566" s="4">
        <v>3978</v>
      </c>
      <c r="K2566" s="4">
        <v>4230</v>
      </c>
      <c r="L2566" s="4">
        <v>3726</v>
      </c>
      <c r="M2566" s="4">
        <v>3960</v>
      </c>
      <c r="N2566" s="4">
        <v>2016</v>
      </c>
      <c r="O2566">
        <v>32148</v>
      </c>
      <c r="P2566">
        <v>28422</v>
      </c>
    </row>
    <row r="2567" spans="1:16">
      <c r="A2567">
        <v>4</v>
      </c>
      <c r="B2567" t="str">
        <f>TEXT(DATE(2024,Sales[[#This Row],[Month]],1),"MMM")</f>
        <v>Apr</v>
      </c>
      <c r="C2567">
        <v>27</v>
      </c>
      <c r="D2567">
        <v>2014</v>
      </c>
      <c r="E2567" t="s">
        <v>28</v>
      </c>
      <c r="F2567" t="s">
        <v>27</v>
      </c>
      <c r="G2567" s="4" t="s">
        <v>32</v>
      </c>
      <c r="H2567" t="s">
        <v>10</v>
      </c>
      <c r="I2567" s="4">
        <v>21</v>
      </c>
      <c r="J2567" s="4">
        <v>2034</v>
      </c>
      <c r="K2567" s="4">
        <v>2160</v>
      </c>
      <c r="L2567" s="4">
        <v>5148</v>
      </c>
      <c r="M2567" s="4">
        <v>5490</v>
      </c>
      <c r="N2567" s="4">
        <v>2646</v>
      </c>
      <c r="O2567">
        <v>43092</v>
      </c>
      <c r="P2567">
        <v>37944</v>
      </c>
    </row>
    <row r="2568" spans="1:16">
      <c r="A2568">
        <v>4</v>
      </c>
      <c r="B2568" t="str">
        <f>TEXT(DATE(2024,Sales[[#This Row],[Month]],1),"MMM")</f>
        <v>Apr</v>
      </c>
      <c r="C2568">
        <v>27</v>
      </c>
      <c r="D2568">
        <v>2014</v>
      </c>
      <c r="E2568" t="s">
        <v>11</v>
      </c>
      <c r="F2568" t="s">
        <v>8</v>
      </c>
      <c r="G2568" s="4" t="s">
        <v>32</v>
      </c>
      <c r="H2568" t="s">
        <v>10</v>
      </c>
      <c r="I2568" s="4">
        <v>25</v>
      </c>
      <c r="J2568" s="4">
        <v>3042</v>
      </c>
      <c r="K2568" s="4">
        <v>3240</v>
      </c>
      <c r="L2568" s="4">
        <v>113256</v>
      </c>
      <c r="M2568" s="4">
        <v>120780</v>
      </c>
      <c r="N2568" s="4">
        <v>4950</v>
      </c>
      <c r="O2568">
        <v>76950</v>
      </c>
      <c r="P2568">
        <v>-36306</v>
      </c>
    </row>
    <row r="2569" spans="1:16">
      <c r="A2569">
        <v>4</v>
      </c>
      <c r="B2569" t="str">
        <f>TEXT(DATE(2024,Sales[[#This Row],[Month]],1),"MMM")</f>
        <v>Apr</v>
      </c>
      <c r="C2569">
        <v>28</v>
      </c>
      <c r="D2569">
        <v>2014</v>
      </c>
      <c r="E2569" t="s">
        <v>28</v>
      </c>
      <c r="F2569" t="s">
        <v>27</v>
      </c>
      <c r="G2569" s="4" t="s">
        <v>25</v>
      </c>
      <c r="H2569" t="s">
        <v>10</v>
      </c>
      <c r="I2569" s="4">
        <v>12</v>
      </c>
      <c r="J2569" s="4">
        <v>5148</v>
      </c>
      <c r="K2569" s="4">
        <v>5490</v>
      </c>
      <c r="L2569" s="4">
        <v>52488</v>
      </c>
      <c r="M2569" s="4">
        <v>55890</v>
      </c>
      <c r="N2569" s="4">
        <v>4104</v>
      </c>
      <c r="O2569">
        <v>62586</v>
      </c>
      <c r="P2569">
        <v>10098</v>
      </c>
    </row>
    <row r="2570" spans="1:16">
      <c r="A2570">
        <v>4</v>
      </c>
      <c r="B2570" t="str">
        <f>TEXT(DATE(2024,Sales[[#This Row],[Month]],1),"MMM")</f>
        <v>Apr</v>
      </c>
      <c r="C2570">
        <v>28</v>
      </c>
      <c r="D2570">
        <v>2014</v>
      </c>
      <c r="E2570" t="s">
        <v>19</v>
      </c>
      <c r="F2570" t="s">
        <v>20</v>
      </c>
      <c r="G2570" s="4" t="s">
        <v>29</v>
      </c>
      <c r="H2570" t="s">
        <v>10</v>
      </c>
      <c r="I2570" s="4">
        <v>9</v>
      </c>
      <c r="J2570" s="4">
        <v>2106</v>
      </c>
      <c r="K2570" s="4">
        <v>2250</v>
      </c>
      <c r="L2570" s="4">
        <v>14184</v>
      </c>
      <c r="M2570" s="4">
        <v>15120</v>
      </c>
      <c r="N2570" s="4">
        <v>1296</v>
      </c>
      <c r="O2570">
        <v>19237.5</v>
      </c>
      <c r="P2570">
        <v>5053.5</v>
      </c>
    </row>
    <row r="2571" spans="1:16">
      <c r="A2571">
        <v>4</v>
      </c>
      <c r="B2571" t="str">
        <f>TEXT(DATE(2024,Sales[[#This Row],[Month]],1),"MMM")</f>
        <v>Apr</v>
      </c>
      <c r="C2571">
        <v>28</v>
      </c>
      <c r="D2571">
        <v>2014</v>
      </c>
      <c r="E2571" t="s">
        <v>21</v>
      </c>
      <c r="F2571" t="s">
        <v>22</v>
      </c>
      <c r="G2571" s="4" t="s">
        <v>18</v>
      </c>
      <c r="H2571" t="s">
        <v>10</v>
      </c>
      <c r="I2571" s="4">
        <v>23</v>
      </c>
      <c r="J2571" s="4">
        <v>4482</v>
      </c>
      <c r="K2571" s="4">
        <v>4770</v>
      </c>
      <c r="L2571" s="4">
        <v>39528</v>
      </c>
      <c r="M2571" s="4">
        <v>42120</v>
      </c>
      <c r="N2571" s="4">
        <v>6624</v>
      </c>
      <c r="O2571">
        <v>104224.5</v>
      </c>
      <c r="P2571">
        <v>64696.5</v>
      </c>
    </row>
    <row r="2572" spans="1:16">
      <c r="A2572">
        <v>4</v>
      </c>
      <c r="B2572" t="str">
        <f>TEXT(DATE(2024,Sales[[#This Row],[Month]],1),"MMM")</f>
        <v>Apr</v>
      </c>
      <c r="C2572">
        <v>28</v>
      </c>
      <c r="D2572">
        <v>2014</v>
      </c>
      <c r="E2572" t="s">
        <v>28</v>
      </c>
      <c r="F2572" t="s">
        <v>27</v>
      </c>
      <c r="G2572" s="4" t="s">
        <v>18</v>
      </c>
      <c r="H2572" t="s">
        <v>10</v>
      </c>
      <c r="I2572" s="4">
        <v>23</v>
      </c>
      <c r="J2572" s="4">
        <v>3546</v>
      </c>
      <c r="K2572" s="4">
        <v>3780</v>
      </c>
      <c r="L2572" s="4">
        <v>28548</v>
      </c>
      <c r="M2572" s="4">
        <v>30420</v>
      </c>
      <c r="N2572" s="4">
        <v>5382</v>
      </c>
      <c r="O2572">
        <v>82593</v>
      </c>
      <c r="P2572">
        <v>54045</v>
      </c>
    </row>
    <row r="2573" spans="1:16">
      <c r="A2573">
        <v>4</v>
      </c>
      <c r="B2573" t="str">
        <f>TEXT(DATE(2024,Sales[[#This Row],[Month]],1),"MMM")</f>
        <v>Apr</v>
      </c>
      <c r="C2573">
        <v>29</v>
      </c>
      <c r="D2573">
        <v>2014</v>
      </c>
      <c r="E2573" t="s">
        <v>11</v>
      </c>
      <c r="F2573" t="s">
        <v>8</v>
      </c>
      <c r="G2573" s="4" t="s">
        <v>33</v>
      </c>
      <c r="H2573" t="s">
        <v>10</v>
      </c>
      <c r="I2573" s="4">
        <v>20</v>
      </c>
      <c r="J2573" s="4">
        <v>4482</v>
      </c>
      <c r="K2573" s="4">
        <v>4770</v>
      </c>
      <c r="L2573" s="4">
        <v>12636</v>
      </c>
      <c r="M2573" s="4">
        <v>13500</v>
      </c>
      <c r="N2573" s="4">
        <v>5760</v>
      </c>
      <c r="O2573">
        <v>90630</v>
      </c>
      <c r="P2573">
        <v>77994</v>
      </c>
    </row>
    <row r="2574" spans="1:16">
      <c r="A2574">
        <v>4</v>
      </c>
      <c r="B2574" t="str">
        <f>TEXT(DATE(2024,Sales[[#This Row],[Month]],1),"MMM")</f>
        <v>Apr</v>
      </c>
      <c r="C2574">
        <v>29</v>
      </c>
      <c r="D2574">
        <v>2014</v>
      </c>
      <c r="E2574" t="s">
        <v>19</v>
      </c>
      <c r="F2574" t="s">
        <v>20</v>
      </c>
      <c r="G2574" s="4" t="s">
        <v>36</v>
      </c>
      <c r="H2574" t="s">
        <v>10</v>
      </c>
      <c r="I2574" s="4">
        <v>25</v>
      </c>
      <c r="J2574" s="4">
        <v>4482</v>
      </c>
      <c r="K2574" s="4">
        <v>4770</v>
      </c>
      <c r="L2574" s="4">
        <v>14904</v>
      </c>
      <c r="M2574" s="4">
        <v>15840</v>
      </c>
      <c r="N2574" s="4">
        <v>7200</v>
      </c>
      <c r="O2574">
        <v>113287.5</v>
      </c>
      <c r="P2574">
        <v>98383.5</v>
      </c>
    </row>
    <row r="2575" spans="1:16">
      <c r="A2575">
        <v>4</v>
      </c>
      <c r="B2575" t="str">
        <f>TEXT(DATE(2024,Sales[[#This Row],[Month]],1),"MMM")</f>
        <v>Apr</v>
      </c>
      <c r="C2575">
        <v>29</v>
      </c>
      <c r="D2575">
        <v>2014</v>
      </c>
      <c r="E2575" t="s">
        <v>26</v>
      </c>
      <c r="F2575" t="s">
        <v>27</v>
      </c>
      <c r="G2575" s="4" t="s">
        <v>32</v>
      </c>
      <c r="H2575" t="s">
        <v>10</v>
      </c>
      <c r="I2575" s="4">
        <v>4</v>
      </c>
      <c r="J2575" s="4">
        <v>2034</v>
      </c>
      <c r="K2575" s="4">
        <v>2160</v>
      </c>
      <c r="L2575" s="4">
        <v>56628</v>
      </c>
      <c r="M2575" s="4">
        <v>60390</v>
      </c>
      <c r="N2575" s="4">
        <v>504</v>
      </c>
      <c r="O2575">
        <v>8208</v>
      </c>
      <c r="P2575">
        <v>-48420</v>
      </c>
    </row>
    <row r="2576" spans="1:16">
      <c r="A2576">
        <v>4</v>
      </c>
      <c r="B2576" t="str">
        <f>TEXT(DATE(2024,Sales[[#This Row],[Month]],1),"MMM")</f>
        <v>Apr</v>
      </c>
      <c r="C2576">
        <v>30</v>
      </c>
      <c r="D2576">
        <v>2014</v>
      </c>
      <c r="E2576" t="s">
        <v>11</v>
      </c>
      <c r="F2576" t="s">
        <v>8</v>
      </c>
      <c r="G2576" s="4" t="s">
        <v>9</v>
      </c>
      <c r="H2576" t="s">
        <v>10</v>
      </c>
      <c r="I2576" s="4">
        <v>24</v>
      </c>
      <c r="J2576" s="4">
        <v>3978</v>
      </c>
      <c r="K2576" s="4">
        <v>4230</v>
      </c>
      <c r="L2576" s="4">
        <v>36612</v>
      </c>
      <c r="M2576" s="4">
        <v>38880</v>
      </c>
      <c r="N2576" s="4">
        <v>6048</v>
      </c>
      <c r="O2576">
        <v>96444</v>
      </c>
      <c r="P2576">
        <v>59832</v>
      </c>
    </row>
    <row r="2577" spans="1:16">
      <c r="A2577">
        <v>4</v>
      </c>
      <c r="B2577" t="str">
        <f>TEXT(DATE(2024,Sales[[#This Row],[Month]],1),"MMM")</f>
        <v>Apr</v>
      </c>
      <c r="C2577">
        <v>30</v>
      </c>
      <c r="D2577">
        <v>2014</v>
      </c>
      <c r="E2577" t="s">
        <v>21</v>
      </c>
      <c r="F2577" t="s">
        <v>22</v>
      </c>
      <c r="G2577" s="4" t="s">
        <v>40</v>
      </c>
      <c r="H2577" t="s">
        <v>10</v>
      </c>
      <c r="I2577" s="4">
        <v>24</v>
      </c>
      <c r="J2577" s="4">
        <v>5832</v>
      </c>
      <c r="K2577" s="4">
        <v>6210</v>
      </c>
      <c r="L2577" s="4">
        <v>71064</v>
      </c>
      <c r="M2577" s="4">
        <v>75600</v>
      </c>
      <c r="N2577" s="4">
        <v>9072</v>
      </c>
      <c r="O2577">
        <v>141588</v>
      </c>
      <c r="P2577">
        <v>70524</v>
      </c>
    </row>
    <row r="2578" spans="1:16">
      <c r="A2578">
        <v>5</v>
      </c>
      <c r="B2578" t="str">
        <f>TEXT(DATE(2024,Sales[[#This Row],[Month]],1),"MMM")</f>
        <v>May</v>
      </c>
      <c r="C2578">
        <v>1</v>
      </c>
      <c r="D2578">
        <v>2014</v>
      </c>
      <c r="E2578" t="s">
        <v>14</v>
      </c>
      <c r="F2578" t="s">
        <v>15</v>
      </c>
      <c r="G2578" s="4" t="s">
        <v>40</v>
      </c>
      <c r="H2578" t="s">
        <v>10</v>
      </c>
      <c r="I2578" s="4">
        <v>16</v>
      </c>
      <c r="J2578" s="4">
        <v>3978</v>
      </c>
      <c r="K2578" s="4">
        <v>4230</v>
      </c>
      <c r="L2578" s="4">
        <v>60912</v>
      </c>
      <c r="M2578" s="4">
        <v>64800</v>
      </c>
      <c r="N2578" s="4">
        <v>4032</v>
      </c>
      <c r="O2578">
        <v>64296</v>
      </c>
      <c r="P2578">
        <v>3384</v>
      </c>
    </row>
    <row r="2579" spans="1:16">
      <c r="A2579">
        <v>5</v>
      </c>
      <c r="B2579" t="str">
        <f>TEXT(DATE(2024,Sales[[#This Row],[Month]],1),"MMM")</f>
        <v>May</v>
      </c>
      <c r="C2579">
        <v>1</v>
      </c>
      <c r="D2579">
        <v>2014</v>
      </c>
      <c r="E2579" t="s">
        <v>11</v>
      </c>
      <c r="F2579" t="s">
        <v>8</v>
      </c>
      <c r="G2579" s="4" t="s">
        <v>23</v>
      </c>
      <c r="H2579" t="s">
        <v>10</v>
      </c>
      <c r="I2579" s="4">
        <v>6</v>
      </c>
      <c r="J2579" s="4">
        <v>3978</v>
      </c>
      <c r="K2579" s="4">
        <v>4230</v>
      </c>
      <c r="L2579" s="4">
        <v>60840</v>
      </c>
      <c r="M2579" s="4">
        <v>64800</v>
      </c>
      <c r="N2579" s="4">
        <v>1512</v>
      </c>
      <c r="O2579">
        <v>24111</v>
      </c>
      <c r="P2579">
        <v>-36729</v>
      </c>
    </row>
    <row r="2580" spans="1:16">
      <c r="A2580">
        <v>5</v>
      </c>
      <c r="B2580" t="str">
        <f>TEXT(DATE(2024,Sales[[#This Row],[Month]],1),"MMM")</f>
        <v>May</v>
      </c>
      <c r="C2580">
        <v>1</v>
      </c>
      <c r="D2580">
        <v>2014</v>
      </c>
      <c r="E2580" t="s">
        <v>7</v>
      </c>
      <c r="F2580" t="s">
        <v>8</v>
      </c>
      <c r="G2580" s="4" t="s">
        <v>36</v>
      </c>
      <c r="H2580" t="s">
        <v>10</v>
      </c>
      <c r="I2580" s="4">
        <v>4</v>
      </c>
      <c r="J2580" s="4">
        <v>5148</v>
      </c>
      <c r="K2580" s="4">
        <v>5490</v>
      </c>
      <c r="L2580" s="4">
        <v>29808</v>
      </c>
      <c r="M2580" s="4">
        <v>31680</v>
      </c>
      <c r="N2580" s="4">
        <v>1368</v>
      </c>
      <c r="O2580">
        <v>20862</v>
      </c>
      <c r="P2580">
        <v>-8946</v>
      </c>
    </row>
    <row r="2581" spans="1:16">
      <c r="A2581">
        <v>5</v>
      </c>
      <c r="B2581" t="str">
        <f>TEXT(DATE(2024,Sales[[#This Row],[Month]],1),"MMM")</f>
        <v>May</v>
      </c>
      <c r="C2581">
        <v>1</v>
      </c>
      <c r="D2581">
        <v>2014</v>
      </c>
      <c r="E2581" t="s">
        <v>31</v>
      </c>
      <c r="F2581" t="s">
        <v>22</v>
      </c>
      <c r="G2581" s="4" t="s">
        <v>34</v>
      </c>
      <c r="H2581" t="s">
        <v>10</v>
      </c>
      <c r="I2581" s="4">
        <v>24</v>
      </c>
      <c r="J2581" s="4">
        <v>5832</v>
      </c>
      <c r="K2581" s="4">
        <v>6210</v>
      </c>
      <c r="L2581" s="4">
        <v>94122</v>
      </c>
      <c r="M2581" s="4">
        <v>100170</v>
      </c>
      <c r="N2581" s="4">
        <v>9072</v>
      </c>
      <c r="O2581">
        <v>141588</v>
      </c>
      <c r="P2581">
        <v>47466</v>
      </c>
    </row>
    <row r="2582" spans="1:16">
      <c r="A2582">
        <v>5</v>
      </c>
      <c r="B2582" t="str">
        <f>TEXT(DATE(2024,Sales[[#This Row],[Month]],1),"MMM")</f>
        <v>May</v>
      </c>
      <c r="C2582">
        <v>1</v>
      </c>
      <c r="D2582">
        <v>2014</v>
      </c>
      <c r="E2582" t="s">
        <v>31</v>
      </c>
      <c r="F2582" t="s">
        <v>22</v>
      </c>
      <c r="G2582" s="4" t="s">
        <v>38</v>
      </c>
      <c r="H2582" t="s">
        <v>10</v>
      </c>
      <c r="I2582" s="4">
        <v>21</v>
      </c>
      <c r="J2582" s="4">
        <v>2034</v>
      </c>
      <c r="K2582" s="4">
        <v>2160</v>
      </c>
      <c r="L2582" s="4">
        <v>17712</v>
      </c>
      <c r="M2582" s="4">
        <v>18900</v>
      </c>
      <c r="N2582" s="4">
        <v>2646</v>
      </c>
      <c r="O2582">
        <v>43092</v>
      </c>
      <c r="P2582">
        <v>25380</v>
      </c>
    </row>
    <row r="2583" spans="1:16">
      <c r="A2583">
        <v>5</v>
      </c>
      <c r="B2583" t="str">
        <f>TEXT(DATE(2024,Sales[[#This Row],[Month]],1),"MMM")</f>
        <v>May</v>
      </c>
      <c r="C2583">
        <v>1</v>
      </c>
      <c r="D2583">
        <v>2014</v>
      </c>
      <c r="E2583" t="s">
        <v>19</v>
      </c>
      <c r="F2583" t="s">
        <v>20</v>
      </c>
      <c r="G2583" s="4" t="s">
        <v>9</v>
      </c>
      <c r="H2583" t="s">
        <v>10</v>
      </c>
      <c r="I2583" s="4">
        <v>13</v>
      </c>
      <c r="J2583" s="4">
        <v>5832</v>
      </c>
      <c r="K2583" s="4">
        <v>6210</v>
      </c>
      <c r="L2583" s="4">
        <v>42714</v>
      </c>
      <c r="M2583" s="4">
        <v>45360</v>
      </c>
      <c r="N2583" s="4">
        <v>4914</v>
      </c>
      <c r="O2583">
        <v>76693.5</v>
      </c>
      <c r="P2583">
        <v>33979.5</v>
      </c>
    </row>
    <row r="2584" spans="1:16">
      <c r="A2584">
        <v>5</v>
      </c>
      <c r="B2584" t="str">
        <f>TEXT(DATE(2024,Sales[[#This Row],[Month]],1),"MMM")</f>
        <v>May</v>
      </c>
      <c r="C2584">
        <v>2</v>
      </c>
      <c r="D2584">
        <v>2014</v>
      </c>
      <c r="E2584" t="s">
        <v>24</v>
      </c>
      <c r="F2584" t="s">
        <v>20</v>
      </c>
      <c r="G2584" s="4" t="s">
        <v>39</v>
      </c>
      <c r="H2584" t="s">
        <v>13</v>
      </c>
      <c r="I2584" s="4">
        <v>2</v>
      </c>
      <c r="J2584" s="4">
        <v>3546</v>
      </c>
      <c r="K2584" s="4">
        <v>3780</v>
      </c>
      <c r="L2584" s="4">
        <v>127602</v>
      </c>
      <c r="M2584" s="4">
        <v>137700</v>
      </c>
      <c r="N2584" s="4">
        <v>468</v>
      </c>
      <c r="O2584">
        <v>7182</v>
      </c>
      <c r="P2584">
        <v>-120420</v>
      </c>
    </row>
    <row r="2585" spans="1:16">
      <c r="A2585">
        <v>5</v>
      </c>
      <c r="B2585" t="str">
        <f>TEXT(DATE(2024,Sales[[#This Row],[Month]],1),"MMM")</f>
        <v>May</v>
      </c>
      <c r="C2585">
        <v>2</v>
      </c>
      <c r="D2585">
        <v>2014</v>
      </c>
      <c r="E2585" t="s">
        <v>21</v>
      </c>
      <c r="F2585" t="s">
        <v>22</v>
      </c>
      <c r="G2585" s="4" t="s">
        <v>32</v>
      </c>
      <c r="H2585" t="s">
        <v>10</v>
      </c>
      <c r="I2585" s="4">
        <v>20</v>
      </c>
      <c r="J2585" s="4">
        <v>3726</v>
      </c>
      <c r="K2585" s="4">
        <v>3960</v>
      </c>
      <c r="L2585" s="4">
        <v>123552</v>
      </c>
      <c r="M2585" s="4">
        <v>131760</v>
      </c>
      <c r="N2585" s="4">
        <v>4680</v>
      </c>
      <c r="O2585">
        <v>75240</v>
      </c>
      <c r="P2585">
        <v>-48312</v>
      </c>
    </row>
    <row r="2586" spans="1:16">
      <c r="A2586">
        <v>5</v>
      </c>
      <c r="B2586" t="str">
        <f>TEXT(DATE(2024,Sales[[#This Row],[Month]],1),"MMM")</f>
        <v>May</v>
      </c>
      <c r="C2586">
        <v>3</v>
      </c>
      <c r="D2586">
        <v>2014</v>
      </c>
      <c r="E2586" t="s">
        <v>26</v>
      </c>
      <c r="F2586" t="s">
        <v>27</v>
      </c>
      <c r="G2586" s="4" t="s">
        <v>18</v>
      </c>
      <c r="H2586" t="s">
        <v>10</v>
      </c>
      <c r="I2586" s="4">
        <v>21</v>
      </c>
      <c r="J2586" s="4">
        <v>3978</v>
      </c>
      <c r="K2586" s="4">
        <v>4230</v>
      </c>
      <c r="L2586" s="4">
        <v>10980</v>
      </c>
      <c r="M2586" s="4">
        <v>11700</v>
      </c>
      <c r="N2586" s="4">
        <v>5292</v>
      </c>
      <c r="O2586">
        <v>84388.5</v>
      </c>
      <c r="P2586">
        <v>73408.5</v>
      </c>
    </row>
    <row r="2587" spans="1:16">
      <c r="A2587">
        <v>5</v>
      </c>
      <c r="B2587" t="str">
        <f>TEXT(DATE(2024,Sales[[#This Row],[Month]],1),"MMM")</f>
        <v>May</v>
      </c>
      <c r="C2587">
        <v>4</v>
      </c>
      <c r="D2587">
        <v>2014</v>
      </c>
      <c r="E2587" t="s">
        <v>21</v>
      </c>
      <c r="F2587" t="s">
        <v>22</v>
      </c>
      <c r="G2587" s="4" t="s">
        <v>30</v>
      </c>
      <c r="H2587" t="s">
        <v>10</v>
      </c>
      <c r="I2587" s="4">
        <v>12</v>
      </c>
      <c r="J2587" s="4">
        <v>3042</v>
      </c>
      <c r="K2587" s="4">
        <v>3240</v>
      </c>
      <c r="L2587" s="4">
        <v>99450</v>
      </c>
      <c r="M2587" s="4">
        <v>105750</v>
      </c>
      <c r="N2587" s="4">
        <v>2376</v>
      </c>
      <c r="O2587">
        <v>36936</v>
      </c>
      <c r="P2587">
        <v>-62514</v>
      </c>
    </row>
    <row r="2588" spans="1:16">
      <c r="A2588">
        <v>5</v>
      </c>
      <c r="B2588" t="str">
        <f>TEXT(DATE(2024,Sales[[#This Row],[Month]],1),"MMM")</f>
        <v>May</v>
      </c>
      <c r="C2588">
        <v>4</v>
      </c>
      <c r="D2588">
        <v>2014</v>
      </c>
      <c r="E2588" t="s">
        <v>19</v>
      </c>
      <c r="F2588" t="s">
        <v>20</v>
      </c>
      <c r="G2588" s="4" t="s">
        <v>16</v>
      </c>
      <c r="H2588" t="s">
        <v>10</v>
      </c>
      <c r="I2588" s="4">
        <v>23</v>
      </c>
      <c r="J2588" s="4">
        <v>3546</v>
      </c>
      <c r="K2588" s="4">
        <v>3780</v>
      </c>
      <c r="L2588" s="4">
        <v>95472</v>
      </c>
      <c r="M2588" s="4">
        <v>101520</v>
      </c>
      <c r="N2588" s="4">
        <v>5382</v>
      </c>
      <c r="O2588">
        <v>82593</v>
      </c>
      <c r="P2588">
        <v>-12879</v>
      </c>
    </row>
    <row r="2589" spans="1:16">
      <c r="A2589">
        <v>5</v>
      </c>
      <c r="B2589" t="str">
        <f>TEXT(DATE(2024,Sales[[#This Row],[Month]],1),"MMM")</f>
        <v>May</v>
      </c>
      <c r="C2589">
        <v>4</v>
      </c>
      <c r="D2589">
        <v>2014</v>
      </c>
      <c r="E2589" t="s">
        <v>14</v>
      </c>
      <c r="F2589" t="s">
        <v>15</v>
      </c>
      <c r="G2589" s="4" t="s">
        <v>35</v>
      </c>
      <c r="H2589" t="s">
        <v>10</v>
      </c>
      <c r="I2589" s="4">
        <v>23</v>
      </c>
      <c r="J2589" s="4">
        <v>4482</v>
      </c>
      <c r="K2589" s="4">
        <v>4770</v>
      </c>
      <c r="L2589" s="4">
        <v>67374</v>
      </c>
      <c r="M2589" s="4">
        <v>71820</v>
      </c>
      <c r="N2589" s="4">
        <v>6624</v>
      </c>
      <c r="O2589">
        <v>104224.5</v>
      </c>
      <c r="P2589">
        <v>36850.5</v>
      </c>
    </row>
    <row r="2590" spans="1:16">
      <c r="A2590">
        <v>5</v>
      </c>
      <c r="B2590" t="str">
        <f>TEXT(DATE(2024,Sales[[#This Row],[Month]],1),"MMM")</f>
        <v>May</v>
      </c>
      <c r="C2590">
        <v>5</v>
      </c>
      <c r="D2590">
        <v>2014</v>
      </c>
      <c r="E2590" t="s">
        <v>14</v>
      </c>
      <c r="F2590" t="s">
        <v>15</v>
      </c>
      <c r="G2590" s="4" t="s">
        <v>36</v>
      </c>
      <c r="H2590" t="s">
        <v>10</v>
      </c>
      <c r="I2590" s="4">
        <v>24</v>
      </c>
      <c r="J2590" s="4">
        <v>3924</v>
      </c>
      <c r="K2590" s="4">
        <v>4230</v>
      </c>
      <c r="L2590" s="4">
        <v>85698</v>
      </c>
      <c r="M2590" s="4">
        <v>91080</v>
      </c>
      <c r="N2590" s="4">
        <v>7344</v>
      </c>
      <c r="O2590">
        <v>96444</v>
      </c>
      <c r="P2590">
        <v>10746</v>
      </c>
    </row>
    <row r="2591" spans="1:16">
      <c r="A2591">
        <v>5</v>
      </c>
      <c r="B2591" t="str">
        <f>TEXT(DATE(2024,Sales[[#This Row],[Month]],1),"MMM")</f>
        <v>May</v>
      </c>
      <c r="C2591">
        <v>5</v>
      </c>
      <c r="D2591">
        <v>2014</v>
      </c>
      <c r="E2591" t="s">
        <v>7</v>
      </c>
      <c r="F2591" t="s">
        <v>8</v>
      </c>
      <c r="G2591" s="4" t="s">
        <v>32</v>
      </c>
      <c r="H2591" t="s">
        <v>10</v>
      </c>
      <c r="I2591" s="4">
        <v>25</v>
      </c>
      <c r="J2591" s="4">
        <v>2952</v>
      </c>
      <c r="K2591" s="4">
        <v>3150</v>
      </c>
      <c r="L2591" s="4">
        <v>123552</v>
      </c>
      <c r="M2591" s="4">
        <v>131760</v>
      </c>
      <c r="N2591" s="4">
        <v>4950</v>
      </c>
      <c r="O2591">
        <v>74812.5</v>
      </c>
      <c r="P2591">
        <v>-48739.5</v>
      </c>
    </row>
    <row r="2592" spans="1:16">
      <c r="A2592">
        <v>5</v>
      </c>
      <c r="B2592" t="str">
        <f>TEXT(DATE(2024,Sales[[#This Row],[Month]],1),"MMM")</f>
        <v>May</v>
      </c>
      <c r="C2592">
        <v>6</v>
      </c>
      <c r="D2592">
        <v>2014</v>
      </c>
      <c r="E2592" t="s">
        <v>7</v>
      </c>
      <c r="F2592" t="s">
        <v>8</v>
      </c>
      <c r="G2592" s="4" t="s">
        <v>38</v>
      </c>
      <c r="H2592" t="s">
        <v>10</v>
      </c>
      <c r="I2592" s="4">
        <v>17</v>
      </c>
      <c r="J2592" s="4">
        <v>3726</v>
      </c>
      <c r="K2592" s="4">
        <v>3960</v>
      </c>
      <c r="L2592" s="4">
        <v>47232</v>
      </c>
      <c r="M2592" s="4">
        <v>50400</v>
      </c>
      <c r="N2592" s="4">
        <v>3978</v>
      </c>
      <c r="O2592">
        <v>63954</v>
      </c>
      <c r="P2592">
        <v>16722</v>
      </c>
    </row>
    <row r="2593" spans="1:16">
      <c r="A2593">
        <v>5</v>
      </c>
      <c r="B2593" t="str">
        <f>TEXT(DATE(2024,Sales[[#This Row],[Month]],1),"MMM")</f>
        <v>May</v>
      </c>
      <c r="C2593">
        <v>6</v>
      </c>
      <c r="D2593">
        <v>2014</v>
      </c>
      <c r="E2593" t="s">
        <v>31</v>
      </c>
      <c r="F2593" t="s">
        <v>22</v>
      </c>
      <c r="G2593" s="4" t="s">
        <v>32</v>
      </c>
      <c r="H2593" t="s">
        <v>10</v>
      </c>
      <c r="I2593" s="4">
        <v>21</v>
      </c>
      <c r="J2593" s="4">
        <v>3978</v>
      </c>
      <c r="K2593" s="4">
        <v>4230</v>
      </c>
      <c r="L2593" s="4">
        <v>97812</v>
      </c>
      <c r="M2593" s="4">
        <v>104310</v>
      </c>
      <c r="N2593" s="4">
        <v>5292</v>
      </c>
      <c r="O2593">
        <v>84388.5</v>
      </c>
      <c r="P2593">
        <v>-13423.5</v>
      </c>
    </row>
    <row r="2594" spans="1:16">
      <c r="A2594">
        <v>5</v>
      </c>
      <c r="B2594" t="str">
        <f>TEXT(DATE(2024,Sales[[#This Row],[Month]],1),"MMM")</f>
        <v>May</v>
      </c>
      <c r="C2594">
        <v>6</v>
      </c>
      <c r="D2594">
        <v>2014</v>
      </c>
      <c r="E2594" t="s">
        <v>19</v>
      </c>
      <c r="F2594" t="s">
        <v>20</v>
      </c>
      <c r="G2594" s="4" t="s">
        <v>38</v>
      </c>
      <c r="H2594" t="s">
        <v>10</v>
      </c>
      <c r="I2594" s="4">
        <v>9</v>
      </c>
      <c r="J2594" s="4">
        <v>3726</v>
      </c>
      <c r="K2594" s="4">
        <v>3960</v>
      </c>
      <c r="L2594" s="4">
        <v>47232</v>
      </c>
      <c r="M2594" s="4">
        <v>50400</v>
      </c>
      <c r="N2594" s="4">
        <v>2106</v>
      </c>
      <c r="O2594">
        <v>33858</v>
      </c>
      <c r="P2594">
        <v>-13374</v>
      </c>
    </row>
    <row r="2595" spans="1:16">
      <c r="A2595">
        <v>5</v>
      </c>
      <c r="B2595" t="str">
        <f>TEXT(DATE(2024,Sales[[#This Row],[Month]],1),"MMM")</f>
        <v>May</v>
      </c>
      <c r="C2595">
        <v>6</v>
      </c>
      <c r="D2595">
        <v>2014</v>
      </c>
      <c r="E2595" t="s">
        <v>14</v>
      </c>
      <c r="F2595" t="s">
        <v>15</v>
      </c>
      <c r="G2595" s="4" t="s">
        <v>40</v>
      </c>
      <c r="H2595" t="s">
        <v>10</v>
      </c>
      <c r="I2595" s="4">
        <v>11</v>
      </c>
      <c r="J2595" s="4">
        <v>4482</v>
      </c>
      <c r="K2595" s="4">
        <v>4770</v>
      </c>
      <c r="L2595" s="4">
        <v>47376</v>
      </c>
      <c r="M2595" s="4">
        <v>50400</v>
      </c>
      <c r="N2595" s="4">
        <v>3168</v>
      </c>
      <c r="O2595">
        <v>49846.5</v>
      </c>
      <c r="P2595">
        <v>2470.5</v>
      </c>
    </row>
    <row r="2596" spans="1:16">
      <c r="A2596">
        <v>5</v>
      </c>
      <c r="B2596" t="str">
        <f>TEXT(DATE(2024,Sales[[#This Row],[Month]],1),"MMM")</f>
        <v>May</v>
      </c>
      <c r="C2596">
        <v>7</v>
      </c>
      <c r="D2596">
        <v>2014</v>
      </c>
      <c r="E2596" t="s">
        <v>11</v>
      </c>
      <c r="F2596" t="s">
        <v>8</v>
      </c>
      <c r="G2596" s="4" t="s">
        <v>30</v>
      </c>
      <c r="H2596" t="s">
        <v>10</v>
      </c>
      <c r="I2596" s="4">
        <v>4</v>
      </c>
      <c r="J2596" s="4">
        <v>3582</v>
      </c>
      <c r="K2596" s="4">
        <v>3870</v>
      </c>
      <c r="L2596" s="4">
        <v>91494</v>
      </c>
      <c r="M2596" s="4">
        <v>97290</v>
      </c>
      <c r="N2596" s="4">
        <v>1152</v>
      </c>
      <c r="O2596">
        <v>14706</v>
      </c>
      <c r="P2596">
        <v>-76788</v>
      </c>
    </row>
    <row r="2597" spans="1:16">
      <c r="A2597">
        <v>5</v>
      </c>
      <c r="B2597" t="str">
        <f>TEXT(DATE(2024,Sales[[#This Row],[Month]],1),"MMM")</f>
        <v>May</v>
      </c>
      <c r="C2597">
        <v>7</v>
      </c>
      <c r="D2597">
        <v>2014</v>
      </c>
      <c r="E2597" t="s">
        <v>24</v>
      </c>
      <c r="F2597" t="s">
        <v>20</v>
      </c>
      <c r="G2597" s="4" t="s">
        <v>25</v>
      </c>
      <c r="H2597" t="s">
        <v>10</v>
      </c>
      <c r="I2597" s="4">
        <v>22</v>
      </c>
      <c r="J2597" s="4">
        <v>4482</v>
      </c>
      <c r="K2597" s="4">
        <v>4770</v>
      </c>
      <c r="L2597" s="4">
        <v>40824</v>
      </c>
      <c r="M2597" s="4">
        <v>43470</v>
      </c>
      <c r="N2597" s="4">
        <v>6336</v>
      </c>
      <c r="O2597">
        <v>99693</v>
      </c>
      <c r="P2597">
        <v>58869</v>
      </c>
    </row>
    <row r="2598" spans="1:16">
      <c r="A2598">
        <v>5</v>
      </c>
      <c r="B2598" t="str">
        <f>TEXT(DATE(2024,Sales[[#This Row],[Month]],1),"MMM")</f>
        <v>May</v>
      </c>
      <c r="C2598">
        <v>7</v>
      </c>
      <c r="D2598">
        <v>2014</v>
      </c>
      <c r="E2598" t="s">
        <v>31</v>
      </c>
      <c r="F2598" t="s">
        <v>22</v>
      </c>
      <c r="G2598" s="4" t="s">
        <v>16</v>
      </c>
      <c r="H2598" t="s">
        <v>10</v>
      </c>
      <c r="I2598" s="4">
        <v>15</v>
      </c>
      <c r="J2598" s="4">
        <v>3924</v>
      </c>
      <c r="K2598" s="4">
        <v>4230</v>
      </c>
      <c r="L2598" s="4">
        <v>71604</v>
      </c>
      <c r="M2598" s="4">
        <v>76140</v>
      </c>
      <c r="N2598" s="4">
        <v>4590</v>
      </c>
      <c r="O2598">
        <v>60277.5</v>
      </c>
      <c r="P2598">
        <v>-11326.5</v>
      </c>
    </row>
    <row r="2599" spans="1:16">
      <c r="A2599">
        <v>5</v>
      </c>
      <c r="B2599" t="str">
        <f>TEXT(DATE(2024,Sales[[#This Row],[Month]],1),"MMM")</f>
        <v>May</v>
      </c>
      <c r="C2599">
        <v>8</v>
      </c>
      <c r="D2599">
        <v>2014</v>
      </c>
      <c r="E2599" t="s">
        <v>14</v>
      </c>
      <c r="F2599" t="s">
        <v>15</v>
      </c>
      <c r="G2599" s="4" t="s">
        <v>18</v>
      </c>
      <c r="H2599" t="s">
        <v>10</v>
      </c>
      <c r="I2599" s="4">
        <v>23</v>
      </c>
      <c r="J2599" s="4">
        <v>7506</v>
      </c>
      <c r="K2599" s="4">
        <v>8100</v>
      </c>
      <c r="L2599" s="4">
        <v>4392</v>
      </c>
      <c r="M2599" s="4">
        <v>4680</v>
      </c>
      <c r="N2599" s="4">
        <v>13662</v>
      </c>
      <c r="O2599">
        <v>176985</v>
      </c>
      <c r="P2599">
        <v>172593</v>
      </c>
    </row>
    <row r="2600" spans="1:16">
      <c r="A2600">
        <v>5</v>
      </c>
      <c r="B2600" t="str">
        <f>TEXT(DATE(2024,Sales[[#This Row],[Month]],1),"MMM")</f>
        <v>May</v>
      </c>
      <c r="C2600">
        <v>8</v>
      </c>
      <c r="D2600">
        <v>2014</v>
      </c>
      <c r="E2600" t="s">
        <v>28</v>
      </c>
      <c r="F2600" t="s">
        <v>27</v>
      </c>
      <c r="G2600" s="4" t="s">
        <v>40</v>
      </c>
      <c r="H2600" t="s">
        <v>10</v>
      </c>
      <c r="I2600" s="4">
        <v>9</v>
      </c>
      <c r="J2600" s="4">
        <v>3546</v>
      </c>
      <c r="K2600" s="4">
        <v>3780</v>
      </c>
      <c r="L2600" s="4">
        <v>81216</v>
      </c>
      <c r="M2600" s="4">
        <v>86400</v>
      </c>
      <c r="N2600" s="4">
        <v>2106</v>
      </c>
      <c r="O2600">
        <v>32319</v>
      </c>
      <c r="P2600">
        <v>-48897</v>
      </c>
    </row>
    <row r="2601" spans="1:16">
      <c r="A2601">
        <v>5</v>
      </c>
      <c r="B2601" t="str">
        <f>TEXT(DATE(2024,Sales[[#This Row],[Month]],1),"MMM")</f>
        <v>May</v>
      </c>
      <c r="C2601">
        <v>8</v>
      </c>
      <c r="D2601">
        <v>2014</v>
      </c>
      <c r="E2601" t="s">
        <v>17</v>
      </c>
      <c r="F2601" t="s">
        <v>15</v>
      </c>
      <c r="G2601" s="4" t="s">
        <v>33</v>
      </c>
      <c r="H2601" t="s">
        <v>10</v>
      </c>
      <c r="I2601" s="4">
        <v>7</v>
      </c>
      <c r="J2601" s="4">
        <v>3042</v>
      </c>
      <c r="K2601" s="4">
        <v>3240</v>
      </c>
      <c r="L2601" s="4">
        <v>23166</v>
      </c>
      <c r="M2601" s="4">
        <v>24750</v>
      </c>
      <c r="N2601" s="4">
        <v>1386</v>
      </c>
      <c r="O2601">
        <v>21546</v>
      </c>
      <c r="P2601">
        <v>-1620</v>
      </c>
    </row>
    <row r="2602" spans="1:16">
      <c r="A2602">
        <v>5</v>
      </c>
      <c r="B2602" t="str">
        <f>TEXT(DATE(2024,Sales[[#This Row],[Month]],1),"MMM")</f>
        <v>May</v>
      </c>
      <c r="C2602">
        <v>8</v>
      </c>
      <c r="D2602">
        <v>2014</v>
      </c>
      <c r="E2602" t="s">
        <v>19</v>
      </c>
      <c r="F2602" t="s">
        <v>20</v>
      </c>
      <c r="G2602" s="4" t="s">
        <v>9</v>
      </c>
      <c r="H2602" t="s">
        <v>10</v>
      </c>
      <c r="I2602" s="4">
        <v>25</v>
      </c>
      <c r="J2602" s="4">
        <v>3042</v>
      </c>
      <c r="K2602" s="4">
        <v>3240</v>
      </c>
      <c r="L2602" s="4">
        <v>32544</v>
      </c>
      <c r="M2602" s="4">
        <v>34560</v>
      </c>
      <c r="N2602" s="4">
        <v>4950</v>
      </c>
      <c r="O2602">
        <v>76950</v>
      </c>
      <c r="P2602">
        <v>44406</v>
      </c>
    </row>
    <row r="2603" spans="1:16">
      <c r="A2603">
        <v>5</v>
      </c>
      <c r="B2603" t="str">
        <f>TEXT(DATE(2024,Sales[[#This Row],[Month]],1),"MMM")</f>
        <v>May</v>
      </c>
      <c r="C2603">
        <v>8</v>
      </c>
      <c r="D2603">
        <v>2014</v>
      </c>
      <c r="E2603" t="s">
        <v>24</v>
      </c>
      <c r="F2603" t="s">
        <v>20</v>
      </c>
      <c r="G2603" s="4" t="s">
        <v>12</v>
      </c>
      <c r="H2603" t="s">
        <v>13</v>
      </c>
      <c r="I2603" s="4">
        <v>10</v>
      </c>
      <c r="J2603" s="4">
        <v>3978</v>
      </c>
      <c r="K2603" s="4">
        <v>4230</v>
      </c>
      <c r="L2603" s="4">
        <v>14328</v>
      </c>
      <c r="M2603" s="4">
        <v>15480</v>
      </c>
      <c r="N2603" s="4">
        <v>2520</v>
      </c>
      <c r="O2603">
        <v>40185</v>
      </c>
      <c r="P2603">
        <v>25857</v>
      </c>
    </row>
    <row r="2604" spans="1:16">
      <c r="A2604">
        <v>5</v>
      </c>
      <c r="B2604" t="str">
        <f>TEXT(DATE(2024,Sales[[#This Row],[Month]],1),"MMM")</f>
        <v>May</v>
      </c>
      <c r="C2604">
        <v>8</v>
      </c>
      <c r="D2604">
        <v>2014</v>
      </c>
      <c r="E2604" t="s">
        <v>31</v>
      </c>
      <c r="F2604" t="s">
        <v>22</v>
      </c>
      <c r="G2604" s="4" t="s">
        <v>12</v>
      </c>
      <c r="H2604" t="s">
        <v>13</v>
      </c>
      <c r="I2604" s="4">
        <v>8</v>
      </c>
      <c r="J2604" s="4">
        <v>5148</v>
      </c>
      <c r="K2604" s="4">
        <v>5490</v>
      </c>
      <c r="L2604" s="4">
        <v>60894</v>
      </c>
      <c r="M2604" s="4">
        <v>65790</v>
      </c>
      <c r="N2604" s="4">
        <v>2736</v>
      </c>
      <c r="O2604">
        <v>41724</v>
      </c>
      <c r="P2604">
        <v>-19170</v>
      </c>
    </row>
    <row r="2605" spans="1:16">
      <c r="A2605">
        <v>5</v>
      </c>
      <c r="B2605" t="str">
        <f>TEXT(DATE(2024,Sales[[#This Row],[Month]],1),"MMM")</f>
        <v>May</v>
      </c>
      <c r="C2605">
        <v>9</v>
      </c>
      <c r="D2605">
        <v>2014</v>
      </c>
      <c r="E2605" t="s">
        <v>17</v>
      </c>
      <c r="F2605" t="s">
        <v>15</v>
      </c>
      <c r="G2605" s="4" t="s">
        <v>30</v>
      </c>
      <c r="H2605" t="s">
        <v>10</v>
      </c>
      <c r="I2605" s="4">
        <v>18</v>
      </c>
      <c r="J2605" s="4">
        <v>3042</v>
      </c>
      <c r="K2605" s="4">
        <v>3240</v>
      </c>
      <c r="L2605" s="4">
        <v>63648</v>
      </c>
      <c r="M2605" s="4">
        <v>67680</v>
      </c>
      <c r="N2605" s="4">
        <v>3564</v>
      </c>
      <c r="O2605">
        <v>55404</v>
      </c>
      <c r="P2605">
        <v>-8244</v>
      </c>
    </row>
    <row r="2606" spans="1:16">
      <c r="A2606">
        <v>5</v>
      </c>
      <c r="B2606" t="str">
        <f>TEXT(DATE(2024,Sales[[#This Row],[Month]],1),"MMM")</f>
        <v>May</v>
      </c>
      <c r="C2606">
        <v>9</v>
      </c>
      <c r="D2606">
        <v>2014</v>
      </c>
      <c r="E2606" t="s">
        <v>14</v>
      </c>
      <c r="F2606" t="s">
        <v>15</v>
      </c>
      <c r="G2606" s="4" t="s">
        <v>37</v>
      </c>
      <c r="H2606" t="s">
        <v>13</v>
      </c>
      <c r="I2606" s="4">
        <v>8</v>
      </c>
      <c r="J2606" s="4">
        <v>5148</v>
      </c>
      <c r="K2606" s="4">
        <v>5490</v>
      </c>
      <c r="L2606" s="4">
        <v>39240</v>
      </c>
      <c r="M2606" s="4">
        <v>42300</v>
      </c>
      <c r="N2606" s="4">
        <v>2736</v>
      </c>
      <c r="O2606">
        <v>41724</v>
      </c>
      <c r="P2606">
        <v>2484</v>
      </c>
    </row>
    <row r="2607" spans="1:16">
      <c r="A2607">
        <v>5</v>
      </c>
      <c r="B2607" t="str">
        <f>TEXT(DATE(2024,Sales[[#This Row],[Month]],1),"MMM")</f>
        <v>May</v>
      </c>
      <c r="C2607">
        <v>10</v>
      </c>
      <c r="D2607">
        <v>2014</v>
      </c>
      <c r="E2607" t="s">
        <v>31</v>
      </c>
      <c r="F2607" t="s">
        <v>22</v>
      </c>
      <c r="G2607" s="4" t="s">
        <v>36</v>
      </c>
      <c r="H2607" t="s">
        <v>10</v>
      </c>
      <c r="I2607" s="4">
        <v>25</v>
      </c>
      <c r="J2607" s="4">
        <v>7506</v>
      </c>
      <c r="K2607" s="4">
        <v>8100</v>
      </c>
      <c r="L2607" s="4">
        <v>59616</v>
      </c>
      <c r="M2607" s="4">
        <v>63360</v>
      </c>
      <c r="N2607" s="4">
        <v>14850</v>
      </c>
      <c r="O2607">
        <v>192375</v>
      </c>
      <c r="P2607">
        <v>132759</v>
      </c>
    </row>
    <row r="2608" spans="1:16">
      <c r="A2608">
        <v>5</v>
      </c>
      <c r="B2608" t="str">
        <f>TEXT(DATE(2024,Sales[[#This Row],[Month]],1),"MMM")</f>
        <v>May</v>
      </c>
      <c r="C2608">
        <v>10</v>
      </c>
      <c r="D2608">
        <v>2014</v>
      </c>
      <c r="E2608" t="s">
        <v>28</v>
      </c>
      <c r="F2608" t="s">
        <v>27</v>
      </c>
      <c r="G2608" s="4" t="s">
        <v>37</v>
      </c>
      <c r="H2608" t="s">
        <v>13</v>
      </c>
      <c r="I2608" s="4">
        <v>7</v>
      </c>
      <c r="J2608" s="4">
        <v>3042</v>
      </c>
      <c r="K2608" s="4">
        <v>3240</v>
      </c>
      <c r="L2608" s="4">
        <v>39240</v>
      </c>
      <c r="M2608" s="4">
        <v>42300</v>
      </c>
      <c r="N2608" s="4">
        <v>1386</v>
      </c>
      <c r="O2608">
        <v>21546</v>
      </c>
      <c r="P2608">
        <v>-17694</v>
      </c>
    </row>
    <row r="2609" spans="1:16">
      <c r="A2609">
        <v>5</v>
      </c>
      <c r="B2609" t="str">
        <f>TEXT(DATE(2024,Sales[[#This Row],[Month]],1),"MMM")</f>
        <v>May</v>
      </c>
      <c r="C2609">
        <v>10</v>
      </c>
      <c r="D2609">
        <v>2014</v>
      </c>
      <c r="E2609" t="s">
        <v>7</v>
      </c>
      <c r="F2609" t="s">
        <v>8</v>
      </c>
      <c r="G2609" s="4" t="s">
        <v>35</v>
      </c>
      <c r="H2609" t="s">
        <v>10</v>
      </c>
      <c r="I2609" s="4">
        <v>17</v>
      </c>
      <c r="J2609" s="4">
        <v>3978</v>
      </c>
      <c r="K2609" s="4">
        <v>4230</v>
      </c>
      <c r="L2609" s="4">
        <v>14184</v>
      </c>
      <c r="M2609" s="4">
        <v>15120</v>
      </c>
      <c r="N2609" s="4">
        <v>4284</v>
      </c>
      <c r="O2609">
        <v>68314.5</v>
      </c>
      <c r="P2609">
        <v>54130.5</v>
      </c>
    </row>
    <row r="2610" spans="1:16">
      <c r="A2610">
        <v>5</v>
      </c>
      <c r="B2610" t="str">
        <f>TEXT(DATE(2024,Sales[[#This Row],[Month]],1),"MMM")</f>
        <v>May</v>
      </c>
      <c r="C2610">
        <v>11</v>
      </c>
      <c r="D2610">
        <v>2014</v>
      </c>
      <c r="E2610" t="s">
        <v>21</v>
      </c>
      <c r="F2610" t="s">
        <v>22</v>
      </c>
      <c r="G2610" s="4" t="s">
        <v>32</v>
      </c>
      <c r="H2610" t="s">
        <v>10</v>
      </c>
      <c r="I2610" s="4">
        <v>3</v>
      </c>
      <c r="J2610" s="4">
        <v>2952</v>
      </c>
      <c r="K2610" s="4">
        <v>3150</v>
      </c>
      <c r="L2610" s="4">
        <v>10296</v>
      </c>
      <c r="M2610" s="4">
        <v>10980</v>
      </c>
      <c r="N2610" s="4">
        <v>594</v>
      </c>
      <c r="O2610">
        <v>8977.5</v>
      </c>
      <c r="P2610">
        <v>-1318.5</v>
      </c>
    </row>
    <row r="2611" spans="1:16">
      <c r="A2611">
        <v>5</v>
      </c>
      <c r="B2611" t="str">
        <f>TEXT(DATE(2024,Sales[[#This Row],[Month]],1),"MMM")</f>
        <v>May</v>
      </c>
      <c r="C2611">
        <v>11</v>
      </c>
      <c r="D2611">
        <v>2014</v>
      </c>
      <c r="E2611" t="s">
        <v>11</v>
      </c>
      <c r="F2611" t="s">
        <v>8</v>
      </c>
      <c r="G2611" s="4" t="s">
        <v>36</v>
      </c>
      <c r="H2611" t="s">
        <v>10</v>
      </c>
      <c r="I2611" s="4">
        <v>13</v>
      </c>
      <c r="J2611" s="4">
        <v>2034</v>
      </c>
      <c r="K2611" s="4">
        <v>2160</v>
      </c>
      <c r="L2611" s="4">
        <v>52164</v>
      </c>
      <c r="M2611" s="4">
        <v>55440</v>
      </c>
      <c r="N2611" s="4">
        <v>1638</v>
      </c>
      <c r="O2611">
        <v>26676</v>
      </c>
      <c r="P2611">
        <v>-25488</v>
      </c>
    </row>
    <row r="2612" spans="1:16">
      <c r="A2612">
        <v>5</v>
      </c>
      <c r="B2612" t="str">
        <f>TEXT(DATE(2024,Sales[[#This Row],[Month]],1),"MMM")</f>
        <v>May</v>
      </c>
      <c r="C2612">
        <v>11</v>
      </c>
      <c r="D2612">
        <v>2014</v>
      </c>
      <c r="E2612" t="s">
        <v>26</v>
      </c>
      <c r="F2612" t="s">
        <v>27</v>
      </c>
      <c r="G2612" s="4" t="s">
        <v>36</v>
      </c>
      <c r="H2612" t="s">
        <v>10</v>
      </c>
      <c r="I2612" s="4">
        <v>17</v>
      </c>
      <c r="J2612" s="4">
        <v>3582</v>
      </c>
      <c r="K2612" s="4">
        <v>3870</v>
      </c>
      <c r="L2612" s="4">
        <v>7452</v>
      </c>
      <c r="M2612" s="4">
        <v>7920</v>
      </c>
      <c r="N2612" s="4">
        <v>4896</v>
      </c>
      <c r="O2612">
        <v>62500.5</v>
      </c>
      <c r="P2612">
        <v>55048.5</v>
      </c>
    </row>
    <row r="2613" spans="1:16">
      <c r="A2613">
        <v>5</v>
      </c>
      <c r="B2613" t="str">
        <f>TEXT(DATE(2024,Sales[[#This Row],[Month]],1),"MMM")</f>
        <v>May</v>
      </c>
      <c r="C2613">
        <v>11</v>
      </c>
      <c r="D2613">
        <v>2014</v>
      </c>
      <c r="E2613" t="s">
        <v>24</v>
      </c>
      <c r="F2613" t="s">
        <v>20</v>
      </c>
      <c r="G2613" s="4" t="s">
        <v>25</v>
      </c>
      <c r="H2613" t="s">
        <v>10</v>
      </c>
      <c r="I2613" s="4">
        <v>22</v>
      </c>
      <c r="J2613" s="4">
        <v>3978</v>
      </c>
      <c r="K2613" s="4">
        <v>4230</v>
      </c>
      <c r="L2613" s="4">
        <v>139968</v>
      </c>
      <c r="M2613" s="4">
        <v>149040</v>
      </c>
      <c r="N2613" s="4">
        <v>5544</v>
      </c>
      <c r="O2613">
        <v>88407</v>
      </c>
      <c r="P2613">
        <v>-51561</v>
      </c>
    </row>
    <row r="2614" spans="1:16">
      <c r="A2614">
        <v>5</v>
      </c>
      <c r="B2614" t="str">
        <f>TEXT(DATE(2024,Sales[[#This Row],[Month]],1),"MMM")</f>
        <v>May</v>
      </c>
      <c r="C2614">
        <v>12</v>
      </c>
      <c r="D2614">
        <v>2014</v>
      </c>
      <c r="E2614" t="s">
        <v>24</v>
      </c>
      <c r="F2614" t="s">
        <v>20</v>
      </c>
      <c r="G2614" s="4" t="s">
        <v>36</v>
      </c>
      <c r="H2614" t="s">
        <v>10</v>
      </c>
      <c r="I2614" s="4">
        <v>23</v>
      </c>
      <c r="J2614" s="4">
        <v>2196</v>
      </c>
      <c r="K2614" s="4">
        <v>2340</v>
      </c>
      <c r="L2614" s="4">
        <v>81972</v>
      </c>
      <c r="M2614" s="4">
        <v>87120</v>
      </c>
      <c r="N2614" s="4">
        <v>3312</v>
      </c>
      <c r="O2614">
        <v>51129</v>
      </c>
      <c r="P2614">
        <v>-30843</v>
      </c>
    </row>
    <row r="2615" spans="1:16">
      <c r="A2615">
        <v>5</v>
      </c>
      <c r="B2615" t="str">
        <f>TEXT(DATE(2024,Sales[[#This Row],[Month]],1),"MMM")</f>
        <v>May</v>
      </c>
      <c r="C2615">
        <v>12</v>
      </c>
      <c r="D2615">
        <v>2014</v>
      </c>
      <c r="E2615" t="s">
        <v>31</v>
      </c>
      <c r="F2615" t="s">
        <v>22</v>
      </c>
      <c r="G2615" s="4" t="s">
        <v>40</v>
      </c>
      <c r="H2615" t="s">
        <v>10</v>
      </c>
      <c r="I2615" s="4">
        <v>1</v>
      </c>
      <c r="J2615" s="4">
        <v>2034</v>
      </c>
      <c r="K2615" s="4">
        <v>2160</v>
      </c>
      <c r="L2615" s="4">
        <v>60912</v>
      </c>
      <c r="M2615" s="4">
        <v>64800</v>
      </c>
      <c r="N2615" s="4">
        <v>126</v>
      </c>
      <c r="O2615">
        <v>2052</v>
      </c>
      <c r="P2615">
        <v>-58860</v>
      </c>
    </row>
    <row r="2616" spans="1:16">
      <c r="A2616">
        <v>5</v>
      </c>
      <c r="B2616" t="str">
        <f>TEXT(DATE(2024,Sales[[#This Row],[Month]],1),"MMM")</f>
        <v>May</v>
      </c>
      <c r="C2616">
        <v>12</v>
      </c>
      <c r="D2616">
        <v>2014</v>
      </c>
      <c r="E2616" t="s">
        <v>19</v>
      </c>
      <c r="F2616" t="s">
        <v>20</v>
      </c>
      <c r="G2616" s="4" t="s">
        <v>38</v>
      </c>
      <c r="H2616" t="s">
        <v>10</v>
      </c>
      <c r="I2616" s="4">
        <v>25</v>
      </c>
      <c r="J2616" s="4">
        <v>5148</v>
      </c>
      <c r="K2616" s="4">
        <v>5490</v>
      </c>
      <c r="L2616" s="4">
        <v>35424</v>
      </c>
      <c r="M2616" s="4">
        <v>37800</v>
      </c>
      <c r="N2616" s="4">
        <v>8550</v>
      </c>
      <c r="O2616">
        <v>130387.5</v>
      </c>
      <c r="P2616">
        <v>94963.5</v>
      </c>
    </row>
    <row r="2617" spans="1:16">
      <c r="A2617">
        <v>5</v>
      </c>
      <c r="B2617" t="str">
        <f>TEXT(DATE(2024,Sales[[#This Row],[Month]],1),"MMM")</f>
        <v>May</v>
      </c>
      <c r="C2617">
        <v>12</v>
      </c>
      <c r="D2617">
        <v>2014</v>
      </c>
      <c r="E2617" t="s">
        <v>14</v>
      </c>
      <c r="F2617" t="s">
        <v>15</v>
      </c>
      <c r="G2617" s="4" t="s">
        <v>40</v>
      </c>
      <c r="H2617" t="s">
        <v>10</v>
      </c>
      <c r="I2617" s="4">
        <v>22</v>
      </c>
      <c r="J2617" s="4">
        <v>3384</v>
      </c>
      <c r="K2617" s="4">
        <v>3600</v>
      </c>
      <c r="L2617" s="4">
        <v>84600</v>
      </c>
      <c r="M2617" s="4">
        <v>90000</v>
      </c>
      <c r="N2617" s="4">
        <v>4752</v>
      </c>
      <c r="O2617">
        <v>75240</v>
      </c>
      <c r="P2617">
        <v>-9360</v>
      </c>
    </row>
    <row r="2618" spans="1:16">
      <c r="A2618">
        <v>5</v>
      </c>
      <c r="B2618" t="str">
        <f>TEXT(DATE(2024,Sales[[#This Row],[Month]],1),"MMM")</f>
        <v>May</v>
      </c>
      <c r="C2618">
        <v>13</v>
      </c>
      <c r="D2618">
        <v>2014</v>
      </c>
      <c r="E2618" t="s">
        <v>24</v>
      </c>
      <c r="F2618" t="s">
        <v>20</v>
      </c>
      <c r="G2618" s="4" t="s">
        <v>18</v>
      </c>
      <c r="H2618" t="s">
        <v>10</v>
      </c>
      <c r="I2618" s="4">
        <v>2</v>
      </c>
      <c r="J2618" s="4">
        <v>3978</v>
      </c>
      <c r="K2618" s="4">
        <v>4230</v>
      </c>
      <c r="L2618" s="4">
        <v>6588</v>
      </c>
      <c r="M2618" s="4">
        <v>7020</v>
      </c>
      <c r="N2618" s="4">
        <v>504</v>
      </c>
      <c r="O2618">
        <v>8037</v>
      </c>
      <c r="P2618">
        <v>1449</v>
      </c>
    </row>
    <row r="2619" spans="1:16">
      <c r="A2619">
        <v>5</v>
      </c>
      <c r="B2619" t="str">
        <f>TEXT(DATE(2024,Sales[[#This Row],[Month]],1),"MMM")</f>
        <v>May</v>
      </c>
      <c r="C2619">
        <v>15</v>
      </c>
      <c r="D2619">
        <v>2014</v>
      </c>
      <c r="E2619" t="s">
        <v>26</v>
      </c>
      <c r="F2619" t="s">
        <v>27</v>
      </c>
      <c r="G2619" s="4" t="s">
        <v>18</v>
      </c>
      <c r="H2619" t="s">
        <v>10</v>
      </c>
      <c r="I2619" s="4">
        <v>11</v>
      </c>
      <c r="J2619" s="4">
        <v>3582</v>
      </c>
      <c r="K2619" s="4">
        <v>3870</v>
      </c>
      <c r="L2619" s="4">
        <v>43920</v>
      </c>
      <c r="M2619" s="4">
        <v>46800</v>
      </c>
      <c r="N2619" s="4">
        <v>3168</v>
      </c>
      <c r="O2619">
        <v>40441.5</v>
      </c>
      <c r="P2619">
        <v>-3478.5</v>
      </c>
    </row>
    <row r="2620" spans="1:16">
      <c r="A2620">
        <v>5</v>
      </c>
      <c r="B2620" t="str">
        <f>TEXT(DATE(2024,Sales[[#This Row],[Month]],1),"MMM")</f>
        <v>May</v>
      </c>
      <c r="C2620">
        <v>15</v>
      </c>
      <c r="D2620">
        <v>2014</v>
      </c>
      <c r="E2620" t="s">
        <v>7</v>
      </c>
      <c r="F2620" t="s">
        <v>8</v>
      </c>
      <c r="G2620" s="4" t="s">
        <v>36</v>
      </c>
      <c r="H2620" t="s">
        <v>10</v>
      </c>
      <c r="I2620" s="4">
        <v>11</v>
      </c>
      <c r="J2620" s="4">
        <v>3546</v>
      </c>
      <c r="K2620" s="4">
        <v>3780</v>
      </c>
      <c r="L2620" s="4">
        <v>93150</v>
      </c>
      <c r="M2620" s="4">
        <v>99000</v>
      </c>
      <c r="N2620" s="4">
        <v>2574</v>
      </c>
      <c r="O2620">
        <v>39501</v>
      </c>
      <c r="P2620">
        <v>-53649</v>
      </c>
    </row>
    <row r="2621" spans="1:16">
      <c r="A2621">
        <v>5</v>
      </c>
      <c r="B2621" t="str">
        <f>TEXT(DATE(2024,Sales[[#This Row],[Month]],1),"MMM")</f>
        <v>May</v>
      </c>
      <c r="C2621">
        <v>15</v>
      </c>
      <c r="D2621">
        <v>2014</v>
      </c>
      <c r="E2621" t="s">
        <v>17</v>
      </c>
      <c r="F2621" t="s">
        <v>15</v>
      </c>
      <c r="G2621" s="4" t="s">
        <v>33</v>
      </c>
      <c r="H2621" t="s">
        <v>10</v>
      </c>
      <c r="I2621" s="4">
        <v>1</v>
      </c>
      <c r="J2621" s="4">
        <v>7506</v>
      </c>
      <c r="K2621" s="4">
        <v>8100</v>
      </c>
      <c r="L2621" s="4">
        <v>21060</v>
      </c>
      <c r="M2621" s="4">
        <v>22500</v>
      </c>
      <c r="N2621" s="4">
        <v>594</v>
      </c>
      <c r="O2621">
        <v>7695</v>
      </c>
      <c r="P2621">
        <v>-13365</v>
      </c>
    </row>
    <row r="2622" spans="1:16">
      <c r="A2622">
        <v>5</v>
      </c>
      <c r="B2622" t="str">
        <f>TEXT(DATE(2024,Sales[[#This Row],[Month]],1),"MMM")</f>
        <v>May</v>
      </c>
      <c r="C2622">
        <v>15</v>
      </c>
      <c r="D2622">
        <v>2014</v>
      </c>
      <c r="E2622" t="s">
        <v>31</v>
      </c>
      <c r="F2622" t="s">
        <v>22</v>
      </c>
      <c r="G2622" s="4" t="s">
        <v>40</v>
      </c>
      <c r="H2622" t="s">
        <v>10</v>
      </c>
      <c r="I2622" s="4">
        <v>14</v>
      </c>
      <c r="J2622" s="4">
        <v>3978</v>
      </c>
      <c r="K2622" s="4">
        <v>4230</v>
      </c>
      <c r="L2622" s="4">
        <v>13536</v>
      </c>
      <c r="M2622" s="4">
        <v>14400</v>
      </c>
      <c r="N2622" s="4">
        <v>3528</v>
      </c>
      <c r="O2622">
        <v>56259</v>
      </c>
      <c r="P2622">
        <v>42723</v>
      </c>
    </row>
    <row r="2623" spans="1:16">
      <c r="A2623">
        <v>5</v>
      </c>
      <c r="B2623" t="str">
        <f>TEXT(DATE(2024,Sales[[#This Row],[Month]],1),"MMM")</f>
        <v>May</v>
      </c>
      <c r="C2623">
        <v>16</v>
      </c>
      <c r="D2623">
        <v>2014</v>
      </c>
      <c r="E2623" t="s">
        <v>24</v>
      </c>
      <c r="F2623" t="s">
        <v>20</v>
      </c>
      <c r="G2623" s="4" t="s">
        <v>32</v>
      </c>
      <c r="H2623" t="s">
        <v>10</v>
      </c>
      <c r="I2623" s="4">
        <v>11</v>
      </c>
      <c r="J2623" s="4">
        <v>2034</v>
      </c>
      <c r="K2623" s="4">
        <v>2160</v>
      </c>
      <c r="L2623" s="4">
        <v>46332</v>
      </c>
      <c r="M2623" s="4">
        <v>49410</v>
      </c>
      <c r="N2623" s="4">
        <v>1386</v>
      </c>
      <c r="O2623">
        <v>22572</v>
      </c>
      <c r="P2623">
        <v>-23760</v>
      </c>
    </row>
    <row r="2624" spans="1:16">
      <c r="A2624">
        <v>5</v>
      </c>
      <c r="B2624" t="str">
        <f>TEXT(DATE(2024,Sales[[#This Row],[Month]],1),"MMM")</f>
        <v>May</v>
      </c>
      <c r="C2624">
        <v>16</v>
      </c>
      <c r="D2624">
        <v>2014</v>
      </c>
      <c r="E2624" t="s">
        <v>24</v>
      </c>
      <c r="F2624" t="s">
        <v>20</v>
      </c>
      <c r="G2624" s="4" t="s">
        <v>29</v>
      </c>
      <c r="H2624" t="s">
        <v>10</v>
      </c>
      <c r="I2624" s="4">
        <v>8</v>
      </c>
      <c r="J2624" s="4">
        <v>2952</v>
      </c>
      <c r="K2624" s="4">
        <v>3150</v>
      </c>
      <c r="L2624" s="4">
        <v>74466</v>
      </c>
      <c r="M2624" s="4">
        <v>79380</v>
      </c>
      <c r="N2624" s="4">
        <v>1584</v>
      </c>
      <c r="O2624">
        <v>23940</v>
      </c>
      <c r="P2624">
        <v>-50526</v>
      </c>
    </row>
    <row r="2625" spans="1:16">
      <c r="A2625">
        <v>5</v>
      </c>
      <c r="B2625" t="str">
        <f>TEXT(DATE(2024,Sales[[#This Row],[Month]],1),"MMM")</f>
        <v>May</v>
      </c>
      <c r="C2625">
        <v>16</v>
      </c>
      <c r="D2625">
        <v>2014</v>
      </c>
      <c r="E2625" t="s">
        <v>17</v>
      </c>
      <c r="F2625" t="s">
        <v>15</v>
      </c>
      <c r="G2625" s="4" t="s">
        <v>39</v>
      </c>
      <c r="H2625" t="s">
        <v>13</v>
      </c>
      <c r="I2625" s="4">
        <v>1</v>
      </c>
      <c r="J2625" s="4">
        <v>3546</v>
      </c>
      <c r="K2625" s="4">
        <v>3780</v>
      </c>
      <c r="L2625" s="4">
        <v>172638</v>
      </c>
      <c r="M2625" s="4">
        <v>186300</v>
      </c>
      <c r="N2625" s="4">
        <v>234</v>
      </c>
      <c r="O2625">
        <v>3591</v>
      </c>
      <c r="P2625">
        <v>-169047</v>
      </c>
    </row>
    <row r="2626" spans="1:16">
      <c r="A2626">
        <v>5</v>
      </c>
      <c r="B2626" t="str">
        <f>TEXT(DATE(2024,Sales[[#This Row],[Month]],1),"MMM")</f>
        <v>May</v>
      </c>
      <c r="C2626">
        <v>17</v>
      </c>
      <c r="D2626">
        <v>2014</v>
      </c>
      <c r="E2626" t="s">
        <v>28</v>
      </c>
      <c r="F2626" t="s">
        <v>27</v>
      </c>
      <c r="G2626" s="4" t="s">
        <v>36</v>
      </c>
      <c r="H2626" t="s">
        <v>10</v>
      </c>
      <c r="I2626" s="4">
        <v>24</v>
      </c>
      <c r="J2626" s="4">
        <v>3546</v>
      </c>
      <c r="K2626" s="4">
        <v>3780</v>
      </c>
      <c r="L2626" s="4">
        <v>3726</v>
      </c>
      <c r="M2626" s="4">
        <v>3960</v>
      </c>
      <c r="N2626" s="4">
        <v>5616</v>
      </c>
      <c r="O2626">
        <v>86184</v>
      </c>
      <c r="P2626">
        <v>82458</v>
      </c>
    </row>
    <row r="2627" spans="1:16">
      <c r="A2627">
        <v>5</v>
      </c>
      <c r="B2627" t="str">
        <f>TEXT(DATE(2024,Sales[[#This Row],[Month]],1),"MMM")</f>
        <v>May</v>
      </c>
      <c r="C2627">
        <v>17</v>
      </c>
      <c r="D2627">
        <v>2014</v>
      </c>
      <c r="E2627" t="s">
        <v>31</v>
      </c>
      <c r="F2627" t="s">
        <v>22</v>
      </c>
      <c r="G2627" s="4" t="s">
        <v>35</v>
      </c>
      <c r="H2627" t="s">
        <v>10</v>
      </c>
      <c r="I2627" s="4">
        <v>15</v>
      </c>
      <c r="J2627" s="4">
        <v>3978</v>
      </c>
      <c r="K2627" s="4">
        <v>4230</v>
      </c>
      <c r="L2627" s="4">
        <v>31914</v>
      </c>
      <c r="M2627" s="4">
        <v>34020</v>
      </c>
      <c r="N2627" s="4">
        <v>3780</v>
      </c>
      <c r="O2627">
        <v>60277.5</v>
      </c>
      <c r="P2627">
        <v>28363.5</v>
      </c>
    </row>
    <row r="2628" spans="1:16">
      <c r="A2628">
        <v>5</v>
      </c>
      <c r="B2628" t="str">
        <f>TEXT(DATE(2024,Sales[[#This Row],[Month]],1),"MMM")</f>
        <v>May</v>
      </c>
      <c r="C2628">
        <v>17</v>
      </c>
      <c r="D2628">
        <v>2014</v>
      </c>
      <c r="E2628" t="s">
        <v>24</v>
      </c>
      <c r="F2628" t="s">
        <v>20</v>
      </c>
      <c r="G2628" s="4" t="s">
        <v>37</v>
      </c>
      <c r="H2628" t="s">
        <v>13</v>
      </c>
      <c r="I2628" s="4">
        <v>20</v>
      </c>
      <c r="J2628" s="4">
        <v>3546</v>
      </c>
      <c r="K2628" s="4">
        <v>3780</v>
      </c>
      <c r="L2628" s="4">
        <v>35316</v>
      </c>
      <c r="M2628" s="4">
        <v>38070</v>
      </c>
      <c r="N2628" s="4">
        <v>4680</v>
      </c>
      <c r="O2628">
        <v>71820</v>
      </c>
      <c r="P2628">
        <v>36504</v>
      </c>
    </row>
    <row r="2629" spans="1:16">
      <c r="A2629">
        <v>5</v>
      </c>
      <c r="B2629" t="str">
        <f>TEXT(DATE(2024,Sales[[#This Row],[Month]],1),"MMM")</f>
        <v>May</v>
      </c>
      <c r="C2629">
        <v>17</v>
      </c>
      <c r="D2629">
        <v>2014</v>
      </c>
      <c r="E2629" t="s">
        <v>11</v>
      </c>
      <c r="F2629" t="s">
        <v>8</v>
      </c>
      <c r="G2629" s="4" t="s">
        <v>36</v>
      </c>
      <c r="H2629" t="s">
        <v>10</v>
      </c>
      <c r="I2629" s="4">
        <v>1</v>
      </c>
      <c r="J2629" s="4">
        <v>5148</v>
      </c>
      <c r="K2629" s="4">
        <v>5490</v>
      </c>
      <c r="L2629" s="4">
        <v>81972</v>
      </c>
      <c r="M2629" s="4">
        <v>87120</v>
      </c>
      <c r="N2629" s="4">
        <v>342</v>
      </c>
      <c r="O2629">
        <v>5215.5</v>
      </c>
      <c r="P2629">
        <v>-76756.5</v>
      </c>
    </row>
    <row r="2630" spans="1:16">
      <c r="A2630">
        <v>5</v>
      </c>
      <c r="B2630" t="str">
        <f>TEXT(DATE(2024,Sales[[#This Row],[Month]],1),"MMM")</f>
        <v>May</v>
      </c>
      <c r="C2630">
        <v>18</v>
      </c>
      <c r="D2630">
        <v>2014</v>
      </c>
      <c r="E2630" t="s">
        <v>14</v>
      </c>
      <c r="F2630" t="s">
        <v>15</v>
      </c>
      <c r="G2630" s="4" t="s">
        <v>40</v>
      </c>
      <c r="H2630" t="s">
        <v>10</v>
      </c>
      <c r="I2630" s="4">
        <v>5</v>
      </c>
      <c r="J2630" s="4">
        <v>2196</v>
      </c>
      <c r="K2630" s="4">
        <v>2340</v>
      </c>
      <c r="L2630" s="4">
        <v>27072</v>
      </c>
      <c r="M2630" s="4">
        <v>28800</v>
      </c>
      <c r="N2630" s="4">
        <v>720</v>
      </c>
      <c r="O2630">
        <v>11115</v>
      </c>
      <c r="P2630">
        <v>-15957</v>
      </c>
    </row>
    <row r="2631" spans="1:16">
      <c r="A2631">
        <v>5</v>
      </c>
      <c r="B2631" t="str">
        <f>TEXT(DATE(2024,Sales[[#This Row],[Month]],1),"MMM")</f>
        <v>May</v>
      </c>
      <c r="C2631">
        <v>19</v>
      </c>
      <c r="D2631">
        <v>2014</v>
      </c>
      <c r="E2631" t="s">
        <v>17</v>
      </c>
      <c r="F2631" t="s">
        <v>15</v>
      </c>
      <c r="G2631" s="4" t="s">
        <v>30</v>
      </c>
      <c r="H2631" t="s">
        <v>10</v>
      </c>
      <c r="I2631" s="4">
        <v>2</v>
      </c>
      <c r="J2631" s="4">
        <v>3924</v>
      </c>
      <c r="K2631" s="4">
        <v>4230</v>
      </c>
      <c r="L2631" s="4">
        <v>19890</v>
      </c>
      <c r="M2631" s="4">
        <v>21150</v>
      </c>
      <c r="N2631" s="4">
        <v>612</v>
      </c>
      <c r="O2631">
        <v>8037</v>
      </c>
      <c r="P2631">
        <v>-11853</v>
      </c>
    </row>
    <row r="2632" spans="1:16">
      <c r="A2632">
        <v>5</v>
      </c>
      <c r="B2632" t="str">
        <f>TEXT(DATE(2024,Sales[[#This Row],[Month]],1),"MMM")</f>
        <v>May</v>
      </c>
      <c r="C2632">
        <v>19</v>
      </c>
      <c r="D2632">
        <v>2014</v>
      </c>
      <c r="E2632" t="s">
        <v>11</v>
      </c>
      <c r="F2632" t="s">
        <v>8</v>
      </c>
      <c r="G2632" s="4" t="s">
        <v>35</v>
      </c>
      <c r="H2632" t="s">
        <v>10</v>
      </c>
      <c r="I2632" s="4">
        <v>15</v>
      </c>
      <c r="J2632" s="4">
        <v>3978</v>
      </c>
      <c r="K2632" s="4">
        <v>4230</v>
      </c>
      <c r="L2632" s="4">
        <v>60282</v>
      </c>
      <c r="M2632" s="4">
        <v>64260</v>
      </c>
      <c r="N2632" s="4">
        <v>3780</v>
      </c>
      <c r="O2632">
        <v>60277.5</v>
      </c>
      <c r="P2632">
        <v>-4.5</v>
      </c>
    </row>
    <row r="2633" spans="1:16">
      <c r="A2633">
        <v>5</v>
      </c>
      <c r="B2633" t="str">
        <f>TEXT(DATE(2024,Sales[[#This Row],[Month]],1),"MMM")</f>
        <v>May</v>
      </c>
      <c r="C2633">
        <v>19</v>
      </c>
      <c r="D2633">
        <v>2014</v>
      </c>
      <c r="E2633" t="s">
        <v>26</v>
      </c>
      <c r="F2633" t="s">
        <v>27</v>
      </c>
      <c r="G2633" s="4" t="s">
        <v>39</v>
      </c>
      <c r="H2633" t="s">
        <v>13</v>
      </c>
      <c r="I2633" s="4">
        <v>24</v>
      </c>
      <c r="J2633" s="4">
        <v>2106</v>
      </c>
      <c r="K2633" s="4">
        <v>2250</v>
      </c>
      <c r="L2633" s="4">
        <v>157626</v>
      </c>
      <c r="M2633" s="4">
        <v>170100</v>
      </c>
      <c r="N2633" s="4">
        <v>3456</v>
      </c>
      <c r="O2633">
        <v>51300</v>
      </c>
      <c r="P2633">
        <v>-106326</v>
      </c>
    </row>
    <row r="2634" spans="1:16">
      <c r="A2634">
        <v>5</v>
      </c>
      <c r="B2634" t="str">
        <f>TEXT(DATE(2024,Sales[[#This Row],[Month]],1),"MMM")</f>
        <v>May</v>
      </c>
      <c r="C2634">
        <v>20</v>
      </c>
      <c r="D2634">
        <v>2014</v>
      </c>
      <c r="E2634" t="s">
        <v>26</v>
      </c>
      <c r="F2634" t="s">
        <v>27</v>
      </c>
      <c r="G2634" s="4" t="s">
        <v>30</v>
      </c>
      <c r="H2634" t="s">
        <v>10</v>
      </c>
      <c r="I2634" s="4">
        <v>23</v>
      </c>
      <c r="J2634" s="4">
        <v>5148</v>
      </c>
      <c r="K2634" s="4">
        <v>5490</v>
      </c>
      <c r="L2634" s="4">
        <v>19890</v>
      </c>
      <c r="M2634" s="4">
        <v>21150</v>
      </c>
      <c r="N2634" s="4">
        <v>7866</v>
      </c>
      <c r="O2634">
        <v>119956.5</v>
      </c>
      <c r="P2634">
        <v>100066.5</v>
      </c>
    </row>
    <row r="2635" spans="1:16">
      <c r="A2635">
        <v>5</v>
      </c>
      <c r="B2635" t="str">
        <f>TEXT(DATE(2024,Sales[[#This Row],[Month]],1),"MMM")</f>
        <v>May</v>
      </c>
      <c r="C2635">
        <v>20</v>
      </c>
      <c r="D2635">
        <v>2014</v>
      </c>
      <c r="E2635" t="s">
        <v>24</v>
      </c>
      <c r="F2635" t="s">
        <v>20</v>
      </c>
      <c r="G2635" s="4" t="s">
        <v>18</v>
      </c>
      <c r="H2635" t="s">
        <v>10</v>
      </c>
      <c r="I2635" s="4">
        <v>20</v>
      </c>
      <c r="J2635" s="4">
        <v>3546</v>
      </c>
      <c r="K2635" s="4">
        <v>3780</v>
      </c>
      <c r="L2635" s="4">
        <v>4392</v>
      </c>
      <c r="M2635" s="4">
        <v>4680</v>
      </c>
      <c r="N2635" s="4">
        <v>4680</v>
      </c>
      <c r="O2635">
        <v>71820</v>
      </c>
      <c r="P2635">
        <v>67428</v>
      </c>
    </row>
    <row r="2636" spans="1:16">
      <c r="A2636">
        <v>5</v>
      </c>
      <c r="B2636" t="str">
        <f>TEXT(DATE(2024,Sales[[#This Row],[Month]],1),"MMM")</f>
        <v>May</v>
      </c>
      <c r="C2636">
        <v>20</v>
      </c>
      <c r="D2636">
        <v>2014</v>
      </c>
      <c r="E2636" t="s">
        <v>28</v>
      </c>
      <c r="F2636" t="s">
        <v>27</v>
      </c>
      <c r="G2636" s="4" t="s">
        <v>38</v>
      </c>
      <c r="H2636" t="s">
        <v>10</v>
      </c>
      <c r="I2636" s="4">
        <v>23</v>
      </c>
      <c r="J2636" s="4">
        <v>3546</v>
      </c>
      <c r="K2636" s="4">
        <v>3780</v>
      </c>
      <c r="L2636" s="4">
        <v>44280</v>
      </c>
      <c r="M2636" s="4">
        <v>47250</v>
      </c>
      <c r="N2636" s="4">
        <v>5382</v>
      </c>
      <c r="O2636">
        <v>82593</v>
      </c>
      <c r="P2636">
        <v>38313</v>
      </c>
    </row>
    <row r="2637" spans="1:16">
      <c r="A2637">
        <v>5</v>
      </c>
      <c r="B2637" t="str">
        <f>TEXT(DATE(2024,Sales[[#This Row],[Month]],1),"MMM")</f>
        <v>May</v>
      </c>
      <c r="C2637">
        <v>20</v>
      </c>
      <c r="D2637">
        <v>2014</v>
      </c>
      <c r="E2637" t="s">
        <v>14</v>
      </c>
      <c r="F2637" t="s">
        <v>15</v>
      </c>
      <c r="G2637" s="4" t="s">
        <v>37</v>
      </c>
      <c r="H2637" t="s">
        <v>13</v>
      </c>
      <c r="I2637" s="4">
        <v>22</v>
      </c>
      <c r="J2637" s="4">
        <v>5148</v>
      </c>
      <c r="K2637" s="4">
        <v>5490</v>
      </c>
      <c r="L2637" s="4">
        <v>82404</v>
      </c>
      <c r="M2637" s="4">
        <v>88830</v>
      </c>
      <c r="N2637" s="4">
        <v>7524</v>
      </c>
      <c r="O2637">
        <v>114741</v>
      </c>
      <c r="P2637">
        <v>32337</v>
      </c>
    </row>
    <row r="2638" spans="1:16">
      <c r="A2638">
        <v>5</v>
      </c>
      <c r="B2638" t="str">
        <f>TEXT(DATE(2024,Sales[[#This Row],[Month]],1),"MMM")</f>
        <v>May</v>
      </c>
      <c r="C2638">
        <v>20</v>
      </c>
      <c r="D2638">
        <v>2014</v>
      </c>
      <c r="E2638" t="s">
        <v>7</v>
      </c>
      <c r="F2638" t="s">
        <v>8</v>
      </c>
      <c r="G2638" s="4" t="s">
        <v>16</v>
      </c>
      <c r="H2638" t="s">
        <v>10</v>
      </c>
      <c r="I2638" s="4">
        <v>10</v>
      </c>
      <c r="J2638" s="4">
        <v>3384</v>
      </c>
      <c r="K2638" s="4">
        <v>3600</v>
      </c>
      <c r="L2638" s="4">
        <v>95472</v>
      </c>
      <c r="M2638" s="4">
        <v>101520</v>
      </c>
      <c r="N2638" s="4">
        <v>2160</v>
      </c>
      <c r="O2638">
        <v>34200</v>
      </c>
      <c r="P2638">
        <v>-61272</v>
      </c>
    </row>
    <row r="2639" spans="1:16">
      <c r="A2639">
        <v>5</v>
      </c>
      <c r="B2639" t="str">
        <f>TEXT(DATE(2024,Sales[[#This Row],[Month]],1),"MMM")</f>
        <v>May</v>
      </c>
      <c r="C2639">
        <v>20</v>
      </c>
      <c r="D2639">
        <v>2014</v>
      </c>
      <c r="E2639" t="s">
        <v>17</v>
      </c>
      <c r="F2639" t="s">
        <v>15</v>
      </c>
      <c r="G2639" s="4" t="s">
        <v>37</v>
      </c>
      <c r="H2639" t="s">
        <v>13</v>
      </c>
      <c r="I2639" s="4">
        <v>5</v>
      </c>
      <c r="J2639" s="4">
        <v>3042</v>
      </c>
      <c r="K2639" s="4">
        <v>3240</v>
      </c>
      <c r="L2639" s="4">
        <v>58860</v>
      </c>
      <c r="M2639" s="4">
        <v>63450</v>
      </c>
      <c r="N2639" s="4">
        <v>990</v>
      </c>
      <c r="O2639">
        <v>15390</v>
      </c>
      <c r="P2639">
        <v>-43470</v>
      </c>
    </row>
    <row r="2640" spans="1:16">
      <c r="A2640">
        <v>5</v>
      </c>
      <c r="B2640" t="str">
        <f>TEXT(DATE(2024,Sales[[#This Row],[Month]],1),"MMM")</f>
        <v>May</v>
      </c>
      <c r="C2640">
        <v>21</v>
      </c>
      <c r="D2640">
        <v>2014</v>
      </c>
      <c r="E2640" t="s">
        <v>24</v>
      </c>
      <c r="F2640" t="s">
        <v>20</v>
      </c>
      <c r="G2640" s="4" t="s">
        <v>23</v>
      </c>
      <c r="H2640" t="s">
        <v>10</v>
      </c>
      <c r="I2640" s="4">
        <v>12</v>
      </c>
      <c r="J2640" s="4">
        <v>3978</v>
      </c>
      <c r="K2640" s="4">
        <v>4230</v>
      </c>
      <c r="L2640" s="4">
        <v>48672</v>
      </c>
      <c r="M2640" s="4">
        <v>51840</v>
      </c>
      <c r="N2640" s="4">
        <v>3024</v>
      </c>
      <c r="O2640">
        <v>48222</v>
      </c>
      <c r="P2640">
        <v>-450</v>
      </c>
    </row>
    <row r="2641" spans="1:16">
      <c r="A2641">
        <v>5</v>
      </c>
      <c r="B2641" t="str">
        <f>TEXT(DATE(2024,Sales[[#This Row],[Month]],1),"MMM")</f>
        <v>May</v>
      </c>
      <c r="C2641">
        <v>21</v>
      </c>
      <c r="D2641">
        <v>2014</v>
      </c>
      <c r="E2641" t="s">
        <v>26</v>
      </c>
      <c r="F2641" t="s">
        <v>27</v>
      </c>
      <c r="G2641" s="4" t="s">
        <v>29</v>
      </c>
      <c r="H2641" t="s">
        <v>10</v>
      </c>
      <c r="I2641" s="4">
        <v>19</v>
      </c>
      <c r="J2641" s="4">
        <v>3978</v>
      </c>
      <c r="K2641" s="4">
        <v>4230</v>
      </c>
      <c r="L2641" s="4">
        <v>60282</v>
      </c>
      <c r="M2641" s="4">
        <v>64260</v>
      </c>
      <c r="N2641" s="4">
        <v>4788</v>
      </c>
      <c r="O2641">
        <v>76351.5</v>
      </c>
      <c r="P2641">
        <v>16069.5</v>
      </c>
    </row>
    <row r="2642" spans="1:16">
      <c r="A2642">
        <v>5</v>
      </c>
      <c r="B2642" t="str">
        <f>TEXT(DATE(2024,Sales[[#This Row],[Month]],1),"MMM")</f>
        <v>May</v>
      </c>
      <c r="C2642">
        <v>22</v>
      </c>
      <c r="D2642">
        <v>2014</v>
      </c>
      <c r="E2642" t="s">
        <v>26</v>
      </c>
      <c r="F2642" t="s">
        <v>27</v>
      </c>
      <c r="G2642" s="4" t="s">
        <v>9</v>
      </c>
      <c r="H2642" t="s">
        <v>10</v>
      </c>
      <c r="I2642" s="4">
        <v>18</v>
      </c>
      <c r="J2642" s="4">
        <v>3924</v>
      </c>
      <c r="K2642" s="4">
        <v>4230</v>
      </c>
      <c r="L2642" s="4">
        <v>42714</v>
      </c>
      <c r="M2642" s="4">
        <v>45360</v>
      </c>
      <c r="N2642" s="4">
        <v>5508</v>
      </c>
      <c r="O2642">
        <v>72333</v>
      </c>
      <c r="P2642">
        <v>29619</v>
      </c>
    </row>
    <row r="2643" spans="1:16">
      <c r="A2643">
        <v>5</v>
      </c>
      <c r="B2643" t="str">
        <f>TEXT(DATE(2024,Sales[[#This Row],[Month]],1),"MMM")</f>
        <v>May</v>
      </c>
      <c r="C2643">
        <v>22</v>
      </c>
      <c r="D2643">
        <v>2014</v>
      </c>
      <c r="E2643" t="s">
        <v>21</v>
      </c>
      <c r="F2643" t="s">
        <v>22</v>
      </c>
      <c r="G2643" s="4" t="s">
        <v>30</v>
      </c>
      <c r="H2643" t="s">
        <v>10</v>
      </c>
      <c r="I2643" s="4">
        <v>1</v>
      </c>
      <c r="J2643" s="4">
        <v>2952</v>
      </c>
      <c r="K2643" s="4">
        <v>3150</v>
      </c>
      <c r="L2643" s="4">
        <v>35802</v>
      </c>
      <c r="M2643" s="4">
        <v>38070</v>
      </c>
      <c r="N2643" s="4">
        <v>198</v>
      </c>
      <c r="O2643">
        <v>2992.5</v>
      </c>
      <c r="P2643">
        <v>-32809.5</v>
      </c>
    </row>
    <row r="2644" spans="1:16">
      <c r="A2644">
        <v>5</v>
      </c>
      <c r="B2644" t="str">
        <f>TEXT(DATE(2024,Sales[[#This Row],[Month]],1),"MMM")</f>
        <v>May</v>
      </c>
      <c r="C2644">
        <v>22</v>
      </c>
      <c r="D2644">
        <v>2014</v>
      </c>
      <c r="E2644" t="s">
        <v>28</v>
      </c>
      <c r="F2644" t="s">
        <v>27</v>
      </c>
      <c r="G2644" s="4" t="s">
        <v>18</v>
      </c>
      <c r="H2644" t="s">
        <v>10</v>
      </c>
      <c r="I2644" s="4">
        <v>15</v>
      </c>
      <c r="J2644" s="4">
        <v>3042</v>
      </c>
      <c r="K2644" s="4">
        <v>3240</v>
      </c>
      <c r="L2644" s="4">
        <v>26352</v>
      </c>
      <c r="M2644" s="4">
        <v>28080</v>
      </c>
      <c r="N2644" s="4">
        <v>2970</v>
      </c>
      <c r="O2644">
        <v>46170</v>
      </c>
      <c r="P2644">
        <v>19818</v>
      </c>
    </row>
    <row r="2645" spans="1:16">
      <c r="A2645">
        <v>5</v>
      </c>
      <c r="B2645" t="str">
        <f>TEXT(DATE(2024,Sales[[#This Row],[Month]],1),"MMM")</f>
        <v>May</v>
      </c>
      <c r="C2645">
        <v>23</v>
      </c>
      <c r="D2645">
        <v>2014</v>
      </c>
      <c r="E2645" t="s">
        <v>17</v>
      </c>
      <c r="F2645" t="s">
        <v>15</v>
      </c>
      <c r="G2645" s="4" t="s">
        <v>38</v>
      </c>
      <c r="H2645" t="s">
        <v>10</v>
      </c>
      <c r="I2645" s="4">
        <v>4</v>
      </c>
      <c r="J2645" s="4">
        <v>3978</v>
      </c>
      <c r="K2645" s="4">
        <v>4230</v>
      </c>
      <c r="L2645" s="4">
        <v>38376</v>
      </c>
      <c r="M2645" s="4">
        <v>40950</v>
      </c>
      <c r="N2645" s="4">
        <v>1008</v>
      </c>
      <c r="O2645">
        <v>16074</v>
      </c>
      <c r="P2645">
        <v>-22302</v>
      </c>
    </row>
    <row r="2646" spans="1:16">
      <c r="A2646">
        <v>5</v>
      </c>
      <c r="B2646" t="str">
        <f>TEXT(DATE(2024,Sales[[#This Row],[Month]],1),"MMM")</f>
        <v>May</v>
      </c>
      <c r="C2646">
        <v>23</v>
      </c>
      <c r="D2646">
        <v>2014</v>
      </c>
      <c r="E2646" t="s">
        <v>14</v>
      </c>
      <c r="F2646" t="s">
        <v>15</v>
      </c>
      <c r="G2646" s="4" t="s">
        <v>12</v>
      </c>
      <c r="H2646" t="s">
        <v>13</v>
      </c>
      <c r="I2646" s="4">
        <v>16</v>
      </c>
      <c r="J2646" s="4">
        <v>2106</v>
      </c>
      <c r="K2646" s="4">
        <v>2250</v>
      </c>
      <c r="L2646" s="4">
        <v>82386</v>
      </c>
      <c r="M2646" s="4">
        <v>89010</v>
      </c>
      <c r="N2646" s="4">
        <v>2304</v>
      </c>
      <c r="O2646">
        <v>34200</v>
      </c>
      <c r="P2646">
        <v>-48186</v>
      </c>
    </row>
    <row r="2647" spans="1:16">
      <c r="A2647">
        <v>5</v>
      </c>
      <c r="B2647" t="str">
        <f>TEXT(DATE(2024,Sales[[#This Row],[Month]],1),"MMM")</f>
        <v>May</v>
      </c>
      <c r="C2647">
        <v>24</v>
      </c>
      <c r="D2647">
        <v>2014</v>
      </c>
      <c r="E2647" t="s">
        <v>21</v>
      </c>
      <c r="F2647" t="s">
        <v>22</v>
      </c>
      <c r="G2647" s="4" t="s">
        <v>9</v>
      </c>
      <c r="H2647" t="s">
        <v>10</v>
      </c>
      <c r="I2647" s="4">
        <v>10</v>
      </c>
      <c r="J2647" s="4">
        <v>2034</v>
      </c>
      <c r="K2647" s="4">
        <v>2160</v>
      </c>
      <c r="L2647" s="4">
        <v>14238</v>
      </c>
      <c r="M2647" s="4">
        <v>15120</v>
      </c>
      <c r="N2647" s="4">
        <v>1260</v>
      </c>
      <c r="O2647">
        <v>20520</v>
      </c>
      <c r="P2647">
        <v>6282</v>
      </c>
    </row>
    <row r="2648" spans="1:16">
      <c r="A2648">
        <v>5</v>
      </c>
      <c r="B2648" t="str">
        <f>TEXT(DATE(2024,Sales[[#This Row],[Month]],1),"MMM")</f>
        <v>May</v>
      </c>
      <c r="C2648">
        <v>24</v>
      </c>
      <c r="D2648">
        <v>2014</v>
      </c>
      <c r="E2648" t="s">
        <v>7</v>
      </c>
      <c r="F2648" t="s">
        <v>8</v>
      </c>
      <c r="G2648" s="4" t="s">
        <v>38</v>
      </c>
      <c r="H2648" t="s">
        <v>10</v>
      </c>
      <c r="I2648" s="4">
        <v>21</v>
      </c>
      <c r="J2648" s="4">
        <v>4482</v>
      </c>
      <c r="K2648" s="4">
        <v>4770</v>
      </c>
      <c r="L2648" s="4">
        <v>23616</v>
      </c>
      <c r="M2648" s="4">
        <v>25200</v>
      </c>
      <c r="N2648" s="4">
        <v>6048</v>
      </c>
      <c r="O2648">
        <v>95161.5</v>
      </c>
      <c r="P2648">
        <v>71545.5</v>
      </c>
    </row>
    <row r="2649" spans="1:16">
      <c r="A2649">
        <v>5</v>
      </c>
      <c r="B2649" t="str">
        <f>TEXT(DATE(2024,Sales[[#This Row],[Month]],1),"MMM")</f>
        <v>May</v>
      </c>
      <c r="C2649">
        <v>24</v>
      </c>
      <c r="D2649">
        <v>2014</v>
      </c>
      <c r="E2649" t="s">
        <v>28</v>
      </c>
      <c r="F2649" t="s">
        <v>27</v>
      </c>
      <c r="G2649" s="4" t="s">
        <v>29</v>
      </c>
      <c r="H2649" t="s">
        <v>10</v>
      </c>
      <c r="I2649" s="4">
        <v>7</v>
      </c>
      <c r="J2649" s="4">
        <v>3726</v>
      </c>
      <c r="K2649" s="4">
        <v>3960</v>
      </c>
      <c r="L2649" s="4">
        <v>70920</v>
      </c>
      <c r="M2649" s="4">
        <v>75600</v>
      </c>
      <c r="N2649" s="4">
        <v>1638</v>
      </c>
      <c r="O2649">
        <v>26334</v>
      </c>
      <c r="P2649">
        <v>-44586</v>
      </c>
    </row>
    <row r="2650" spans="1:16">
      <c r="A2650">
        <v>5</v>
      </c>
      <c r="B2650" t="str">
        <f>TEXT(DATE(2024,Sales[[#This Row],[Month]],1),"MMM")</f>
        <v>May</v>
      </c>
      <c r="C2650">
        <v>24</v>
      </c>
      <c r="D2650">
        <v>2014</v>
      </c>
      <c r="E2650" t="s">
        <v>28</v>
      </c>
      <c r="F2650" t="s">
        <v>27</v>
      </c>
      <c r="G2650" s="4" t="s">
        <v>34</v>
      </c>
      <c r="H2650" t="s">
        <v>10</v>
      </c>
      <c r="I2650" s="4">
        <v>22</v>
      </c>
      <c r="J2650" s="4">
        <v>2952</v>
      </c>
      <c r="K2650" s="4">
        <v>3150</v>
      </c>
      <c r="L2650" s="4">
        <v>53784</v>
      </c>
      <c r="M2650" s="4">
        <v>57240</v>
      </c>
      <c r="N2650" s="4">
        <v>4356</v>
      </c>
      <c r="O2650">
        <v>65835</v>
      </c>
      <c r="P2650">
        <v>12051</v>
      </c>
    </row>
    <row r="2651" spans="1:16">
      <c r="A2651">
        <v>5</v>
      </c>
      <c r="B2651" t="str">
        <f>TEXT(DATE(2024,Sales[[#This Row],[Month]],1),"MMM")</f>
        <v>May</v>
      </c>
      <c r="C2651">
        <v>24</v>
      </c>
      <c r="D2651">
        <v>2014</v>
      </c>
      <c r="E2651" t="s">
        <v>26</v>
      </c>
      <c r="F2651" t="s">
        <v>27</v>
      </c>
      <c r="G2651" s="4" t="s">
        <v>9</v>
      </c>
      <c r="H2651" t="s">
        <v>10</v>
      </c>
      <c r="I2651" s="4">
        <v>15</v>
      </c>
      <c r="J2651" s="4">
        <v>3384</v>
      </c>
      <c r="K2651" s="4">
        <v>3600</v>
      </c>
      <c r="L2651" s="4">
        <v>6102</v>
      </c>
      <c r="M2651" s="4">
        <v>6480</v>
      </c>
      <c r="N2651" s="4">
        <v>3240</v>
      </c>
      <c r="O2651">
        <v>51300</v>
      </c>
      <c r="P2651">
        <v>45198</v>
      </c>
    </row>
    <row r="2652" spans="1:16">
      <c r="A2652">
        <v>5</v>
      </c>
      <c r="B2652" t="str">
        <f>TEXT(DATE(2024,Sales[[#This Row],[Month]],1),"MMM")</f>
        <v>May</v>
      </c>
      <c r="C2652">
        <v>24</v>
      </c>
      <c r="D2652">
        <v>2014</v>
      </c>
      <c r="E2652" t="s">
        <v>24</v>
      </c>
      <c r="F2652" t="s">
        <v>20</v>
      </c>
      <c r="G2652" s="4" t="s">
        <v>34</v>
      </c>
      <c r="H2652" t="s">
        <v>10</v>
      </c>
      <c r="I2652" s="4">
        <v>7</v>
      </c>
      <c r="J2652" s="4">
        <v>3546</v>
      </c>
      <c r="K2652" s="4">
        <v>3780</v>
      </c>
      <c r="L2652" s="4">
        <v>71712</v>
      </c>
      <c r="M2652" s="4">
        <v>76320</v>
      </c>
      <c r="N2652" s="4">
        <v>1638</v>
      </c>
      <c r="O2652">
        <v>25137</v>
      </c>
      <c r="P2652">
        <v>-46575</v>
      </c>
    </row>
    <row r="2653" spans="1:16">
      <c r="A2653">
        <v>5</v>
      </c>
      <c r="B2653" t="str">
        <f>TEXT(DATE(2024,Sales[[#This Row],[Month]],1),"MMM")</f>
        <v>May</v>
      </c>
      <c r="C2653">
        <v>24</v>
      </c>
      <c r="D2653">
        <v>2014</v>
      </c>
      <c r="E2653" t="s">
        <v>21</v>
      </c>
      <c r="F2653" t="s">
        <v>22</v>
      </c>
      <c r="G2653" s="4" t="s">
        <v>38</v>
      </c>
      <c r="H2653" t="s">
        <v>10</v>
      </c>
      <c r="I2653" s="4">
        <v>17</v>
      </c>
      <c r="J2653" s="4">
        <v>5148</v>
      </c>
      <c r="K2653" s="4">
        <v>5490</v>
      </c>
      <c r="L2653" s="4">
        <v>35424</v>
      </c>
      <c r="M2653" s="4">
        <v>37800</v>
      </c>
      <c r="N2653" s="4">
        <v>5814</v>
      </c>
      <c r="O2653">
        <v>88663.5</v>
      </c>
      <c r="P2653">
        <v>53239.5</v>
      </c>
    </row>
    <row r="2654" spans="1:16">
      <c r="A2654">
        <v>5</v>
      </c>
      <c r="B2654" t="str">
        <f>TEXT(DATE(2024,Sales[[#This Row],[Month]],1),"MMM")</f>
        <v>May</v>
      </c>
      <c r="C2654">
        <v>25</v>
      </c>
      <c r="D2654">
        <v>2014</v>
      </c>
      <c r="E2654" t="s">
        <v>21</v>
      </c>
      <c r="F2654" t="s">
        <v>22</v>
      </c>
      <c r="G2654" s="4" t="s">
        <v>9</v>
      </c>
      <c r="H2654" t="s">
        <v>10</v>
      </c>
      <c r="I2654" s="4">
        <v>20</v>
      </c>
      <c r="J2654" s="4">
        <v>2034</v>
      </c>
      <c r="K2654" s="4">
        <v>2160</v>
      </c>
      <c r="L2654" s="4">
        <v>8136</v>
      </c>
      <c r="M2654" s="4">
        <v>8640</v>
      </c>
      <c r="N2654" s="4">
        <v>2520</v>
      </c>
      <c r="O2654">
        <v>41040</v>
      </c>
      <c r="P2654">
        <v>32904</v>
      </c>
    </row>
    <row r="2655" spans="1:16">
      <c r="A2655">
        <v>5</v>
      </c>
      <c r="B2655" t="str">
        <f>TEXT(DATE(2024,Sales[[#This Row],[Month]],1),"MMM")</f>
        <v>May</v>
      </c>
      <c r="C2655">
        <v>25</v>
      </c>
      <c r="D2655">
        <v>2014</v>
      </c>
      <c r="E2655" t="s">
        <v>19</v>
      </c>
      <c r="F2655" t="s">
        <v>20</v>
      </c>
      <c r="G2655" s="4" t="s">
        <v>40</v>
      </c>
      <c r="H2655" t="s">
        <v>10</v>
      </c>
      <c r="I2655" s="4">
        <v>5</v>
      </c>
      <c r="J2655" s="4">
        <v>2196</v>
      </c>
      <c r="K2655" s="4">
        <v>2340</v>
      </c>
      <c r="L2655" s="4">
        <v>33840</v>
      </c>
      <c r="M2655" s="4">
        <v>36000</v>
      </c>
      <c r="N2655" s="4">
        <v>720</v>
      </c>
      <c r="O2655">
        <v>11115</v>
      </c>
      <c r="P2655">
        <v>-22725</v>
      </c>
    </row>
    <row r="2656" spans="1:16">
      <c r="A2656">
        <v>5</v>
      </c>
      <c r="B2656" t="str">
        <f>TEXT(DATE(2024,Sales[[#This Row],[Month]],1),"MMM")</f>
        <v>May</v>
      </c>
      <c r="C2656">
        <v>25</v>
      </c>
      <c r="D2656">
        <v>2014</v>
      </c>
      <c r="E2656" t="s">
        <v>24</v>
      </c>
      <c r="F2656" t="s">
        <v>20</v>
      </c>
      <c r="G2656" s="4" t="s">
        <v>23</v>
      </c>
      <c r="H2656" t="s">
        <v>10</v>
      </c>
      <c r="I2656" s="4">
        <v>14</v>
      </c>
      <c r="J2656" s="4">
        <v>3546</v>
      </c>
      <c r="K2656" s="4">
        <v>3780</v>
      </c>
      <c r="L2656" s="4">
        <v>42588</v>
      </c>
      <c r="M2656" s="4">
        <v>45360</v>
      </c>
      <c r="N2656" s="4">
        <v>3276</v>
      </c>
      <c r="O2656">
        <v>50274</v>
      </c>
      <c r="P2656">
        <v>7686</v>
      </c>
    </row>
    <row r="2657" spans="1:16">
      <c r="A2657">
        <v>5</v>
      </c>
      <c r="B2657" t="str">
        <f>TEXT(DATE(2024,Sales[[#This Row],[Month]],1),"MMM")</f>
        <v>May</v>
      </c>
      <c r="C2657">
        <v>27</v>
      </c>
      <c r="D2657">
        <v>2014</v>
      </c>
      <c r="E2657" t="s">
        <v>26</v>
      </c>
      <c r="F2657" t="s">
        <v>27</v>
      </c>
      <c r="G2657" s="4" t="s">
        <v>23</v>
      </c>
      <c r="H2657" t="s">
        <v>10</v>
      </c>
      <c r="I2657" s="4">
        <v>6</v>
      </c>
      <c r="J2657" s="4">
        <v>3546</v>
      </c>
      <c r="K2657" s="4">
        <v>3780</v>
      </c>
      <c r="L2657" s="4">
        <v>36504</v>
      </c>
      <c r="M2657" s="4">
        <v>38880</v>
      </c>
      <c r="N2657" s="4">
        <v>1404</v>
      </c>
      <c r="O2657">
        <v>21546</v>
      </c>
      <c r="P2657">
        <v>-14958</v>
      </c>
    </row>
    <row r="2658" spans="1:16">
      <c r="A2658">
        <v>5</v>
      </c>
      <c r="B2658" t="str">
        <f>TEXT(DATE(2024,Sales[[#This Row],[Month]],1),"MMM")</f>
        <v>May</v>
      </c>
      <c r="C2658">
        <v>27</v>
      </c>
      <c r="D2658">
        <v>2014</v>
      </c>
      <c r="E2658" t="s">
        <v>28</v>
      </c>
      <c r="F2658" t="s">
        <v>27</v>
      </c>
      <c r="G2658" s="4" t="s">
        <v>36</v>
      </c>
      <c r="H2658" t="s">
        <v>10</v>
      </c>
      <c r="I2658" s="4">
        <v>22</v>
      </c>
      <c r="J2658" s="4">
        <v>7506</v>
      </c>
      <c r="K2658" s="4">
        <v>8100</v>
      </c>
      <c r="L2658" s="4">
        <v>85698</v>
      </c>
      <c r="M2658" s="4">
        <v>91080</v>
      </c>
      <c r="N2658" s="4">
        <v>13068</v>
      </c>
      <c r="O2658">
        <v>169290</v>
      </c>
      <c r="P2658">
        <v>83592</v>
      </c>
    </row>
    <row r="2659" spans="1:16">
      <c r="A2659">
        <v>5</v>
      </c>
      <c r="B2659" t="str">
        <f>TEXT(DATE(2024,Sales[[#This Row],[Month]],1),"MMM")</f>
        <v>May</v>
      </c>
      <c r="C2659">
        <v>27</v>
      </c>
      <c r="D2659">
        <v>2014</v>
      </c>
      <c r="E2659" t="s">
        <v>11</v>
      </c>
      <c r="F2659" t="s">
        <v>8</v>
      </c>
      <c r="G2659" s="4" t="s">
        <v>34</v>
      </c>
      <c r="H2659" t="s">
        <v>10</v>
      </c>
      <c r="I2659" s="4">
        <v>6</v>
      </c>
      <c r="J2659" s="4">
        <v>3924</v>
      </c>
      <c r="K2659" s="4">
        <v>4230</v>
      </c>
      <c r="L2659" s="4">
        <v>107568</v>
      </c>
      <c r="M2659" s="4">
        <v>114480</v>
      </c>
      <c r="N2659" s="4">
        <v>1836</v>
      </c>
      <c r="O2659">
        <v>24111</v>
      </c>
      <c r="P2659">
        <v>-83457</v>
      </c>
    </row>
    <row r="2660" spans="1:16">
      <c r="A2660">
        <v>5</v>
      </c>
      <c r="B2660" t="str">
        <f>TEXT(DATE(2024,Sales[[#This Row],[Month]],1),"MMM")</f>
        <v>May</v>
      </c>
      <c r="C2660">
        <v>27</v>
      </c>
      <c r="D2660">
        <v>2014</v>
      </c>
      <c r="E2660" t="s">
        <v>14</v>
      </c>
      <c r="F2660" t="s">
        <v>15</v>
      </c>
      <c r="G2660" s="4" t="s">
        <v>23</v>
      </c>
      <c r="H2660" t="s">
        <v>10</v>
      </c>
      <c r="I2660" s="4">
        <v>6</v>
      </c>
      <c r="J2660" s="4">
        <v>4482</v>
      </c>
      <c r="K2660" s="4">
        <v>4770</v>
      </c>
      <c r="L2660" s="4">
        <v>66924</v>
      </c>
      <c r="M2660" s="4">
        <v>71280</v>
      </c>
      <c r="N2660" s="4">
        <v>1728</v>
      </c>
      <c r="O2660">
        <v>27189</v>
      </c>
      <c r="P2660">
        <v>-39735</v>
      </c>
    </row>
    <row r="2661" spans="1:16">
      <c r="A2661">
        <v>5</v>
      </c>
      <c r="B2661" t="str">
        <f>TEXT(DATE(2024,Sales[[#This Row],[Month]],1),"MMM")</f>
        <v>May</v>
      </c>
      <c r="C2661">
        <v>27</v>
      </c>
      <c r="D2661">
        <v>2014</v>
      </c>
      <c r="E2661" t="s">
        <v>31</v>
      </c>
      <c r="F2661" t="s">
        <v>22</v>
      </c>
      <c r="G2661" s="4" t="s">
        <v>39</v>
      </c>
      <c r="H2661" t="s">
        <v>13</v>
      </c>
      <c r="I2661" s="4">
        <v>2</v>
      </c>
      <c r="J2661" s="4">
        <v>3546</v>
      </c>
      <c r="K2661" s="4">
        <v>3780</v>
      </c>
      <c r="L2661" s="4">
        <v>142614</v>
      </c>
      <c r="M2661" s="4">
        <v>153900</v>
      </c>
      <c r="N2661" s="4">
        <v>468</v>
      </c>
      <c r="O2661">
        <v>7182</v>
      </c>
      <c r="P2661">
        <v>-135432</v>
      </c>
    </row>
    <row r="2662" spans="1:16">
      <c r="A2662">
        <v>5</v>
      </c>
      <c r="B2662" t="str">
        <f>TEXT(DATE(2024,Sales[[#This Row],[Month]],1),"MMM")</f>
        <v>May</v>
      </c>
      <c r="C2662">
        <v>28</v>
      </c>
      <c r="D2662">
        <v>2014</v>
      </c>
      <c r="E2662" t="s">
        <v>11</v>
      </c>
      <c r="F2662" t="s">
        <v>8</v>
      </c>
      <c r="G2662" s="4" t="s">
        <v>9</v>
      </c>
      <c r="H2662" t="s">
        <v>10</v>
      </c>
      <c r="I2662" s="4">
        <v>24</v>
      </c>
      <c r="J2662" s="4">
        <v>3726</v>
      </c>
      <c r="K2662" s="4">
        <v>3960</v>
      </c>
      <c r="L2662" s="4">
        <v>20340</v>
      </c>
      <c r="M2662" s="4">
        <v>21600</v>
      </c>
      <c r="N2662" s="4">
        <v>5616</v>
      </c>
      <c r="O2662">
        <v>90288</v>
      </c>
      <c r="P2662">
        <v>69948</v>
      </c>
    </row>
    <row r="2663" spans="1:16">
      <c r="A2663">
        <v>5</v>
      </c>
      <c r="B2663" t="str">
        <f>TEXT(DATE(2024,Sales[[#This Row],[Month]],1),"MMM")</f>
        <v>May</v>
      </c>
      <c r="C2663">
        <v>28</v>
      </c>
      <c r="D2663">
        <v>2014</v>
      </c>
      <c r="E2663" t="s">
        <v>14</v>
      </c>
      <c r="F2663" t="s">
        <v>15</v>
      </c>
      <c r="G2663" s="4" t="s">
        <v>12</v>
      </c>
      <c r="H2663" t="s">
        <v>13</v>
      </c>
      <c r="I2663" s="4">
        <v>11</v>
      </c>
      <c r="J2663" s="4">
        <v>2106</v>
      </c>
      <c r="K2663" s="4">
        <v>2250</v>
      </c>
      <c r="L2663" s="4">
        <v>28656</v>
      </c>
      <c r="M2663" s="4">
        <v>30960</v>
      </c>
      <c r="N2663" s="4">
        <v>1584</v>
      </c>
      <c r="O2663">
        <v>23512.5</v>
      </c>
      <c r="P2663">
        <v>-5143.5</v>
      </c>
    </row>
    <row r="2664" spans="1:16">
      <c r="A2664">
        <v>5</v>
      </c>
      <c r="B2664" t="str">
        <f>TEXT(DATE(2024,Sales[[#This Row],[Month]],1),"MMM")</f>
        <v>May</v>
      </c>
      <c r="C2664">
        <v>28</v>
      </c>
      <c r="D2664">
        <v>2014</v>
      </c>
      <c r="E2664" t="s">
        <v>11</v>
      </c>
      <c r="F2664" t="s">
        <v>8</v>
      </c>
      <c r="G2664" s="4" t="s">
        <v>39</v>
      </c>
      <c r="H2664" t="s">
        <v>13</v>
      </c>
      <c r="I2664" s="4">
        <v>10</v>
      </c>
      <c r="J2664" s="4">
        <v>3546</v>
      </c>
      <c r="K2664" s="4">
        <v>3780</v>
      </c>
      <c r="L2664" s="4">
        <v>37530</v>
      </c>
      <c r="M2664" s="4">
        <v>40500</v>
      </c>
      <c r="N2664" s="4">
        <v>2340</v>
      </c>
      <c r="O2664">
        <v>35910</v>
      </c>
      <c r="P2664">
        <v>-1620</v>
      </c>
    </row>
    <row r="2665" spans="1:16">
      <c r="A2665">
        <v>5</v>
      </c>
      <c r="B2665" t="str">
        <f>TEXT(DATE(2024,Sales[[#This Row],[Month]],1),"MMM")</f>
        <v>May</v>
      </c>
      <c r="C2665">
        <v>28</v>
      </c>
      <c r="D2665">
        <v>2014</v>
      </c>
      <c r="E2665" t="s">
        <v>26</v>
      </c>
      <c r="F2665" t="s">
        <v>27</v>
      </c>
      <c r="G2665" s="4" t="s">
        <v>38</v>
      </c>
      <c r="H2665" t="s">
        <v>10</v>
      </c>
      <c r="I2665" s="4">
        <v>7</v>
      </c>
      <c r="J2665" s="4">
        <v>3384</v>
      </c>
      <c r="K2665" s="4">
        <v>3600</v>
      </c>
      <c r="L2665" s="4">
        <v>50184</v>
      </c>
      <c r="M2665" s="4">
        <v>53550</v>
      </c>
      <c r="N2665" s="4">
        <v>1512</v>
      </c>
      <c r="O2665">
        <v>23940</v>
      </c>
      <c r="P2665">
        <v>-26244</v>
      </c>
    </row>
    <row r="2666" spans="1:16">
      <c r="A2666">
        <v>5</v>
      </c>
      <c r="B2666" t="str">
        <f>TEXT(DATE(2024,Sales[[#This Row],[Month]],1),"MMM")</f>
        <v>May</v>
      </c>
      <c r="C2666">
        <v>29</v>
      </c>
      <c r="D2666">
        <v>2014</v>
      </c>
      <c r="E2666" t="s">
        <v>26</v>
      </c>
      <c r="F2666" t="s">
        <v>27</v>
      </c>
      <c r="G2666" s="4" t="s">
        <v>37</v>
      </c>
      <c r="H2666" t="s">
        <v>13</v>
      </c>
      <c r="I2666" s="4">
        <v>22</v>
      </c>
      <c r="J2666" s="4">
        <v>2106</v>
      </c>
      <c r="K2666" s="4">
        <v>2250</v>
      </c>
      <c r="L2666" s="4">
        <v>98100</v>
      </c>
      <c r="M2666" s="4">
        <v>105750</v>
      </c>
      <c r="N2666" s="4">
        <v>3168</v>
      </c>
      <c r="O2666">
        <v>47025</v>
      </c>
      <c r="P2666">
        <v>-51075</v>
      </c>
    </row>
    <row r="2667" spans="1:16">
      <c r="A2667">
        <v>5</v>
      </c>
      <c r="B2667" t="str">
        <f>TEXT(DATE(2024,Sales[[#This Row],[Month]],1),"MMM")</f>
        <v>May</v>
      </c>
      <c r="C2667">
        <v>30</v>
      </c>
      <c r="D2667">
        <v>2014</v>
      </c>
      <c r="E2667" t="s">
        <v>17</v>
      </c>
      <c r="F2667" t="s">
        <v>15</v>
      </c>
      <c r="G2667" s="4" t="s">
        <v>25</v>
      </c>
      <c r="H2667" t="s">
        <v>10</v>
      </c>
      <c r="I2667" s="4">
        <v>7</v>
      </c>
      <c r="J2667" s="4">
        <v>3924</v>
      </c>
      <c r="K2667" s="4">
        <v>4230</v>
      </c>
      <c r="L2667" s="4">
        <v>5832</v>
      </c>
      <c r="M2667" s="4">
        <v>6210</v>
      </c>
      <c r="N2667" s="4">
        <v>2142</v>
      </c>
      <c r="O2667">
        <v>28129.5</v>
      </c>
      <c r="P2667">
        <v>22297.5</v>
      </c>
    </row>
    <row r="2668" spans="1:16">
      <c r="A2668">
        <v>5</v>
      </c>
      <c r="B2668" t="str">
        <f>TEXT(DATE(2024,Sales[[#This Row],[Month]],1),"MMM")</f>
        <v>May</v>
      </c>
      <c r="C2668">
        <v>31</v>
      </c>
      <c r="D2668">
        <v>2014</v>
      </c>
      <c r="E2668" t="s">
        <v>26</v>
      </c>
      <c r="F2668" t="s">
        <v>27</v>
      </c>
      <c r="G2668" s="4" t="s">
        <v>25</v>
      </c>
      <c r="H2668" t="s">
        <v>10</v>
      </c>
      <c r="I2668" s="4">
        <v>18</v>
      </c>
      <c r="J2668" s="4">
        <v>3582</v>
      </c>
      <c r="K2668" s="4">
        <v>3870</v>
      </c>
      <c r="L2668" s="4">
        <v>104976</v>
      </c>
      <c r="M2668" s="4">
        <v>111780</v>
      </c>
      <c r="N2668" s="4">
        <v>5184</v>
      </c>
      <c r="O2668">
        <v>66177</v>
      </c>
      <c r="P2668">
        <v>-38799</v>
      </c>
    </row>
    <row r="2669" spans="1:16">
      <c r="A2669">
        <v>5</v>
      </c>
      <c r="B2669" t="str">
        <f>TEXT(DATE(2024,Sales[[#This Row],[Month]],1),"MMM")</f>
        <v>May</v>
      </c>
      <c r="C2669">
        <v>31</v>
      </c>
      <c r="D2669">
        <v>2014</v>
      </c>
      <c r="E2669" t="s">
        <v>7</v>
      </c>
      <c r="F2669" t="s">
        <v>8</v>
      </c>
      <c r="G2669" s="4" t="s">
        <v>39</v>
      </c>
      <c r="H2669" t="s">
        <v>13</v>
      </c>
      <c r="I2669" s="4">
        <v>12</v>
      </c>
      <c r="J2669" s="4">
        <v>3582</v>
      </c>
      <c r="K2669" s="4">
        <v>3870</v>
      </c>
      <c r="L2669" s="4">
        <v>22518</v>
      </c>
      <c r="M2669" s="4">
        <v>24300</v>
      </c>
      <c r="N2669" s="4">
        <v>3456</v>
      </c>
      <c r="O2669">
        <v>44118</v>
      </c>
      <c r="P2669">
        <v>21600</v>
      </c>
    </row>
    <row r="2670" spans="1:16">
      <c r="A2670">
        <v>6</v>
      </c>
      <c r="B2670" t="str">
        <f>TEXT(DATE(2024,Sales[[#This Row],[Month]],1),"MMM")</f>
        <v>Jun</v>
      </c>
      <c r="C2670">
        <v>1</v>
      </c>
      <c r="D2670">
        <v>2014</v>
      </c>
      <c r="E2670" t="s">
        <v>26</v>
      </c>
      <c r="F2670" t="s">
        <v>27</v>
      </c>
      <c r="G2670" s="4" t="s">
        <v>35</v>
      </c>
      <c r="H2670" t="s">
        <v>10</v>
      </c>
      <c r="I2670" s="4">
        <v>19</v>
      </c>
      <c r="J2670" s="4">
        <v>3726</v>
      </c>
      <c r="K2670" s="4">
        <v>3960</v>
      </c>
      <c r="L2670" s="4">
        <v>46098</v>
      </c>
      <c r="M2670" s="4">
        <v>49140</v>
      </c>
      <c r="N2670" s="4">
        <v>4446</v>
      </c>
      <c r="O2670">
        <v>71478</v>
      </c>
      <c r="P2670">
        <v>25380</v>
      </c>
    </row>
    <row r="2671" spans="1:16">
      <c r="A2671">
        <v>6</v>
      </c>
      <c r="B2671" t="str">
        <f>TEXT(DATE(2024,Sales[[#This Row],[Month]],1),"MMM")</f>
        <v>Jun</v>
      </c>
      <c r="C2671">
        <v>1</v>
      </c>
      <c r="D2671">
        <v>2014</v>
      </c>
      <c r="E2671" t="s">
        <v>28</v>
      </c>
      <c r="F2671" t="s">
        <v>27</v>
      </c>
      <c r="G2671" s="4" t="s">
        <v>33</v>
      </c>
      <c r="H2671" t="s">
        <v>10</v>
      </c>
      <c r="I2671" s="4">
        <v>23</v>
      </c>
      <c r="J2671" s="4">
        <v>3582</v>
      </c>
      <c r="K2671" s="4">
        <v>3870</v>
      </c>
      <c r="L2671" s="4">
        <v>52650</v>
      </c>
      <c r="M2671" s="4">
        <v>56250</v>
      </c>
      <c r="N2671" s="4">
        <v>6624</v>
      </c>
      <c r="O2671">
        <v>84559.5</v>
      </c>
      <c r="P2671">
        <v>31909.5</v>
      </c>
    </row>
    <row r="2672" spans="1:16">
      <c r="A2672">
        <v>6</v>
      </c>
      <c r="B2672" t="str">
        <f>TEXT(DATE(2024,Sales[[#This Row],[Month]],1),"MMM")</f>
        <v>Jun</v>
      </c>
      <c r="C2672">
        <v>1</v>
      </c>
      <c r="D2672">
        <v>2014</v>
      </c>
      <c r="E2672" t="s">
        <v>26</v>
      </c>
      <c r="F2672" t="s">
        <v>27</v>
      </c>
      <c r="G2672" s="4" t="s">
        <v>39</v>
      </c>
      <c r="H2672" t="s">
        <v>13</v>
      </c>
      <c r="I2672" s="4">
        <v>3</v>
      </c>
      <c r="J2672" s="4">
        <v>2952</v>
      </c>
      <c r="K2672" s="4">
        <v>3150</v>
      </c>
      <c r="L2672" s="4">
        <v>82566</v>
      </c>
      <c r="M2672" s="4">
        <v>89100</v>
      </c>
      <c r="N2672" s="4">
        <v>594</v>
      </c>
      <c r="O2672">
        <v>8977.5</v>
      </c>
      <c r="P2672">
        <v>-73588.5</v>
      </c>
    </row>
    <row r="2673" spans="1:16">
      <c r="A2673">
        <v>6</v>
      </c>
      <c r="B2673" t="str">
        <f>TEXT(DATE(2024,Sales[[#This Row],[Month]],1),"MMM")</f>
        <v>Jun</v>
      </c>
      <c r="C2673">
        <v>2</v>
      </c>
      <c r="D2673">
        <v>2014</v>
      </c>
      <c r="E2673" t="s">
        <v>28</v>
      </c>
      <c r="F2673" t="s">
        <v>27</v>
      </c>
      <c r="G2673" s="4" t="s">
        <v>33</v>
      </c>
      <c r="H2673" t="s">
        <v>10</v>
      </c>
      <c r="I2673" s="4">
        <v>24</v>
      </c>
      <c r="J2673" s="4">
        <v>3978</v>
      </c>
      <c r="K2673" s="4">
        <v>4230</v>
      </c>
      <c r="L2673" s="4">
        <v>52650</v>
      </c>
      <c r="M2673" s="4">
        <v>56250</v>
      </c>
      <c r="N2673" s="4">
        <v>6048</v>
      </c>
      <c r="O2673">
        <v>96444</v>
      </c>
      <c r="P2673">
        <v>43794</v>
      </c>
    </row>
    <row r="2674" spans="1:16">
      <c r="A2674">
        <v>6</v>
      </c>
      <c r="B2674" t="str">
        <f>TEXT(DATE(2024,Sales[[#This Row],[Month]],1),"MMM")</f>
        <v>Jun</v>
      </c>
      <c r="C2674">
        <v>3</v>
      </c>
      <c r="D2674">
        <v>2014</v>
      </c>
      <c r="E2674" t="s">
        <v>11</v>
      </c>
      <c r="F2674" t="s">
        <v>8</v>
      </c>
      <c r="G2674" s="4" t="s">
        <v>29</v>
      </c>
      <c r="H2674" t="s">
        <v>10</v>
      </c>
      <c r="I2674" s="4">
        <v>25</v>
      </c>
      <c r="J2674" s="4">
        <v>2034</v>
      </c>
      <c r="K2674" s="4">
        <v>2160</v>
      </c>
      <c r="L2674" s="4">
        <v>24822</v>
      </c>
      <c r="M2674" s="4">
        <v>26460</v>
      </c>
      <c r="N2674" s="4">
        <v>3150</v>
      </c>
      <c r="O2674">
        <v>51300</v>
      </c>
      <c r="P2674">
        <v>26478</v>
      </c>
    </row>
    <row r="2675" spans="1:16">
      <c r="A2675">
        <v>6</v>
      </c>
      <c r="B2675" t="str">
        <f>TEXT(DATE(2024,Sales[[#This Row],[Month]],1),"MMM")</f>
        <v>Jun</v>
      </c>
      <c r="C2675">
        <v>3</v>
      </c>
      <c r="D2675">
        <v>2014</v>
      </c>
      <c r="E2675" t="s">
        <v>7</v>
      </c>
      <c r="F2675" t="s">
        <v>8</v>
      </c>
      <c r="G2675" s="4" t="s">
        <v>25</v>
      </c>
      <c r="H2675" t="s">
        <v>10</v>
      </c>
      <c r="I2675" s="4">
        <v>5</v>
      </c>
      <c r="J2675" s="4">
        <v>3924</v>
      </c>
      <c r="K2675" s="4">
        <v>4230</v>
      </c>
      <c r="L2675" s="4">
        <v>116640</v>
      </c>
      <c r="M2675" s="4">
        <v>124200</v>
      </c>
      <c r="N2675" s="4">
        <v>1530</v>
      </c>
      <c r="O2675">
        <v>20092.5</v>
      </c>
      <c r="P2675">
        <v>-96547.5</v>
      </c>
    </row>
    <row r="2676" spans="1:16">
      <c r="A2676">
        <v>6</v>
      </c>
      <c r="B2676" t="str">
        <f>TEXT(DATE(2024,Sales[[#This Row],[Month]],1),"MMM")</f>
        <v>Jun</v>
      </c>
      <c r="C2676">
        <v>3</v>
      </c>
      <c r="D2676">
        <v>2014</v>
      </c>
      <c r="E2676" t="s">
        <v>14</v>
      </c>
      <c r="F2676" t="s">
        <v>15</v>
      </c>
      <c r="G2676" s="4" t="s">
        <v>38</v>
      </c>
      <c r="H2676" t="s">
        <v>10</v>
      </c>
      <c r="I2676" s="4">
        <v>2</v>
      </c>
      <c r="J2676" s="4">
        <v>5832</v>
      </c>
      <c r="K2676" s="4">
        <v>6210</v>
      </c>
      <c r="L2676" s="4">
        <v>38376</v>
      </c>
      <c r="M2676" s="4">
        <v>40950</v>
      </c>
      <c r="N2676" s="4">
        <v>756</v>
      </c>
      <c r="O2676">
        <v>11799</v>
      </c>
      <c r="P2676">
        <v>-26577</v>
      </c>
    </row>
    <row r="2677" spans="1:16">
      <c r="A2677">
        <v>6</v>
      </c>
      <c r="B2677" t="str">
        <f>TEXT(DATE(2024,Sales[[#This Row],[Month]],1),"MMM")</f>
        <v>Jun</v>
      </c>
      <c r="C2677">
        <v>4</v>
      </c>
      <c r="D2677">
        <v>2014</v>
      </c>
      <c r="E2677" t="s">
        <v>31</v>
      </c>
      <c r="F2677" t="s">
        <v>22</v>
      </c>
      <c r="G2677" s="4" t="s">
        <v>36</v>
      </c>
      <c r="H2677" t="s">
        <v>10</v>
      </c>
      <c r="I2677" s="4">
        <v>14</v>
      </c>
      <c r="J2677" s="4">
        <v>3546</v>
      </c>
      <c r="K2677" s="4">
        <v>3780</v>
      </c>
      <c r="L2677" s="4">
        <v>74520</v>
      </c>
      <c r="M2677" s="4">
        <v>79200</v>
      </c>
      <c r="N2677" s="4">
        <v>3276</v>
      </c>
      <c r="O2677">
        <v>50274</v>
      </c>
      <c r="P2677">
        <v>-24246</v>
      </c>
    </row>
    <row r="2678" spans="1:16">
      <c r="A2678">
        <v>6</v>
      </c>
      <c r="B2678" t="str">
        <f>TEXT(DATE(2024,Sales[[#This Row],[Month]],1),"MMM")</f>
        <v>Jun</v>
      </c>
      <c r="C2678">
        <v>4</v>
      </c>
      <c r="D2678">
        <v>2014</v>
      </c>
      <c r="E2678" t="s">
        <v>14</v>
      </c>
      <c r="F2678" t="s">
        <v>15</v>
      </c>
      <c r="G2678" s="4" t="s">
        <v>12</v>
      </c>
      <c r="H2678" t="s">
        <v>13</v>
      </c>
      <c r="I2678" s="4">
        <v>6</v>
      </c>
      <c r="J2678" s="4">
        <v>2034</v>
      </c>
      <c r="K2678" s="4">
        <v>2160</v>
      </c>
      <c r="L2678" s="4">
        <v>25074</v>
      </c>
      <c r="M2678" s="4">
        <v>27090</v>
      </c>
      <c r="N2678" s="4">
        <v>756</v>
      </c>
      <c r="O2678">
        <v>12312</v>
      </c>
      <c r="P2678">
        <v>-12762</v>
      </c>
    </row>
    <row r="2679" spans="1:16">
      <c r="A2679">
        <v>6</v>
      </c>
      <c r="B2679" t="str">
        <f>TEXT(DATE(2024,Sales[[#This Row],[Month]],1),"MMM")</f>
        <v>Jun</v>
      </c>
      <c r="C2679">
        <v>4</v>
      </c>
      <c r="D2679">
        <v>2014</v>
      </c>
      <c r="E2679" t="s">
        <v>24</v>
      </c>
      <c r="F2679" t="s">
        <v>20</v>
      </c>
      <c r="G2679" s="4" t="s">
        <v>34</v>
      </c>
      <c r="H2679" t="s">
        <v>10</v>
      </c>
      <c r="I2679" s="4">
        <v>13</v>
      </c>
      <c r="J2679" s="4">
        <v>2034</v>
      </c>
      <c r="K2679" s="4">
        <v>2160</v>
      </c>
      <c r="L2679" s="4">
        <v>58266</v>
      </c>
      <c r="M2679" s="4">
        <v>62010</v>
      </c>
      <c r="N2679" s="4">
        <v>1638</v>
      </c>
      <c r="O2679">
        <v>26676</v>
      </c>
      <c r="P2679">
        <v>-31590</v>
      </c>
    </row>
    <row r="2680" spans="1:16">
      <c r="A2680">
        <v>6</v>
      </c>
      <c r="B2680" t="str">
        <f>TEXT(DATE(2024,Sales[[#This Row],[Month]],1),"MMM")</f>
        <v>Jun</v>
      </c>
      <c r="C2680">
        <v>4</v>
      </c>
      <c r="D2680">
        <v>2014</v>
      </c>
      <c r="E2680" t="s">
        <v>24</v>
      </c>
      <c r="F2680" t="s">
        <v>20</v>
      </c>
      <c r="G2680" s="4" t="s">
        <v>33</v>
      </c>
      <c r="H2680" t="s">
        <v>10</v>
      </c>
      <c r="I2680" s="4">
        <v>4</v>
      </c>
      <c r="J2680" s="4">
        <v>3042</v>
      </c>
      <c r="K2680" s="4">
        <v>3240</v>
      </c>
      <c r="L2680" s="4">
        <v>52650</v>
      </c>
      <c r="M2680" s="4">
        <v>56250</v>
      </c>
      <c r="N2680" s="4">
        <v>792</v>
      </c>
      <c r="O2680">
        <v>12312</v>
      </c>
      <c r="P2680">
        <v>-40338</v>
      </c>
    </row>
    <row r="2681" spans="1:16">
      <c r="A2681">
        <v>6</v>
      </c>
      <c r="B2681" t="str">
        <f>TEXT(DATE(2024,Sales[[#This Row],[Month]],1),"MMM")</f>
        <v>Jun</v>
      </c>
      <c r="C2681">
        <v>6</v>
      </c>
      <c r="D2681">
        <v>2014</v>
      </c>
      <c r="E2681" t="s">
        <v>17</v>
      </c>
      <c r="F2681" t="s">
        <v>15</v>
      </c>
      <c r="G2681" s="4" t="s">
        <v>39</v>
      </c>
      <c r="H2681" t="s">
        <v>13</v>
      </c>
      <c r="I2681" s="4">
        <v>21</v>
      </c>
      <c r="J2681" s="4">
        <v>3042</v>
      </c>
      <c r="K2681" s="4">
        <v>3240</v>
      </c>
      <c r="L2681" s="4">
        <v>120096</v>
      </c>
      <c r="M2681" s="4">
        <v>129600</v>
      </c>
      <c r="N2681" s="4">
        <v>4158</v>
      </c>
      <c r="O2681">
        <v>64638</v>
      </c>
      <c r="P2681">
        <v>-55458</v>
      </c>
    </row>
    <row r="2682" spans="1:16">
      <c r="A2682">
        <v>6</v>
      </c>
      <c r="B2682" t="str">
        <f>TEXT(DATE(2024,Sales[[#This Row],[Month]],1),"MMM")</f>
        <v>Jun</v>
      </c>
      <c r="C2682">
        <v>6</v>
      </c>
      <c r="D2682">
        <v>2014</v>
      </c>
      <c r="E2682" t="s">
        <v>14</v>
      </c>
      <c r="F2682" t="s">
        <v>15</v>
      </c>
      <c r="G2682" s="4" t="s">
        <v>18</v>
      </c>
      <c r="H2682" t="s">
        <v>10</v>
      </c>
      <c r="I2682" s="4">
        <v>16</v>
      </c>
      <c r="J2682" s="4">
        <v>3726</v>
      </c>
      <c r="K2682" s="4">
        <v>3960</v>
      </c>
      <c r="L2682" s="4">
        <v>54900</v>
      </c>
      <c r="M2682" s="4">
        <v>58500</v>
      </c>
      <c r="N2682" s="4">
        <v>3744</v>
      </c>
      <c r="O2682">
        <v>60192</v>
      </c>
      <c r="P2682">
        <v>5292</v>
      </c>
    </row>
    <row r="2683" spans="1:16">
      <c r="A2683">
        <v>6</v>
      </c>
      <c r="B2683" t="str">
        <f>TEXT(DATE(2024,Sales[[#This Row],[Month]],1),"MMM")</f>
        <v>Jun</v>
      </c>
      <c r="C2683">
        <v>6</v>
      </c>
      <c r="D2683">
        <v>2014</v>
      </c>
      <c r="E2683" t="s">
        <v>19</v>
      </c>
      <c r="F2683" t="s">
        <v>20</v>
      </c>
      <c r="G2683" s="4" t="s">
        <v>9</v>
      </c>
      <c r="H2683" t="s">
        <v>10</v>
      </c>
      <c r="I2683" s="4">
        <v>10</v>
      </c>
      <c r="J2683" s="4">
        <v>2196</v>
      </c>
      <c r="K2683" s="4">
        <v>2340</v>
      </c>
      <c r="L2683" s="4">
        <v>34578</v>
      </c>
      <c r="M2683" s="4">
        <v>36720</v>
      </c>
      <c r="N2683" s="4">
        <v>1440</v>
      </c>
      <c r="O2683">
        <v>22230</v>
      </c>
      <c r="P2683">
        <v>-12348</v>
      </c>
    </row>
    <row r="2684" spans="1:16">
      <c r="A2684">
        <v>6</v>
      </c>
      <c r="B2684" t="str">
        <f>TEXT(DATE(2024,Sales[[#This Row],[Month]],1),"MMM")</f>
        <v>Jun</v>
      </c>
      <c r="C2684">
        <v>7</v>
      </c>
      <c r="D2684">
        <v>2014</v>
      </c>
      <c r="E2684" t="s">
        <v>28</v>
      </c>
      <c r="F2684" t="s">
        <v>27</v>
      </c>
      <c r="G2684" s="4" t="s">
        <v>16</v>
      </c>
      <c r="H2684" t="s">
        <v>10</v>
      </c>
      <c r="I2684" s="4">
        <v>3</v>
      </c>
      <c r="J2684" s="4">
        <v>4482</v>
      </c>
      <c r="K2684" s="4">
        <v>4770</v>
      </c>
      <c r="L2684" s="4">
        <v>55692</v>
      </c>
      <c r="M2684" s="4">
        <v>59220</v>
      </c>
      <c r="N2684" s="4">
        <v>864</v>
      </c>
      <c r="O2684">
        <v>13594.5</v>
      </c>
      <c r="P2684">
        <v>-42097.5</v>
      </c>
    </row>
    <row r="2685" spans="1:16">
      <c r="A2685">
        <v>6</v>
      </c>
      <c r="B2685" t="str">
        <f>TEXT(DATE(2024,Sales[[#This Row],[Month]],1),"MMM")</f>
        <v>Jun</v>
      </c>
      <c r="C2685">
        <v>7</v>
      </c>
      <c r="D2685">
        <v>2014</v>
      </c>
      <c r="E2685" t="s">
        <v>26</v>
      </c>
      <c r="F2685" t="s">
        <v>27</v>
      </c>
      <c r="G2685" s="4" t="s">
        <v>30</v>
      </c>
      <c r="H2685" t="s">
        <v>10</v>
      </c>
      <c r="I2685" s="4">
        <v>1</v>
      </c>
      <c r="J2685" s="4">
        <v>5148</v>
      </c>
      <c r="K2685" s="4">
        <v>5490</v>
      </c>
      <c r="L2685" s="4">
        <v>31824</v>
      </c>
      <c r="M2685" s="4">
        <v>33840</v>
      </c>
      <c r="N2685" s="4">
        <v>342</v>
      </c>
      <c r="O2685">
        <v>5215.5</v>
      </c>
      <c r="P2685">
        <v>-26608.5</v>
      </c>
    </row>
    <row r="2686" spans="1:16">
      <c r="A2686">
        <v>6</v>
      </c>
      <c r="B2686" t="str">
        <f>TEXT(DATE(2024,Sales[[#This Row],[Month]],1),"MMM")</f>
        <v>Jun</v>
      </c>
      <c r="C2686">
        <v>7</v>
      </c>
      <c r="D2686">
        <v>2014</v>
      </c>
      <c r="E2686" t="s">
        <v>19</v>
      </c>
      <c r="F2686" t="s">
        <v>20</v>
      </c>
      <c r="G2686" s="4" t="s">
        <v>12</v>
      </c>
      <c r="H2686" t="s">
        <v>13</v>
      </c>
      <c r="I2686" s="4">
        <v>13</v>
      </c>
      <c r="J2686" s="4">
        <v>3978</v>
      </c>
      <c r="K2686" s="4">
        <v>4230</v>
      </c>
      <c r="L2686" s="4">
        <v>78804</v>
      </c>
      <c r="M2686" s="4">
        <v>85140</v>
      </c>
      <c r="N2686" s="4">
        <v>3276</v>
      </c>
      <c r="O2686">
        <v>52240.5</v>
      </c>
      <c r="P2686">
        <v>-26563.5</v>
      </c>
    </row>
    <row r="2687" spans="1:16">
      <c r="A2687">
        <v>6</v>
      </c>
      <c r="B2687" t="str">
        <f>TEXT(DATE(2024,Sales[[#This Row],[Month]],1),"MMM")</f>
        <v>Jun</v>
      </c>
      <c r="C2687">
        <v>7</v>
      </c>
      <c r="D2687">
        <v>2014</v>
      </c>
      <c r="E2687" t="s">
        <v>24</v>
      </c>
      <c r="F2687" t="s">
        <v>20</v>
      </c>
      <c r="G2687" s="4" t="s">
        <v>23</v>
      </c>
      <c r="H2687" t="s">
        <v>10</v>
      </c>
      <c r="I2687" s="4">
        <v>15</v>
      </c>
      <c r="J2687" s="4">
        <v>2106</v>
      </c>
      <c r="K2687" s="4">
        <v>2250</v>
      </c>
      <c r="L2687" s="4">
        <v>76050</v>
      </c>
      <c r="M2687" s="4">
        <v>81000</v>
      </c>
      <c r="N2687" s="4">
        <v>2160</v>
      </c>
      <c r="O2687">
        <v>32062.5</v>
      </c>
      <c r="P2687">
        <v>-43987.5</v>
      </c>
    </row>
    <row r="2688" spans="1:16">
      <c r="A2688">
        <v>6</v>
      </c>
      <c r="B2688" t="str">
        <f>TEXT(DATE(2024,Sales[[#This Row],[Month]],1),"MMM")</f>
        <v>Jun</v>
      </c>
      <c r="C2688">
        <v>8</v>
      </c>
      <c r="D2688">
        <v>2014</v>
      </c>
      <c r="E2688" t="s">
        <v>14</v>
      </c>
      <c r="F2688" t="s">
        <v>15</v>
      </c>
      <c r="G2688" s="4" t="s">
        <v>34</v>
      </c>
      <c r="H2688" t="s">
        <v>10</v>
      </c>
      <c r="I2688" s="4">
        <v>5</v>
      </c>
      <c r="J2688" s="4">
        <v>3978</v>
      </c>
      <c r="K2688" s="4">
        <v>4230</v>
      </c>
      <c r="L2688" s="4">
        <v>112050</v>
      </c>
      <c r="M2688" s="4">
        <v>119250</v>
      </c>
      <c r="N2688" s="4">
        <v>1260</v>
      </c>
      <c r="O2688">
        <v>20092.5</v>
      </c>
      <c r="P2688">
        <v>-91957.5</v>
      </c>
    </row>
    <row r="2689" spans="1:16">
      <c r="A2689">
        <v>6</v>
      </c>
      <c r="B2689" t="str">
        <f>TEXT(DATE(2024,Sales[[#This Row],[Month]],1),"MMM")</f>
        <v>Jun</v>
      </c>
      <c r="C2689">
        <v>8</v>
      </c>
      <c r="D2689">
        <v>2014</v>
      </c>
      <c r="E2689" t="s">
        <v>11</v>
      </c>
      <c r="F2689" t="s">
        <v>8</v>
      </c>
      <c r="G2689" s="4" t="s">
        <v>36</v>
      </c>
      <c r="H2689" t="s">
        <v>10</v>
      </c>
      <c r="I2689" s="4">
        <v>25</v>
      </c>
      <c r="J2689" s="4">
        <v>2034</v>
      </c>
      <c r="K2689" s="4">
        <v>2160</v>
      </c>
      <c r="L2689" s="4">
        <v>33534</v>
      </c>
      <c r="M2689" s="4">
        <v>35640</v>
      </c>
      <c r="N2689" s="4">
        <v>3150</v>
      </c>
      <c r="O2689">
        <v>51300</v>
      </c>
      <c r="P2689">
        <v>17766</v>
      </c>
    </row>
    <row r="2690" spans="1:16">
      <c r="A2690">
        <v>6</v>
      </c>
      <c r="B2690" t="str">
        <f>TEXT(DATE(2024,Sales[[#This Row],[Month]],1),"MMM")</f>
        <v>Jun</v>
      </c>
      <c r="C2690">
        <v>11</v>
      </c>
      <c r="D2690">
        <v>2014</v>
      </c>
      <c r="E2690" t="s">
        <v>14</v>
      </c>
      <c r="F2690" t="s">
        <v>15</v>
      </c>
      <c r="G2690" s="4" t="s">
        <v>33</v>
      </c>
      <c r="H2690" t="s">
        <v>10</v>
      </c>
      <c r="I2690" s="4">
        <v>14</v>
      </c>
      <c r="J2690" s="4">
        <v>3978</v>
      </c>
      <c r="K2690" s="4">
        <v>4230</v>
      </c>
      <c r="L2690" s="4">
        <v>2106</v>
      </c>
      <c r="M2690" s="4">
        <v>2250</v>
      </c>
      <c r="N2690" s="4">
        <v>3528</v>
      </c>
      <c r="O2690">
        <v>56259</v>
      </c>
      <c r="P2690">
        <v>54153</v>
      </c>
    </row>
    <row r="2691" spans="1:16">
      <c r="A2691">
        <v>6</v>
      </c>
      <c r="B2691" t="str">
        <f>TEXT(DATE(2024,Sales[[#This Row],[Month]],1),"MMM")</f>
        <v>Jun</v>
      </c>
      <c r="C2691">
        <v>11</v>
      </c>
      <c r="D2691">
        <v>2014</v>
      </c>
      <c r="E2691" t="s">
        <v>19</v>
      </c>
      <c r="F2691" t="s">
        <v>20</v>
      </c>
      <c r="G2691" s="4" t="s">
        <v>40</v>
      </c>
      <c r="H2691" t="s">
        <v>10</v>
      </c>
      <c r="I2691" s="4">
        <v>11</v>
      </c>
      <c r="J2691" s="4">
        <v>2034</v>
      </c>
      <c r="K2691" s="4">
        <v>2160</v>
      </c>
      <c r="L2691" s="4">
        <v>77832</v>
      </c>
      <c r="M2691" s="4">
        <v>82800</v>
      </c>
      <c r="N2691" s="4">
        <v>1386</v>
      </c>
      <c r="O2691">
        <v>22572</v>
      </c>
      <c r="P2691">
        <v>-55260</v>
      </c>
    </row>
    <row r="2692" spans="1:16">
      <c r="A2692">
        <v>6</v>
      </c>
      <c r="B2692" t="str">
        <f>TEXT(DATE(2024,Sales[[#This Row],[Month]],1),"MMM")</f>
        <v>Jun</v>
      </c>
      <c r="C2692">
        <v>12</v>
      </c>
      <c r="D2692">
        <v>2014</v>
      </c>
      <c r="E2692" t="s">
        <v>31</v>
      </c>
      <c r="F2692" t="s">
        <v>22</v>
      </c>
      <c r="G2692" s="4" t="s">
        <v>37</v>
      </c>
      <c r="H2692" t="s">
        <v>13</v>
      </c>
      <c r="I2692" s="4">
        <v>8</v>
      </c>
      <c r="J2692" s="4">
        <v>2952</v>
      </c>
      <c r="K2692" s="4">
        <v>3150</v>
      </c>
      <c r="L2692" s="4">
        <v>62784</v>
      </c>
      <c r="M2692" s="4">
        <v>67680</v>
      </c>
      <c r="N2692" s="4">
        <v>1584</v>
      </c>
      <c r="O2692">
        <v>23940</v>
      </c>
      <c r="P2692">
        <v>-38844</v>
      </c>
    </row>
    <row r="2693" spans="1:16">
      <c r="A2693">
        <v>6</v>
      </c>
      <c r="B2693" t="str">
        <f>TEXT(DATE(2024,Sales[[#This Row],[Month]],1),"MMM")</f>
        <v>Jun</v>
      </c>
      <c r="C2693">
        <v>12</v>
      </c>
      <c r="D2693">
        <v>2014</v>
      </c>
      <c r="E2693" t="s">
        <v>28</v>
      </c>
      <c r="F2693" t="s">
        <v>27</v>
      </c>
      <c r="G2693" s="4" t="s">
        <v>39</v>
      </c>
      <c r="H2693" t="s">
        <v>13</v>
      </c>
      <c r="I2693" s="4">
        <v>1</v>
      </c>
      <c r="J2693" s="4">
        <v>3546</v>
      </c>
      <c r="K2693" s="4">
        <v>3780</v>
      </c>
      <c r="L2693" s="4">
        <v>60048</v>
      </c>
      <c r="M2693" s="4">
        <v>64800</v>
      </c>
      <c r="N2693" s="4">
        <v>234</v>
      </c>
      <c r="O2693">
        <v>3591</v>
      </c>
      <c r="P2693">
        <v>-56457</v>
      </c>
    </row>
    <row r="2694" spans="1:16">
      <c r="A2694">
        <v>6</v>
      </c>
      <c r="B2694" t="str">
        <f>TEXT(DATE(2024,Sales[[#This Row],[Month]],1),"MMM")</f>
        <v>Jun</v>
      </c>
      <c r="C2694">
        <v>12</v>
      </c>
      <c r="D2694">
        <v>2014</v>
      </c>
      <c r="E2694" t="s">
        <v>11</v>
      </c>
      <c r="F2694" t="s">
        <v>8</v>
      </c>
      <c r="G2694" s="4" t="s">
        <v>37</v>
      </c>
      <c r="H2694" t="s">
        <v>13</v>
      </c>
      <c r="I2694" s="4">
        <v>24</v>
      </c>
      <c r="J2694" s="4">
        <v>3546</v>
      </c>
      <c r="K2694" s="4">
        <v>3780</v>
      </c>
      <c r="L2694" s="4">
        <v>74556</v>
      </c>
      <c r="M2694" s="4">
        <v>80370</v>
      </c>
      <c r="N2694" s="4">
        <v>5616</v>
      </c>
      <c r="O2694">
        <v>86184</v>
      </c>
      <c r="P2694">
        <v>11628</v>
      </c>
    </row>
    <row r="2695" spans="1:16">
      <c r="A2695">
        <v>6</v>
      </c>
      <c r="B2695" t="str">
        <f>TEXT(DATE(2024,Sales[[#This Row],[Month]],1),"MMM")</f>
        <v>Jun</v>
      </c>
      <c r="C2695">
        <v>13</v>
      </c>
      <c r="D2695">
        <v>2014</v>
      </c>
      <c r="E2695" t="s">
        <v>28</v>
      </c>
      <c r="F2695" t="s">
        <v>27</v>
      </c>
      <c r="G2695" s="4" t="s">
        <v>38</v>
      </c>
      <c r="H2695" t="s">
        <v>10</v>
      </c>
      <c r="I2695" s="4">
        <v>15</v>
      </c>
      <c r="J2695" s="4">
        <v>3978</v>
      </c>
      <c r="K2695" s="4">
        <v>4230</v>
      </c>
      <c r="L2695" s="4">
        <v>2952</v>
      </c>
      <c r="M2695" s="4">
        <v>3150</v>
      </c>
      <c r="N2695" s="4">
        <v>3780</v>
      </c>
      <c r="O2695">
        <v>60277.5</v>
      </c>
      <c r="P2695">
        <v>57325.5</v>
      </c>
    </row>
    <row r="2696" spans="1:16">
      <c r="A2696">
        <v>6</v>
      </c>
      <c r="B2696" t="str">
        <f>TEXT(DATE(2024,Sales[[#This Row],[Month]],1),"MMM")</f>
        <v>Jun</v>
      </c>
      <c r="C2696">
        <v>13</v>
      </c>
      <c r="D2696">
        <v>2014</v>
      </c>
      <c r="E2696" t="s">
        <v>17</v>
      </c>
      <c r="F2696" t="s">
        <v>15</v>
      </c>
      <c r="G2696" s="4" t="s">
        <v>25</v>
      </c>
      <c r="H2696" t="s">
        <v>10</v>
      </c>
      <c r="I2696" s="4">
        <v>20</v>
      </c>
      <c r="J2696" s="4">
        <v>3546</v>
      </c>
      <c r="K2696" s="4">
        <v>3780</v>
      </c>
      <c r="L2696" s="4">
        <v>145800</v>
      </c>
      <c r="M2696" s="4">
        <v>155250</v>
      </c>
      <c r="N2696" s="4">
        <v>4680</v>
      </c>
      <c r="O2696">
        <v>71820</v>
      </c>
      <c r="P2696">
        <v>-73980</v>
      </c>
    </row>
    <row r="2697" spans="1:16">
      <c r="A2697">
        <v>6</v>
      </c>
      <c r="B2697" t="str">
        <f>TEXT(DATE(2024,Sales[[#This Row],[Month]],1),"MMM")</f>
        <v>Jun</v>
      </c>
      <c r="C2697">
        <v>14</v>
      </c>
      <c r="D2697">
        <v>2014</v>
      </c>
      <c r="E2697" t="s">
        <v>31</v>
      </c>
      <c r="F2697" t="s">
        <v>22</v>
      </c>
      <c r="G2697" s="4" t="s">
        <v>40</v>
      </c>
      <c r="H2697" t="s">
        <v>10</v>
      </c>
      <c r="I2697" s="4">
        <v>1</v>
      </c>
      <c r="J2697" s="4">
        <v>5148</v>
      </c>
      <c r="K2697" s="4">
        <v>5490</v>
      </c>
      <c r="L2697" s="4">
        <v>71064</v>
      </c>
      <c r="M2697" s="4">
        <v>75600</v>
      </c>
      <c r="N2697" s="4">
        <v>342</v>
      </c>
      <c r="O2697">
        <v>5215.5</v>
      </c>
      <c r="P2697">
        <v>-65848.5</v>
      </c>
    </row>
    <row r="2698" spans="1:16">
      <c r="A2698">
        <v>6</v>
      </c>
      <c r="B2698" t="str">
        <f>TEXT(DATE(2024,Sales[[#This Row],[Month]],1),"MMM")</f>
        <v>Jun</v>
      </c>
      <c r="C2698">
        <v>15</v>
      </c>
      <c r="D2698">
        <v>2014</v>
      </c>
      <c r="E2698" t="s">
        <v>17</v>
      </c>
      <c r="F2698" t="s">
        <v>15</v>
      </c>
      <c r="G2698" s="4" t="s">
        <v>34</v>
      </c>
      <c r="H2698" t="s">
        <v>10</v>
      </c>
      <c r="I2698" s="4">
        <v>5</v>
      </c>
      <c r="J2698" s="4">
        <v>2196</v>
      </c>
      <c r="K2698" s="4">
        <v>2340</v>
      </c>
      <c r="L2698" s="4">
        <v>67230</v>
      </c>
      <c r="M2698" s="4">
        <v>71550</v>
      </c>
      <c r="N2698" s="4">
        <v>720</v>
      </c>
      <c r="O2698">
        <v>11115</v>
      </c>
      <c r="P2698">
        <v>-56115</v>
      </c>
    </row>
    <row r="2699" spans="1:16">
      <c r="A2699">
        <v>6</v>
      </c>
      <c r="B2699" t="str">
        <f>TEXT(DATE(2024,Sales[[#This Row],[Month]],1),"MMM")</f>
        <v>Jun</v>
      </c>
      <c r="C2699">
        <v>15</v>
      </c>
      <c r="D2699">
        <v>2014</v>
      </c>
      <c r="E2699" t="s">
        <v>14</v>
      </c>
      <c r="F2699" t="s">
        <v>15</v>
      </c>
      <c r="G2699" s="4" t="s">
        <v>16</v>
      </c>
      <c r="H2699" t="s">
        <v>10</v>
      </c>
      <c r="I2699" s="4">
        <v>2</v>
      </c>
      <c r="J2699" s="4">
        <v>3924</v>
      </c>
      <c r="K2699" s="4">
        <v>4230</v>
      </c>
      <c r="L2699" s="4">
        <v>67626</v>
      </c>
      <c r="M2699" s="4">
        <v>71910</v>
      </c>
      <c r="N2699" s="4">
        <v>612</v>
      </c>
      <c r="O2699">
        <v>8037</v>
      </c>
      <c r="P2699">
        <v>-59589</v>
      </c>
    </row>
    <row r="2700" spans="1:16">
      <c r="A2700">
        <v>6</v>
      </c>
      <c r="B2700" t="str">
        <f>TEXT(DATE(2024,Sales[[#This Row],[Month]],1),"MMM")</f>
        <v>Jun</v>
      </c>
      <c r="C2700">
        <v>15</v>
      </c>
      <c r="D2700">
        <v>2014</v>
      </c>
      <c r="E2700" t="s">
        <v>14</v>
      </c>
      <c r="F2700" t="s">
        <v>15</v>
      </c>
      <c r="G2700" s="4" t="s">
        <v>16</v>
      </c>
      <c r="H2700" t="s">
        <v>10</v>
      </c>
      <c r="I2700" s="4">
        <v>15</v>
      </c>
      <c r="J2700" s="4">
        <v>3978</v>
      </c>
      <c r="K2700" s="4">
        <v>4230</v>
      </c>
      <c r="L2700" s="4">
        <v>99450</v>
      </c>
      <c r="M2700" s="4">
        <v>105750</v>
      </c>
      <c r="N2700" s="4">
        <v>3780</v>
      </c>
      <c r="O2700">
        <v>60277.5</v>
      </c>
      <c r="P2700">
        <v>-39172.5</v>
      </c>
    </row>
    <row r="2701" spans="1:16">
      <c r="A2701">
        <v>6</v>
      </c>
      <c r="B2701" t="str">
        <f>TEXT(DATE(2024,Sales[[#This Row],[Month]],1),"MMM")</f>
        <v>Jun</v>
      </c>
      <c r="C2701">
        <v>15</v>
      </c>
      <c r="D2701">
        <v>2014</v>
      </c>
      <c r="E2701" t="s">
        <v>14</v>
      </c>
      <c r="F2701" t="s">
        <v>15</v>
      </c>
      <c r="G2701" s="4" t="s">
        <v>39</v>
      </c>
      <c r="H2701" t="s">
        <v>13</v>
      </c>
      <c r="I2701" s="4">
        <v>24</v>
      </c>
      <c r="J2701" s="4">
        <v>2106</v>
      </c>
      <c r="K2701" s="4">
        <v>2250</v>
      </c>
      <c r="L2701" s="4">
        <v>7506</v>
      </c>
      <c r="M2701" s="4">
        <v>8100</v>
      </c>
      <c r="N2701" s="4">
        <v>3456</v>
      </c>
      <c r="O2701">
        <v>51300</v>
      </c>
      <c r="P2701">
        <v>43794</v>
      </c>
    </row>
    <row r="2702" spans="1:16">
      <c r="A2702">
        <v>6</v>
      </c>
      <c r="B2702" t="str">
        <f>TEXT(DATE(2024,Sales[[#This Row],[Month]],1),"MMM")</f>
        <v>Jun</v>
      </c>
      <c r="C2702">
        <v>15</v>
      </c>
      <c r="D2702">
        <v>2014</v>
      </c>
      <c r="E2702" t="s">
        <v>24</v>
      </c>
      <c r="F2702" t="s">
        <v>20</v>
      </c>
      <c r="G2702" s="4" t="s">
        <v>12</v>
      </c>
      <c r="H2702" t="s">
        <v>13</v>
      </c>
      <c r="I2702" s="4">
        <v>23</v>
      </c>
      <c r="J2702" s="4">
        <v>5148</v>
      </c>
      <c r="K2702" s="4">
        <v>5490</v>
      </c>
      <c r="L2702" s="4">
        <v>53730</v>
      </c>
      <c r="M2702" s="4">
        <v>58050</v>
      </c>
      <c r="N2702" s="4">
        <v>7866</v>
      </c>
      <c r="O2702">
        <v>119956.5</v>
      </c>
      <c r="P2702">
        <v>66226.5</v>
      </c>
    </row>
    <row r="2703" spans="1:16">
      <c r="A2703">
        <v>6</v>
      </c>
      <c r="B2703" t="str">
        <f>TEXT(DATE(2024,Sales[[#This Row],[Month]],1),"MMM")</f>
        <v>Jun</v>
      </c>
      <c r="C2703">
        <v>16</v>
      </c>
      <c r="D2703">
        <v>2014</v>
      </c>
      <c r="E2703" t="s">
        <v>24</v>
      </c>
      <c r="F2703" t="s">
        <v>20</v>
      </c>
      <c r="G2703" s="4" t="s">
        <v>32</v>
      </c>
      <c r="H2703" t="s">
        <v>10</v>
      </c>
      <c r="I2703" s="4">
        <v>20</v>
      </c>
      <c r="J2703" s="4">
        <v>3546</v>
      </c>
      <c r="K2703" s="4">
        <v>3780</v>
      </c>
      <c r="L2703" s="4">
        <v>61776</v>
      </c>
      <c r="M2703" s="4">
        <v>65880</v>
      </c>
      <c r="N2703" s="4">
        <v>4680</v>
      </c>
      <c r="O2703">
        <v>71820</v>
      </c>
      <c r="P2703">
        <v>10044</v>
      </c>
    </row>
    <row r="2704" spans="1:16">
      <c r="A2704">
        <v>6</v>
      </c>
      <c r="B2704" t="str">
        <f>TEXT(DATE(2024,Sales[[#This Row],[Month]],1),"MMM")</f>
        <v>Jun</v>
      </c>
      <c r="C2704">
        <v>16</v>
      </c>
      <c r="D2704">
        <v>2014</v>
      </c>
      <c r="E2704" t="s">
        <v>31</v>
      </c>
      <c r="F2704" t="s">
        <v>22</v>
      </c>
      <c r="G2704" s="4" t="s">
        <v>9</v>
      </c>
      <c r="H2704" t="s">
        <v>10</v>
      </c>
      <c r="I2704" s="4">
        <v>23</v>
      </c>
      <c r="J2704" s="4">
        <v>3546</v>
      </c>
      <c r="K2704" s="4">
        <v>3780</v>
      </c>
      <c r="L2704" s="4">
        <v>18306</v>
      </c>
      <c r="M2704" s="4">
        <v>19440</v>
      </c>
      <c r="N2704" s="4">
        <v>5382</v>
      </c>
      <c r="O2704">
        <v>82593</v>
      </c>
      <c r="P2704">
        <v>64287</v>
      </c>
    </row>
    <row r="2705" spans="1:16">
      <c r="A2705">
        <v>6</v>
      </c>
      <c r="B2705" t="str">
        <f>TEXT(DATE(2024,Sales[[#This Row],[Month]],1),"MMM")</f>
        <v>Jun</v>
      </c>
      <c r="C2705">
        <v>16</v>
      </c>
      <c r="D2705">
        <v>2014</v>
      </c>
      <c r="E2705" t="s">
        <v>28</v>
      </c>
      <c r="F2705" t="s">
        <v>27</v>
      </c>
      <c r="G2705" s="4" t="s">
        <v>18</v>
      </c>
      <c r="H2705" t="s">
        <v>10</v>
      </c>
      <c r="I2705" s="4">
        <v>22</v>
      </c>
      <c r="J2705" s="4">
        <v>5148</v>
      </c>
      <c r="K2705" s="4">
        <v>5490</v>
      </c>
      <c r="L2705" s="4">
        <v>21960</v>
      </c>
      <c r="M2705" s="4">
        <v>23400</v>
      </c>
      <c r="N2705" s="4">
        <v>7524</v>
      </c>
      <c r="O2705">
        <v>114741</v>
      </c>
      <c r="P2705">
        <v>92781</v>
      </c>
    </row>
    <row r="2706" spans="1:16">
      <c r="A2706">
        <v>6</v>
      </c>
      <c r="B2706" t="str">
        <f>TEXT(DATE(2024,Sales[[#This Row],[Month]],1),"MMM")</f>
        <v>Jun</v>
      </c>
      <c r="C2706">
        <v>16</v>
      </c>
      <c r="D2706">
        <v>2014</v>
      </c>
      <c r="E2706" t="s">
        <v>21</v>
      </c>
      <c r="F2706" t="s">
        <v>22</v>
      </c>
      <c r="G2706" s="4" t="s">
        <v>32</v>
      </c>
      <c r="H2706" t="s">
        <v>10</v>
      </c>
      <c r="I2706" s="4">
        <v>10</v>
      </c>
      <c r="J2706" s="4">
        <v>3384</v>
      </c>
      <c r="K2706" s="4">
        <v>3600</v>
      </c>
      <c r="L2706" s="4">
        <v>108108</v>
      </c>
      <c r="M2706" s="4">
        <v>115290</v>
      </c>
      <c r="N2706" s="4">
        <v>2160</v>
      </c>
      <c r="O2706">
        <v>34200</v>
      </c>
      <c r="P2706">
        <v>-73908</v>
      </c>
    </row>
    <row r="2707" spans="1:16">
      <c r="A2707">
        <v>6</v>
      </c>
      <c r="B2707" t="str">
        <f>TEXT(DATE(2024,Sales[[#This Row],[Month]],1),"MMM")</f>
        <v>Jun</v>
      </c>
      <c r="C2707">
        <v>16</v>
      </c>
      <c r="D2707">
        <v>2014</v>
      </c>
      <c r="E2707" t="s">
        <v>14</v>
      </c>
      <c r="F2707" t="s">
        <v>15</v>
      </c>
      <c r="G2707" s="4" t="s">
        <v>23</v>
      </c>
      <c r="H2707" t="s">
        <v>10</v>
      </c>
      <c r="I2707" s="4">
        <v>5</v>
      </c>
      <c r="J2707" s="4">
        <v>3042</v>
      </c>
      <c r="K2707" s="4">
        <v>3240</v>
      </c>
      <c r="L2707" s="4">
        <v>18252</v>
      </c>
      <c r="M2707" s="4">
        <v>19440</v>
      </c>
      <c r="N2707" s="4">
        <v>990</v>
      </c>
      <c r="O2707">
        <v>15390</v>
      </c>
      <c r="P2707">
        <v>-2862</v>
      </c>
    </row>
    <row r="2708" spans="1:16">
      <c r="A2708">
        <v>6</v>
      </c>
      <c r="B2708" t="str">
        <f>TEXT(DATE(2024,Sales[[#This Row],[Month]],1),"MMM")</f>
        <v>Jun</v>
      </c>
      <c r="C2708">
        <v>16</v>
      </c>
      <c r="D2708">
        <v>2014</v>
      </c>
      <c r="E2708" t="s">
        <v>17</v>
      </c>
      <c r="F2708" t="s">
        <v>15</v>
      </c>
      <c r="G2708" s="4" t="s">
        <v>37</v>
      </c>
      <c r="H2708" t="s">
        <v>13</v>
      </c>
      <c r="I2708" s="4">
        <v>12</v>
      </c>
      <c r="J2708" s="4">
        <v>3978</v>
      </c>
      <c r="K2708" s="4">
        <v>4230</v>
      </c>
      <c r="L2708" s="4">
        <v>35316</v>
      </c>
      <c r="M2708" s="4">
        <v>38070</v>
      </c>
      <c r="N2708" s="4">
        <v>3024</v>
      </c>
      <c r="O2708">
        <v>48222</v>
      </c>
      <c r="P2708">
        <v>12906</v>
      </c>
    </row>
    <row r="2709" spans="1:16">
      <c r="A2709">
        <v>6</v>
      </c>
      <c r="B2709" t="str">
        <f>TEXT(DATE(2024,Sales[[#This Row],[Month]],1),"MMM")</f>
        <v>Jun</v>
      </c>
      <c r="C2709">
        <v>16</v>
      </c>
      <c r="D2709">
        <v>2014</v>
      </c>
      <c r="E2709" t="s">
        <v>17</v>
      </c>
      <c r="F2709" t="s">
        <v>15</v>
      </c>
      <c r="G2709" s="4" t="s">
        <v>9</v>
      </c>
      <c r="H2709" t="s">
        <v>10</v>
      </c>
      <c r="I2709" s="4">
        <v>19</v>
      </c>
      <c r="J2709" s="4">
        <v>3978</v>
      </c>
      <c r="K2709" s="4">
        <v>4230</v>
      </c>
      <c r="L2709" s="4">
        <v>46782</v>
      </c>
      <c r="M2709" s="4">
        <v>49680</v>
      </c>
      <c r="N2709" s="4">
        <v>4788</v>
      </c>
      <c r="O2709">
        <v>76351.5</v>
      </c>
      <c r="P2709">
        <v>29569.5</v>
      </c>
    </row>
    <row r="2710" spans="1:16">
      <c r="A2710">
        <v>6</v>
      </c>
      <c r="B2710" t="str">
        <f>TEXT(DATE(2024,Sales[[#This Row],[Month]],1),"MMM")</f>
        <v>Jun</v>
      </c>
      <c r="C2710">
        <v>16</v>
      </c>
      <c r="D2710">
        <v>2014</v>
      </c>
      <c r="E2710" t="s">
        <v>7</v>
      </c>
      <c r="F2710" t="s">
        <v>8</v>
      </c>
      <c r="G2710" s="4" t="s">
        <v>25</v>
      </c>
      <c r="H2710" t="s">
        <v>10</v>
      </c>
      <c r="I2710" s="4">
        <v>18</v>
      </c>
      <c r="J2710" s="4">
        <v>3924</v>
      </c>
      <c r="K2710" s="4">
        <v>4230</v>
      </c>
      <c r="L2710" s="4">
        <v>17496</v>
      </c>
      <c r="M2710" s="4">
        <v>18630</v>
      </c>
      <c r="N2710" s="4">
        <v>5508</v>
      </c>
      <c r="O2710">
        <v>72333</v>
      </c>
      <c r="P2710">
        <v>54837</v>
      </c>
    </row>
    <row r="2711" spans="1:16">
      <c r="A2711">
        <v>6</v>
      </c>
      <c r="B2711" t="str">
        <f>TEXT(DATE(2024,Sales[[#This Row],[Month]],1),"MMM")</f>
        <v>Jun</v>
      </c>
      <c r="C2711">
        <v>16</v>
      </c>
      <c r="D2711">
        <v>2014</v>
      </c>
      <c r="E2711" t="s">
        <v>26</v>
      </c>
      <c r="F2711" t="s">
        <v>27</v>
      </c>
      <c r="G2711" s="4" t="s">
        <v>33</v>
      </c>
      <c r="H2711" t="s">
        <v>10</v>
      </c>
      <c r="I2711" s="4">
        <v>1</v>
      </c>
      <c r="J2711" s="4">
        <v>2952</v>
      </c>
      <c r="K2711" s="4">
        <v>3150</v>
      </c>
      <c r="L2711" s="4">
        <v>25272</v>
      </c>
      <c r="M2711" s="4">
        <v>27000</v>
      </c>
      <c r="N2711" s="4">
        <v>198</v>
      </c>
      <c r="O2711">
        <v>2992.5</v>
      </c>
      <c r="P2711">
        <v>-22279.5</v>
      </c>
    </row>
    <row r="2712" spans="1:16">
      <c r="A2712">
        <v>6</v>
      </c>
      <c r="B2712" t="str">
        <f>TEXT(DATE(2024,Sales[[#This Row],[Month]],1),"MMM")</f>
        <v>Jun</v>
      </c>
      <c r="C2712">
        <v>16</v>
      </c>
      <c r="D2712">
        <v>2014</v>
      </c>
      <c r="E2712" t="s">
        <v>28</v>
      </c>
      <c r="F2712" t="s">
        <v>27</v>
      </c>
      <c r="G2712" s="4" t="s">
        <v>40</v>
      </c>
      <c r="H2712" t="s">
        <v>10</v>
      </c>
      <c r="I2712" s="4">
        <v>15</v>
      </c>
      <c r="J2712" s="4">
        <v>3042</v>
      </c>
      <c r="K2712" s="4">
        <v>3240</v>
      </c>
      <c r="L2712" s="4">
        <v>40608</v>
      </c>
      <c r="M2712" s="4">
        <v>43200</v>
      </c>
      <c r="N2712" s="4">
        <v>2970</v>
      </c>
      <c r="O2712">
        <v>46170</v>
      </c>
      <c r="P2712">
        <v>5562</v>
      </c>
    </row>
    <row r="2713" spans="1:16">
      <c r="A2713">
        <v>6</v>
      </c>
      <c r="B2713" t="str">
        <f>TEXT(DATE(2024,Sales[[#This Row],[Month]],1),"MMM")</f>
        <v>Jun</v>
      </c>
      <c r="C2713">
        <v>17</v>
      </c>
      <c r="D2713">
        <v>2014</v>
      </c>
      <c r="E2713" t="s">
        <v>11</v>
      </c>
      <c r="F2713" t="s">
        <v>8</v>
      </c>
      <c r="G2713" s="4" t="s">
        <v>29</v>
      </c>
      <c r="H2713" t="s">
        <v>10</v>
      </c>
      <c r="I2713" s="4">
        <v>4</v>
      </c>
      <c r="J2713" s="4">
        <v>3978</v>
      </c>
      <c r="K2713" s="4">
        <v>4230</v>
      </c>
      <c r="L2713" s="4">
        <v>56736</v>
      </c>
      <c r="M2713" s="4">
        <v>60480</v>
      </c>
      <c r="N2713" s="4">
        <v>1008</v>
      </c>
      <c r="O2713">
        <v>16074</v>
      </c>
      <c r="P2713">
        <v>-40662</v>
      </c>
    </row>
    <row r="2714" spans="1:16">
      <c r="A2714">
        <v>6</v>
      </c>
      <c r="B2714" t="str">
        <f>TEXT(DATE(2024,Sales[[#This Row],[Month]],1),"MMM")</f>
        <v>Jun</v>
      </c>
      <c r="C2714">
        <v>17</v>
      </c>
      <c r="D2714">
        <v>2014</v>
      </c>
      <c r="E2714" t="s">
        <v>14</v>
      </c>
      <c r="F2714" t="s">
        <v>15</v>
      </c>
      <c r="G2714" s="4" t="s">
        <v>16</v>
      </c>
      <c r="H2714" t="s">
        <v>10</v>
      </c>
      <c r="I2714" s="4">
        <v>16</v>
      </c>
      <c r="J2714" s="4">
        <v>2106</v>
      </c>
      <c r="K2714" s="4">
        <v>2250</v>
      </c>
      <c r="L2714" s="4">
        <v>75582</v>
      </c>
      <c r="M2714" s="4">
        <v>80370</v>
      </c>
      <c r="N2714" s="4">
        <v>2304</v>
      </c>
      <c r="O2714">
        <v>34200</v>
      </c>
      <c r="P2714">
        <v>-41382</v>
      </c>
    </row>
    <row r="2715" spans="1:16">
      <c r="A2715">
        <v>6</v>
      </c>
      <c r="B2715" t="str">
        <f>TEXT(DATE(2024,Sales[[#This Row],[Month]],1),"MMM")</f>
        <v>Jun</v>
      </c>
      <c r="C2715">
        <v>18</v>
      </c>
      <c r="D2715">
        <v>2014</v>
      </c>
      <c r="E2715" t="s">
        <v>19</v>
      </c>
      <c r="F2715" t="s">
        <v>20</v>
      </c>
      <c r="G2715" s="4" t="s">
        <v>38</v>
      </c>
      <c r="H2715" t="s">
        <v>10</v>
      </c>
      <c r="I2715" s="4">
        <v>10</v>
      </c>
      <c r="J2715" s="4">
        <v>2034</v>
      </c>
      <c r="K2715" s="4">
        <v>2160</v>
      </c>
      <c r="L2715" s="4">
        <v>41328</v>
      </c>
      <c r="M2715" s="4">
        <v>44100</v>
      </c>
      <c r="N2715" s="4">
        <v>1260</v>
      </c>
      <c r="O2715">
        <v>20520</v>
      </c>
      <c r="P2715">
        <v>-20808</v>
      </c>
    </row>
    <row r="2716" spans="1:16">
      <c r="A2716">
        <v>6</v>
      </c>
      <c r="B2716" t="str">
        <f>TEXT(DATE(2024,Sales[[#This Row],[Month]],1),"MMM")</f>
        <v>Jun</v>
      </c>
      <c r="C2716">
        <v>18</v>
      </c>
      <c r="D2716">
        <v>2014</v>
      </c>
      <c r="E2716" t="s">
        <v>24</v>
      </c>
      <c r="F2716" t="s">
        <v>20</v>
      </c>
      <c r="G2716" s="4" t="s">
        <v>12</v>
      </c>
      <c r="H2716" t="s">
        <v>13</v>
      </c>
      <c r="I2716" s="4">
        <v>21</v>
      </c>
      <c r="J2716" s="4">
        <v>4482</v>
      </c>
      <c r="K2716" s="4">
        <v>4770</v>
      </c>
      <c r="L2716" s="4">
        <v>60894</v>
      </c>
      <c r="M2716" s="4">
        <v>65790</v>
      </c>
      <c r="N2716" s="4">
        <v>6048</v>
      </c>
      <c r="O2716">
        <v>95161.5</v>
      </c>
      <c r="P2716">
        <v>34267.5</v>
      </c>
    </row>
    <row r="2717" spans="1:16">
      <c r="A2717">
        <v>6</v>
      </c>
      <c r="B2717" t="str">
        <f>TEXT(DATE(2024,Sales[[#This Row],[Month]],1),"MMM")</f>
        <v>Jun</v>
      </c>
      <c r="C2717">
        <v>18</v>
      </c>
      <c r="D2717">
        <v>2014</v>
      </c>
      <c r="E2717" t="s">
        <v>28</v>
      </c>
      <c r="F2717" t="s">
        <v>27</v>
      </c>
      <c r="G2717" s="4" t="s">
        <v>40</v>
      </c>
      <c r="H2717" t="s">
        <v>10</v>
      </c>
      <c r="I2717" s="4">
        <v>7</v>
      </c>
      <c r="J2717" s="4">
        <v>3726</v>
      </c>
      <c r="K2717" s="4">
        <v>3960</v>
      </c>
      <c r="L2717" s="4">
        <v>71064</v>
      </c>
      <c r="M2717" s="4">
        <v>75600</v>
      </c>
      <c r="N2717" s="4">
        <v>1638</v>
      </c>
      <c r="O2717">
        <v>26334</v>
      </c>
      <c r="P2717">
        <v>-44730</v>
      </c>
    </row>
    <row r="2718" spans="1:16">
      <c r="A2718">
        <v>6</v>
      </c>
      <c r="B2718" t="str">
        <f>TEXT(DATE(2024,Sales[[#This Row],[Month]],1),"MMM")</f>
        <v>Jun</v>
      </c>
      <c r="C2718">
        <v>18</v>
      </c>
      <c r="D2718">
        <v>2014</v>
      </c>
      <c r="E2718" t="s">
        <v>21</v>
      </c>
      <c r="F2718" t="s">
        <v>22</v>
      </c>
      <c r="G2718" s="4" t="s">
        <v>18</v>
      </c>
      <c r="H2718" t="s">
        <v>10</v>
      </c>
      <c r="I2718" s="4">
        <v>22</v>
      </c>
      <c r="J2718" s="4">
        <v>2952</v>
      </c>
      <c r="K2718" s="4">
        <v>3150</v>
      </c>
      <c r="L2718" s="4">
        <v>37332</v>
      </c>
      <c r="M2718" s="4">
        <v>39780</v>
      </c>
      <c r="N2718" s="4">
        <v>4356</v>
      </c>
      <c r="O2718">
        <v>65835</v>
      </c>
      <c r="P2718">
        <v>28503</v>
      </c>
    </row>
    <row r="2719" spans="1:16">
      <c r="A2719">
        <v>6</v>
      </c>
      <c r="B2719" t="str">
        <f>TEXT(DATE(2024,Sales[[#This Row],[Month]],1),"MMM")</f>
        <v>Jun</v>
      </c>
      <c r="C2719">
        <v>19</v>
      </c>
      <c r="D2719">
        <v>2014</v>
      </c>
      <c r="E2719" t="s">
        <v>11</v>
      </c>
      <c r="F2719" t="s">
        <v>8</v>
      </c>
      <c r="G2719" s="4" t="s">
        <v>23</v>
      </c>
      <c r="H2719" t="s">
        <v>10</v>
      </c>
      <c r="I2719" s="4">
        <v>15</v>
      </c>
      <c r="J2719" s="4">
        <v>3384</v>
      </c>
      <c r="K2719" s="4">
        <v>3600</v>
      </c>
      <c r="L2719" s="4">
        <v>42588</v>
      </c>
      <c r="M2719" s="4">
        <v>45360</v>
      </c>
      <c r="N2719" s="4">
        <v>3240</v>
      </c>
      <c r="O2719">
        <v>51300</v>
      </c>
      <c r="P2719">
        <v>8712</v>
      </c>
    </row>
    <row r="2720" spans="1:16">
      <c r="A2720">
        <v>6</v>
      </c>
      <c r="B2720" t="str">
        <f>TEXT(DATE(2024,Sales[[#This Row],[Month]],1),"MMM")</f>
        <v>Jun</v>
      </c>
      <c r="C2720">
        <v>19</v>
      </c>
      <c r="D2720">
        <v>2014</v>
      </c>
      <c r="E2720" t="s">
        <v>24</v>
      </c>
      <c r="F2720" t="s">
        <v>20</v>
      </c>
      <c r="G2720" s="4" t="s">
        <v>30</v>
      </c>
      <c r="H2720" t="s">
        <v>10</v>
      </c>
      <c r="I2720" s="4">
        <v>7</v>
      </c>
      <c r="J2720" s="4">
        <v>3546</v>
      </c>
      <c r="K2720" s="4">
        <v>3780</v>
      </c>
      <c r="L2720" s="4">
        <v>87516</v>
      </c>
      <c r="M2720" s="4">
        <v>93060</v>
      </c>
      <c r="N2720" s="4">
        <v>1638</v>
      </c>
      <c r="O2720">
        <v>25137</v>
      </c>
      <c r="P2720">
        <v>-62379</v>
      </c>
    </row>
    <row r="2721" spans="1:16">
      <c r="A2721">
        <v>6</v>
      </c>
      <c r="B2721" t="str">
        <f>TEXT(DATE(2024,Sales[[#This Row],[Month]],1),"MMM")</f>
        <v>Jun</v>
      </c>
      <c r="C2721">
        <v>19</v>
      </c>
      <c r="D2721">
        <v>2014</v>
      </c>
      <c r="E2721" t="s">
        <v>7</v>
      </c>
      <c r="F2721" t="s">
        <v>8</v>
      </c>
      <c r="G2721" s="4" t="s">
        <v>35</v>
      </c>
      <c r="H2721" t="s">
        <v>10</v>
      </c>
      <c r="I2721" s="4">
        <v>17</v>
      </c>
      <c r="J2721" s="4">
        <v>5148</v>
      </c>
      <c r="K2721" s="4">
        <v>5490</v>
      </c>
      <c r="L2721" s="4">
        <v>70920</v>
      </c>
      <c r="M2721" s="4">
        <v>75600</v>
      </c>
      <c r="N2721" s="4">
        <v>5814</v>
      </c>
      <c r="O2721">
        <v>88663.5</v>
      </c>
      <c r="P2721">
        <v>17743.5</v>
      </c>
    </row>
    <row r="2722" spans="1:16">
      <c r="A2722">
        <v>6</v>
      </c>
      <c r="B2722" t="str">
        <f>TEXT(DATE(2024,Sales[[#This Row],[Month]],1),"MMM")</f>
        <v>Jun</v>
      </c>
      <c r="C2722">
        <v>19</v>
      </c>
      <c r="D2722">
        <v>2014</v>
      </c>
      <c r="E2722" t="s">
        <v>11</v>
      </c>
      <c r="F2722" t="s">
        <v>8</v>
      </c>
      <c r="G2722" s="4" t="s">
        <v>12</v>
      </c>
      <c r="H2722" t="s">
        <v>13</v>
      </c>
      <c r="I2722" s="4">
        <v>20</v>
      </c>
      <c r="J2722" s="4">
        <v>2034</v>
      </c>
      <c r="K2722" s="4">
        <v>2160</v>
      </c>
      <c r="L2722" s="4">
        <v>53730</v>
      </c>
      <c r="M2722" s="4">
        <v>58050</v>
      </c>
      <c r="N2722" s="4">
        <v>2520</v>
      </c>
      <c r="O2722">
        <v>41040</v>
      </c>
      <c r="P2722">
        <v>-12690</v>
      </c>
    </row>
    <row r="2723" spans="1:16">
      <c r="A2723">
        <v>6</v>
      </c>
      <c r="B2723" t="str">
        <f>TEXT(DATE(2024,Sales[[#This Row],[Month]],1),"MMM")</f>
        <v>Jun</v>
      </c>
      <c r="C2723">
        <v>19</v>
      </c>
      <c r="D2723">
        <v>2014</v>
      </c>
      <c r="E2723" t="s">
        <v>24</v>
      </c>
      <c r="F2723" t="s">
        <v>20</v>
      </c>
      <c r="G2723" s="4" t="s">
        <v>38</v>
      </c>
      <c r="H2723" t="s">
        <v>10</v>
      </c>
      <c r="I2723" s="4">
        <v>5</v>
      </c>
      <c r="J2723" s="4">
        <v>2196</v>
      </c>
      <c r="K2723" s="4">
        <v>2340</v>
      </c>
      <c r="L2723" s="4">
        <v>8856</v>
      </c>
      <c r="M2723" s="4">
        <v>9450</v>
      </c>
      <c r="N2723" s="4">
        <v>720</v>
      </c>
      <c r="O2723">
        <v>11115</v>
      </c>
      <c r="P2723">
        <v>2259</v>
      </c>
    </row>
    <row r="2724" spans="1:16">
      <c r="A2724">
        <v>6</v>
      </c>
      <c r="B2724" t="str">
        <f>TEXT(DATE(2024,Sales[[#This Row],[Month]],1),"MMM")</f>
        <v>Jun</v>
      </c>
      <c r="C2724">
        <v>20</v>
      </c>
      <c r="D2724">
        <v>2014</v>
      </c>
      <c r="E2724" t="s">
        <v>17</v>
      </c>
      <c r="F2724" t="s">
        <v>15</v>
      </c>
      <c r="G2724" s="4" t="s">
        <v>25</v>
      </c>
      <c r="H2724" t="s">
        <v>10</v>
      </c>
      <c r="I2724" s="4">
        <v>14</v>
      </c>
      <c r="J2724" s="4">
        <v>3546</v>
      </c>
      <c r="K2724" s="4">
        <v>3780</v>
      </c>
      <c r="L2724" s="4">
        <v>52488</v>
      </c>
      <c r="M2724" s="4">
        <v>55890</v>
      </c>
      <c r="N2724" s="4">
        <v>3276</v>
      </c>
      <c r="O2724">
        <v>50274</v>
      </c>
      <c r="P2724">
        <v>-2214</v>
      </c>
    </row>
    <row r="2725" spans="1:16">
      <c r="A2725">
        <v>6</v>
      </c>
      <c r="B2725" t="str">
        <f>TEXT(DATE(2024,Sales[[#This Row],[Month]],1),"MMM")</f>
        <v>Jun</v>
      </c>
      <c r="C2725">
        <v>20</v>
      </c>
      <c r="D2725">
        <v>2014</v>
      </c>
      <c r="E2725" t="s">
        <v>11</v>
      </c>
      <c r="F2725" t="s">
        <v>8</v>
      </c>
      <c r="G2725" s="4" t="s">
        <v>39</v>
      </c>
      <c r="H2725" t="s">
        <v>13</v>
      </c>
      <c r="I2725" s="4">
        <v>6</v>
      </c>
      <c r="J2725" s="4">
        <v>3546</v>
      </c>
      <c r="K2725" s="4">
        <v>3780</v>
      </c>
      <c r="L2725" s="4">
        <v>112590</v>
      </c>
      <c r="M2725" s="4">
        <v>121500</v>
      </c>
      <c r="N2725" s="4">
        <v>1404</v>
      </c>
      <c r="O2725">
        <v>21546</v>
      </c>
      <c r="P2725">
        <v>-91044</v>
      </c>
    </row>
    <row r="2726" spans="1:16">
      <c r="A2726">
        <v>6</v>
      </c>
      <c r="B2726" t="str">
        <f>TEXT(DATE(2024,Sales[[#This Row],[Month]],1),"MMM")</f>
        <v>Jun</v>
      </c>
      <c r="C2726">
        <v>20</v>
      </c>
      <c r="D2726">
        <v>2014</v>
      </c>
      <c r="E2726" t="s">
        <v>28</v>
      </c>
      <c r="F2726" t="s">
        <v>27</v>
      </c>
      <c r="G2726" s="4" t="s">
        <v>23</v>
      </c>
      <c r="H2726" t="s">
        <v>10</v>
      </c>
      <c r="I2726" s="4">
        <v>22</v>
      </c>
      <c r="J2726" s="4">
        <v>7506</v>
      </c>
      <c r="K2726" s="4">
        <v>8100</v>
      </c>
      <c r="L2726" s="4">
        <v>60840</v>
      </c>
      <c r="M2726" s="4">
        <v>64800</v>
      </c>
      <c r="N2726" s="4">
        <v>13068</v>
      </c>
      <c r="O2726">
        <v>169290</v>
      </c>
      <c r="P2726">
        <v>108450</v>
      </c>
    </row>
    <row r="2727" spans="1:16">
      <c r="A2727">
        <v>6</v>
      </c>
      <c r="B2727" t="str">
        <f>TEXT(DATE(2024,Sales[[#This Row],[Month]],1),"MMM")</f>
        <v>Jun</v>
      </c>
      <c r="C2727">
        <v>21</v>
      </c>
      <c r="D2727">
        <v>2014</v>
      </c>
      <c r="E2727" t="s">
        <v>28</v>
      </c>
      <c r="F2727" t="s">
        <v>27</v>
      </c>
      <c r="G2727" s="4" t="s">
        <v>36</v>
      </c>
      <c r="H2727" t="s">
        <v>10</v>
      </c>
      <c r="I2727" s="4">
        <v>6</v>
      </c>
      <c r="J2727" s="4">
        <v>3924</v>
      </c>
      <c r="K2727" s="4">
        <v>4230</v>
      </c>
      <c r="L2727" s="4">
        <v>44712</v>
      </c>
      <c r="M2727" s="4">
        <v>47520</v>
      </c>
      <c r="N2727" s="4">
        <v>1836</v>
      </c>
      <c r="O2727">
        <v>24111</v>
      </c>
      <c r="P2727">
        <v>-20601</v>
      </c>
    </row>
    <row r="2728" spans="1:16">
      <c r="A2728">
        <v>6</v>
      </c>
      <c r="B2728" t="str">
        <f>TEXT(DATE(2024,Sales[[#This Row],[Month]],1),"MMM")</f>
        <v>Jun</v>
      </c>
      <c r="C2728">
        <v>21</v>
      </c>
      <c r="D2728">
        <v>2014</v>
      </c>
      <c r="E2728" t="s">
        <v>17</v>
      </c>
      <c r="F2728" t="s">
        <v>15</v>
      </c>
      <c r="G2728" s="4" t="s">
        <v>39</v>
      </c>
      <c r="H2728" t="s">
        <v>13</v>
      </c>
      <c r="I2728" s="4">
        <v>6</v>
      </c>
      <c r="J2728" s="4">
        <v>4482</v>
      </c>
      <c r="K2728" s="4">
        <v>4770</v>
      </c>
      <c r="L2728" s="4">
        <v>97578</v>
      </c>
      <c r="M2728" s="4">
        <v>105300</v>
      </c>
      <c r="N2728" s="4">
        <v>1728</v>
      </c>
      <c r="O2728">
        <v>27189</v>
      </c>
      <c r="P2728">
        <v>-70389</v>
      </c>
    </row>
    <row r="2729" spans="1:16">
      <c r="A2729">
        <v>6</v>
      </c>
      <c r="B2729" t="str">
        <f>TEXT(DATE(2024,Sales[[#This Row],[Month]],1),"MMM")</f>
        <v>Jun</v>
      </c>
      <c r="C2729">
        <v>22</v>
      </c>
      <c r="D2729">
        <v>2014</v>
      </c>
      <c r="E2729" t="s">
        <v>11</v>
      </c>
      <c r="F2729" t="s">
        <v>8</v>
      </c>
      <c r="G2729" s="4" t="s">
        <v>32</v>
      </c>
      <c r="H2729" t="s">
        <v>10</v>
      </c>
      <c r="I2729" s="4">
        <v>2</v>
      </c>
      <c r="J2729" s="4">
        <v>3546</v>
      </c>
      <c r="K2729" s="4">
        <v>3780</v>
      </c>
      <c r="L2729" s="4">
        <v>66924</v>
      </c>
      <c r="M2729" s="4">
        <v>71370</v>
      </c>
      <c r="N2729" s="4">
        <v>468</v>
      </c>
      <c r="O2729">
        <v>7182</v>
      </c>
      <c r="P2729">
        <v>-59742</v>
      </c>
    </row>
    <row r="2730" spans="1:16">
      <c r="A2730">
        <v>6</v>
      </c>
      <c r="B2730" t="str">
        <f>TEXT(DATE(2024,Sales[[#This Row],[Month]],1),"MMM")</f>
        <v>Jun</v>
      </c>
      <c r="C2730">
        <v>22</v>
      </c>
      <c r="D2730">
        <v>2014</v>
      </c>
      <c r="E2730" t="s">
        <v>31</v>
      </c>
      <c r="F2730" t="s">
        <v>22</v>
      </c>
      <c r="G2730" s="4" t="s">
        <v>35</v>
      </c>
      <c r="H2730" t="s">
        <v>10</v>
      </c>
      <c r="I2730" s="4">
        <v>24</v>
      </c>
      <c r="J2730" s="4">
        <v>3726</v>
      </c>
      <c r="K2730" s="4">
        <v>3960</v>
      </c>
      <c r="L2730" s="4">
        <v>17730</v>
      </c>
      <c r="M2730" s="4">
        <v>18900</v>
      </c>
      <c r="N2730" s="4">
        <v>5616</v>
      </c>
      <c r="O2730">
        <v>90288</v>
      </c>
      <c r="P2730">
        <v>72558</v>
      </c>
    </row>
    <row r="2731" spans="1:16">
      <c r="A2731">
        <v>6</v>
      </c>
      <c r="B2731" t="str">
        <f>TEXT(DATE(2024,Sales[[#This Row],[Month]],1),"MMM")</f>
        <v>Jun</v>
      </c>
      <c r="C2731">
        <v>22</v>
      </c>
      <c r="D2731">
        <v>2014</v>
      </c>
      <c r="E2731" t="s">
        <v>19</v>
      </c>
      <c r="F2731" t="s">
        <v>20</v>
      </c>
      <c r="G2731" s="4" t="s">
        <v>12</v>
      </c>
      <c r="H2731" t="s">
        <v>13</v>
      </c>
      <c r="I2731" s="4">
        <v>11</v>
      </c>
      <c r="J2731" s="4">
        <v>2106</v>
      </c>
      <c r="K2731" s="4">
        <v>2250</v>
      </c>
      <c r="L2731" s="4">
        <v>21492</v>
      </c>
      <c r="M2731" s="4">
        <v>23220</v>
      </c>
      <c r="N2731" s="4">
        <v>1584</v>
      </c>
      <c r="O2731">
        <v>23512.5</v>
      </c>
      <c r="P2731">
        <v>2020.5</v>
      </c>
    </row>
    <row r="2732" spans="1:16">
      <c r="A2732">
        <v>6</v>
      </c>
      <c r="B2732" t="str">
        <f>TEXT(DATE(2024,Sales[[#This Row],[Month]],1),"MMM")</f>
        <v>Jun</v>
      </c>
      <c r="C2732">
        <v>22</v>
      </c>
      <c r="D2732">
        <v>2014</v>
      </c>
      <c r="E2732" t="s">
        <v>19</v>
      </c>
      <c r="F2732" t="s">
        <v>20</v>
      </c>
      <c r="G2732" s="4" t="s">
        <v>25</v>
      </c>
      <c r="H2732" t="s">
        <v>10</v>
      </c>
      <c r="I2732" s="4">
        <v>10</v>
      </c>
      <c r="J2732" s="4">
        <v>3546</v>
      </c>
      <c r="K2732" s="4">
        <v>3780</v>
      </c>
      <c r="L2732" s="4">
        <v>5832</v>
      </c>
      <c r="M2732" s="4">
        <v>6210</v>
      </c>
      <c r="N2732" s="4">
        <v>2340</v>
      </c>
      <c r="O2732">
        <v>35910</v>
      </c>
      <c r="P2732">
        <v>30078</v>
      </c>
    </row>
    <row r="2733" spans="1:16">
      <c r="A2733">
        <v>6</v>
      </c>
      <c r="B2733" t="str">
        <f>TEXT(DATE(2024,Sales[[#This Row],[Month]],1),"MMM")</f>
        <v>Jun</v>
      </c>
      <c r="C2733">
        <v>22</v>
      </c>
      <c r="D2733">
        <v>2014</v>
      </c>
      <c r="E2733" t="s">
        <v>14</v>
      </c>
      <c r="F2733" t="s">
        <v>15</v>
      </c>
      <c r="G2733" s="4" t="s">
        <v>30</v>
      </c>
      <c r="H2733" t="s">
        <v>10</v>
      </c>
      <c r="I2733" s="4">
        <v>7</v>
      </c>
      <c r="J2733" s="4">
        <v>3384</v>
      </c>
      <c r="K2733" s="4">
        <v>3600</v>
      </c>
      <c r="L2733" s="4">
        <v>27846</v>
      </c>
      <c r="M2733" s="4">
        <v>29610</v>
      </c>
      <c r="N2733" s="4">
        <v>1512</v>
      </c>
      <c r="O2733">
        <v>23940</v>
      </c>
      <c r="P2733">
        <v>-3906</v>
      </c>
    </row>
    <row r="2734" spans="1:16">
      <c r="A2734">
        <v>6</v>
      </c>
      <c r="B2734" t="str">
        <f>TEXT(DATE(2024,Sales[[#This Row],[Month]],1),"MMM")</f>
        <v>Jun</v>
      </c>
      <c r="C2734">
        <v>22</v>
      </c>
      <c r="D2734">
        <v>2014</v>
      </c>
      <c r="E2734" t="s">
        <v>11</v>
      </c>
      <c r="F2734" t="s">
        <v>8</v>
      </c>
      <c r="G2734" s="4" t="s">
        <v>37</v>
      </c>
      <c r="H2734" t="s">
        <v>13</v>
      </c>
      <c r="I2734" s="4">
        <v>22</v>
      </c>
      <c r="J2734" s="4">
        <v>2106</v>
      </c>
      <c r="K2734" s="4">
        <v>2250</v>
      </c>
      <c r="L2734" s="4">
        <v>7848</v>
      </c>
      <c r="M2734" s="4">
        <v>8460</v>
      </c>
      <c r="N2734" s="4">
        <v>3168</v>
      </c>
      <c r="O2734">
        <v>47025</v>
      </c>
      <c r="P2734">
        <v>39177</v>
      </c>
    </row>
    <row r="2735" spans="1:16">
      <c r="A2735">
        <v>6</v>
      </c>
      <c r="B2735" t="str">
        <f>TEXT(DATE(2024,Sales[[#This Row],[Month]],1),"MMM")</f>
        <v>Jun</v>
      </c>
      <c r="C2735">
        <v>24</v>
      </c>
      <c r="D2735">
        <v>2014</v>
      </c>
      <c r="E2735" t="s">
        <v>21</v>
      </c>
      <c r="F2735" t="s">
        <v>22</v>
      </c>
      <c r="G2735" s="4" t="s">
        <v>34</v>
      </c>
      <c r="H2735" t="s">
        <v>10</v>
      </c>
      <c r="I2735" s="4">
        <v>7</v>
      </c>
      <c r="J2735" s="4">
        <v>3924</v>
      </c>
      <c r="K2735" s="4">
        <v>4230</v>
      </c>
      <c r="L2735" s="4">
        <v>22410</v>
      </c>
      <c r="M2735" s="4">
        <v>23850</v>
      </c>
      <c r="N2735" s="4">
        <v>2142</v>
      </c>
      <c r="O2735">
        <v>28129.5</v>
      </c>
      <c r="P2735">
        <v>5719.5</v>
      </c>
    </row>
    <row r="2736" spans="1:16">
      <c r="A2736">
        <v>6</v>
      </c>
      <c r="B2736" t="str">
        <f>TEXT(DATE(2024,Sales[[#This Row],[Month]],1),"MMM")</f>
        <v>Jun</v>
      </c>
      <c r="C2736">
        <v>24</v>
      </c>
      <c r="D2736">
        <v>2014</v>
      </c>
      <c r="E2736" t="s">
        <v>11</v>
      </c>
      <c r="F2736" t="s">
        <v>8</v>
      </c>
      <c r="G2736" s="4" t="s">
        <v>40</v>
      </c>
      <c r="H2736" t="s">
        <v>10</v>
      </c>
      <c r="I2736" s="4">
        <v>18</v>
      </c>
      <c r="J2736" s="4">
        <v>3582</v>
      </c>
      <c r="K2736" s="4">
        <v>3870</v>
      </c>
      <c r="L2736" s="4">
        <v>71064</v>
      </c>
      <c r="M2736" s="4">
        <v>75600</v>
      </c>
      <c r="N2736" s="4">
        <v>5184</v>
      </c>
      <c r="O2736">
        <v>66177</v>
      </c>
      <c r="P2736">
        <v>-4887</v>
      </c>
    </row>
    <row r="2737" spans="1:16">
      <c r="A2737">
        <v>6</v>
      </c>
      <c r="B2737" t="str">
        <f>TEXT(DATE(2024,Sales[[#This Row],[Month]],1),"MMM")</f>
        <v>Jun</v>
      </c>
      <c r="C2737">
        <v>25</v>
      </c>
      <c r="D2737">
        <v>2014</v>
      </c>
      <c r="E2737" t="s">
        <v>7</v>
      </c>
      <c r="F2737" t="s">
        <v>8</v>
      </c>
      <c r="G2737" s="4" t="s">
        <v>23</v>
      </c>
      <c r="H2737" t="s">
        <v>10</v>
      </c>
      <c r="I2737" s="4">
        <v>12</v>
      </c>
      <c r="J2737" s="4">
        <v>3582</v>
      </c>
      <c r="K2737" s="4">
        <v>3870</v>
      </c>
      <c r="L2737" s="4">
        <v>24336</v>
      </c>
      <c r="M2737" s="4">
        <v>25920</v>
      </c>
      <c r="N2737" s="4">
        <v>3456</v>
      </c>
      <c r="O2737">
        <v>44118</v>
      </c>
      <c r="P2737">
        <v>19782</v>
      </c>
    </row>
    <row r="2738" spans="1:16">
      <c r="A2738">
        <v>6</v>
      </c>
      <c r="B2738" t="str">
        <f>TEXT(DATE(2024,Sales[[#This Row],[Month]],1),"MMM")</f>
        <v>Jun</v>
      </c>
      <c r="C2738">
        <v>25</v>
      </c>
      <c r="D2738">
        <v>2014</v>
      </c>
      <c r="E2738" t="s">
        <v>19</v>
      </c>
      <c r="F2738" t="s">
        <v>20</v>
      </c>
      <c r="G2738" s="4" t="s">
        <v>35</v>
      </c>
      <c r="H2738" t="s">
        <v>10</v>
      </c>
      <c r="I2738" s="4">
        <v>19</v>
      </c>
      <c r="J2738" s="4">
        <v>3726</v>
      </c>
      <c r="K2738" s="4">
        <v>3960</v>
      </c>
      <c r="L2738" s="4">
        <v>74466</v>
      </c>
      <c r="M2738" s="4">
        <v>79380</v>
      </c>
      <c r="N2738" s="4">
        <v>4446</v>
      </c>
      <c r="O2738">
        <v>71478</v>
      </c>
      <c r="P2738">
        <v>-2988</v>
      </c>
    </row>
    <row r="2739" spans="1:16">
      <c r="A2739">
        <v>6</v>
      </c>
      <c r="B2739" t="str">
        <f>TEXT(DATE(2024,Sales[[#This Row],[Month]],1),"MMM")</f>
        <v>Jun</v>
      </c>
      <c r="C2739">
        <v>25</v>
      </c>
      <c r="D2739">
        <v>2014</v>
      </c>
      <c r="E2739" t="s">
        <v>19</v>
      </c>
      <c r="F2739" t="s">
        <v>20</v>
      </c>
      <c r="G2739" s="4" t="s">
        <v>39</v>
      </c>
      <c r="H2739" t="s">
        <v>13</v>
      </c>
      <c r="I2739" s="4">
        <v>23</v>
      </c>
      <c r="J2739" s="4">
        <v>3582</v>
      </c>
      <c r="K2739" s="4">
        <v>3870</v>
      </c>
      <c r="L2739" s="4">
        <v>172638</v>
      </c>
      <c r="M2739" s="4">
        <v>186300</v>
      </c>
      <c r="N2739" s="4">
        <v>6624</v>
      </c>
      <c r="O2739">
        <v>84559.5</v>
      </c>
      <c r="P2739">
        <v>-88078.5</v>
      </c>
    </row>
    <row r="2740" spans="1:16">
      <c r="A2740">
        <v>6</v>
      </c>
      <c r="B2740" t="str">
        <f>TEXT(DATE(2024,Sales[[#This Row],[Month]],1),"MMM")</f>
        <v>Jun</v>
      </c>
      <c r="C2740">
        <v>25</v>
      </c>
      <c r="D2740">
        <v>2014</v>
      </c>
      <c r="E2740" t="s">
        <v>17</v>
      </c>
      <c r="F2740" t="s">
        <v>15</v>
      </c>
      <c r="G2740" s="4" t="s">
        <v>25</v>
      </c>
      <c r="H2740" t="s">
        <v>10</v>
      </c>
      <c r="I2740" s="4">
        <v>3</v>
      </c>
      <c r="J2740" s="4">
        <v>2952</v>
      </c>
      <c r="K2740" s="4">
        <v>3150</v>
      </c>
      <c r="L2740" s="4">
        <v>81648</v>
      </c>
      <c r="M2740" s="4">
        <v>86940</v>
      </c>
      <c r="N2740" s="4">
        <v>594</v>
      </c>
      <c r="O2740">
        <v>8977.5</v>
      </c>
      <c r="P2740">
        <v>-72670.5</v>
      </c>
    </row>
    <row r="2741" spans="1:16">
      <c r="A2741">
        <v>6</v>
      </c>
      <c r="B2741" t="str">
        <f>TEXT(DATE(2024,Sales[[#This Row],[Month]],1),"MMM")</f>
        <v>Jun</v>
      </c>
      <c r="C2741">
        <v>25</v>
      </c>
      <c r="D2741">
        <v>2014</v>
      </c>
      <c r="E2741" t="s">
        <v>31</v>
      </c>
      <c r="F2741" t="s">
        <v>22</v>
      </c>
      <c r="G2741" s="4" t="s">
        <v>29</v>
      </c>
      <c r="H2741" t="s">
        <v>10</v>
      </c>
      <c r="I2741" s="4">
        <v>24</v>
      </c>
      <c r="J2741" s="4">
        <v>3978</v>
      </c>
      <c r="K2741" s="4">
        <v>4230</v>
      </c>
      <c r="L2741" s="4">
        <v>35460</v>
      </c>
      <c r="M2741" s="4">
        <v>37800</v>
      </c>
      <c r="N2741" s="4">
        <v>6048</v>
      </c>
      <c r="O2741">
        <v>96444</v>
      </c>
      <c r="P2741">
        <v>60984</v>
      </c>
    </row>
    <row r="2742" spans="1:16">
      <c r="A2742">
        <v>6</v>
      </c>
      <c r="B2742" t="str">
        <f>TEXT(DATE(2024,Sales[[#This Row],[Month]],1),"MMM")</f>
        <v>Jun</v>
      </c>
      <c r="C2742">
        <v>25</v>
      </c>
      <c r="D2742">
        <v>2014</v>
      </c>
      <c r="E2742" t="s">
        <v>24</v>
      </c>
      <c r="F2742" t="s">
        <v>20</v>
      </c>
      <c r="G2742" s="4" t="s">
        <v>9</v>
      </c>
      <c r="H2742" t="s">
        <v>10</v>
      </c>
      <c r="I2742" s="4">
        <v>25</v>
      </c>
      <c r="J2742" s="4">
        <v>2034</v>
      </c>
      <c r="K2742" s="4">
        <v>2160</v>
      </c>
      <c r="L2742" s="4">
        <v>40680</v>
      </c>
      <c r="M2742" s="4">
        <v>43200</v>
      </c>
      <c r="N2742" s="4">
        <v>3150</v>
      </c>
      <c r="O2742">
        <v>51300</v>
      </c>
      <c r="P2742">
        <v>10620</v>
      </c>
    </row>
    <row r="2743" spans="1:16">
      <c r="A2743">
        <v>6</v>
      </c>
      <c r="B2743" t="str">
        <f>TEXT(DATE(2024,Sales[[#This Row],[Month]],1),"MMM")</f>
        <v>Jun</v>
      </c>
      <c r="C2743">
        <v>26</v>
      </c>
      <c r="D2743">
        <v>2014</v>
      </c>
      <c r="E2743" t="s">
        <v>24</v>
      </c>
      <c r="F2743" t="s">
        <v>20</v>
      </c>
      <c r="G2743" s="4" t="s">
        <v>32</v>
      </c>
      <c r="H2743" t="s">
        <v>10</v>
      </c>
      <c r="I2743" s="4">
        <v>5</v>
      </c>
      <c r="J2743" s="4">
        <v>3924</v>
      </c>
      <c r="K2743" s="4">
        <v>4230</v>
      </c>
      <c r="L2743" s="4">
        <v>82368</v>
      </c>
      <c r="M2743" s="4">
        <v>87840</v>
      </c>
      <c r="N2743" s="4">
        <v>1530</v>
      </c>
      <c r="O2743">
        <v>20092.5</v>
      </c>
      <c r="P2743">
        <v>-62275.5</v>
      </c>
    </row>
    <row r="2744" spans="1:16">
      <c r="A2744">
        <v>6</v>
      </c>
      <c r="B2744" t="str">
        <f>TEXT(DATE(2024,Sales[[#This Row],[Month]],1),"MMM")</f>
        <v>Jun</v>
      </c>
      <c r="C2744">
        <v>27</v>
      </c>
      <c r="D2744">
        <v>2014</v>
      </c>
      <c r="E2744" t="s">
        <v>21</v>
      </c>
      <c r="F2744" t="s">
        <v>22</v>
      </c>
      <c r="G2744" s="4" t="s">
        <v>9</v>
      </c>
      <c r="H2744" t="s">
        <v>10</v>
      </c>
      <c r="I2744" s="4">
        <v>2</v>
      </c>
      <c r="J2744" s="4">
        <v>5832</v>
      </c>
      <c r="K2744" s="4">
        <v>6210</v>
      </c>
      <c r="L2744" s="4">
        <v>18306</v>
      </c>
      <c r="M2744" s="4">
        <v>19440</v>
      </c>
      <c r="N2744" s="4">
        <v>756</v>
      </c>
      <c r="O2744">
        <v>11799</v>
      </c>
      <c r="P2744">
        <v>-6507</v>
      </c>
    </row>
    <row r="2745" spans="1:16">
      <c r="A2745">
        <v>6</v>
      </c>
      <c r="B2745" t="str">
        <f>TEXT(DATE(2024,Sales[[#This Row],[Month]],1),"MMM")</f>
        <v>Jun</v>
      </c>
      <c r="C2745">
        <v>27</v>
      </c>
      <c r="D2745">
        <v>2014</v>
      </c>
      <c r="E2745" t="s">
        <v>21</v>
      </c>
      <c r="F2745" t="s">
        <v>22</v>
      </c>
      <c r="G2745" s="4" t="s">
        <v>34</v>
      </c>
      <c r="H2745" t="s">
        <v>10</v>
      </c>
      <c r="I2745" s="4">
        <v>14</v>
      </c>
      <c r="J2745" s="4">
        <v>3546</v>
      </c>
      <c r="K2745" s="4">
        <v>3780</v>
      </c>
      <c r="L2745" s="4">
        <v>40338</v>
      </c>
      <c r="M2745" s="4">
        <v>42930</v>
      </c>
      <c r="N2745" s="4">
        <v>3276</v>
      </c>
      <c r="O2745">
        <v>50274</v>
      </c>
      <c r="P2745">
        <v>9936</v>
      </c>
    </row>
    <row r="2746" spans="1:16">
      <c r="A2746">
        <v>6</v>
      </c>
      <c r="B2746" t="str">
        <f>TEXT(DATE(2024,Sales[[#This Row],[Month]],1),"MMM")</f>
        <v>Jun</v>
      </c>
      <c r="C2746">
        <v>27</v>
      </c>
      <c r="D2746">
        <v>2014</v>
      </c>
      <c r="E2746" t="s">
        <v>11</v>
      </c>
      <c r="F2746" t="s">
        <v>8</v>
      </c>
      <c r="G2746" s="4" t="s">
        <v>25</v>
      </c>
      <c r="H2746" t="s">
        <v>10</v>
      </c>
      <c r="I2746" s="4">
        <v>6</v>
      </c>
      <c r="J2746" s="4">
        <v>2034</v>
      </c>
      <c r="K2746" s="4">
        <v>2160</v>
      </c>
      <c r="L2746" s="4">
        <v>139968</v>
      </c>
      <c r="M2746" s="4">
        <v>149040</v>
      </c>
      <c r="N2746" s="4">
        <v>756</v>
      </c>
      <c r="O2746">
        <v>12312</v>
      </c>
      <c r="P2746">
        <v>-127656</v>
      </c>
    </row>
    <row r="2747" spans="1:16">
      <c r="A2747">
        <v>6</v>
      </c>
      <c r="B2747" t="str">
        <f>TEXT(DATE(2024,Sales[[#This Row],[Month]],1),"MMM")</f>
        <v>Jun</v>
      </c>
      <c r="C2747">
        <v>28</v>
      </c>
      <c r="D2747">
        <v>2014</v>
      </c>
      <c r="E2747" t="s">
        <v>26</v>
      </c>
      <c r="F2747" t="s">
        <v>27</v>
      </c>
      <c r="G2747" s="4" t="s">
        <v>35</v>
      </c>
      <c r="H2747" t="s">
        <v>10</v>
      </c>
      <c r="I2747" s="4">
        <v>13</v>
      </c>
      <c r="J2747" s="4">
        <v>2034</v>
      </c>
      <c r="K2747" s="4">
        <v>2160</v>
      </c>
      <c r="L2747" s="4">
        <v>81558</v>
      </c>
      <c r="M2747" s="4">
        <v>86940</v>
      </c>
      <c r="N2747" s="4">
        <v>1638</v>
      </c>
      <c r="O2747">
        <v>26676</v>
      </c>
      <c r="P2747">
        <v>-54882</v>
      </c>
    </row>
    <row r="2748" spans="1:16">
      <c r="A2748">
        <v>6</v>
      </c>
      <c r="B2748" t="str">
        <f>TEXT(DATE(2024,Sales[[#This Row],[Month]],1),"MMM")</f>
        <v>Jun</v>
      </c>
      <c r="C2748">
        <v>28</v>
      </c>
      <c r="D2748">
        <v>2014</v>
      </c>
      <c r="E2748" t="s">
        <v>11</v>
      </c>
      <c r="F2748" t="s">
        <v>8</v>
      </c>
      <c r="G2748" s="4" t="s">
        <v>38</v>
      </c>
      <c r="H2748" t="s">
        <v>10</v>
      </c>
      <c r="I2748" s="4">
        <v>4</v>
      </c>
      <c r="J2748" s="4">
        <v>3042</v>
      </c>
      <c r="K2748" s="4">
        <v>3240</v>
      </c>
      <c r="L2748" s="4">
        <v>2952</v>
      </c>
      <c r="M2748" s="4">
        <v>3150</v>
      </c>
      <c r="N2748" s="4">
        <v>792</v>
      </c>
      <c r="O2748">
        <v>12312</v>
      </c>
      <c r="P2748">
        <v>9360</v>
      </c>
    </row>
    <row r="2749" spans="1:16">
      <c r="A2749">
        <v>6</v>
      </c>
      <c r="B2749" t="str">
        <f>TEXT(DATE(2024,Sales[[#This Row],[Month]],1),"MMM")</f>
        <v>Jun</v>
      </c>
      <c r="C2749">
        <v>28</v>
      </c>
      <c r="D2749">
        <v>2014</v>
      </c>
      <c r="E2749" t="s">
        <v>14</v>
      </c>
      <c r="F2749" t="s">
        <v>15</v>
      </c>
      <c r="G2749" s="4" t="s">
        <v>37</v>
      </c>
      <c r="H2749" t="s">
        <v>13</v>
      </c>
      <c r="I2749" s="4">
        <v>21</v>
      </c>
      <c r="J2749" s="4">
        <v>3042</v>
      </c>
      <c r="K2749" s="4">
        <v>3240</v>
      </c>
      <c r="L2749" s="4">
        <v>90252</v>
      </c>
      <c r="M2749" s="4">
        <v>97290</v>
      </c>
      <c r="N2749" s="4">
        <v>4158</v>
      </c>
      <c r="O2749">
        <v>64638</v>
      </c>
      <c r="P2749">
        <v>-25614</v>
      </c>
    </row>
    <row r="2750" spans="1:16">
      <c r="A2750">
        <v>6</v>
      </c>
      <c r="B2750" t="str">
        <f>TEXT(DATE(2024,Sales[[#This Row],[Month]],1),"MMM")</f>
        <v>Jun</v>
      </c>
      <c r="C2750">
        <v>28</v>
      </c>
      <c r="D2750">
        <v>2014</v>
      </c>
      <c r="E2750" t="s">
        <v>24</v>
      </c>
      <c r="F2750" t="s">
        <v>20</v>
      </c>
      <c r="G2750" s="4" t="s">
        <v>40</v>
      </c>
      <c r="H2750" t="s">
        <v>10</v>
      </c>
      <c r="I2750" s="4">
        <v>16</v>
      </c>
      <c r="J2750" s="4">
        <v>3726</v>
      </c>
      <c r="K2750" s="4">
        <v>3960</v>
      </c>
      <c r="L2750" s="4">
        <v>77832</v>
      </c>
      <c r="M2750" s="4">
        <v>82800</v>
      </c>
      <c r="N2750" s="4">
        <v>3744</v>
      </c>
      <c r="O2750">
        <v>60192</v>
      </c>
      <c r="P2750">
        <v>-17640</v>
      </c>
    </row>
    <row r="2751" spans="1:16">
      <c r="A2751">
        <v>6</v>
      </c>
      <c r="B2751" t="str">
        <f>TEXT(DATE(2024,Sales[[#This Row],[Month]],1),"MMM")</f>
        <v>Jun</v>
      </c>
      <c r="C2751">
        <v>28</v>
      </c>
      <c r="D2751">
        <v>2014</v>
      </c>
      <c r="E2751" t="s">
        <v>31</v>
      </c>
      <c r="F2751" t="s">
        <v>22</v>
      </c>
      <c r="G2751" s="4" t="s">
        <v>34</v>
      </c>
      <c r="H2751" t="s">
        <v>10</v>
      </c>
      <c r="I2751" s="4">
        <v>10</v>
      </c>
      <c r="J2751" s="4">
        <v>2196</v>
      </c>
      <c r="K2751" s="4">
        <v>2340</v>
      </c>
      <c r="L2751" s="4">
        <v>62748</v>
      </c>
      <c r="M2751" s="4">
        <v>66780</v>
      </c>
      <c r="N2751" s="4">
        <v>1440</v>
      </c>
      <c r="O2751">
        <v>22230</v>
      </c>
      <c r="P2751">
        <v>-40518</v>
      </c>
    </row>
    <row r="2752" spans="1:16">
      <c r="A2752">
        <v>6</v>
      </c>
      <c r="B2752" t="str">
        <f>TEXT(DATE(2024,Sales[[#This Row],[Month]],1),"MMM")</f>
        <v>Jun</v>
      </c>
      <c r="C2752">
        <v>29</v>
      </c>
      <c r="D2752">
        <v>2014</v>
      </c>
      <c r="E2752" t="s">
        <v>26</v>
      </c>
      <c r="F2752" t="s">
        <v>27</v>
      </c>
      <c r="G2752" s="4" t="s">
        <v>38</v>
      </c>
      <c r="H2752" t="s">
        <v>10</v>
      </c>
      <c r="I2752" s="4">
        <v>3</v>
      </c>
      <c r="J2752" s="4">
        <v>4482</v>
      </c>
      <c r="K2752" s="4">
        <v>4770</v>
      </c>
      <c r="L2752" s="4">
        <v>32472</v>
      </c>
      <c r="M2752" s="4">
        <v>34650</v>
      </c>
      <c r="N2752" s="4">
        <v>864</v>
      </c>
      <c r="O2752">
        <v>13594.5</v>
      </c>
      <c r="P2752">
        <v>-18877.5</v>
      </c>
    </row>
    <row r="2753" spans="1:16">
      <c r="A2753">
        <v>6</v>
      </c>
      <c r="B2753" t="str">
        <f>TEXT(DATE(2024,Sales[[#This Row],[Month]],1),"MMM")</f>
        <v>Jun</v>
      </c>
      <c r="C2753">
        <v>29</v>
      </c>
      <c r="D2753">
        <v>2014</v>
      </c>
      <c r="E2753" t="s">
        <v>11</v>
      </c>
      <c r="F2753" t="s">
        <v>8</v>
      </c>
      <c r="G2753" s="4" t="s">
        <v>32</v>
      </c>
      <c r="H2753" t="s">
        <v>10</v>
      </c>
      <c r="I2753" s="4">
        <v>1</v>
      </c>
      <c r="J2753" s="4">
        <v>5148</v>
      </c>
      <c r="K2753" s="4">
        <v>5490</v>
      </c>
      <c r="L2753" s="4">
        <v>10296</v>
      </c>
      <c r="M2753" s="4">
        <v>10980</v>
      </c>
      <c r="N2753" s="4">
        <v>342</v>
      </c>
      <c r="O2753">
        <v>5215.5</v>
      </c>
      <c r="P2753">
        <v>-5080.5</v>
      </c>
    </row>
    <row r="2754" spans="1:16">
      <c r="A2754">
        <v>6</v>
      </c>
      <c r="B2754" t="str">
        <f>TEXT(DATE(2024,Sales[[#This Row],[Month]],1),"MMM")</f>
        <v>Jun</v>
      </c>
      <c r="C2754">
        <v>29</v>
      </c>
      <c r="D2754">
        <v>2014</v>
      </c>
      <c r="E2754" t="s">
        <v>11</v>
      </c>
      <c r="F2754" t="s">
        <v>8</v>
      </c>
      <c r="G2754" s="4" t="s">
        <v>34</v>
      </c>
      <c r="H2754" t="s">
        <v>10</v>
      </c>
      <c r="I2754" s="4">
        <v>13</v>
      </c>
      <c r="J2754" s="4">
        <v>3978</v>
      </c>
      <c r="K2754" s="4">
        <v>4230</v>
      </c>
      <c r="L2754" s="4">
        <v>26892</v>
      </c>
      <c r="M2754" s="4">
        <v>28620</v>
      </c>
      <c r="N2754" s="4">
        <v>3276</v>
      </c>
      <c r="O2754">
        <v>52240.5</v>
      </c>
      <c r="P2754">
        <v>25348.5</v>
      </c>
    </row>
    <row r="2755" spans="1:16">
      <c r="A2755">
        <v>6</v>
      </c>
      <c r="B2755" t="str">
        <f>TEXT(DATE(2024,Sales[[#This Row],[Month]],1),"MMM")</f>
        <v>Jun</v>
      </c>
      <c r="C2755">
        <v>29</v>
      </c>
      <c r="D2755">
        <v>2014</v>
      </c>
      <c r="E2755" t="s">
        <v>26</v>
      </c>
      <c r="F2755" t="s">
        <v>27</v>
      </c>
      <c r="G2755" s="4" t="s">
        <v>12</v>
      </c>
      <c r="H2755" t="s">
        <v>13</v>
      </c>
      <c r="I2755" s="4">
        <v>15</v>
      </c>
      <c r="J2755" s="4">
        <v>2106</v>
      </c>
      <c r="K2755" s="4">
        <v>2250</v>
      </c>
      <c r="L2755" s="4">
        <v>32238</v>
      </c>
      <c r="M2755" s="4">
        <v>34830</v>
      </c>
      <c r="N2755" s="4">
        <v>2160</v>
      </c>
      <c r="O2755">
        <v>32062.5</v>
      </c>
      <c r="P2755">
        <v>-175.5</v>
      </c>
    </row>
    <row r="2756" spans="1:16">
      <c r="A2756">
        <v>6</v>
      </c>
      <c r="B2756" t="str">
        <f>TEXT(DATE(2024,Sales[[#This Row],[Month]],1),"MMM")</f>
        <v>Jun</v>
      </c>
      <c r="C2756">
        <v>29</v>
      </c>
      <c r="D2756">
        <v>2014</v>
      </c>
      <c r="E2756" t="s">
        <v>31</v>
      </c>
      <c r="F2756" t="s">
        <v>22</v>
      </c>
      <c r="G2756" s="4" t="s">
        <v>29</v>
      </c>
      <c r="H2756" t="s">
        <v>10</v>
      </c>
      <c r="I2756" s="4">
        <v>5</v>
      </c>
      <c r="J2756" s="4">
        <v>3978</v>
      </c>
      <c r="K2756" s="4">
        <v>4230</v>
      </c>
      <c r="L2756" s="4">
        <v>74466</v>
      </c>
      <c r="M2756" s="4">
        <v>79380</v>
      </c>
      <c r="N2756" s="4">
        <v>1260</v>
      </c>
      <c r="O2756">
        <v>20092.5</v>
      </c>
      <c r="P2756">
        <v>-54373.5</v>
      </c>
    </row>
    <row r="2757" spans="1:16">
      <c r="A2757">
        <v>6</v>
      </c>
      <c r="B2757" t="str">
        <f>TEXT(DATE(2024,Sales[[#This Row],[Month]],1),"MMM")</f>
        <v>Jun</v>
      </c>
      <c r="C2757">
        <v>30</v>
      </c>
      <c r="D2757">
        <v>2014</v>
      </c>
      <c r="E2757" t="s">
        <v>7</v>
      </c>
      <c r="F2757" t="s">
        <v>8</v>
      </c>
      <c r="G2757" s="4" t="s">
        <v>23</v>
      </c>
      <c r="H2757" t="s">
        <v>10</v>
      </c>
      <c r="I2757" s="4">
        <v>25</v>
      </c>
      <c r="J2757" s="4">
        <v>2034</v>
      </c>
      <c r="K2757" s="4">
        <v>2160</v>
      </c>
      <c r="L2757" s="4">
        <v>15210</v>
      </c>
      <c r="M2757" s="4">
        <v>16200</v>
      </c>
      <c r="N2757" s="4">
        <v>3150</v>
      </c>
      <c r="O2757">
        <v>51300</v>
      </c>
      <c r="P2757">
        <v>36090</v>
      </c>
    </row>
    <row r="2758" spans="1:16">
      <c r="A2758">
        <v>6</v>
      </c>
      <c r="B2758" t="str">
        <f>TEXT(DATE(2024,Sales[[#This Row],[Month]],1),"MMM")</f>
        <v>Jun</v>
      </c>
      <c r="C2758">
        <v>30</v>
      </c>
      <c r="D2758">
        <v>2014</v>
      </c>
      <c r="E2758" t="s">
        <v>14</v>
      </c>
      <c r="F2758" t="s">
        <v>15</v>
      </c>
      <c r="G2758" s="4" t="s">
        <v>12</v>
      </c>
      <c r="H2758" t="s">
        <v>13</v>
      </c>
      <c r="I2758" s="4">
        <v>8</v>
      </c>
      <c r="J2758" s="4">
        <v>2034</v>
      </c>
      <c r="K2758" s="4">
        <v>2160</v>
      </c>
      <c r="L2758" s="4">
        <v>46566</v>
      </c>
      <c r="M2758" s="4">
        <v>50310</v>
      </c>
      <c r="N2758" s="4">
        <v>1008</v>
      </c>
      <c r="O2758">
        <v>16416</v>
      </c>
      <c r="P2758">
        <v>-30150</v>
      </c>
    </row>
    <row r="2759" spans="1:16">
      <c r="A2759">
        <v>6</v>
      </c>
      <c r="B2759" t="str">
        <f>TEXT(DATE(2024,Sales[[#This Row],[Month]],1),"MMM")</f>
        <v>Jun</v>
      </c>
      <c r="C2759">
        <v>30</v>
      </c>
      <c r="D2759">
        <v>2014</v>
      </c>
      <c r="E2759" t="s">
        <v>19</v>
      </c>
      <c r="F2759" t="s">
        <v>20</v>
      </c>
      <c r="G2759" s="4" t="s">
        <v>40</v>
      </c>
      <c r="H2759" t="s">
        <v>10</v>
      </c>
      <c r="I2759" s="4">
        <v>21</v>
      </c>
      <c r="J2759" s="4">
        <v>3582</v>
      </c>
      <c r="K2759" s="4">
        <v>3870</v>
      </c>
      <c r="L2759" s="4">
        <v>43992</v>
      </c>
      <c r="M2759" s="4">
        <v>46800</v>
      </c>
      <c r="N2759" s="4">
        <v>6048</v>
      </c>
      <c r="O2759">
        <v>77206.5</v>
      </c>
      <c r="P2759">
        <v>33214.5</v>
      </c>
    </row>
    <row r="2760" spans="1:16">
      <c r="A2760">
        <v>7</v>
      </c>
      <c r="B2760" t="str">
        <f>TEXT(DATE(2024,Sales[[#This Row],[Month]],1),"MMM")</f>
        <v>Jul</v>
      </c>
      <c r="C2760">
        <v>1</v>
      </c>
      <c r="D2760">
        <v>2014</v>
      </c>
      <c r="E2760" t="s">
        <v>14</v>
      </c>
      <c r="F2760" t="s">
        <v>15</v>
      </c>
      <c r="G2760" s="4" t="s">
        <v>38</v>
      </c>
      <c r="H2760" t="s">
        <v>10</v>
      </c>
      <c r="I2760" s="4">
        <v>16</v>
      </c>
      <c r="J2760" s="4">
        <v>3978</v>
      </c>
      <c r="K2760" s="4">
        <v>4230</v>
      </c>
      <c r="L2760" s="4">
        <v>8856</v>
      </c>
      <c r="M2760" s="4">
        <v>9450</v>
      </c>
      <c r="N2760" s="4">
        <v>4032</v>
      </c>
      <c r="O2760">
        <v>64296</v>
      </c>
      <c r="P2760">
        <v>55440</v>
      </c>
    </row>
    <row r="2761" spans="1:16">
      <c r="A2761">
        <v>7</v>
      </c>
      <c r="B2761" t="str">
        <f>TEXT(DATE(2024,Sales[[#This Row],[Month]],1),"MMM")</f>
        <v>Jul</v>
      </c>
      <c r="C2761">
        <v>1</v>
      </c>
      <c r="D2761">
        <v>2014</v>
      </c>
      <c r="E2761" t="s">
        <v>21</v>
      </c>
      <c r="F2761" t="s">
        <v>22</v>
      </c>
      <c r="G2761" s="4" t="s">
        <v>23</v>
      </c>
      <c r="H2761" t="s">
        <v>10</v>
      </c>
      <c r="I2761" s="4">
        <v>23</v>
      </c>
      <c r="J2761" s="4">
        <v>2196</v>
      </c>
      <c r="K2761" s="4">
        <v>2340</v>
      </c>
      <c r="L2761" s="4">
        <v>60840</v>
      </c>
      <c r="M2761" s="4">
        <v>64800</v>
      </c>
      <c r="N2761" s="4">
        <v>3312</v>
      </c>
      <c r="O2761">
        <v>51129</v>
      </c>
      <c r="P2761">
        <v>-9711</v>
      </c>
    </row>
    <row r="2762" spans="1:16">
      <c r="A2762">
        <v>7</v>
      </c>
      <c r="B2762" t="str">
        <f>TEXT(DATE(2024,Sales[[#This Row],[Month]],1),"MMM")</f>
        <v>Jul</v>
      </c>
      <c r="C2762">
        <v>1</v>
      </c>
      <c r="D2762">
        <v>2014</v>
      </c>
      <c r="E2762" t="s">
        <v>11</v>
      </c>
      <c r="F2762" t="s">
        <v>8</v>
      </c>
      <c r="G2762" s="4" t="s">
        <v>18</v>
      </c>
      <c r="H2762" t="s">
        <v>10</v>
      </c>
      <c r="I2762" s="4">
        <v>22</v>
      </c>
      <c r="J2762" s="4">
        <v>3978</v>
      </c>
      <c r="K2762" s="4">
        <v>4230</v>
      </c>
      <c r="L2762" s="4">
        <v>41724</v>
      </c>
      <c r="M2762" s="4">
        <v>44460</v>
      </c>
      <c r="N2762" s="4">
        <v>5544</v>
      </c>
      <c r="O2762">
        <v>88407</v>
      </c>
      <c r="P2762">
        <v>46683</v>
      </c>
    </row>
    <row r="2763" spans="1:16">
      <c r="A2763">
        <v>7</v>
      </c>
      <c r="B2763" t="str">
        <f>TEXT(DATE(2024,Sales[[#This Row],[Month]],1),"MMM")</f>
        <v>Jul</v>
      </c>
      <c r="C2763">
        <v>1</v>
      </c>
      <c r="D2763">
        <v>2014</v>
      </c>
      <c r="E2763" t="s">
        <v>21</v>
      </c>
      <c r="F2763" t="s">
        <v>22</v>
      </c>
      <c r="G2763" s="4" t="s">
        <v>16</v>
      </c>
      <c r="H2763" t="s">
        <v>10</v>
      </c>
      <c r="I2763" s="4">
        <v>13</v>
      </c>
      <c r="J2763" s="4">
        <v>3978</v>
      </c>
      <c r="K2763" s="4">
        <v>4230</v>
      </c>
      <c r="L2763" s="4">
        <v>11934</v>
      </c>
      <c r="M2763" s="4">
        <v>12690</v>
      </c>
      <c r="N2763" s="4">
        <v>3276</v>
      </c>
      <c r="O2763">
        <v>52240.5</v>
      </c>
      <c r="P2763">
        <v>40306.5</v>
      </c>
    </row>
    <row r="2764" spans="1:16">
      <c r="A2764">
        <v>7</v>
      </c>
      <c r="B2764" t="str">
        <f>TEXT(DATE(2024,Sales[[#This Row],[Month]],1),"MMM")</f>
        <v>Jul</v>
      </c>
      <c r="C2764">
        <v>1</v>
      </c>
      <c r="D2764">
        <v>2014</v>
      </c>
      <c r="E2764" t="s">
        <v>11</v>
      </c>
      <c r="F2764" t="s">
        <v>8</v>
      </c>
      <c r="G2764" s="4" t="s">
        <v>35</v>
      </c>
      <c r="H2764" t="s">
        <v>10</v>
      </c>
      <c r="I2764" s="4">
        <v>27</v>
      </c>
      <c r="J2764" s="4">
        <v>3042</v>
      </c>
      <c r="K2764" s="4">
        <v>3240</v>
      </c>
      <c r="L2764" s="4">
        <v>78012</v>
      </c>
      <c r="M2764" s="4">
        <v>83160</v>
      </c>
      <c r="N2764" s="4">
        <v>5346</v>
      </c>
      <c r="O2764">
        <v>83106</v>
      </c>
      <c r="P2764">
        <v>5094</v>
      </c>
    </row>
    <row r="2765" spans="1:16">
      <c r="A2765">
        <v>7</v>
      </c>
      <c r="B2765" t="str">
        <f>TEXT(DATE(2024,Sales[[#This Row],[Month]],1),"MMM")</f>
        <v>Jul</v>
      </c>
      <c r="C2765">
        <v>2</v>
      </c>
      <c r="D2765">
        <v>2014</v>
      </c>
      <c r="E2765" t="s">
        <v>7</v>
      </c>
      <c r="F2765" t="s">
        <v>8</v>
      </c>
      <c r="G2765" s="4" t="s">
        <v>18</v>
      </c>
      <c r="H2765" t="s">
        <v>10</v>
      </c>
      <c r="I2765" s="4">
        <v>27</v>
      </c>
      <c r="J2765" s="4">
        <v>3978</v>
      </c>
      <c r="K2765" s="4">
        <v>4230</v>
      </c>
      <c r="L2765" s="4">
        <v>2196</v>
      </c>
      <c r="M2765" s="4">
        <v>2340</v>
      </c>
      <c r="N2765" s="4">
        <v>6804</v>
      </c>
      <c r="O2765">
        <v>108499.5</v>
      </c>
      <c r="P2765">
        <v>106303.5</v>
      </c>
    </row>
    <row r="2766" spans="1:16">
      <c r="A2766">
        <v>7</v>
      </c>
      <c r="B2766" t="str">
        <f>TEXT(DATE(2024,Sales[[#This Row],[Month]],1),"MMM")</f>
        <v>Jul</v>
      </c>
      <c r="C2766">
        <v>2</v>
      </c>
      <c r="D2766">
        <v>2014</v>
      </c>
      <c r="E2766" t="s">
        <v>19</v>
      </c>
      <c r="F2766" t="s">
        <v>20</v>
      </c>
      <c r="G2766" s="4" t="s">
        <v>35</v>
      </c>
      <c r="H2766" t="s">
        <v>10</v>
      </c>
      <c r="I2766" s="4">
        <v>27</v>
      </c>
      <c r="J2766" s="4">
        <v>3978</v>
      </c>
      <c r="K2766" s="4">
        <v>4230</v>
      </c>
      <c r="L2766" s="4">
        <v>63828</v>
      </c>
      <c r="M2766" s="4">
        <v>68040</v>
      </c>
      <c r="N2766" s="4">
        <v>6804</v>
      </c>
      <c r="O2766">
        <v>108499.5</v>
      </c>
      <c r="P2766">
        <v>44671.5</v>
      </c>
    </row>
    <row r="2767" spans="1:16">
      <c r="A2767">
        <v>7</v>
      </c>
      <c r="B2767" t="str">
        <f>TEXT(DATE(2024,Sales[[#This Row],[Month]],1),"MMM")</f>
        <v>Jul</v>
      </c>
      <c r="C2767">
        <v>2</v>
      </c>
      <c r="D2767">
        <v>2014</v>
      </c>
      <c r="E2767" t="s">
        <v>28</v>
      </c>
      <c r="F2767" t="s">
        <v>27</v>
      </c>
      <c r="G2767" s="4" t="s">
        <v>12</v>
      </c>
      <c r="H2767" t="s">
        <v>13</v>
      </c>
      <c r="I2767" s="4">
        <v>27</v>
      </c>
      <c r="J2767" s="4">
        <v>5832</v>
      </c>
      <c r="K2767" s="4">
        <v>6210</v>
      </c>
      <c r="L2767" s="4">
        <v>32238</v>
      </c>
      <c r="M2767" s="4">
        <v>34830</v>
      </c>
      <c r="N2767" s="4">
        <v>10206</v>
      </c>
      <c r="O2767">
        <v>159286.5</v>
      </c>
      <c r="P2767">
        <v>127048.5</v>
      </c>
    </row>
    <row r="2768" spans="1:16">
      <c r="A2768">
        <v>7</v>
      </c>
      <c r="B2768" t="str">
        <f>TEXT(DATE(2024,Sales[[#This Row],[Month]],1),"MMM")</f>
        <v>Jul</v>
      </c>
      <c r="C2768">
        <v>2</v>
      </c>
      <c r="D2768">
        <v>2014</v>
      </c>
      <c r="E2768" t="s">
        <v>14</v>
      </c>
      <c r="F2768" t="s">
        <v>15</v>
      </c>
      <c r="G2768" s="4" t="s">
        <v>39</v>
      </c>
      <c r="H2768" t="s">
        <v>13</v>
      </c>
      <c r="I2768" s="4">
        <v>27</v>
      </c>
      <c r="J2768" s="4">
        <v>2196</v>
      </c>
      <c r="K2768" s="4">
        <v>2340</v>
      </c>
      <c r="L2768" s="4">
        <v>15012</v>
      </c>
      <c r="M2768" s="4">
        <v>16200</v>
      </c>
      <c r="N2768" s="4">
        <v>3888</v>
      </c>
      <c r="O2768">
        <v>60021</v>
      </c>
      <c r="P2768">
        <v>45009</v>
      </c>
    </row>
    <row r="2769" spans="1:16">
      <c r="A2769">
        <v>7</v>
      </c>
      <c r="B2769" t="str">
        <f>TEXT(DATE(2024,Sales[[#This Row],[Month]],1),"MMM")</f>
        <v>Jul</v>
      </c>
      <c r="C2769">
        <v>2</v>
      </c>
      <c r="D2769">
        <v>2014</v>
      </c>
      <c r="E2769" t="s">
        <v>21</v>
      </c>
      <c r="F2769" t="s">
        <v>22</v>
      </c>
      <c r="G2769" s="4" t="s">
        <v>38</v>
      </c>
      <c r="H2769" t="s">
        <v>10</v>
      </c>
      <c r="I2769" s="4">
        <v>27</v>
      </c>
      <c r="J2769" s="4">
        <v>3546</v>
      </c>
      <c r="K2769" s="4">
        <v>3780</v>
      </c>
      <c r="L2769" s="4">
        <v>50184</v>
      </c>
      <c r="M2769" s="4">
        <v>53550</v>
      </c>
      <c r="N2769" s="4">
        <v>6318</v>
      </c>
      <c r="O2769">
        <v>96957</v>
      </c>
      <c r="P2769">
        <v>46773</v>
      </c>
    </row>
    <row r="2770" spans="1:16">
      <c r="A2770">
        <v>7</v>
      </c>
      <c r="B2770" t="str">
        <f>TEXT(DATE(2024,Sales[[#This Row],[Month]],1),"MMM")</f>
        <v>Jul</v>
      </c>
      <c r="C2770">
        <v>3</v>
      </c>
      <c r="D2770">
        <v>2014</v>
      </c>
      <c r="E2770" t="s">
        <v>28</v>
      </c>
      <c r="F2770" t="s">
        <v>27</v>
      </c>
      <c r="G2770" s="4" t="s">
        <v>25</v>
      </c>
      <c r="H2770" t="s">
        <v>10</v>
      </c>
      <c r="I2770" s="4">
        <v>12</v>
      </c>
      <c r="J2770" s="4">
        <v>3582</v>
      </c>
      <c r="K2770" s="4">
        <v>3870</v>
      </c>
      <c r="L2770" s="4">
        <v>64152</v>
      </c>
      <c r="M2770" s="4">
        <v>68310</v>
      </c>
      <c r="N2770" s="4">
        <v>3456</v>
      </c>
      <c r="O2770">
        <v>44118</v>
      </c>
      <c r="P2770">
        <v>-20034</v>
      </c>
    </row>
    <row r="2771" spans="1:16">
      <c r="A2771">
        <v>7</v>
      </c>
      <c r="B2771" t="str">
        <f>TEXT(DATE(2024,Sales[[#This Row],[Month]],1),"MMM")</f>
        <v>Jul</v>
      </c>
      <c r="C2771">
        <v>3</v>
      </c>
      <c r="D2771">
        <v>2014</v>
      </c>
      <c r="E2771" t="s">
        <v>21</v>
      </c>
      <c r="F2771" t="s">
        <v>22</v>
      </c>
      <c r="G2771" s="4" t="s">
        <v>30</v>
      </c>
      <c r="H2771" t="s">
        <v>10</v>
      </c>
      <c r="I2771" s="4">
        <v>18</v>
      </c>
      <c r="J2771" s="4">
        <v>3978</v>
      </c>
      <c r="K2771" s="4">
        <v>4230</v>
      </c>
      <c r="L2771" s="4">
        <v>67626</v>
      </c>
      <c r="M2771" s="4">
        <v>71910</v>
      </c>
      <c r="N2771" s="4">
        <v>4536</v>
      </c>
      <c r="O2771">
        <v>72333</v>
      </c>
      <c r="P2771">
        <v>4707</v>
      </c>
    </row>
    <row r="2772" spans="1:16">
      <c r="A2772">
        <v>7</v>
      </c>
      <c r="B2772" t="str">
        <f>TEXT(DATE(2024,Sales[[#This Row],[Month]],1),"MMM")</f>
        <v>Jul</v>
      </c>
      <c r="C2772">
        <v>3</v>
      </c>
      <c r="D2772">
        <v>2014</v>
      </c>
      <c r="E2772" t="s">
        <v>19</v>
      </c>
      <c r="F2772" t="s">
        <v>20</v>
      </c>
      <c r="G2772" s="4" t="s">
        <v>35</v>
      </c>
      <c r="H2772" t="s">
        <v>10</v>
      </c>
      <c r="I2772" s="4">
        <v>8</v>
      </c>
      <c r="J2772" s="4">
        <v>3978</v>
      </c>
      <c r="K2772" s="4">
        <v>4230</v>
      </c>
      <c r="L2772" s="4">
        <v>78012</v>
      </c>
      <c r="M2772" s="4">
        <v>83160</v>
      </c>
      <c r="N2772" s="4">
        <v>2016</v>
      </c>
      <c r="O2772">
        <v>32148</v>
      </c>
      <c r="P2772">
        <v>-45864</v>
      </c>
    </row>
    <row r="2773" spans="1:16">
      <c r="A2773">
        <v>7</v>
      </c>
      <c r="B2773" t="str">
        <f>TEXT(DATE(2024,Sales[[#This Row],[Month]],1),"MMM")</f>
        <v>Jul</v>
      </c>
      <c r="C2773">
        <v>4</v>
      </c>
      <c r="D2773">
        <v>2014</v>
      </c>
      <c r="E2773" t="s">
        <v>28</v>
      </c>
      <c r="F2773" t="s">
        <v>27</v>
      </c>
      <c r="G2773" s="4" t="s">
        <v>29</v>
      </c>
      <c r="H2773" t="s">
        <v>10</v>
      </c>
      <c r="I2773" s="4">
        <v>21</v>
      </c>
      <c r="J2773" s="4">
        <v>2034</v>
      </c>
      <c r="K2773" s="4">
        <v>2160</v>
      </c>
      <c r="L2773" s="4">
        <v>31914</v>
      </c>
      <c r="M2773" s="4">
        <v>34020</v>
      </c>
      <c r="N2773" s="4">
        <v>2646</v>
      </c>
      <c r="O2773">
        <v>43092</v>
      </c>
      <c r="P2773">
        <v>11178</v>
      </c>
    </row>
    <row r="2774" spans="1:16">
      <c r="A2774">
        <v>7</v>
      </c>
      <c r="B2774" t="str">
        <f>TEXT(DATE(2024,Sales[[#This Row],[Month]],1),"MMM")</f>
        <v>Jul</v>
      </c>
      <c r="C2774">
        <v>4</v>
      </c>
      <c r="D2774">
        <v>2014</v>
      </c>
      <c r="E2774" t="s">
        <v>28</v>
      </c>
      <c r="F2774" t="s">
        <v>27</v>
      </c>
      <c r="G2774" s="4" t="s">
        <v>32</v>
      </c>
      <c r="H2774" t="s">
        <v>10</v>
      </c>
      <c r="I2774" s="4">
        <v>25</v>
      </c>
      <c r="J2774" s="4">
        <v>3042</v>
      </c>
      <c r="K2774" s="4">
        <v>3240</v>
      </c>
      <c r="L2774" s="4">
        <v>41184</v>
      </c>
      <c r="M2774" s="4">
        <v>43920</v>
      </c>
      <c r="N2774" s="4">
        <v>4950</v>
      </c>
      <c r="O2774">
        <v>76950</v>
      </c>
      <c r="P2774">
        <v>35766</v>
      </c>
    </row>
    <row r="2775" spans="1:16">
      <c r="A2775">
        <v>7</v>
      </c>
      <c r="B2775" t="str">
        <f>TEXT(DATE(2024,Sales[[#This Row],[Month]],1),"MMM")</f>
        <v>Jul</v>
      </c>
      <c r="C2775">
        <v>4</v>
      </c>
      <c r="D2775">
        <v>2014</v>
      </c>
      <c r="E2775" t="s">
        <v>31</v>
      </c>
      <c r="F2775" t="s">
        <v>22</v>
      </c>
      <c r="G2775" s="4" t="s">
        <v>23</v>
      </c>
      <c r="H2775" t="s">
        <v>10</v>
      </c>
      <c r="I2775" s="4">
        <v>12</v>
      </c>
      <c r="J2775" s="4">
        <v>5148</v>
      </c>
      <c r="K2775" s="4">
        <v>5490</v>
      </c>
      <c r="L2775" s="4">
        <v>3042</v>
      </c>
      <c r="M2775" s="4">
        <v>3240</v>
      </c>
      <c r="N2775" s="4">
        <v>4104</v>
      </c>
      <c r="O2775">
        <v>62586</v>
      </c>
      <c r="P2775">
        <v>59544</v>
      </c>
    </row>
    <row r="2776" spans="1:16">
      <c r="A2776">
        <v>7</v>
      </c>
      <c r="B2776" t="str">
        <f>TEXT(DATE(2024,Sales[[#This Row],[Month]],1),"MMM")</f>
        <v>Jul</v>
      </c>
      <c r="C2776">
        <v>4</v>
      </c>
      <c r="D2776">
        <v>2014</v>
      </c>
      <c r="E2776" t="s">
        <v>7</v>
      </c>
      <c r="F2776" t="s">
        <v>8</v>
      </c>
      <c r="G2776" s="4" t="s">
        <v>37</v>
      </c>
      <c r="H2776" t="s">
        <v>13</v>
      </c>
      <c r="I2776" s="4">
        <v>9</v>
      </c>
      <c r="J2776" s="4">
        <v>2106</v>
      </c>
      <c r="K2776" s="4">
        <v>2250</v>
      </c>
      <c r="L2776" s="4">
        <v>90252</v>
      </c>
      <c r="M2776" s="4">
        <v>97290</v>
      </c>
      <c r="N2776" s="4">
        <v>1296</v>
      </c>
      <c r="O2776">
        <v>19237.5</v>
      </c>
      <c r="P2776">
        <v>-71014.5</v>
      </c>
    </row>
    <row r="2777" spans="1:16">
      <c r="A2777">
        <v>7</v>
      </c>
      <c r="B2777" t="str">
        <f>TEXT(DATE(2024,Sales[[#This Row],[Month]],1),"MMM")</f>
        <v>Jul</v>
      </c>
      <c r="C2777">
        <v>5</v>
      </c>
      <c r="D2777">
        <v>2014</v>
      </c>
      <c r="E2777" t="s">
        <v>26</v>
      </c>
      <c r="F2777" t="s">
        <v>27</v>
      </c>
      <c r="G2777" s="4" t="s">
        <v>9</v>
      </c>
      <c r="H2777" t="s">
        <v>10</v>
      </c>
      <c r="I2777" s="4">
        <v>23</v>
      </c>
      <c r="J2777" s="4">
        <v>4482</v>
      </c>
      <c r="K2777" s="4">
        <v>4770</v>
      </c>
      <c r="L2777" s="4">
        <v>24408</v>
      </c>
      <c r="M2777" s="4">
        <v>25920</v>
      </c>
      <c r="N2777" s="4">
        <v>6624</v>
      </c>
      <c r="O2777">
        <v>104224.5</v>
      </c>
      <c r="P2777">
        <v>79816.5</v>
      </c>
    </row>
    <row r="2778" spans="1:16">
      <c r="A2778">
        <v>7</v>
      </c>
      <c r="B2778" t="str">
        <f>TEXT(DATE(2024,Sales[[#This Row],[Month]],1),"MMM")</f>
        <v>Jul</v>
      </c>
      <c r="C2778">
        <v>5</v>
      </c>
      <c r="D2778">
        <v>2014</v>
      </c>
      <c r="E2778" t="s">
        <v>26</v>
      </c>
      <c r="F2778" t="s">
        <v>27</v>
      </c>
      <c r="G2778" s="4" t="s">
        <v>35</v>
      </c>
      <c r="H2778" t="s">
        <v>10</v>
      </c>
      <c r="I2778" s="4">
        <v>23</v>
      </c>
      <c r="J2778" s="4">
        <v>3546</v>
      </c>
      <c r="K2778" s="4">
        <v>3780</v>
      </c>
      <c r="L2778" s="4">
        <v>24822</v>
      </c>
      <c r="M2778" s="4">
        <v>26460</v>
      </c>
      <c r="N2778" s="4">
        <v>5382</v>
      </c>
      <c r="O2778">
        <v>82593</v>
      </c>
      <c r="P2778">
        <v>57771</v>
      </c>
    </row>
    <row r="2779" spans="1:16">
      <c r="A2779">
        <v>7</v>
      </c>
      <c r="B2779" t="str">
        <f>TEXT(DATE(2024,Sales[[#This Row],[Month]],1),"MMM")</f>
        <v>Jul</v>
      </c>
      <c r="C2779">
        <v>5</v>
      </c>
      <c r="D2779">
        <v>2014</v>
      </c>
      <c r="E2779" t="s">
        <v>19</v>
      </c>
      <c r="F2779" t="s">
        <v>20</v>
      </c>
      <c r="G2779" s="4" t="s">
        <v>9</v>
      </c>
      <c r="H2779" t="s">
        <v>10</v>
      </c>
      <c r="I2779" s="4">
        <v>20</v>
      </c>
      <c r="J2779" s="4">
        <v>4482</v>
      </c>
      <c r="K2779" s="4">
        <v>4770</v>
      </c>
      <c r="L2779" s="4">
        <v>40680</v>
      </c>
      <c r="M2779" s="4">
        <v>43200</v>
      </c>
      <c r="N2779" s="4">
        <v>5760</v>
      </c>
      <c r="O2779">
        <v>90630</v>
      </c>
      <c r="P2779">
        <v>49950</v>
      </c>
    </row>
    <row r="2780" spans="1:16">
      <c r="A2780">
        <v>7</v>
      </c>
      <c r="B2780" t="str">
        <f>TEXT(DATE(2024,Sales[[#This Row],[Month]],1),"MMM")</f>
        <v>Jul</v>
      </c>
      <c r="C2780">
        <v>6</v>
      </c>
      <c r="D2780">
        <v>2014</v>
      </c>
      <c r="E2780" t="s">
        <v>26</v>
      </c>
      <c r="F2780" t="s">
        <v>27</v>
      </c>
      <c r="G2780" s="4" t="s">
        <v>35</v>
      </c>
      <c r="H2780" t="s">
        <v>10</v>
      </c>
      <c r="I2780" s="4">
        <v>25</v>
      </c>
      <c r="J2780" s="4">
        <v>4482</v>
      </c>
      <c r="K2780" s="4">
        <v>4770</v>
      </c>
      <c r="L2780" s="4">
        <v>21276</v>
      </c>
      <c r="M2780" s="4">
        <v>22680</v>
      </c>
      <c r="N2780" s="4">
        <v>7200</v>
      </c>
      <c r="O2780">
        <v>113287.5</v>
      </c>
      <c r="P2780">
        <v>92011.5</v>
      </c>
    </row>
    <row r="2781" spans="1:16">
      <c r="A2781">
        <v>7</v>
      </c>
      <c r="B2781" t="str">
        <f>TEXT(DATE(2024,Sales[[#This Row],[Month]],1),"MMM")</f>
        <v>Jul</v>
      </c>
      <c r="C2781">
        <v>8</v>
      </c>
      <c r="D2781">
        <v>2014</v>
      </c>
      <c r="E2781" t="s">
        <v>24</v>
      </c>
      <c r="F2781" t="s">
        <v>20</v>
      </c>
      <c r="G2781" s="4" t="s">
        <v>9</v>
      </c>
      <c r="H2781" t="s">
        <v>10</v>
      </c>
      <c r="I2781" s="4">
        <v>4</v>
      </c>
      <c r="J2781" s="4">
        <v>2034</v>
      </c>
      <c r="K2781" s="4">
        <v>2160</v>
      </c>
      <c r="L2781" s="4">
        <v>10170</v>
      </c>
      <c r="M2781" s="4">
        <v>10800</v>
      </c>
      <c r="N2781" s="4">
        <v>504</v>
      </c>
      <c r="O2781">
        <v>8208</v>
      </c>
      <c r="P2781">
        <v>-1962</v>
      </c>
    </row>
    <row r="2782" spans="1:16">
      <c r="A2782">
        <v>7</v>
      </c>
      <c r="B2782" t="str">
        <f>TEXT(DATE(2024,Sales[[#This Row],[Month]],1),"MMM")</f>
        <v>Jul</v>
      </c>
      <c r="C2782">
        <v>8</v>
      </c>
      <c r="D2782">
        <v>2014</v>
      </c>
      <c r="E2782" t="s">
        <v>31</v>
      </c>
      <c r="F2782" t="s">
        <v>22</v>
      </c>
      <c r="G2782" s="4" t="s">
        <v>33</v>
      </c>
      <c r="H2782" t="s">
        <v>10</v>
      </c>
      <c r="I2782" s="4">
        <v>24</v>
      </c>
      <c r="J2782" s="4">
        <v>3978</v>
      </c>
      <c r="K2782" s="4">
        <v>4230</v>
      </c>
      <c r="L2782" s="4">
        <v>4212</v>
      </c>
      <c r="M2782" s="4">
        <v>4500</v>
      </c>
      <c r="N2782" s="4">
        <v>6048</v>
      </c>
      <c r="O2782">
        <v>96444</v>
      </c>
      <c r="P2782">
        <v>92232</v>
      </c>
    </row>
    <row r="2783" spans="1:16">
      <c r="A2783">
        <v>7</v>
      </c>
      <c r="B2783" t="str">
        <f>TEXT(DATE(2024,Sales[[#This Row],[Month]],1),"MMM")</f>
        <v>Jul</v>
      </c>
      <c r="C2783">
        <v>8</v>
      </c>
      <c r="D2783">
        <v>2014</v>
      </c>
      <c r="E2783" t="s">
        <v>14</v>
      </c>
      <c r="F2783" t="s">
        <v>15</v>
      </c>
      <c r="G2783" s="4" t="s">
        <v>39</v>
      </c>
      <c r="H2783" t="s">
        <v>13</v>
      </c>
      <c r="I2783" s="4">
        <v>24</v>
      </c>
      <c r="J2783" s="4">
        <v>5832</v>
      </c>
      <c r="K2783" s="4">
        <v>6210</v>
      </c>
      <c r="L2783" s="4">
        <v>60048</v>
      </c>
      <c r="M2783" s="4">
        <v>64800</v>
      </c>
      <c r="N2783" s="4">
        <v>9072</v>
      </c>
      <c r="O2783">
        <v>141588</v>
      </c>
      <c r="P2783">
        <v>81540</v>
      </c>
    </row>
    <row r="2784" spans="1:16">
      <c r="A2784">
        <v>7</v>
      </c>
      <c r="B2784" t="str">
        <f>TEXT(DATE(2024,Sales[[#This Row],[Month]],1),"MMM")</f>
        <v>Jul</v>
      </c>
      <c r="C2784">
        <v>9</v>
      </c>
      <c r="D2784">
        <v>2014</v>
      </c>
      <c r="E2784" t="s">
        <v>31</v>
      </c>
      <c r="F2784" t="s">
        <v>22</v>
      </c>
      <c r="G2784" s="4" t="s">
        <v>30</v>
      </c>
      <c r="H2784" t="s">
        <v>10</v>
      </c>
      <c r="I2784" s="4">
        <v>16</v>
      </c>
      <c r="J2784" s="4">
        <v>3978</v>
      </c>
      <c r="K2784" s="4">
        <v>4230</v>
      </c>
      <c r="L2784" s="4">
        <v>71604</v>
      </c>
      <c r="M2784" s="4">
        <v>76140</v>
      </c>
      <c r="N2784" s="4">
        <v>4032</v>
      </c>
      <c r="O2784">
        <v>64296</v>
      </c>
      <c r="P2784">
        <v>-7308</v>
      </c>
    </row>
    <row r="2785" spans="1:16">
      <c r="A2785">
        <v>7</v>
      </c>
      <c r="B2785" t="str">
        <f>TEXT(DATE(2024,Sales[[#This Row],[Month]],1),"MMM")</f>
        <v>Jul</v>
      </c>
      <c r="C2785">
        <v>10</v>
      </c>
      <c r="D2785">
        <v>2014</v>
      </c>
      <c r="E2785" t="s">
        <v>17</v>
      </c>
      <c r="F2785" t="s">
        <v>15</v>
      </c>
      <c r="G2785" s="4" t="s">
        <v>33</v>
      </c>
      <c r="H2785" t="s">
        <v>10</v>
      </c>
      <c r="I2785" s="4">
        <v>6</v>
      </c>
      <c r="J2785" s="4">
        <v>3978</v>
      </c>
      <c r="K2785" s="4">
        <v>4230</v>
      </c>
      <c r="L2785" s="4">
        <v>4212</v>
      </c>
      <c r="M2785" s="4">
        <v>4500</v>
      </c>
      <c r="N2785" s="4">
        <v>1512</v>
      </c>
      <c r="O2785">
        <v>24111</v>
      </c>
      <c r="P2785">
        <v>19899</v>
      </c>
    </row>
    <row r="2786" spans="1:16">
      <c r="A2786">
        <v>7</v>
      </c>
      <c r="B2786" t="str">
        <f>TEXT(DATE(2024,Sales[[#This Row],[Month]],1),"MMM")</f>
        <v>Jul</v>
      </c>
      <c r="C2786">
        <v>10</v>
      </c>
      <c r="D2786">
        <v>2014</v>
      </c>
      <c r="E2786" t="s">
        <v>26</v>
      </c>
      <c r="F2786" t="s">
        <v>27</v>
      </c>
      <c r="G2786" s="4" t="s">
        <v>38</v>
      </c>
      <c r="H2786" t="s">
        <v>10</v>
      </c>
      <c r="I2786" s="4">
        <v>4</v>
      </c>
      <c r="J2786" s="4">
        <v>5148</v>
      </c>
      <c r="K2786" s="4">
        <v>5490</v>
      </c>
      <c r="L2786" s="4">
        <v>67896</v>
      </c>
      <c r="M2786" s="4">
        <v>72450</v>
      </c>
      <c r="N2786" s="4">
        <v>1368</v>
      </c>
      <c r="O2786">
        <v>20862</v>
      </c>
      <c r="P2786">
        <v>-47034</v>
      </c>
    </row>
    <row r="2787" spans="1:16">
      <c r="A2787">
        <v>7</v>
      </c>
      <c r="B2787" t="str">
        <f>TEXT(DATE(2024,Sales[[#This Row],[Month]],1),"MMM")</f>
        <v>Jul</v>
      </c>
      <c r="C2787">
        <v>11</v>
      </c>
      <c r="D2787">
        <v>2014</v>
      </c>
      <c r="E2787" t="s">
        <v>21</v>
      </c>
      <c r="F2787" t="s">
        <v>22</v>
      </c>
      <c r="G2787" s="4" t="s">
        <v>39</v>
      </c>
      <c r="H2787" t="s">
        <v>13</v>
      </c>
      <c r="I2787" s="4">
        <v>24</v>
      </c>
      <c r="J2787" s="4">
        <v>5832</v>
      </c>
      <c r="K2787" s="4">
        <v>6210</v>
      </c>
      <c r="L2787" s="4">
        <v>60048</v>
      </c>
      <c r="M2787" s="4">
        <v>64800</v>
      </c>
      <c r="N2787" s="4">
        <v>9072</v>
      </c>
      <c r="O2787">
        <v>141588</v>
      </c>
      <c r="P2787">
        <v>81540</v>
      </c>
    </row>
    <row r="2788" spans="1:16">
      <c r="A2788">
        <v>7</v>
      </c>
      <c r="B2788" t="str">
        <f>TEXT(DATE(2024,Sales[[#This Row],[Month]],1),"MMM")</f>
        <v>Jul</v>
      </c>
      <c r="C2788">
        <v>12</v>
      </c>
      <c r="D2788">
        <v>2014</v>
      </c>
      <c r="E2788" t="s">
        <v>26</v>
      </c>
      <c r="F2788" t="s">
        <v>27</v>
      </c>
      <c r="G2788" s="4" t="s">
        <v>9</v>
      </c>
      <c r="H2788" t="s">
        <v>10</v>
      </c>
      <c r="I2788" s="4">
        <v>21</v>
      </c>
      <c r="J2788" s="4">
        <v>2034</v>
      </c>
      <c r="K2788" s="4">
        <v>2160</v>
      </c>
      <c r="L2788" s="4">
        <v>46782</v>
      </c>
      <c r="M2788" s="4">
        <v>49680</v>
      </c>
      <c r="N2788" s="4">
        <v>2646</v>
      </c>
      <c r="O2788">
        <v>43092</v>
      </c>
      <c r="P2788">
        <v>-3690</v>
      </c>
    </row>
    <row r="2789" spans="1:16">
      <c r="A2789">
        <v>7</v>
      </c>
      <c r="B2789" t="str">
        <f>TEXT(DATE(2024,Sales[[#This Row],[Month]],1),"MMM")</f>
        <v>Jul</v>
      </c>
      <c r="C2789">
        <v>12</v>
      </c>
      <c r="D2789">
        <v>2014</v>
      </c>
      <c r="E2789" t="s">
        <v>28</v>
      </c>
      <c r="F2789" t="s">
        <v>27</v>
      </c>
      <c r="G2789" s="4" t="s">
        <v>40</v>
      </c>
      <c r="H2789" t="s">
        <v>10</v>
      </c>
      <c r="I2789" s="4">
        <v>13</v>
      </c>
      <c r="J2789" s="4">
        <v>5832</v>
      </c>
      <c r="K2789" s="4">
        <v>6210</v>
      </c>
      <c r="L2789" s="4">
        <v>81216</v>
      </c>
      <c r="M2789" s="4">
        <v>86400</v>
      </c>
      <c r="N2789" s="4">
        <v>4914</v>
      </c>
      <c r="O2789">
        <v>76693.5</v>
      </c>
      <c r="P2789">
        <v>-4522.5</v>
      </c>
    </row>
    <row r="2790" spans="1:16">
      <c r="A2790">
        <v>7</v>
      </c>
      <c r="B2790" t="str">
        <f>TEXT(DATE(2024,Sales[[#This Row],[Month]],1),"MMM")</f>
        <v>Jul</v>
      </c>
      <c r="C2790">
        <v>13</v>
      </c>
      <c r="D2790">
        <v>2014</v>
      </c>
      <c r="E2790" t="s">
        <v>19</v>
      </c>
      <c r="F2790" t="s">
        <v>20</v>
      </c>
      <c r="G2790" s="4" t="s">
        <v>23</v>
      </c>
      <c r="H2790" t="s">
        <v>10</v>
      </c>
      <c r="I2790" s="4">
        <v>2</v>
      </c>
      <c r="J2790" s="4">
        <v>3546</v>
      </c>
      <c r="K2790" s="4">
        <v>3780</v>
      </c>
      <c r="L2790" s="4">
        <v>36504</v>
      </c>
      <c r="M2790" s="4">
        <v>38880</v>
      </c>
      <c r="N2790" s="4">
        <v>468</v>
      </c>
      <c r="O2790">
        <v>7182</v>
      </c>
      <c r="P2790">
        <v>-29322</v>
      </c>
    </row>
    <row r="2791" spans="1:16">
      <c r="A2791">
        <v>7</v>
      </c>
      <c r="B2791" t="str">
        <f>TEXT(DATE(2024,Sales[[#This Row],[Month]],1),"MMM")</f>
        <v>Jul</v>
      </c>
      <c r="C2791">
        <v>13</v>
      </c>
      <c r="D2791">
        <v>2014</v>
      </c>
      <c r="E2791" t="s">
        <v>31</v>
      </c>
      <c r="F2791" t="s">
        <v>22</v>
      </c>
      <c r="G2791" s="4" t="s">
        <v>12</v>
      </c>
      <c r="H2791" t="s">
        <v>13</v>
      </c>
      <c r="I2791" s="4">
        <v>20</v>
      </c>
      <c r="J2791" s="4">
        <v>3726</v>
      </c>
      <c r="K2791" s="4">
        <v>3960</v>
      </c>
      <c r="L2791" s="4">
        <v>46566</v>
      </c>
      <c r="M2791" s="4">
        <v>50310</v>
      </c>
      <c r="N2791" s="4">
        <v>4680</v>
      </c>
      <c r="O2791">
        <v>75240</v>
      </c>
      <c r="P2791">
        <v>28674</v>
      </c>
    </row>
    <row r="2792" spans="1:16">
      <c r="A2792">
        <v>7</v>
      </c>
      <c r="B2792" t="str">
        <f>TEXT(DATE(2024,Sales[[#This Row],[Month]],1),"MMM")</f>
        <v>Jul</v>
      </c>
      <c r="C2792">
        <v>14</v>
      </c>
      <c r="D2792">
        <v>2014</v>
      </c>
      <c r="E2792" t="s">
        <v>14</v>
      </c>
      <c r="F2792" t="s">
        <v>15</v>
      </c>
      <c r="G2792" s="4" t="s">
        <v>32</v>
      </c>
      <c r="H2792" t="s">
        <v>10</v>
      </c>
      <c r="I2792" s="4">
        <v>21</v>
      </c>
      <c r="J2792" s="4">
        <v>3978</v>
      </c>
      <c r="K2792" s="4">
        <v>4230</v>
      </c>
      <c r="L2792" s="4">
        <v>20592</v>
      </c>
      <c r="M2792" s="4">
        <v>21960</v>
      </c>
      <c r="N2792" s="4">
        <v>5292</v>
      </c>
      <c r="O2792">
        <v>84388.5</v>
      </c>
      <c r="P2792">
        <v>63796.5</v>
      </c>
    </row>
    <row r="2793" spans="1:16">
      <c r="A2793">
        <v>7</v>
      </c>
      <c r="B2793" t="str">
        <f>TEXT(DATE(2024,Sales[[#This Row],[Month]],1),"MMM")</f>
        <v>Jul</v>
      </c>
      <c r="C2793">
        <v>14</v>
      </c>
      <c r="D2793">
        <v>2014</v>
      </c>
      <c r="E2793" t="s">
        <v>24</v>
      </c>
      <c r="F2793" t="s">
        <v>20</v>
      </c>
      <c r="G2793" s="4" t="s">
        <v>12</v>
      </c>
      <c r="H2793" t="s">
        <v>13</v>
      </c>
      <c r="I2793" s="4">
        <v>12</v>
      </c>
      <c r="J2793" s="4">
        <v>3042</v>
      </c>
      <c r="K2793" s="4">
        <v>3240</v>
      </c>
      <c r="L2793" s="4">
        <v>21492</v>
      </c>
      <c r="M2793" s="4">
        <v>23220</v>
      </c>
      <c r="N2793" s="4">
        <v>2376</v>
      </c>
      <c r="O2793">
        <v>36936</v>
      </c>
      <c r="P2793">
        <v>15444</v>
      </c>
    </row>
    <row r="2794" spans="1:16">
      <c r="A2794">
        <v>7</v>
      </c>
      <c r="B2794" t="str">
        <f>TEXT(DATE(2024,Sales[[#This Row],[Month]],1),"MMM")</f>
        <v>Jul</v>
      </c>
      <c r="C2794">
        <v>14</v>
      </c>
      <c r="D2794">
        <v>2014</v>
      </c>
      <c r="E2794" t="s">
        <v>17</v>
      </c>
      <c r="F2794" t="s">
        <v>15</v>
      </c>
      <c r="G2794" s="4" t="s">
        <v>12</v>
      </c>
      <c r="H2794" t="s">
        <v>13</v>
      </c>
      <c r="I2794" s="4">
        <v>23</v>
      </c>
      <c r="J2794" s="4">
        <v>3546</v>
      </c>
      <c r="K2794" s="4">
        <v>3780</v>
      </c>
      <c r="L2794" s="4">
        <v>75222</v>
      </c>
      <c r="M2794" s="4">
        <v>81270</v>
      </c>
      <c r="N2794" s="4">
        <v>5382</v>
      </c>
      <c r="O2794">
        <v>82593</v>
      </c>
      <c r="P2794">
        <v>7371</v>
      </c>
    </row>
    <row r="2795" spans="1:16">
      <c r="A2795">
        <v>7</v>
      </c>
      <c r="B2795" t="str">
        <f>TEXT(DATE(2024,Sales[[#This Row],[Month]],1),"MMM")</f>
        <v>Jul</v>
      </c>
      <c r="C2795">
        <v>15</v>
      </c>
      <c r="D2795">
        <v>2014</v>
      </c>
      <c r="E2795" t="s">
        <v>7</v>
      </c>
      <c r="F2795" t="s">
        <v>8</v>
      </c>
      <c r="G2795" s="4" t="s">
        <v>12</v>
      </c>
      <c r="H2795" t="s">
        <v>13</v>
      </c>
      <c r="I2795" s="4">
        <v>23</v>
      </c>
      <c r="J2795" s="4">
        <v>4482</v>
      </c>
      <c r="K2795" s="4">
        <v>4770</v>
      </c>
      <c r="L2795" s="4">
        <v>42984</v>
      </c>
      <c r="M2795" s="4">
        <v>46440</v>
      </c>
      <c r="N2795" s="4">
        <v>6624</v>
      </c>
      <c r="O2795">
        <v>104224.5</v>
      </c>
      <c r="P2795">
        <v>61240.5</v>
      </c>
    </row>
    <row r="2796" spans="1:16">
      <c r="A2796">
        <v>7</v>
      </c>
      <c r="B2796" t="str">
        <f>TEXT(DATE(2024,Sales[[#This Row],[Month]],1),"MMM")</f>
        <v>Jul</v>
      </c>
      <c r="C2796">
        <v>16</v>
      </c>
      <c r="D2796">
        <v>2014</v>
      </c>
      <c r="E2796" t="s">
        <v>26</v>
      </c>
      <c r="F2796" t="s">
        <v>27</v>
      </c>
      <c r="G2796" s="4" t="s">
        <v>23</v>
      </c>
      <c r="H2796" t="s">
        <v>10</v>
      </c>
      <c r="I2796" s="4">
        <v>24</v>
      </c>
      <c r="J2796" s="4">
        <v>3924</v>
      </c>
      <c r="K2796" s="4">
        <v>4230</v>
      </c>
      <c r="L2796" s="4">
        <v>33462</v>
      </c>
      <c r="M2796" s="4">
        <v>35640</v>
      </c>
      <c r="N2796" s="4">
        <v>7344</v>
      </c>
      <c r="O2796">
        <v>96444</v>
      </c>
      <c r="P2796">
        <v>62982</v>
      </c>
    </row>
    <row r="2797" spans="1:16">
      <c r="A2797">
        <v>7</v>
      </c>
      <c r="B2797" t="str">
        <f>TEXT(DATE(2024,Sales[[#This Row],[Month]],1),"MMM")</f>
        <v>Jul</v>
      </c>
      <c r="C2797">
        <v>16</v>
      </c>
      <c r="D2797">
        <v>2014</v>
      </c>
      <c r="E2797" t="s">
        <v>11</v>
      </c>
      <c r="F2797" t="s">
        <v>8</v>
      </c>
      <c r="G2797" s="4" t="s">
        <v>37</v>
      </c>
      <c r="H2797" t="s">
        <v>13</v>
      </c>
      <c r="I2797" s="4">
        <v>25</v>
      </c>
      <c r="J2797" s="4">
        <v>2952</v>
      </c>
      <c r="K2797" s="4">
        <v>3150</v>
      </c>
      <c r="L2797" s="4">
        <v>19620</v>
      </c>
      <c r="M2797" s="4">
        <v>21150</v>
      </c>
      <c r="N2797" s="4">
        <v>4950</v>
      </c>
      <c r="O2797">
        <v>74812.5</v>
      </c>
      <c r="P2797">
        <v>55192.5</v>
      </c>
    </row>
    <row r="2798" spans="1:16">
      <c r="A2798">
        <v>7</v>
      </c>
      <c r="B2798" t="str">
        <f>TEXT(DATE(2024,Sales[[#This Row],[Month]],1),"MMM")</f>
        <v>Jul</v>
      </c>
      <c r="C2798">
        <v>16</v>
      </c>
      <c r="D2798">
        <v>2014</v>
      </c>
      <c r="E2798" t="s">
        <v>17</v>
      </c>
      <c r="F2798" t="s">
        <v>15</v>
      </c>
      <c r="G2798" s="4" t="s">
        <v>36</v>
      </c>
      <c r="H2798" t="s">
        <v>10</v>
      </c>
      <c r="I2798" s="4">
        <v>17</v>
      </c>
      <c r="J2798" s="4">
        <v>3726</v>
      </c>
      <c r="K2798" s="4">
        <v>3960</v>
      </c>
      <c r="L2798" s="4">
        <v>14904</v>
      </c>
      <c r="M2798" s="4">
        <v>15840</v>
      </c>
      <c r="N2798" s="4">
        <v>3978</v>
      </c>
      <c r="O2798">
        <v>63954</v>
      </c>
      <c r="P2798">
        <v>49050</v>
      </c>
    </row>
    <row r="2799" spans="1:16">
      <c r="A2799">
        <v>7</v>
      </c>
      <c r="B2799" t="str">
        <f>TEXT(DATE(2024,Sales[[#This Row],[Month]],1),"MMM")</f>
        <v>Jul</v>
      </c>
      <c r="C2799">
        <v>16</v>
      </c>
      <c r="D2799">
        <v>2014</v>
      </c>
      <c r="E2799" t="s">
        <v>19</v>
      </c>
      <c r="F2799" t="s">
        <v>20</v>
      </c>
      <c r="G2799" s="4" t="s">
        <v>33</v>
      </c>
      <c r="H2799" t="s">
        <v>10</v>
      </c>
      <c r="I2799" s="4">
        <v>21</v>
      </c>
      <c r="J2799" s="4">
        <v>3978</v>
      </c>
      <c r="K2799" s="4">
        <v>4230</v>
      </c>
      <c r="L2799" s="4">
        <v>2106</v>
      </c>
      <c r="M2799" s="4">
        <v>2250</v>
      </c>
      <c r="N2799" s="4">
        <v>5292</v>
      </c>
      <c r="O2799">
        <v>84388.5</v>
      </c>
      <c r="P2799">
        <v>82282.5</v>
      </c>
    </row>
    <row r="2800" spans="1:16">
      <c r="A2800">
        <v>7</v>
      </c>
      <c r="B2800" t="str">
        <f>TEXT(DATE(2024,Sales[[#This Row],[Month]],1),"MMM")</f>
        <v>Jul</v>
      </c>
      <c r="C2800">
        <v>17</v>
      </c>
      <c r="D2800">
        <v>2014</v>
      </c>
      <c r="E2800" t="s">
        <v>28</v>
      </c>
      <c r="F2800" t="s">
        <v>27</v>
      </c>
      <c r="G2800" s="4" t="s">
        <v>29</v>
      </c>
      <c r="H2800" t="s">
        <v>10</v>
      </c>
      <c r="I2800" s="4">
        <v>9</v>
      </c>
      <c r="J2800" s="4">
        <v>3726</v>
      </c>
      <c r="K2800" s="4">
        <v>3960</v>
      </c>
      <c r="L2800" s="4">
        <v>49644</v>
      </c>
      <c r="M2800" s="4">
        <v>52920</v>
      </c>
      <c r="N2800" s="4">
        <v>2106</v>
      </c>
      <c r="O2800">
        <v>33858</v>
      </c>
      <c r="P2800">
        <v>-15786</v>
      </c>
    </row>
    <row r="2801" spans="1:16">
      <c r="A2801">
        <v>7</v>
      </c>
      <c r="B2801" t="str">
        <f>TEXT(DATE(2024,Sales[[#This Row],[Month]],1),"MMM")</f>
        <v>Jul</v>
      </c>
      <c r="C2801">
        <v>17</v>
      </c>
      <c r="D2801">
        <v>2014</v>
      </c>
      <c r="E2801" t="s">
        <v>7</v>
      </c>
      <c r="F2801" t="s">
        <v>8</v>
      </c>
      <c r="G2801" s="4" t="s">
        <v>33</v>
      </c>
      <c r="H2801" t="s">
        <v>10</v>
      </c>
      <c r="I2801" s="4">
        <v>11</v>
      </c>
      <c r="J2801" s="4">
        <v>4482</v>
      </c>
      <c r="K2801" s="4">
        <v>4770</v>
      </c>
      <c r="L2801" s="4">
        <v>2106</v>
      </c>
      <c r="M2801" s="4">
        <v>2250</v>
      </c>
      <c r="N2801" s="4">
        <v>3168</v>
      </c>
      <c r="O2801">
        <v>49846.5</v>
      </c>
      <c r="P2801">
        <v>47740.5</v>
      </c>
    </row>
    <row r="2802" spans="1:16">
      <c r="A2802">
        <v>7</v>
      </c>
      <c r="B2802" t="str">
        <f>TEXT(DATE(2024,Sales[[#This Row],[Month]],1),"MMM")</f>
        <v>Jul</v>
      </c>
      <c r="C2802">
        <v>18</v>
      </c>
      <c r="D2802">
        <v>2014</v>
      </c>
      <c r="E2802" t="s">
        <v>24</v>
      </c>
      <c r="F2802" t="s">
        <v>20</v>
      </c>
      <c r="G2802" s="4" t="s">
        <v>34</v>
      </c>
      <c r="H2802" t="s">
        <v>10</v>
      </c>
      <c r="I2802" s="4">
        <v>4</v>
      </c>
      <c r="J2802" s="4">
        <v>3582</v>
      </c>
      <c r="K2802" s="4">
        <v>3870</v>
      </c>
      <c r="L2802" s="4">
        <v>4482</v>
      </c>
      <c r="M2802" s="4">
        <v>4770</v>
      </c>
      <c r="N2802" s="4">
        <v>1152</v>
      </c>
      <c r="O2802">
        <v>14706</v>
      </c>
      <c r="P2802">
        <v>10224</v>
      </c>
    </row>
    <row r="2803" spans="1:16">
      <c r="A2803">
        <v>7</v>
      </c>
      <c r="B2803" t="str">
        <f>TEXT(DATE(2024,Sales[[#This Row],[Month]],1),"MMM")</f>
        <v>Jul</v>
      </c>
      <c r="C2803">
        <v>19</v>
      </c>
      <c r="D2803">
        <v>2014</v>
      </c>
      <c r="E2803" t="s">
        <v>14</v>
      </c>
      <c r="F2803" t="s">
        <v>15</v>
      </c>
      <c r="G2803" s="4" t="s">
        <v>32</v>
      </c>
      <c r="H2803" t="s">
        <v>10</v>
      </c>
      <c r="I2803" s="4">
        <v>22</v>
      </c>
      <c r="J2803" s="4">
        <v>4482</v>
      </c>
      <c r="K2803" s="4">
        <v>4770</v>
      </c>
      <c r="L2803" s="4">
        <v>30888</v>
      </c>
      <c r="M2803" s="4">
        <v>32940</v>
      </c>
      <c r="N2803" s="4">
        <v>6336</v>
      </c>
      <c r="O2803">
        <v>99693</v>
      </c>
      <c r="P2803">
        <v>68805</v>
      </c>
    </row>
    <row r="2804" spans="1:16">
      <c r="A2804">
        <v>7</v>
      </c>
      <c r="B2804" t="str">
        <f>TEXT(DATE(2024,Sales[[#This Row],[Month]],1),"MMM")</f>
        <v>Jul</v>
      </c>
      <c r="C2804">
        <v>19</v>
      </c>
      <c r="D2804">
        <v>2014</v>
      </c>
      <c r="E2804" t="s">
        <v>31</v>
      </c>
      <c r="F2804" t="s">
        <v>22</v>
      </c>
      <c r="G2804" s="4" t="s">
        <v>32</v>
      </c>
      <c r="H2804" t="s">
        <v>10</v>
      </c>
      <c r="I2804" s="4">
        <v>15</v>
      </c>
      <c r="J2804" s="4">
        <v>3924</v>
      </c>
      <c r="K2804" s="4">
        <v>4230</v>
      </c>
      <c r="L2804" s="4">
        <v>72072</v>
      </c>
      <c r="M2804" s="4">
        <v>76860</v>
      </c>
      <c r="N2804" s="4">
        <v>4590</v>
      </c>
      <c r="O2804">
        <v>60277.5</v>
      </c>
      <c r="P2804">
        <v>-11794.5</v>
      </c>
    </row>
    <row r="2805" spans="1:16">
      <c r="A2805">
        <v>7</v>
      </c>
      <c r="B2805" t="str">
        <f>TEXT(DATE(2024,Sales[[#This Row],[Month]],1),"MMM")</f>
        <v>Jul</v>
      </c>
      <c r="C2805">
        <v>19</v>
      </c>
      <c r="D2805">
        <v>2014</v>
      </c>
      <c r="E2805" t="s">
        <v>31</v>
      </c>
      <c r="F2805" t="s">
        <v>22</v>
      </c>
      <c r="G2805" s="4" t="s">
        <v>9</v>
      </c>
      <c r="H2805" t="s">
        <v>10</v>
      </c>
      <c r="I2805" s="4">
        <v>23</v>
      </c>
      <c r="J2805" s="4">
        <v>7506</v>
      </c>
      <c r="K2805" s="4">
        <v>8100</v>
      </c>
      <c r="L2805" s="4">
        <v>40680</v>
      </c>
      <c r="M2805" s="4">
        <v>43200</v>
      </c>
      <c r="N2805" s="4">
        <v>13662</v>
      </c>
      <c r="O2805">
        <v>176985</v>
      </c>
      <c r="P2805">
        <v>136305</v>
      </c>
    </row>
    <row r="2806" spans="1:16">
      <c r="A2806">
        <v>7</v>
      </c>
      <c r="B2806" t="str">
        <f>TEXT(DATE(2024,Sales[[#This Row],[Month]],1),"MMM")</f>
        <v>Jul</v>
      </c>
      <c r="C2806">
        <v>19</v>
      </c>
      <c r="D2806">
        <v>2014</v>
      </c>
      <c r="E2806" t="s">
        <v>19</v>
      </c>
      <c r="F2806" t="s">
        <v>20</v>
      </c>
      <c r="G2806" s="4" t="s">
        <v>32</v>
      </c>
      <c r="H2806" t="s">
        <v>10</v>
      </c>
      <c r="I2806" s="4">
        <v>9</v>
      </c>
      <c r="J2806" s="4">
        <v>3546</v>
      </c>
      <c r="K2806" s="4">
        <v>3780</v>
      </c>
      <c r="L2806" s="4">
        <v>15444</v>
      </c>
      <c r="M2806" s="4">
        <v>16470</v>
      </c>
      <c r="N2806" s="4">
        <v>2106</v>
      </c>
      <c r="O2806">
        <v>32319</v>
      </c>
      <c r="P2806">
        <v>16875</v>
      </c>
    </row>
    <row r="2807" spans="1:16">
      <c r="A2807">
        <v>7</v>
      </c>
      <c r="B2807" t="str">
        <f>TEXT(DATE(2024,Sales[[#This Row],[Month]],1),"MMM")</f>
        <v>Jul</v>
      </c>
      <c r="C2807">
        <v>20</v>
      </c>
      <c r="D2807">
        <v>2014</v>
      </c>
      <c r="E2807" t="s">
        <v>14</v>
      </c>
      <c r="F2807" t="s">
        <v>15</v>
      </c>
      <c r="G2807" s="4" t="s">
        <v>30</v>
      </c>
      <c r="H2807" t="s">
        <v>10</v>
      </c>
      <c r="I2807" s="4">
        <v>7</v>
      </c>
      <c r="J2807" s="4">
        <v>3042</v>
      </c>
      <c r="K2807" s="4">
        <v>3240</v>
      </c>
      <c r="L2807" s="4">
        <v>39780</v>
      </c>
      <c r="M2807" s="4">
        <v>42300</v>
      </c>
      <c r="N2807" s="4">
        <v>1386</v>
      </c>
      <c r="O2807">
        <v>21546</v>
      </c>
      <c r="P2807">
        <v>-18234</v>
      </c>
    </row>
    <row r="2808" spans="1:16">
      <c r="A2808">
        <v>7</v>
      </c>
      <c r="B2808" t="str">
        <f>TEXT(DATE(2024,Sales[[#This Row],[Month]],1),"MMM")</f>
        <v>Jul</v>
      </c>
      <c r="C2808">
        <v>20</v>
      </c>
      <c r="D2808">
        <v>2014</v>
      </c>
      <c r="E2808" t="s">
        <v>28</v>
      </c>
      <c r="F2808" t="s">
        <v>27</v>
      </c>
      <c r="G2808" s="4" t="s">
        <v>38</v>
      </c>
      <c r="H2808" t="s">
        <v>10</v>
      </c>
      <c r="I2808" s="4">
        <v>25</v>
      </c>
      <c r="J2808" s="4">
        <v>3042</v>
      </c>
      <c r="K2808" s="4">
        <v>3240</v>
      </c>
      <c r="L2808" s="4">
        <v>56088</v>
      </c>
      <c r="M2808" s="4">
        <v>59850</v>
      </c>
      <c r="N2808" s="4">
        <v>4950</v>
      </c>
      <c r="O2808">
        <v>76950</v>
      </c>
      <c r="P2808">
        <v>20862</v>
      </c>
    </row>
    <row r="2809" spans="1:16">
      <c r="A2809">
        <v>7</v>
      </c>
      <c r="B2809" t="str">
        <f>TEXT(DATE(2024,Sales[[#This Row],[Month]],1),"MMM")</f>
        <v>Jul</v>
      </c>
      <c r="C2809">
        <v>21</v>
      </c>
      <c r="D2809">
        <v>2014</v>
      </c>
      <c r="E2809" t="s">
        <v>19</v>
      </c>
      <c r="F2809" t="s">
        <v>20</v>
      </c>
      <c r="G2809" s="4" t="s">
        <v>18</v>
      </c>
      <c r="H2809" t="s">
        <v>10</v>
      </c>
      <c r="I2809" s="4">
        <v>10</v>
      </c>
      <c r="J2809" s="4">
        <v>3978</v>
      </c>
      <c r="K2809" s="4">
        <v>4230</v>
      </c>
      <c r="L2809" s="4">
        <v>13176</v>
      </c>
      <c r="M2809" s="4">
        <v>14040</v>
      </c>
      <c r="N2809" s="4">
        <v>2520</v>
      </c>
      <c r="O2809">
        <v>40185</v>
      </c>
      <c r="P2809">
        <v>27009</v>
      </c>
    </row>
    <row r="2810" spans="1:16">
      <c r="A2810">
        <v>7</v>
      </c>
      <c r="B2810" t="str">
        <f>TEXT(DATE(2024,Sales[[#This Row],[Month]],1),"MMM")</f>
        <v>Jul</v>
      </c>
      <c r="C2810">
        <v>23</v>
      </c>
      <c r="D2810">
        <v>2014</v>
      </c>
      <c r="E2810" t="s">
        <v>21</v>
      </c>
      <c r="F2810" t="s">
        <v>22</v>
      </c>
      <c r="G2810" s="4" t="s">
        <v>39</v>
      </c>
      <c r="H2810" t="s">
        <v>13</v>
      </c>
      <c r="I2810" s="4">
        <v>8</v>
      </c>
      <c r="J2810" s="4">
        <v>5148</v>
      </c>
      <c r="K2810" s="4">
        <v>5490</v>
      </c>
      <c r="L2810" s="4">
        <v>120096</v>
      </c>
      <c r="M2810" s="4">
        <v>129600</v>
      </c>
      <c r="N2810" s="4">
        <v>2736</v>
      </c>
      <c r="O2810">
        <v>41724</v>
      </c>
      <c r="P2810">
        <v>-78372</v>
      </c>
    </row>
    <row r="2811" spans="1:16">
      <c r="A2811">
        <v>7</v>
      </c>
      <c r="B2811" t="str">
        <f>TEXT(DATE(2024,Sales[[#This Row],[Month]],1),"MMM")</f>
        <v>Jul</v>
      </c>
      <c r="C2811">
        <v>24</v>
      </c>
      <c r="D2811">
        <v>2014</v>
      </c>
      <c r="E2811" t="s">
        <v>21</v>
      </c>
      <c r="F2811" t="s">
        <v>22</v>
      </c>
      <c r="G2811" s="4" t="s">
        <v>32</v>
      </c>
      <c r="H2811" t="s">
        <v>10</v>
      </c>
      <c r="I2811" s="4">
        <v>18</v>
      </c>
      <c r="J2811" s="4">
        <v>3042</v>
      </c>
      <c r="K2811" s="4">
        <v>3240</v>
      </c>
      <c r="L2811" s="4">
        <v>108108</v>
      </c>
      <c r="M2811" s="4">
        <v>115290</v>
      </c>
      <c r="N2811" s="4">
        <v>3564</v>
      </c>
      <c r="O2811">
        <v>55404</v>
      </c>
      <c r="P2811">
        <v>-52704</v>
      </c>
    </row>
    <row r="2812" spans="1:16">
      <c r="A2812">
        <v>7</v>
      </c>
      <c r="B2812" t="str">
        <f>TEXT(DATE(2024,Sales[[#This Row],[Month]],1),"MMM")</f>
        <v>Jul</v>
      </c>
      <c r="C2812">
        <v>24</v>
      </c>
      <c r="D2812">
        <v>2014</v>
      </c>
      <c r="E2812" t="s">
        <v>14</v>
      </c>
      <c r="F2812" t="s">
        <v>15</v>
      </c>
      <c r="G2812" s="4" t="s">
        <v>36</v>
      </c>
      <c r="H2812" t="s">
        <v>10</v>
      </c>
      <c r="I2812" s="4">
        <v>8</v>
      </c>
      <c r="J2812" s="4">
        <v>5148</v>
      </c>
      <c r="K2812" s="4">
        <v>5490</v>
      </c>
      <c r="L2812" s="4">
        <v>93150</v>
      </c>
      <c r="M2812" s="4">
        <v>99000</v>
      </c>
      <c r="N2812" s="4">
        <v>2736</v>
      </c>
      <c r="O2812">
        <v>41724</v>
      </c>
      <c r="P2812">
        <v>-51426</v>
      </c>
    </row>
    <row r="2813" spans="1:16">
      <c r="A2813">
        <v>7</v>
      </c>
      <c r="B2813" t="str">
        <f>TEXT(DATE(2024,Sales[[#This Row],[Month]],1),"MMM")</f>
        <v>Jul</v>
      </c>
      <c r="C2813">
        <v>24</v>
      </c>
      <c r="D2813">
        <v>2014</v>
      </c>
      <c r="E2813" t="s">
        <v>11</v>
      </c>
      <c r="F2813" t="s">
        <v>8</v>
      </c>
      <c r="G2813" s="4" t="s">
        <v>12</v>
      </c>
      <c r="H2813" t="s">
        <v>13</v>
      </c>
      <c r="I2813" s="4">
        <v>25</v>
      </c>
      <c r="J2813" s="4">
        <v>7506</v>
      </c>
      <c r="K2813" s="4">
        <v>8100</v>
      </c>
      <c r="L2813" s="4">
        <v>64476</v>
      </c>
      <c r="M2813" s="4">
        <v>69660</v>
      </c>
      <c r="N2813" s="4">
        <v>14850</v>
      </c>
      <c r="O2813">
        <v>192375</v>
      </c>
      <c r="P2813">
        <v>127899</v>
      </c>
    </row>
    <row r="2814" spans="1:16">
      <c r="A2814">
        <v>7</v>
      </c>
      <c r="B2814" t="str">
        <f>TEXT(DATE(2024,Sales[[#This Row],[Month]],1),"MMM")</f>
        <v>Jul</v>
      </c>
      <c r="C2814">
        <v>25</v>
      </c>
      <c r="D2814">
        <v>2014</v>
      </c>
      <c r="E2814" t="s">
        <v>26</v>
      </c>
      <c r="F2814" t="s">
        <v>27</v>
      </c>
      <c r="G2814" s="4" t="s">
        <v>16</v>
      </c>
      <c r="H2814" t="s">
        <v>10</v>
      </c>
      <c r="I2814" s="4">
        <v>7</v>
      </c>
      <c r="J2814" s="4">
        <v>3042</v>
      </c>
      <c r="K2814" s="4">
        <v>3240</v>
      </c>
      <c r="L2814" s="4">
        <v>11934</v>
      </c>
      <c r="M2814" s="4">
        <v>12690</v>
      </c>
      <c r="N2814" s="4">
        <v>1386</v>
      </c>
      <c r="O2814">
        <v>21546</v>
      </c>
      <c r="P2814">
        <v>9612</v>
      </c>
    </row>
    <row r="2815" spans="1:16">
      <c r="A2815">
        <v>7</v>
      </c>
      <c r="B2815" t="str">
        <f>TEXT(DATE(2024,Sales[[#This Row],[Month]],1),"MMM")</f>
        <v>Jul</v>
      </c>
      <c r="C2815">
        <v>25</v>
      </c>
      <c r="D2815">
        <v>2014</v>
      </c>
      <c r="E2815" t="s">
        <v>14</v>
      </c>
      <c r="F2815" t="s">
        <v>15</v>
      </c>
      <c r="G2815" s="4" t="s">
        <v>9</v>
      </c>
      <c r="H2815" t="s">
        <v>10</v>
      </c>
      <c r="I2815" s="4">
        <v>17</v>
      </c>
      <c r="J2815" s="4">
        <v>3978</v>
      </c>
      <c r="K2815" s="4">
        <v>4230</v>
      </c>
      <c r="L2815" s="4">
        <v>16272</v>
      </c>
      <c r="M2815" s="4">
        <v>17280</v>
      </c>
      <c r="N2815" s="4">
        <v>4284</v>
      </c>
      <c r="O2815">
        <v>68314.5</v>
      </c>
      <c r="P2815">
        <v>52042.5</v>
      </c>
    </row>
    <row r="2816" spans="1:16">
      <c r="A2816">
        <v>7</v>
      </c>
      <c r="B2816" t="str">
        <f>TEXT(DATE(2024,Sales[[#This Row],[Month]],1),"MMM")</f>
        <v>Jul</v>
      </c>
      <c r="C2816">
        <v>25</v>
      </c>
      <c r="D2816">
        <v>2014</v>
      </c>
      <c r="E2816" t="s">
        <v>26</v>
      </c>
      <c r="F2816" t="s">
        <v>27</v>
      </c>
      <c r="G2816" s="4" t="s">
        <v>30</v>
      </c>
      <c r="H2816" t="s">
        <v>10</v>
      </c>
      <c r="I2816" s="4">
        <v>3</v>
      </c>
      <c r="J2816" s="4">
        <v>2952</v>
      </c>
      <c r="K2816" s="4">
        <v>3150</v>
      </c>
      <c r="L2816" s="4">
        <v>95472</v>
      </c>
      <c r="M2816" s="4">
        <v>101520</v>
      </c>
      <c r="N2816" s="4">
        <v>594</v>
      </c>
      <c r="O2816">
        <v>8977.5</v>
      </c>
      <c r="P2816">
        <v>-86494.5</v>
      </c>
    </row>
    <row r="2817" spans="1:16">
      <c r="A2817">
        <v>7</v>
      </c>
      <c r="B2817" t="str">
        <f>TEXT(DATE(2024,Sales[[#This Row],[Month]],1),"MMM")</f>
        <v>Jul</v>
      </c>
      <c r="C2817">
        <v>26</v>
      </c>
      <c r="D2817">
        <v>2014</v>
      </c>
      <c r="E2817" t="s">
        <v>11</v>
      </c>
      <c r="F2817" t="s">
        <v>8</v>
      </c>
      <c r="G2817" s="4" t="s">
        <v>23</v>
      </c>
      <c r="H2817" t="s">
        <v>10</v>
      </c>
      <c r="I2817" s="4">
        <v>13</v>
      </c>
      <c r="J2817" s="4">
        <v>2034</v>
      </c>
      <c r="K2817" s="4">
        <v>2160</v>
      </c>
      <c r="L2817" s="4">
        <v>76050</v>
      </c>
      <c r="M2817" s="4">
        <v>81000</v>
      </c>
      <c r="N2817" s="4">
        <v>1638</v>
      </c>
      <c r="O2817">
        <v>26676</v>
      </c>
      <c r="P2817">
        <v>-49374</v>
      </c>
    </row>
    <row r="2818" spans="1:16">
      <c r="A2818">
        <v>7</v>
      </c>
      <c r="B2818" t="str">
        <f>TEXT(DATE(2024,Sales[[#This Row],[Month]],1),"MMM")</f>
        <v>Jul</v>
      </c>
      <c r="C2818">
        <v>26</v>
      </c>
      <c r="D2818">
        <v>2014</v>
      </c>
      <c r="E2818" t="s">
        <v>17</v>
      </c>
      <c r="F2818" t="s">
        <v>15</v>
      </c>
      <c r="G2818" s="4" t="s">
        <v>33</v>
      </c>
      <c r="H2818" t="s">
        <v>10</v>
      </c>
      <c r="I2818" s="4">
        <v>17</v>
      </c>
      <c r="J2818" s="4">
        <v>3582</v>
      </c>
      <c r="K2818" s="4">
        <v>3870</v>
      </c>
      <c r="L2818" s="4">
        <v>18954</v>
      </c>
      <c r="M2818" s="4">
        <v>20250</v>
      </c>
      <c r="N2818" s="4">
        <v>4896</v>
      </c>
      <c r="O2818">
        <v>62500.5</v>
      </c>
      <c r="P2818">
        <v>43546.5</v>
      </c>
    </row>
    <row r="2819" spans="1:16">
      <c r="A2819">
        <v>7</v>
      </c>
      <c r="B2819" t="str">
        <f>TEXT(DATE(2024,Sales[[#This Row],[Month]],1),"MMM")</f>
        <v>Jul</v>
      </c>
      <c r="C2819">
        <v>26</v>
      </c>
      <c r="D2819">
        <v>2014</v>
      </c>
      <c r="E2819" t="s">
        <v>26</v>
      </c>
      <c r="F2819" t="s">
        <v>27</v>
      </c>
      <c r="G2819" s="4" t="s">
        <v>29</v>
      </c>
      <c r="H2819" t="s">
        <v>10</v>
      </c>
      <c r="I2819" s="4">
        <v>22</v>
      </c>
      <c r="J2819" s="4">
        <v>3978</v>
      </c>
      <c r="K2819" s="4">
        <v>4230</v>
      </c>
      <c r="L2819" s="4">
        <v>60282</v>
      </c>
      <c r="M2819" s="4">
        <v>64260</v>
      </c>
      <c r="N2819" s="4">
        <v>5544</v>
      </c>
      <c r="O2819">
        <v>88407</v>
      </c>
      <c r="P2819">
        <v>28125</v>
      </c>
    </row>
    <row r="2820" spans="1:16">
      <c r="A2820">
        <v>7</v>
      </c>
      <c r="B2820" t="str">
        <f>TEXT(DATE(2024,Sales[[#This Row],[Month]],1),"MMM")</f>
        <v>Jul</v>
      </c>
      <c r="C2820">
        <v>26</v>
      </c>
      <c r="D2820">
        <v>2014</v>
      </c>
      <c r="E2820" t="s">
        <v>7</v>
      </c>
      <c r="F2820" t="s">
        <v>8</v>
      </c>
      <c r="G2820" s="4" t="s">
        <v>40</v>
      </c>
      <c r="H2820" t="s">
        <v>10</v>
      </c>
      <c r="I2820" s="4">
        <v>23</v>
      </c>
      <c r="J2820" s="4">
        <v>2196</v>
      </c>
      <c r="K2820" s="4">
        <v>2340</v>
      </c>
      <c r="L2820" s="4">
        <v>13536</v>
      </c>
      <c r="M2820" s="4">
        <v>14400</v>
      </c>
      <c r="N2820" s="4">
        <v>3312</v>
      </c>
      <c r="O2820">
        <v>51129</v>
      </c>
      <c r="P2820">
        <v>37593</v>
      </c>
    </row>
    <row r="2821" spans="1:16">
      <c r="A2821">
        <v>7</v>
      </c>
      <c r="B2821" t="str">
        <f>TEXT(DATE(2024,Sales[[#This Row],[Month]],1),"MMM")</f>
        <v>Jul</v>
      </c>
      <c r="C2821">
        <v>26</v>
      </c>
      <c r="D2821">
        <v>2014</v>
      </c>
      <c r="E2821" t="s">
        <v>17</v>
      </c>
      <c r="F2821" t="s">
        <v>15</v>
      </c>
      <c r="G2821" s="4" t="s">
        <v>33</v>
      </c>
      <c r="H2821" t="s">
        <v>10</v>
      </c>
      <c r="I2821" s="4">
        <v>1</v>
      </c>
      <c r="J2821" s="4">
        <v>2034</v>
      </c>
      <c r="K2821" s="4">
        <v>2160</v>
      </c>
      <c r="L2821" s="4">
        <v>52650</v>
      </c>
      <c r="M2821" s="4">
        <v>56250</v>
      </c>
      <c r="N2821" s="4">
        <v>126</v>
      </c>
      <c r="O2821">
        <v>2052</v>
      </c>
      <c r="P2821">
        <v>-50598</v>
      </c>
    </row>
    <row r="2822" spans="1:16">
      <c r="A2822">
        <v>7</v>
      </c>
      <c r="B2822" t="str">
        <f>TEXT(DATE(2024,Sales[[#This Row],[Month]],1),"MMM")</f>
        <v>Jul</v>
      </c>
      <c r="C2822">
        <v>26</v>
      </c>
      <c r="D2822">
        <v>2014</v>
      </c>
      <c r="E2822" t="s">
        <v>28</v>
      </c>
      <c r="F2822" t="s">
        <v>27</v>
      </c>
      <c r="G2822" s="4" t="s">
        <v>32</v>
      </c>
      <c r="H2822" t="s">
        <v>10</v>
      </c>
      <c r="I2822" s="4">
        <v>25</v>
      </c>
      <c r="J2822" s="4">
        <v>5148</v>
      </c>
      <c r="K2822" s="4">
        <v>5490</v>
      </c>
      <c r="L2822" s="4">
        <v>97812</v>
      </c>
      <c r="M2822" s="4">
        <v>104310</v>
      </c>
      <c r="N2822" s="4">
        <v>8550</v>
      </c>
      <c r="O2822">
        <v>130387.5</v>
      </c>
      <c r="P2822">
        <v>32575.5</v>
      </c>
    </row>
    <row r="2823" spans="1:16">
      <c r="A2823">
        <v>7</v>
      </c>
      <c r="B2823" t="str">
        <f>TEXT(DATE(2024,Sales[[#This Row],[Month]],1),"MMM")</f>
        <v>Jul</v>
      </c>
      <c r="C2823">
        <v>26</v>
      </c>
      <c r="D2823">
        <v>2014</v>
      </c>
      <c r="E2823" t="s">
        <v>21</v>
      </c>
      <c r="F2823" t="s">
        <v>22</v>
      </c>
      <c r="G2823" s="4" t="s">
        <v>23</v>
      </c>
      <c r="H2823" t="s">
        <v>10</v>
      </c>
      <c r="I2823" s="4">
        <v>22</v>
      </c>
      <c r="J2823" s="4">
        <v>3384</v>
      </c>
      <c r="K2823" s="4">
        <v>3600</v>
      </c>
      <c r="L2823" s="4">
        <v>42588</v>
      </c>
      <c r="M2823" s="4">
        <v>45360</v>
      </c>
      <c r="N2823" s="4">
        <v>4752</v>
      </c>
      <c r="O2823">
        <v>75240</v>
      </c>
      <c r="P2823">
        <v>32652</v>
      </c>
    </row>
    <row r="2824" spans="1:16">
      <c r="A2824">
        <v>7</v>
      </c>
      <c r="B2824" t="str">
        <f>TEXT(DATE(2024,Sales[[#This Row],[Month]],1),"MMM")</f>
        <v>Jul</v>
      </c>
      <c r="C2824">
        <v>26</v>
      </c>
      <c r="D2824">
        <v>2014</v>
      </c>
      <c r="E2824" t="s">
        <v>21</v>
      </c>
      <c r="F2824" t="s">
        <v>22</v>
      </c>
      <c r="G2824" s="4" t="s">
        <v>38</v>
      </c>
      <c r="H2824" t="s">
        <v>10</v>
      </c>
      <c r="I2824" s="4">
        <v>2</v>
      </c>
      <c r="J2824" s="4">
        <v>3978</v>
      </c>
      <c r="K2824" s="4">
        <v>4230</v>
      </c>
      <c r="L2824" s="4">
        <v>8856</v>
      </c>
      <c r="M2824" s="4">
        <v>9450</v>
      </c>
      <c r="N2824" s="4">
        <v>504</v>
      </c>
      <c r="O2824">
        <v>8037</v>
      </c>
      <c r="P2824">
        <v>-819</v>
      </c>
    </row>
    <row r="2825" spans="1:16">
      <c r="A2825">
        <v>7</v>
      </c>
      <c r="B2825" t="str">
        <f>TEXT(DATE(2024,Sales[[#This Row],[Month]],1),"MMM")</f>
        <v>Jul</v>
      </c>
      <c r="C2825">
        <v>27</v>
      </c>
      <c r="D2825">
        <v>2014</v>
      </c>
      <c r="E2825" t="s">
        <v>26</v>
      </c>
      <c r="F2825" t="s">
        <v>27</v>
      </c>
      <c r="G2825" s="4" t="s">
        <v>30</v>
      </c>
      <c r="H2825" t="s">
        <v>10</v>
      </c>
      <c r="I2825" s="4">
        <v>11</v>
      </c>
      <c r="J2825" s="4">
        <v>3582</v>
      </c>
      <c r="K2825" s="4">
        <v>3870</v>
      </c>
      <c r="L2825" s="4">
        <v>83538</v>
      </c>
      <c r="M2825" s="4">
        <v>88830</v>
      </c>
      <c r="N2825" s="4">
        <v>3168</v>
      </c>
      <c r="O2825">
        <v>40441.5</v>
      </c>
      <c r="P2825">
        <v>-43096.5</v>
      </c>
    </row>
    <row r="2826" spans="1:16">
      <c r="A2826">
        <v>7</v>
      </c>
      <c r="B2826" t="str">
        <f>TEXT(DATE(2024,Sales[[#This Row],[Month]],1),"MMM")</f>
        <v>Jul</v>
      </c>
      <c r="C2826">
        <v>27</v>
      </c>
      <c r="D2826">
        <v>2014</v>
      </c>
      <c r="E2826" t="s">
        <v>26</v>
      </c>
      <c r="F2826" t="s">
        <v>27</v>
      </c>
      <c r="G2826" s="4" t="s">
        <v>9</v>
      </c>
      <c r="H2826" t="s">
        <v>10</v>
      </c>
      <c r="I2826" s="4">
        <v>11</v>
      </c>
      <c r="J2826" s="4">
        <v>3546</v>
      </c>
      <c r="K2826" s="4">
        <v>3780</v>
      </c>
      <c r="L2826" s="4">
        <v>30510</v>
      </c>
      <c r="M2826" s="4">
        <v>32400</v>
      </c>
      <c r="N2826" s="4">
        <v>2574</v>
      </c>
      <c r="O2826">
        <v>39501</v>
      </c>
      <c r="P2826">
        <v>8991</v>
      </c>
    </row>
    <row r="2827" spans="1:16">
      <c r="A2827">
        <v>7</v>
      </c>
      <c r="B2827" t="str">
        <f>TEXT(DATE(2024,Sales[[#This Row],[Month]],1),"MMM")</f>
        <v>Jul</v>
      </c>
      <c r="C2827">
        <v>27</v>
      </c>
      <c r="D2827">
        <v>2014</v>
      </c>
      <c r="E2827" t="s">
        <v>24</v>
      </c>
      <c r="F2827" t="s">
        <v>20</v>
      </c>
      <c r="G2827" s="4" t="s">
        <v>36</v>
      </c>
      <c r="H2827" t="s">
        <v>10</v>
      </c>
      <c r="I2827" s="4">
        <v>1</v>
      </c>
      <c r="J2827" s="4">
        <v>7506</v>
      </c>
      <c r="K2827" s="4">
        <v>8100</v>
      </c>
      <c r="L2827" s="4">
        <v>78246</v>
      </c>
      <c r="M2827" s="4">
        <v>83160</v>
      </c>
      <c r="N2827" s="4">
        <v>594</v>
      </c>
      <c r="O2827">
        <v>7695</v>
      </c>
      <c r="P2827">
        <v>-70551</v>
      </c>
    </row>
    <row r="2828" spans="1:16">
      <c r="A2828">
        <v>7</v>
      </c>
      <c r="B2828" t="str">
        <f>TEXT(DATE(2024,Sales[[#This Row],[Month]],1),"MMM")</f>
        <v>Jul</v>
      </c>
      <c r="C2828">
        <v>28</v>
      </c>
      <c r="D2828">
        <v>2014</v>
      </c>
      <c r="E2828" t="s">
        <v>31</v>
      </c>
      <c r="F2828" t="s">
        <v>22</v>
      </c>
      <c r="G2828" s="4" t="s">
        <v>30</v>
      </c>
      <c r="H2828" t="s">
        <v>10</v>
      </c>
      <c r="I2828" s="4">
        <v>14</v>
      </c>
      <c r="J2828" s="4">
        <v>3978</v>
      </c>
      <c r="K2828" s="4">
        <v>4230</v>
      </c>
      <c r="L2828" s="4">
        <v>71604</v>
      </c>
      <c r="M2828" s="4">
        <v>76140</v>
      </c>
      <c r="N2828" s="4">
        <v>3528</v>
      </c>
      <c r="O2828">
        <v>56259</v>
      </c>
      <c r="P2828">
        <v>-15345</v>
      </c>
    </row>
    <row r="2829" spans="1:16">
      <c r="A2829">
        <v>7</v>
      </c>
      <c r="B2829" t="str">
        <f>TEXT(DATE(2024,Sales[[#This Row],[Month]],1),"MMM")</f>
        <v>Jul</v>
      </c>
      <c r="C2829">
        <v>28</v>
      </c>
      <c r="D2829">
        <v>2014</v>
      </c>
      <c r="E2829" t="s">
        <v>24</v>
      </c>
      <c r="F2829" t="s">
        <v>20</v>
      </c>
      <c r="G2829" s="4" t="s">
        <v>34</v>
      </c>
      <c r="H2829" t="s">
        <v>10</v>
      </c>
      <c r="I2829" s="4">
        <v>11</v>
      </c>
      <c r="J2829" s="4">
        <v>2034</v>
      </c>
      <c r="K2829" s="4">
        <v>2160</v>
      </c>
      <c r="L2829" s="4">
        <v>94122</v>
      </c>
      <c r="M2829" s="4">
        <v>100170</v>
      </c>
      <c r="N2829" s="4">
        <v>1386</v>
      </c>
      <c r="O2829">
        <v>22572</v>
      </c>
      <c r="P2829">
        <v>-71550</v>
      </c>
    </row>
    <row r="2830" spans="1:16">
      <c r="A2830">
        <v>7</v>
      </c>
      <c r="B2830" t="str">
        <f>TEXT(DATE(2024,Sales[[#This Row],[Month]],1),"MMM")</f>
        <v>Jul</v>
      </c>
      <c r="C2830">
        <v>28</v>
      </c>
      <c r="D2830">
        <v>2014</v>
      </c>
      <c r="E2830" t="s">
        <v>11</v>
      </c>
      <c r="F2830" t="s">
        <v>8</v>
      </c>
      <c r="G2830" s="4" t="s">
        <v>9</v>
      </c>
      <c r="H2830" t="s">
        <v>10</v>
      </c>
      <c r="I2830" s="4">
        <v>8</v>
      </c>
      <c r="J2830" s="4">
        <v>2952</v>
      </c>
      <c r="K2830" s="4">
        <v>3150</v>
      </c>
      <c r="L2830" s="4">
        <v>14238</v>
      </c>
      <c r="M2830" s="4">
        <v>15120</v>
      </c>
      <c r="N2830" s="4">
        <v>1584</v>
      </c>
      <c r="O2830">
        <v>23940</v>
      </c>
      <c r="P2830">
        <v>9702</v>
      </c>
    </row>
    <row r="2831" spans="1:16">
      <c r="A2831">
        <v>7</v>
      </c>
      <c r="B2831" t="str">
        <f>TEXT(DATE(2024,Sales[[#This Row],[Month]],1),"MMM")</f>
        <v>Jul</v>
      </c>
      <c r="C2831">
        <v>29</v>
      </c>
      <c r="D2831">
        <v>2014</v>
      </c>
      <c r="E2831" t="s">
        <v>11</v>
      </c>
      <c r="F2831" t="s">
        <v>8</v>
      </c>
      <c r="G2831" s="4" t="s">
        <v>39</v>
      </c>
      <c r="H2831" t="s">
        <v>13</v>
      </c>
      <c r="I2831" s="4">
        <v>1</v>
      </c>
      <c r="J2831" s="4">
        <v>3546</v>
      </c>
      <c r="K2831" s="4">
        <v>3780</v>
      </c>
      <c r="L2831" s="4">
        <v>60048</v>
      </c>
      <c r="M2831" s="4">
        <v>64800</v>
      </c>
      <c r="N2831" s="4">
        <v>234</v>
      </c>
      <c r="O2831">
        <v>3591</v>
      </c>
      <c r="P2831">
        <v>-56457</v>
      </c>
    </row>
    <row r="2832" spans="1:16">
      <c r="A2832">
        <v>7</v>
      </c>
      <c r="B2832" t="str">
        <f>TEXT(DATE(2024,Sales[[#This Row],[Month]],1),"MMM")</f>
        <v>Jul</v>
      </c>
      <c r="C2832">
        <v>30</v>
      </c>
      <c r="D2832">
        <v>2014</v>
      </c>
      <c r="E2832" t="s">
        <v>28</v>
      </c>
      <c r="F2832" t="s">
        <v>27</v>
      </c>
      <c r="G2832" s="4" t="s">
        <v>16</v>
      </c>
      <c r="H2832" t="s">
        <v>10</v>
      </c>
      <c r="I2832" s="4">
        <v>24</v>
      </c>
      <c r="J2832" s="4">
        <v>3546</v>
      </c>
      <c r="K2832" s="4">
        <v>3780</v>
      </c>
      <c r="L2832" s="4">
        <v>7956</v>
      </c>
      <c r="M2832" s="4">
        <v>8460</v>
      </c>
      <c r="N2832" s="4">
        <v>5616</v>
      </c>
      <c r="O2832">
        <v>86184</v>
      </c>
      <c r="P2832">
        <v>78228</v>
      </c>
    </row>
    <row r="2833" spans="1:16">
      <c r="A2833">
        <v>7</v>
      </c>
      <c r="B2833" t="str">
        <f>TEXT(DATE(2024,Sales[[#This Row],[Month]],1),"MMM")</f>
        <v>Jul</v>
      </c>
      <c r="C2833">
        <v>30</v>
      </c>
      <c r="D2833">
        <v>2014</v>
      </c>
      <c r="E2833" t="s">
        <v>28</v>
      </c>
      <c r="F2833" t="s">
        <v>27</v>
      </c>
      <c r="G2833" s="4" t="s">
        <v>30</v>
      </c>
      <c r="H2833" t="s">
        <v>10</v>
      </c>
      <c r="I2833" s="4">
        <v>15</v>
      </c>
      <c r="J2833" s="4">
        <v>3978</v>
      </c>
      <c r="K2833" s="4">
        <v>4230</v>
      </c>
      <c r="L2833" s="4">
        <v>55692</v>
      </c>
      <c r="M2833" s="4">
        <v>59220</v>
      </c>
      <c r="N2833" s="4">
        <v>3780</v>
      </c>
      <c r="O2833">
        <v>60277.5</v>
      </c>
      <c r="P2833">
        <v>4585.5</v>
      </c>
    </row>
    <row r="2834" spans="1:16">
      <c r="A2834">
        <v>7</v>
      </c>
      <c r="B2834" t="str">
        <f>TEXT(DATE(2024,Sales[[#This Row],[Month]],1),"MMM")</f>
        <v>Jul</v>
      </c>
      <c r="C2834">
        <v>31</v>
      </c>
      <c r="D2834">
        <v>2014</v>
      </c>
      <c r="E2834" t="s">
        <v>21</v>
      </c>
      <c r="F2834" t="s">
        <v>22</v>
      </c>
      <c r="G2834" s="4" t="s">
        <v>9</v>
      </c>
      <c r="H2834" t="s">
        <v>10</v>
      </c>
      <c r="I2834" s="4">
        <v>20</v>
      </c>
      <c r="J2834" s="4">
        <v>3546</v>
      </c>
      <c r="K2834" s="4">
        <v>3780</v>
      </c>
      <c r="L2834" s="4">
        <v>26442</v>
      </c>
      <c r="M2834" s="4">
        <v>28080</v>
      </c>
      <c r="N2834" s="4">
        <v>4680</v>
      </c>
      <c r="O2834">
        <v>71820</v>
      </c>
      <c r="P2834">
        <v>45378</v>
      </c>
    </row>
    <row r="2835" spans="1:16">
      <c r="A2835">
        <v>7</v>
      </c>
      <c r="B2835" t="str">
        <f>TEXT(DATE(2024,Sales[[#This Row],[Month]],1),"MMM")</f>
        <v>Jul</v>
      </c>
      <c r="C2835">
        <v>31</v>
      </c>
      <c r="D2835">
        <v>2014</v>
      </c>
      <c r="E2835" t="s">
        <v>7</v>
      </c>
      <c r="F2835" t="s">
        <v>8</v>
      </c>
      <c r="G2835" s="4" t="s">
        <v>16</v>
      </c>
      <c r="H2835" t="s">
        <v>10</v>
      </c>
      <c r="I2835" s="4">
        <v>1</v>
      </c>
      <c r="J2835" s="4">
        <v>5148</v>
      </c>
      <c r="K2835" s="4">
        <v>5490</v>
      </c>
      <c r="L2835" s="4">
        <v>83538</v>
      </c>
      <c r="M2835" s="4">
        <v>88830</v>
      </c>
      <c r="N2835" s="4">
        <v>342</v>
      </c>
      <c r="O2835">
        <v>5215.5</v>
      </c>
      <c r="P2835">
        <v>-78322.5</v>
      </c>
    </row>
    <row r="2836" spans="1:16">
      <c r="A2836">
        <v>8</v>
      </c>
      <c r="B2836" t="str">
        <f>TEXT(DATE(2024,Sales[[#This Row],[Month]],1),"MMM")</f>
        <v>Aug</v>
      </c>
      <c r="C2836">
        <v>1</v>
      </c>
      <c r="D2836">
        <v>2014</v>
      </c>
      <c r="E2836" t="s">
        <v>24</v>
      </c>
      <c r="F2836" t="s">
        <v>20</v>
      </c>
      <c r="G2836" s="4" t="s">
        <v>37</v>
      </c>
      <c r="H2836" t="s">
        <v>13</v>
      </c>
      <c r="I2836" s="4">
        <v>5</v>
      </c>
      <c r="J2836" s="4">
        <v>2196</v>
      </c>
      <c r="K2836" s="4">
        <v>2340</v>
      </c>
      <c r="L2836" s="4">
        <v>74556</v>
      </c>
      <c r="M2836" s="4">
        <v>80370</v>
      </c>
      <c r="N2836" s="4">
        <v>720</v>
      </c>
      <c r="O2836">
        <v>11115</v>
      </c>
      <c r="P2836">
        <v>-63441</v>
      </c>
    </row>
    <row r="2837" spans="1:16">
      <c r="A2837">
        <v>8</v>
      </c>
      <c r="B2837" t="str">
        <f>TEXT(DATE(2024,Sales[[#This Row],[Month]],1),"MMM")</f>
        <v>Aug</v>
      </c>
      <c r="C2837">
        <v>1</v>
      </c>
      <c r="D2837">
        <v>2014</v>
      </c>
      <c r="E2837" t="s">
        <v>17</v>
      </c>
      <c r="F2837" t="s">
        <v>15</v>
      </c>
      <c r="G2837" s="4" t="s">
        <v>16</v>
      </c>
      <c r="H2837" t="s">
        <v>10</v>
      </c>
      <c r="I2837" s="4">
        <v>2</v>
      </c>
      <c r="J2837" s="4">
        <v>3924</v>
      </c>
      <c r="K2837" s="4">
        <v>4230</v>
      </c>
      <c r="L2837" s="4">
        <v>43758</v>
      </c>
      <c r="M2837" s="4">
        <v>46530</v>
      </c>
      <c r="N2837" s="4">
        <v>612</v>
      </c>
      <c r="O2837">
        <v>8037</v>
      </c>
      <c r="P2837">
        <v>-35721</v>
      </c>
    </row>
    <row r="2838" spans="1:16">
      <c r="A2838">
        <v>8</v>
      </c>
      <c r="B2838" t="str">
        <f>TEXT(DATE(2024,Sales[[#This Row],[Month]],1),"MMM")</f>
        <v>Aug</v>
      </c>
      <c r="C2838">
        <v>3</v>
      </c>
      <c r="D2838">
        <v>2014</v>
      </c>
      <c r="E2838" t="s">
        <v>11</v>
      </c>
      <c r="F2838" t="s">
        <v>8</v>
      </c>
      <c r="G2838" s="4" t="s">
        <v>40</v>
      </c>
      <c r="H2838" t="s">
        <v>10</v>
      </c>
      <c r="I2838" s="4">
        <v>15</v>
      </c>
      <c r="J2838" s="4">
        <v>3978</v>
      </c>
      <c r="K2838" s="4">
        <v>4230</v>
      </c>
      <c r="L2838" s="4">
        <v>47376</v>
      </c>
      <c r="M2838" s="4">
        <v>50400</v>
      </c>
      <c r="N2838" s="4">
        <v>3780</v>
      </c>
      <c r="O2838">
        <v>60277.5</v>
      </c>
      <c r="P2838">
        <v>12901.5</v>
      </c>
    </row>
    <row r="2839" spans="1:16">
      <c r="A2839">
        <v>8</v>
      </c>
      <c r="B2839" t="str">
        <f>TEXT(DATE(2024,Sales[[#This Row],[Month]],1),"MMM")</f>
        <v>Aug</v>
      </c>
      <c r="C2839">
        <v>3</v>
      </c>
      <c r="D2839">
        <v>2014</v>
      </c>
      <c r="E2839" t="s">
        <v>26</v>
      </c>
      <c r="F2839" t="s">
        <v>27</v>
      </c>
      <c r="G2839" s="4" t="s">
        <v>18</v>
      </c>
      <c r="H2839" t="s">
        <v>10</v>
      </c>
      <c r="I2839" s="4">
        <v>24</v>
      </c>
      <c r="J2839" s="4">
        <v>2106</v>
      </c>
      <c r="K2839" s="4">
        <v>2250</v>
      </c>
      <c r="L2839" s="4">
        <v>35136</v>
      </c>
      <c r="M2839" s="4">
        <v>37440</v>
      </c>
      <c r="N2839" s="4">
        <v>3456</v>
      </c>
      <c r="O2839">
        <v>51300</v>
      </c>
      <c r="P2839">
        <v>16164</v>
      </c>
    </row>
    <row r="2840" spans="1:16">
      <c r="A2840">
        <v>8</v>
      </c>
      <c r="B2840" t="str">
        <f>TEXT(DATE(2024,Sales[[#This Row],[Month]],1),"MMM")</f>
        <v>Aug</v>
      </c>
      <c r="C2840">
        <v>3</v>
      </c>
      <c r="D2840">
        <v>2014</v>
      </c>
      <c r="E2840" t="s">
        <v>24</v>
      </c>
      <c r="F2840" t="s">
        <v>20</v>
      </c>
      <c r="G2840" s="4" t="s">
        <v>18</v>
      </c>
      <c r="H2840" t="s">
        <v>10</v>
      </c>
      <c r="I2840" s="4">
        <v>23</v>
      </c>
      <c r="J2840" s="4">
        <v>5148</v>
      </c>
      <c r="K2840" s="4">
        <v>5490</v>
      </c>
      <c r="L2840" s="4">
        <v>35136</v>
      </c>
      <c r="M2840" s="4">
        <v>37440</v>
      </c>
      <c r="N2840" s="4">
        <v>7866</v>
      </c>
      <c r="O2840">
        <v>119956.5</v>
      </c>
      <c r="P2840">
        <v>84820.5</v>
      </c>
    </row>
    <row r="2841" spans="1:16">
      <c r="A2841">
        <v>8</v>
      </c>
      <c r="B2841" t="str">
        <f>TEXT(DATE(2024,Sales[[#This Row],[Month]],1),"MMM")</f>
        <v>Aug</v>
      </c>
      <c r="C2841">
        <v>3</v>
      </c>
      <c r="D2841">
        <v>2014</v>
      </c>
      <c r="E2841" t="s">
        <v>24</v>
      </c>
      <c r="F2841" t="s">
        <v>20</v>
      </c>
      <c r="G2841" s="4" t="s">
        <v>35</v>
      </c>
      <c r="H2841" t="s">
        <v>10</v>
      </c>
      <c r="I2841" s="4">
        <v>20</v>
      </c>
      <c r="J2841" s="4">
        <v>3546</v>
      </c>
      <c r="K2841" s="4">
        <v>3780</v>
      </c>
      <c r="L2841" s="4">
        <v>7092</v>
      </c>
      <c r="M2841" s="4">
        <v>7560</v>
      </c>
      <c r="N2841" s="4">
        <v>4680</v>
      </c>
      <c r="O2841">
        <v>71820</v>
      </c>
      <c r="P2841">
        <v>64728</v>
      </c>
    </row>
    <row r="2842" spans="1:16">
      <c r="A2842">
        <v>8</v>
      </c>
      <c r="B2842" t="str">
        <f>TEXT(DATE(2024,Sales[[#This Row],[Month]],1),"MMM")</f>
        <v>Aug</v>
      </c>
      <c r="C2842">
        <v>4</v>
      </c>
      <c r="D2842">
        <v>2014</v>
      </c>
      <c r="E2842" t="s">
        <v>28</v>
      </c>
      <c r="F2842" t="s">
        <v>27</v>
      </c>
      <c r="G2842" s="4" t="s">
        <v>23</v>
      </c>
      <c r="H2842" t="s">
        <v>10</v>
      </c>
      <c r="I2842" s="4">
        <v>23</v>
      </c>
      <c r="J2842" s="4">
        <v>3546</v>
      </c>
      <c r="K2842" s="4">
        <v>3780</v>
      </c>
      <c r="L2842" s="4">
        <v>24336</v>
      </c>
      <c r="M2842" s="4">
        <v>25920</v>
      </c>
      <c r="N2842" s="4">
        <v>5382</v>
      </c>
      <c r="O2842">
        <v>82593</v>
      </c>
      <c r="P2842">
        <v>58257</v>
      </c>
    </row>
    <row r="2843" spans="1:16">
      <c r="A2843">
        <v>8</v>
      </c>
      <c r="B2843" t="str">
        <f>TEXT(DATE(2024,Sales[[#This Row],[Month]],1),"MMM")</f>
        <v>Aug</v>
      </c>
      <c r="C2843">
        <v>4</v>
      </c>
      <c r="D2843">
        <v>2014</v>
      </c>
      <c r="E2843" t="s">
        <v>31</v>
      </c>
      <c r="F2843" t="s">
        <v>22</v>
      </c>
      <c r="G2843" s="4" t="s">
        <v>39</v>
      </c>
      <c r="H2843" t="s">
        <v>13</v>
      </c>
      <c r="I2843" s="4">
        <v>22</v>
      </c>
      <c r="J2843" s="4">
        <v>5148</v>
      </c>
      <c r="K2843" s="4">
        <v>5490</v>
      </c>
      <c r="L2843" s="4">
        <v>165132</v>
      </c>
      <c r="M2843" s="4">
        <v>178200</v>
      </c>
      <c r="N2843" s="4">
        <v>7524</v>
      </c>
      <c r="O2843">
        <v>114741</v>
      </c>
      <c r="P2843">
        <v>-50391</v>
      </c>
    </row>
    <row r="2844" spans="1:16">
      <c r="A2844">
        <v>8</v>
      </c>
      <c r="B2844" t="str">
        <f>TEXT(DATE(2024,Sales[[#This Row],[Month]],1),"MMM")</f>
        <v>Aug</v>
      </c>
      <c r="C2844">
        <v>4</v>
      </c>
      <c r="D2844">
        <v>2014</v>
      </c>
      <c r="E2844" t="s">
        <v>28</v>
      </c>
      <c r="F2844" t="s">
        <v>27</v>
      </c>
      <c r="G2844" s="4" t="s">
        <v>33</v>
      </c>
      <c r="H2844" t="s">
        <v>10</v>
      </c>
      <c r="I2844" s="4">
        <v>10</v>
      </c>
      <c r="J2844" s="4">
        <v>3384</v>
      </c>
      <c r="K2844" s="4">
        <v>3600</v>
      </c>
      <c r="L2844" s="4">
        <v>23166</v>
      </c>
      <c r="M2844" s="4">
        <v>24750</v>
      </c>
      <c r="N2844" s="4">
        <v>2160</v>
      </c>
      <c r="O2844">
        <v>34200</v>
      </c>
      <c r="P2844">
        <v>11034</v>
      </c>
    </row>
    <row r="2845" spans="1:16">
      <c r="A2845">
        <v>8</v>
      </c>
      <c r="B2845" t="str">
        <f>TEXT(DATE(2024,Sales[[#This Row],[Month]],1),"MMM")</f>
        <v>Aug</v>
      </c>
      <c r="C2845">
        <v>4</v>
      </c>
      <c r="D2845">
        <v>2014</v>
      </c>
      <c r="E2845" t="s">
        <v>7</v>
      </c>
      <c r="F2845" t="s">
        <v>8</v>
      </c>
      <c r="G2845" s="4" t="s">
        <v>18</v>
      </c>
      <c r="H2845" t="s">
        <v>10</v>
      </c>
      <c r="I2845" s="4">
        <v>5</v>
      </c>
      <c r="J2845" s="4">
        <v>3042</v>
      </c>
      <c r="K2845" s="4">
        <v>3240</v>
      </c>
      <c r="L2845" s="4">
        <v>35136</v>
      </c>
      <c r="M2845" s="4">
        <v>37440</v>
      </c>
      <c r="N2845" s="4">
        <v>990</v>
      </c>
      <c r="O2845">
        <v>15390</v>
      </c>
      <c r="P2845">
        <v>-19746</v>
      </c>
    </row>
    <row r="2846" spans="1:16">
      <c r="A2846">
        <v>8</v>
      </c>
      <c r="B2846" t="str">
        <f>TEXT(DATE(2024,Sales[[#This Row],[Month]],1),"MMM")</f>
        <v>Aug</v>
      </c>
      <c r="C2846">
        <v>5</v>
      </c>
      <c r="D2846">
        <v>2014</v>
      </c>
      <c r="E2846" t="s">
        <v>26</v>
      </c>
      <c r="F2846" t="s">
        <v>27</v>
      </c>
      <c r="G2846" s="4" t="s">
        <v>39</v>
      </c>
      <c r="H2846" t="s">
        <v>13</v>
      </c>
      <c r="I2846" s="4">
        <v>12</v>
      </c>
      <c r="J2846" s="4">
        <v>3978</v>
      </c>
      <c r="K2846" s="4">
        <v>4230</v>
      </c>
      <c r="L2846" s="4">
        <v>15012</v>
      </c>
      <c r="M2846" s="4">
        <v>16200</v>
      </c>
      <c r="N2846" s="4">
        <v>3024</v>
      </c>
      <c r="O2846">
        <v>48222</v>
      </c>
      <c r="P2846">
        <v>33210</v>
      </c>
    </row>
    <row r="2847" spans="1:16">
      <c r="A2847">
        <v>8</v>
      </c>
      <c r="B2847" t="str">
        <f>TEXT(DATE(2024,Sales[[#This Row],[Month]],1),"MMM")</f>
        <v>Aug</v>
      </c>
      <c r="C2847">
        <v>5</v>
      </c>
      <c r="D2847">
        <v>2014</v>
      </c>
      <c r="E2847" t="s">
        <v>11</v>
      </c>
      <c r="F2847" t="s">
        <v>8</v>
      </c>
      <c r="G2847" s="4" t="s">
        <v>36</v>
      </c>
      <c r="H2847" t="s">
        <v>10</v>
      </c>
      <c r="I2847" s="4">
        <v>19</v>
      </c>
      <c r="J2847" s="4">
        <v>3978</v>
      </c>
      <c r="K2847" s="4">
        <v>4230</v>
      </c>
      <c r="L2847" s="4">
        <v>44712</v>
      </c>
      <c r="M2847" s="4">
        <v>47520</v>
      </c>
      <c r="N2847" s="4">
        <v>4788</v>
      </c>
      <c r="O2847">
        <v>76351.5</v>
      </c>
      <c r="P2847">
        <v>31639.5</v>
      </c>
    </row>
    <row r="2848" spans="1:16">
      <c r="A2848">
        <v>8</v>
      </c>
      <c r="B2848" t="str">
        <f>TEXT(DATE(2024,Sales[[#This Row],[Month]],1),"MMM")</f>
        <v>Aug</v>
      </c>
      <c r="C2848">
        <v>5</v>
      </c>
      <c r="D2848">
        <v>2014</v>
      </c>
      <c r="E2848" t="s">
        <v>28</v>
      </c>
      <c r="F2848" t="s">
        <v>27</v>
      </c>
      <c r="G2848" s="4" t="s">
        <v>32</v>
      </c>
      <c r="H2848" t="s">
        <v>10</v>
      </c>
      <c r="I2848" s="4">
        <v>18</v>
      </c>
      <c r="J2848" s="4">
        <v>3924</v>
      </c>
      <c r="K2848" s="4">
        <v>4230</v>
      </c>
      <c r="L2848" s="4">
        <v>128700</v>
      </c>
      <c r="M2848" s="4">
        <v>137250</v>
      </c>
      <c r="N2848" s="4">
        <v>5508</v>
      </c>
      <c r="O2848">
        <v>72333</v>
      </c>
      <c r="P2848">
        <v>-56367</v>
      </c>
    </row>
    <row r="2849" spans="1:16">
      <c r="A2849">
        <v>8</v>
      </c>
      <c r="B2849" t="str">
        <f>TEXT(DATE(2024,Sales[[#This Row],[Month]],1),"MMM")</f>
        <v>Aug</v>
      </c>
      <c r="C2849">
        <v>5</v>
      </c>
      <c r="D2849">
        <v>2014</v>
      </c>
      <c r="E2849" t="s">
        <v>21</v>
      </c>
      <c r="F2849" t="s">
        <v>22</v>
      </c>
      <c r="G2849" s="4" t="s">
        <v>39</v>
      </c>
      <c r="H2849" t="s">
        <v>13</v>
      </c>
      <c r="I2849" s="4">
        <v>1</v>
      </c>
      <c r="J2849" s="4">
        <v>2952</v>
      </c>
      <c r="K2849" s="4">
        <v>3150</v>
      </c>
      <c r="L2849" s="4">
        <v>127602</v>
      </c>
      <c r="M2849" s="4">
        <v>137700</v>
      </c>
      <c r="N2849" s="4">
        <v>198</v>
      </c>
      <c r="O2849">
        <v>2992.5</v>
      </c>
      <c r="P2849">
        <v>-124609.5</v>
      </c>
    </row>
    <row r="2850" spans="1:16">
      <c r="A2850">
        <v>8</v>
      </c>
      <c r="B2850" t="str">
        <f>TEXT(DATE(2024,Sales[[#This Row],[Month]],1),"MMM")</f>
        <v>Aug</v>
      </c>
      <c r="C2850">
        <v>6</v>
      </c>
      <c r="D2850">
        <v>2014</v>
      </c>
      <c r="E2850" t="s">
        <v>11</v>
      </c>
      <c r="F2850" t="s">
        <v>8</v>
      </c>
      <c r="G2850" s="4" t="s">
        <v>39</v>
      </c>
      <c r="H2850" t="s">
        <v>13</v>
      </c>
      <c r="I2850" s="4">
        <v>15</v>
      </c>
      <c r="J2850" s="4">
        <v>3042</v>
      </c>
      <c r="K2850" s="4">
        <v>3240</v>
      </c>
      <c r="L2850" s="4">
        <v>97578</v>
      </c>
      <c r="M2850" s="4">
        <v>105300</v>
      </c>
      <c r="N2850" s="4">
        <v>2970</v>
      </c>
      <c r="O2850">
        <v>46170</v>
      </c>
      <c r="P2850">
        <v>-51408</v>
      </c>
    </row>
    <row r="2851" spans="1:16">
      <c r="A2851">
        <v>8</v>
      </c>
      <c r="B2851" t="str">
        <f>TEXT(DATE(2024,Sales[[#This Row],[Month]],1),"MMM")</f>
        <v>Aug</v>
      </c>
      <c r="C2851">
        <v>6</v>
      </c>
      <c r="D2851">
        <v>2014</v>
      </c>
      <c r="E2851" t="s">
        <v>19</v>
      </c>
      <c r="F2851" t="s">
        <v>20</v>
      </c>
      <c r="G2851" s="4" t="s">
        <v>37</v>
      </c>
      <c r="H2851" t="s">
        <v>13</v>
      </c>
      <c r="I2851" s="4">
        <v>4</v>
      </c>
      <c r="J2851" s="4">
        <v>3978</v>
      </c>
      <c r="K2851" s="4">
        <v>4230</v>
      </c>
      <c r="L2851" s="4">
        <v>98100</v>
      </c>
      <c r="M2851" s="4">
        <v>105750</v>
      </c>
      <c r="N2851" s="4">
        <v>1008</v>
      </c>
      <c r="O2851">
        <v>16074</v>
      </c>
      <c r="P2851">
        <v>-82026</v>
      </c>
    </row>
    <row r="2852" spans="1:16">
      <c r="A2852">
        <v>8</v>
      </c>
      <c r="B2852" t="str">
        <f>TEXT(DATE(2024,Sales[[#This Row],[Month]],1),"MMM")</f>
        <v>Aug</v>
      </c>
      <c r="C2852">
        <v>6</v>
      </c>
      <c r="D2852">
        <v>2014</v>
      </c>
      <c r="E2852" t="s">
        <v>19</v>
      </c>
      <c r="F2852" t="s">
        <v>20</v>
      </c>
      <c r="G2852" s="4" t="s">
        <v>30</v>
      </c>
      <c r="H2852" t="s">
        <v>10</v>
      </c>
      <c r="I2852" s="4">
        <v>16</v>
      </c>
      <c r="J2852" s="4">
        <v>2106</v>
      </c>
      <c r="K2852" s="4">
        <v>2250</v>
      </c>
      <c r="L2852" s="4">
        <v>47736</v>
      </c>
      <c r="M2852" s="4">
        <v>50760</v>
      </c>
      <c r="N2852" s="4">
        <v>2304</v>
      </c>
      <c r="O2852">
        <v>34200</v>
      </c>
      <c r="P2852">
        <v>-13536</v>
      </c>
    </row>
    <row r="2853" spans="1:16">
      <c r="A2853">
        <v>8</v>
      </c>
      <c r="B2853" t="str">
        <f>TEXT(DATE(2024,Sales[[#This Row],[Month]],1),"MMM")</f>
        <v>Aug</v>
      </c>
      <c r="C2853">
        <v>6</v>
      </c>
      <c r="D2853">
        <v>2014</v>
      </c>
      <c r="E2853" t="s">
        <v>19</v>
      </c>
      <c r="F2853" t="s">
        <v>20</v>
      </c>
      <c r="G2853" s="4" t="s">
        <v>34</v>
      </c>
      <c r="H2853" t="s">
        <v>10</v>
      </c>
      <c r="I2853" s="4">
        <v>10</v>
      </c>
      <c r="J2853" s="4">
        <v>2034</v>
      </c>
      <c r="K2853" s="4">
        <v>2160</v>
      </c>
      <c r="L2853" s="4">
        <v>107568</v>
      </c>
      <c r="M2853" s="4">
        <v>114480</v>
      </c>
      <c r="N2853" s="4">
        <v>1260</v>
      </c>
      <c r="O2853">
        <v>20520</v>
      </c>
      <c r="P2853">
        <v>-87048</v>
      </c>
    </row>
    <row r="2854" spans="1:16">
      <c r="A2854">
        <v>8</v>
      </c>
      <c r="B2854" t="str">
        <f>TEXT(DATE(2024,Sales[[#This Row],[Month]],1),"MMM")</f>
        <v>Aug</v>
      </c>
      <c r="C2854">
        <v>7</v>
      </c>
      <c r="D2854">
        <v>2014</v>
      </c>
      <c r="E2854" t="s">
        <v>17</v>
      </c>
      <c r="F2854" t="s">
        <v>15</v>
      </c>
      <c r="G2854" s="4" t="s">
        <v>37</v>
      </c>
      <c r="H2854" t="s">
        <v>13</v>
      </c>
      <c r="I2854" s="4">
        <v>21</v>
      </c>
      <c r="J2854" s="4">
        <v>4482</v>
      </c>
      <c r="K2854" s="4">
        <v>4770</v>
      </c>
      <c r="L2854" s="4">
        <v>74556</v>
      </c>
      <c r="M2854" s="4">
        <v>80370</v>
      </c>
      <c r="N2854" s="4">
        <v>6048</v>
      </c>
      <c r="O2854">
        <v>95161.5</v>
      </c>
      <c r="P2854">
        <v>20605.5</v>
      </c>
    </row>
    <row r="2855" spans="1:16">
      <c r="A2855">
        <v>8</v>
      </c>
      <c r="B2855" t="str">
        <f>TEXT(DATE(2024,Sales[[#This Row],[Month]],1),"MMM")</f>
        <v>Aug</v>
      </c>
      <c r="C2855">
        <v>7</v>
      </c>
      <c r="D2855">
        <v>2014</v>
      </c>
      <c r="E2855" t="s">
        <v>19</v>
      </c>
      <c r="F2855" t="s">
        <v>20</v>
      </c>
      <c r="G2855" s="4" t="s">
        <v>35</v>
      </c>
      <c r="H2855" t="s">
        <v>10</v>
      </c>
      <c r="I2855" s="4">
        <v>7</v>
      </c>
      <c r="J2855" s="4">
        <v>3726</v>
      </c>
      <c r="K2855" s="4">
        <v>3960</v>
      </c>
      <c r="L2855" s="4">
        <v>81558</v>
      </c>
      <c r="M2855" s="4">
        <v>86940</v>
      </c>
      <c r="N2855" s="4">
        <v>1638</v>
      </c>
      <c r="O2855">
        <v>26334</v>
      </c>
      <c r="P2855">
        <v>-55224</v>
      </c>
    </row>
    <row r="2856" spans="1:16">
      <c r="A2856">
        <v>8</v>
      </c>
      <c r="B2856" t="str">
        <f>TEXT(DATE(2024,Sales[[#This Row],[Month]],1),"MMM")</f>
        <v>Aug</v>
      </c>
      <c r="C2856">
        <v>8</v>
      </c>
      <c r="D2856">
        <v>2014</v>
      </c>
      <c r="E2856" t="s">
        <v>26</v>
      </c>
      <c r="F2856" t="s">
        <v>27</v>
      </c>
      <c r="G2856" s="4" t="s">
        <v>33</v>
      </c>
      <c r="H2856" t="s">
        <v>10</v>
      </c>
      <c r="I2856" s="4">
        <v>22</v>
      </c>
      <c r="J2856" s="4">
        <v>2952</v>
      </c>
      <c r="K2856" s="4">
        <v>3150</v>
      </c>
      <c r="L2856" s="4">
        <v>44226</v>
      </c>
      <c r="M2856" s="4">
        <v>47250</v>
      </c>
      <c r="N2856" s="4">
        <v>4356</v>
      </c>
      <c r="O2856">
        <v>65835</v>
      </c>
      <c r="P2856">
        <v>21609</v>
      </c>
    </row>
    <row r="2857" spans="1:16">
      <c r="A2857">
        <v>8</v>
      </c>
      <c r="B2857" t="str">
        <f>TEXT(DATE(2024,Sales[[#This Row],[Month]],1),"MMM")</f>
        <v>Aug</v>
      </c>
      <c r="C2857">
        <v>8</v>
      </c>
      <c r="D2857">
        <v>2014</v>
      </c>
      <c r="E2857" t="s">
        <v>14</v>
      </c>
      <c r="F2857" t="s">
        <v>15</v>
      </c>
      <c r="G2857" s="4" t="s">
        <v>32</v>
      </c>
      <c r="H2857" t="s">
        <v>10</v>
      </c>
      <c r="I2857" s="4">
        <v>15</v>
      </c>
      <c r="J2857" s="4">
        <v>3384</v>
      </c>
      <c r="K2857" s="4">
        <v>3600</v>
      </c>
      <c r="L2857" s="4">
        <v>10296</v>
      </c>
      <c r="M2857" s="4">
        <v>10980</v>
      </c>
      <c r="N2857" s="4">
        <v>3240</v>
      </c>
      <c r="O2857">
        <v>51300</v>
      </c>
      <c r="P2857">
        <v>41004</v>
      </c>
    </row>
    <row r="2858" spans="1:16">
      <c r="A2858">
        <v>8</v>
      </c>
      <c r="B2858" t="str">
        <f>TEXT(DATE(2024,Sales[[#This Row],[Month]],1),"MMM")</f>
        <v>Aug</v>
      </c>
      <c r="C2858">
        <v>8</v>
      </c>
      <c r="D2858">
        <v>2014</v>
      </c>
      <c r="E2858" t="s">
        <v>7</v>
      </c>
      <c r="F2858" t="s">
        <v>8</v>
      </c>
      <c r="G2858" s="4" t="s">
        <v>25</v>
      </c>
      <c r="H2858" t="s">
        <v>10</v>
      </c>
      <c r="I2858" s="4">
        <v>7</v>
      </c>
      <c r="J2858" s="4">
        <v>3546</v>
      </c>
      <c r="K2858" s="4">
        <v>3780</v>
      </c>
      <c r="L2858" s="4">
        <v>139968</v>
      </c>
      <c r="M2858" s="4">
        <v>149040</v>
      </c>
      <c r="N2858" s="4">
        <v>1638</v>
      </c>
      <c r="O2858">
        <v>25137</v>
      </c>
      <c r="P2858">
        <v>-114831</v>
      </c>
    </row>
    <row r="2859" spans="1:16">
      <c r="A2859">
        <v>8</v>
      </c>
      <c r="B2859" t="str">
        <f>TEXT(DATE(2024,Sales[[#This Row],[Month]],1),"MMM")</f>
        <v>Aug</v>
      </c>
      <c r="C2859">
        <v>9</v>
      </c>
      <c r="D2859">
        <v>2014</v>
      </c>
      <c r="E2859" t="s">
        <v>19</v>
      </c>
      <c r="F2859" t="s">
        <v>20</v>
      </c>
      <c r="G2859" s="4" t="s">
        <v>9</v>
      </c>
      <c r="H2859" t="s">
        <v>10</v>
      </c>
      <c r="I2859" s="4">
        <v>17</v>
      </c>
      <c r="J2859" s="4">
        <v>5148</v>
      </c>
      <c r="K2859" s="4">
        <v>5490</v>
      </c>
      <c r="L2859" s="4">
        <v>4068</v>
      </c>
      <c r="M2859" s="4">
        <v>4320</v>
      </c>
      <c r="N2859" s="4">
        <v>5814</v>
      </c>
      <c r="O2859">
        <v>88663.5</v>
      </c>
      <c r="P2859">
        <v>84595.5</v>
      </c>
    </row>
    <row r="2860" spans="1:16">
      <c r="A2860">
        <v>8</v>
      </c>
      <c r="B2860" t="str">
        <f>TEXT(DATE(2024,Sales[[#This Row],[Month]],1),"MMM")</f>
        <v>Aug</v>
      </c>
      <c r="C2860">
        <v>9</v>
      </c>
      <c r="D2860">
        <v>2014</v>
      </c>
      <c r="E2860" t="s">
        <v>19</v>
      </c>
      <c r="F2860" t="s">
        <v>20</v>
      </c>
      <c r="G2860" s="4" t="s">
        <v>35</v>
      </c>
      <c r="H2860" t="s">
        <v>10</v>
      </c>
      <c r="I2860" s="4">
        <v>20</v>
      </c>
      <c r="J2860" s="4">
        <v>2034</v>
      </c>
      <c r="K2860" s="4">
        <v>2160</v>
      </c>
      <c r="L2860" s="4">
        <v>3546</v>
      </c>
      <c r="M2860" s="4">
        <v>3780</v>
      </c>
      <c r="N2860" s="4">
        <v>2520</v>
      </c>
      <c r="O2860">
        <v>41040</v>
      </c>
      <c r="P2860">
        <v>37494</v>
      </c>
    </row>
    <row r="2861" spans="1:16">
      <c r="A2861">
        <v>8</v>
      </c>
      <c r="B2861" t="str">
        <f>TEXT(DATE(2024,Sales[[#This Row],[Month]],1),"MMM")</f>
        <v>Aug</v>
      </c>
      <c r="C2861">
        <v>9</v>
      </c>
      <c r="D2861">
        <v>2014</v>
      </c>
      <c r="E2861" t="s">
        <v>26</v>
      </c>
      <c r="F2861" t="s">
        <v>27</v>
      </c>
      <c r="G2861" s="4" t="s">
        <v>18</v>
      </c>
      <c r="H2861" t="s">
        <v>10</v>
      </c>
      <c r="I2861" s="4">
        <v>5</v>
      </c>
      <c r="J2861" s="4">
        <v>2196</v>
      </c>
      <c r="K2861" s="4">
        <v>2340</v>
      </c>
      <c r="L2861" s="4">
        <v>35136</v>
      </c>
      <c r="M2861" s="4">
        <v>37440</v>
      </c>
      <c r="N2861" s="4">
        <v>720</v>
      </c>
      <c r="O2861">
        <v>11115</v>
      </c>
      <c r="P2861">
        <v>-24021</v>
      </c>
    </row>
    <row r="2862" spans="1:16">
      <c r="A2862">
        <v>8</v>
      </c>
      <c r="B2862" t="str">
        <f>TEXT(DATE(2024,Sales[[#This Row],[Month]],1),"MMM")</f>
        <v>Aug</v>
      </c>
      <c r="C2862">
        <v>9</v>
      </c>
      <c r="D2862">
        <v>2014</v>
      </c>
      <c r="E2862" t="s">
        <v>11</v>
      </c>
      <c r="F2862" t="s">
        <v>8</v>
      </c>
      <c r="G2862" s="4" t="s">
        <v>9</v>
      </c>
      <c r="H2862" t="s">
        <v>10</v>
      </c>
      <c r="I2862" s="4">
        <v>14</v>
      </c>
      <c r="J2862" s="4">
        <v>3546</v>
      </c>
      <c r="K2862" s="4">
        <v>3780</v>
      </c>
      <c r="L2862" s="4">
        <v>42714</v>
      </c>
      <c r="M2862" s="4">
        <v>45360</v>
      </c>
      <c r="N2862" s="4">
        <v>3276</v>
      </c>
      <c r="O2862">
        <v>50274</v>
      </c>
      <c r="P2862">
        <v>7560</v>
      </c>
    </row>
    <row r="2863" spans="1:16">
      <c r="A2863">
        <v>8</v>
      </c>
      <c r="B2863" t="str">
        <f>TEXT(DATE(2024,Sales[[#This Row],[Month]],1),"MMM")</f>
        <v>Aug</v>
      </c>
      <c r="C2863">
        <v>9</v>
      </c>
      <c r="D2863">
        <v>2014</v>
      </c>
      <c r="E2863" t="s">
        <v>14</v>
      </c>
      <c r="F2863" t="s">
        <v>15</v>
      </c>
      <c r="G2863" s="4" t="s">
        <v>40</v>
      </c>
      <c r="H2863" t="s">
        <v>10</v>
      </c>
      <c r="I2863" s="4">
        <v>6</v>
      </c>
      <c r="J2863" s="4">
        <v>3546</v>
      </c>
      <c r="K2863" s="4">
        <v>3780</v>
      </c>
      <c r="L2863" s="4">
        <v>43992</v>
      </c>
      <c r="M2863" s="4">
        <v>46800</v>
      </c>
      <c r="N2863" s="4">
        <v>1404</v>
      </c>
      <c r="O2863">
        <v>21546</v>
      </c>
      <c r="P2863">
        <v>-22446</v>
      </c>
    </row>
    <row r="2864" spans="1:16">
      <c r="A2864">
        <v>8</v>
      </c>
      <c r="B2864" t="str">
        <f>TEXT(DATE(2024,Sales[[#This Row],[Month]],1),"MMM")</f>
        <v>Aug</v>
      </c>
      <c r="C2864">
        <v>9</v>
      </c>
      <c r="D2864">
        <v>2014</v>
      </c>
      <c r="E2864" t="s">
        <v>24</v>
      </c>
      <c r="F2864" t="s">
        <v>20</v>
      </c>
      <c r="G2864" s="4" t="s">
        <v>30</v>
      </c>
      <c r="H2864" t="s">
        <v>10</v>
      </c>
      <c r="I2864" s="4">
        <v>22</v>
      </c>
      <c r="J2864" s="4">
        <v>7506</v>
      </c>
      <c r="K2864" s="4">
        <v>8100</v>
      </c>
      <c r="L2864" s="4">
        <v>7956</v>
      </c>
      <c r="M2864" s="4">
        <v>8460</v>
      </c>
      <c r="N2864" s="4">
        <v>13068</v>
      </c>
      <c r="O2864">
        <v>169290</v>
      </c>
      <c r="P2864">
        <v>161334</v>
      </c>
    </row>
    <row r="2865" spans="1:16">
      <c r="A2865">
        <v>8</v>
      </c>
      <c r="B2865" t="str">
        <f>TEXT(DATE(2024,Sales[[#This Row],[Month]],1),"MMM")</f>
        <v>Aug</v>
      </c>
      <c r="C2865">
        <v>10</v>
      </c>
      <c r="D2865">
        <v>2014</v>
      </c>
      <c r="E2865" t="s">
        <v>17</v>
      </c>
      <c r="F2865" t="s">
        <v>15</v>
      </c>
      <c r="G2865" s="4" t="s">
        <v>33</v>
      </c>
      <c r="H2865" t="s">
        <v>10</v>
      </c>
      <c r="I2865" s="4">
        <v>6</v>
      </c>
      <c r="J2865" s="4">
        <v>3924</v>
      </c>
      <c r="K2865" s="4">
        <v>4230</v>
      </c>
      <c r="L2865" s="4">
        <v>25272</v>
      </c>
      <c r="M2865" s="4">
        <v>27000</v>
      </c>
      <c r="N2865" s="4">
        <v>1836</v>
      </c>
      <c r="O2865">
        <v>24111</v>
      </c>
      <c r="P2865">
        <v>-1161</v>
      </c>
    </row>
    <row r="2866" spans="1:16">
      <c r="A2866">
        <v>8</v>
      </c>
      <c r="B2866" t="str">
        <f>TEXT(DATE(2024,Sales[[#This Row],[Month]],1),"MMM")</f>
        <v>Aug</v>
      </c>
      <c r="C2866">
        <v>10</v>
      </c>
      <c r="D2866">
        <v>2014</v>
      </c>
      <c r="E2866" t="s">
        <v>7</v>
      </c>
      <c r="F2866" t="s">
        <v>8</v>
      </c>
      <c r="G2866" s="4" t="s">
        <v>30</v>
      </c>
      <c r="H2866" t="s">
        <v>10</v>
      </c>
      <c r="I2866" s="4">
        <v>6</v>
      </c>
      <c r="J2866" s="4">
        <v>4482</v>
      </c>
      <c r="K2866" s="4">
        <v>4770</v>
      </c>
      <c r="L2866" s="4">
        <v>75582</v>
      </c>
      <c r="M2866" s="4">
        <v>80370</v>
      </c>
      <c r="N2866" s="4">
        <v>1728</v>
      </c>
      <c r="O2866">
        <v>27189</v>
      </c>
      <c r="P2866">
        <v>-48393</v>
      </c>
    </row>
    <row r="2867" spans="1:16">
      <c r="A2867">
        <v>8</v>
      </c>
      <c r="B2867" t="str">
        <f>TEXT(DATE(2024,Sales[[#This Row],[Month]],1),"MMM")</f>
        <v>Aug</v>
      </c>
      <c r="C2867">
        <v>10</v>
      </c>
      <c r="D2867">
        <v>2014</v>
      </c>
      <c r="E2867" t="s">
        <v>21</v>
      </c>
      <c r="F2867" t="s">
        <v>22</v>
      </c>
      <c r="G2867" s="4" t="s">
        <v>34</v>
      </c>
      <c r="H2867" t="s">
        <v>10</v>
      </c>
      <c r="I2867" s="4">
        <v>2</v>
      </c>
      <c r="J2867" s="4">
        <v>3546</v>
      </c>
      <c r="K2867" s="4">
        <v>3780</v>
      </c>
      <c r="L2867" s="4">
        <v>58266</v>
      </c>
      <c r="M2867" s="4">
        <v>62010</v>
      </c>
      <c r="N2867" s="4">
        <v>468</v>
      </c>
      <c r="O2867">
        <v>7182</v>
      </c>
      <c r="P2867">
        <v>-51084</v>
      </c>
    </row>
    <row r="2868" spans="1:16">
      <c r="A2868">
        <v>8</v>
      </c>
      <c r="B2868" t="str">
        <f>TEXT(DATE(2024,Sales[[#This Row],[Month]],1),"MMM")</f>
        <v>Aug</v>
      </c>
      <c r="C2868">
        <v>11</v>
      </c>
      <c r="D2868">
        <v>2014</v>
      </c>
      <c r="E2868" t="s">
        <v>24</v>
      </c>
      <c r="F2868" t="s">
        <v>20</v>
      </c>
      <c r="G2868" s="4" t="s">
        <v>36</v>
      </c>
      <c r="H2868" t="s">
        <v>10</v>
      </c>
      <c r="I2868" s="4">
        <v>24</v>
      </c>
      <c r="J2868" s="4">
        <v>3726</v>
      </c>
      <c r="K2868" s="4">
        <v>3960</v>
      </c>
      <c r="L2868" s="4">
        <v>78246</v>
      </c>
      <c r="M2868" s="4">
        <v>83160</v>
      </c>
      <c r="N2868" s="4">
        <v>5616</v>
      </c>
      <c r="O2868">
        <v>90288</v>
      </c>
      <c r="P2868">
        <v>12042</v>
      </c>
    </row>
    <row r="2869" spans="1:16">
      <c r="A2869">
        <v>8</v>
      </c>
      <c r="B2869" t="str">
        <f>TEXT(DATE(2024,Sales[[#This Row],[Month]],1),"MMM")</f>
        <v>Aug</v>
      </c>
      <c r="C2869">
        <v>12</v>
      </c>
      <c r="D2869">
        <v>2014</v>
      </c>
      <c r="E2869" t="s">
        <v>24</v>
      </c>
      <c r="F2869" t="s">
        <v>20</v>
      </c>
      <c r="G2869" s="4" t="s">
        <v>34</v>
      </c>
      <c r="H2869" t="s">
        <v>10</v>
      </c>
      <c r="I2869" s="4">
        <v>11</v>
      </c>
      <c r="J2869" s="4">
        <v>2106</v>
      </c>
      <c r="K2869" s="4">
        <v>2250</v>
      </c>
      <c r="L2869" s="4">
        <v>8964</v>
      </c>
      <c r="M2869" s="4">
        <v>9540</v>
      </c>
      <c r="N2869" s="4">
        <v>1584</v>
      </c>
      <c r="O2869">
        <v>23512.5</v>
      </c>
      <c r="P2869">
        <v>14548.5</v>
      </c>
    </row>
    <row r="2870" spans="1:16">
      <c r="A2870">
        <v>8</v>
      </c>
      <c r="B2870" t="str">
        <f>TEXT(DATE(2024,Sales[[#This Row],[Month]],1),"MMM")</f>
        <v>Aug</v>
      </c>
      <c r="C2870">
        <v>12</v>
      </c>
      <c r="D2870">
        <v>2014</v>
      </c>
      <c r="E2870" t="s">
        <v>14</v>
      </c>
      <c r="F2870" t="s">
        <v>15</v>
      </c>
      <c r="G2870" s="4" t="s">
        <v>18</v>
      </c>
      <c r="H2870" t="s">
        <v>10</v>
      </c>
      <c r="I2870" s="4">
        <v>10</v>
      </c>
      <c r="J2870" s="4">
        <v>3546</v>
      </c>
      <c r="K2870" s="4">
        <v>3780</v>
      </c>
      <c r="L2870" s="4">
        <v>24156</v>
      </c>
      <c r="M2870" s="4">
        <v>25740</v>
      </c>
      <c r="N2870" s="4">
        <v>2340</v>
      </c>
      <c r="O2870">
        <v>35910</v>
      </c>
      <c r="P2870">
        <v>11754</v>
      </c>
    </row>
    <row r="2871" spans="1:16">
      <c r="A2871">
        <v>8</v>
      </c>
      <c r="B2871" t="str">
        <f>TEXT(DATE(2024,Sales[[#This Row],[Month]],1),"MMM")</f>
        <v>Aug</v>
      </c>
      <c r="C2871">
        <v>13</v>
      </c>
      <c r="D2871">
        <v>2014</v>
      </c>
      <c r="E2871" t="s">
        <v>17</v>
      </c>
      <c r="F2871" t="s">
        <v>15</v>
      </c>
      <c r="G2871" s="4" t="s">
        <v>25</v>
      </c>
      <c r="H2871" t="s">
        <v>10</v>
      </c>
      <c r="I2871" s="4">
        <v>7</v>
      </c>
      <c r="J2871" s="4">
        <v>3384</v>
      </c>
      <c r="K2871" s="4">
        <v>3600</v>
      </c>
      <c r="L2871" s="4">
        <v>110808</v>
      </c>
      <c r="M2871" s="4">
        <v>117990</v>
      </c>
      <c r="N2871" s="4">
        <v>1512</v>
      </c>
      <c r="O2871">
        <v>23940</v>
      </c>
      <c r="P2871">
        <v>-86868</v>
      </c>
    </row>
    <row r="2872" spans="1:16">
      <c r="A2872">
        <v>8</v>
      </c>
      <c r="B2872" t="str">
        <f>TEXT(DATE(2024,Sales[[#This Row],[Month]],1),"MMM")</f>
        <v>Aug</v>
      </c>
      <c r="C2872">
        <v>13</v>
      </c>
      <c r="D2872">
        <v>2014</v>
      </c>
      <c r="E2872" t="s">
        <v>19</v>
      </c>
      <c r="F2872" t="s">
        <v>20</v>
      </c>
      <c r="G2872" s="4" t="s">
        <v>32</v>
      </c>
      <c r="H2872" t="s">
        <v>10</v>
      </c>
      <c r="I2872" s="4">
        <v>22</v>
      </c>
      <c r="J2872" s="4">
        <v>2106</v>
      </c>
      <c r="K2872" s="4">
        <v>2250</v>
      </c>
      <c r="L2872" s="4">
        <v>15444</v>
      </c>
      <c r="M2872" s="4">
        <v>16470</v>
      </c>
      <c r="N2872" s="4">
        <v>3168</v>
      </c>
      <c r="O2872">
        <v>47025</v>
      </c>
      <c r="P2872">
        <v>31581</v>
      </c>
    </row>
    <row r="2873" spans="1:16">
      <c r="A2873">
        <v>8</v>
      </c>
      <c r="B2873" t="str">
        <f>TEXT(DATE(2024,Sales[[#This Row],[Month]],1),"MMM")</f>
        <v>Aug</v>
      </c>
      <c r="C2873">
        <v>13</v>
      </c>
      <c r="D2873">
        <v>2014</v>
      </c>
      <c r="E2873" t="s">
        <v>24</v>
      </c>
      <c r="F2873" t="s">
        <v>20</v>
      </c>
      <c r="G2873" s="4" t="s">
        <v>12</v>
      </c>
      <c r="H2873" t="s">
        <v>13</v>
      </c>
      <c r="I2873" s="4">
        <v>7</v>
      </c>
      <c r="J2873" s="4">
        <v>3924</v>
      </c>
      <c r="K2873" s="4">
        <v>4230</v>
      </c>
      <c r="L2873" s="4">
        <v>28656</v>
      </c>
      <c r="M2873" s="4">
        <v>30960</v>
      </c>
      <c r="N2873" s="4">
        <v>2142</v>
      </c>
      <c r="O2873">
        <v>28129.5</v>
      </c>
      <c r="P2873">
        <v>-526.5</v>
      </c>
    </row>
    <row r="2874" spans="1:16">
      <c r="A2874">
        <v>8</v>
      </c>
      <c r="B2874" t="str">
        <f>TEXT(DATE(2024,Sales[[#This Row],[Month]],1),"MMM")</f>
        <v>Aug</v>
      </c>
      <c r="C2874">
        <v>13</v>
      </c>
      <c r="D2874">
        <v>2014</v>
      </c>
      <c r="E2874" t="s">
        <v>24</v>
      </c>
      <c r="F2874" t="s">
        <v>20</v>
      </c>
      <c r="G2874" s="4" t="s">
        <v>12</v>
      </c>
      <c r="H2874" t="s">
        <v>13</v>
      </c>
      <c r="I2874" s="4">
        <v>18</v>
      </c>
      <c r="J2874" s="4">
        <v>3582</v>
      </c>
      <c r="K2874" s="4">
        <v>3870</v>
      </c>
      <c r="L2874" s="4">
        <v>85968</v>
      </c>
      <c r="M2874" s="4">
        <v>92880</v>
      </c>
      <c r="N2874" s="4">
        <v>5184</v>
      </c>
      <c r="O2874">
        <v>66177</v>
      </c>
      <c r="P2874">
        <v>-19791</v>
      </c>
    </row>
    <row r="2875" spans="1:16">
      <c r="A2875">
        <v>8</v>
      </c>
      <c r="B2875" t="str">
        <f>TEXT(DATE(2024,Sales[[#This Row],[Month]],1),"MMM")</f>
        <v>Aug</v>
      </c>
      <c r="C2875">
        <v>15</v>
      </c>
      <c r="D2875">
        <v>2014</v>
      </c>
      <c r="E2875" t="s">
        <v>21</v>
      </c>
      <c r="F2875" t="s">
        <v>22</v>
      </c>
      <c r="G2875" s="4" t="s">
        <v>34</v>
      </c>
      <c r="H2875" t="s">
        <v>10</v>
      </c>
      <c r="I2875" s="4">
        <v>12</v>
      </c>
      <c r="J2875" s="4">
        <v>3582</v>
      </c>
      <c r="K2875" s="4">
        <v>3870</v>
      </c>
      <c r="L2875" s="4">
        <v>71712</v>
      </c>
      <c r="M2875" s="4">
        <v>76320</v>
      </c>
      <c r="N2875" s="4">
        <v>3456</v>
      </c>
      <c r="O2875">
        <v>44118</v>
      </c>
      <c r="P2875">
        <v>-27594</v>
      </c>
    </row>
    <row r="2876" spans="1:16">
      <c r="A2876">
        <v>8</v>
      </c>
      <c r="B2876" t="str">
        <f>TEXT(DATE(2024,Sales[[#This Row],[Month]],1),"MMM")</f>
        <v>Aug</v>
      </c>
      <c r="C2876">
        <v>16</v>
      </c>
      <c r="D2876">
        <v>2014</v>
      </c>
      <c r="E2876" t="s">
        <v>7</v>
      </c>
      <c r="F2876" t="s">
        <v>8</v>
      </c>
      <c r="G2876" s="4" t="s">
        <v>33</v>
      </c>
      <c r="H2876" t="s">
        <v>10</v>
      </c>
      <c r="I2876" s="4">
        <v>19</v>
      </c>
      <c r="J2876" s="4">
        <v>3726</v>
      </c>
      <c r="K2876" s="4">
        <v>3960</v>
      </c>
      <c r="L2876" s="4">
        <v>8424</v>
      </c>
      <c r="M2876" s="4">
        <v>9000</v>
      </c>
      <c r="N2876" s="4">
        <v>4446</v>
      </c>
      <c r="O2876">
        <v>71478</v>
      </c>
      <c r="P2876">
        <v>63054</v>
      </c>
    </row>
    <row r="2877" spans="1:16">
      <c r="A2877">
        <v>8</v>
      </c>
      <c r="B2877" t="str">
        <f>TEXT(DATE(2024,Sales[[#This Row],[Month]],1),"MMM")</f>
        <v>Aug</v>
      </c>
      <c r="C2877">
        <v>16</v>
      </c>
      <c r="D2877">
        <v>2014</v>
      </c>
      <c r="E2877" t="s">
        <v>21</v>
      </c>
      <c r="F2877" t="s">
        <v>22</v>
      </c>
      <c r="G2877" s="4" t="s">
        <v>40</v>
      </c>
      <c r="H2877" t="s">
        <v>10</v>
      </c>
      <c r="I2877" s="4">
        <v>23</v>
      </c>
      <c r="J2877" s="4">
        <v>3582</v>
      </c>
      <c r="K2877" s="4">
        <v>3870</v>
      </c>
      <c r="L2877" s="4">
        <v>54144</v>
      </c>
      <c r="M2877" s="4">
        <v>57600</v>
      </c>
      <c r="N2877" s="4">
        <v>6624</v>
      </c>
      <c r="O2877">
        <v>84559.5</v>
      </c>
      <c r="P2877">
        <v>30415.5</v>
      </c>
    </row>
    <row r="2878" spans="1:16">
      <c r="A2878">
        <v>8</v>
      </c>
      <c r="B2878" t="str">
        <f>TEXT(DATE(2024,Sales[[#This Row],[Month]],1),"MMM")</f>
        <v>Aug</v>
      </c>
      <c r="C2878">
        <v>16</v>
      </c>
      <c r="D2878">
        <v>2014</v>
      </c>
      <c r="E2878" t="s">
        <v>28</v>
      </c>
      <c r="F2878" t="s">
        <v>27</v>
      </c>
      <c r="G2878" s="4" t="s">
        <v>23</v>
      </c>
      <c r="H2878" t="s">
        <v>10</v>
      </c>
      <c r="I2878" s="4">
        <v>3</v>
      </c>
      <c r="J2878" s="4">
        <v>2952</v>
      </c>
      <c r="K2878" s="4">
        <v>3150</v>
      </c>
      <c r="L2878" s="4">
        <v>9126</v>
      </c>
      <c r="M2878" s="4">
        <v>9720</v>
      </c>
      <c r="N2878" s="4">
        <v>594</v>
      </c>
      <c r="O2878">
        <v>8977.5</v>
      </c>
      <c r="P2878">
        <v>-148.5</v>
      </c>
    </row>
    <row r="2879" spans="1:16">
      <c r="A2879">
        <v>8</v>
      </c>
      <c r="B2879" t="str">
        <f>TEXT(DATE(2024,Sales[[#This Row],[Month]],1),"MMM")</f>
        <v>Aug</v>
      </c>
      <c r="C2879">
        <v>17</v>
      </c>
      <c r="D2879">
        <v>2014</v>
      </c>
      <c r="E2879" t="s">
        <v>24</v>
      </c>
      <c r="F2879" t="s">
        <v>20</v>
      </c>
      <c r="G2879" s="4" t="s">
        <v>16</v>
      </c>
      <c r="H2879" t="s">
        <v>10</v>
      </c>
      <c r="I2879" s="4">
        <v>24</v>
      </c>
      <c r="J2879" s="4">
        <v>3978</v>
      </c>
      <c r="K2879" s="4">
        <v>4230</v>
      </c>
      <c r="L2879" s="4">
        <v>11934</v>
      </c>
      <c r="M2879" s="4">
        <v>12690</v>
      </c>
      <c r="N2879" s="4">
        <v>6048</v>
      </c>
      <c r="O2879">
        <v>96444</v>
      </c>
      <c r="P2879">
        <v>84510</v>
      </c>
    </row>
    <row r="2880" spans="1:16">
      <c r="A2880">
        <v>8</v>
      </c>
      <c r="B2880" t="str">
        <f>TEXT(DATE(2024,Sales[[#This Row],[Month]],1),"MMM")</f>
        <v>Aug</v>
      </c>
      <c r="C2880">
        <v>17</v>
      </c>
      <c r="D2880">
        <v>2014</v>
      </c>
      <c r="E2880" t="s">
        <v>11</v>
      </c>
      <c r="F2880" t="s">
        <v>8</v>
      </c>
      <c r="G2880" s="4" t="s">
        <v>37</v>
      </c>
      <c r="H2880" t="s">
        <v>13</v>
      </c>
      <c r="I2880" s="4">
        <v>25</v>
      </c>
      <c r="J2880" s="4">
        <v>2034</v>
      </c>
      <c r="K2880" s="4">
        <v>2160</v>
      </c>
      <c r="L2880" s="4">
        <v>19620</v>
      </c>
      <c r="M2880" s="4">
        <v>21150</v>
      </c>
      <c r="N2880" s="4">
        <v>3150</v>
      </c>
      <c r="O2880">
        <v>51300</v>
      </c>
      <c r="P2880">
        <v>31680</v>
      </c>
    </row>
    <row r="2881" spans="1:16">
      <c r="A2881">
        <v>8</v>
      </c>
      <c r="B2881" t="str">
        <f>TEXT(DATE(2024,Sales[[#This Row],[Month]],1),"MMM")</f>
        <v>Aug</v>
      </c>
      <c r="C2881">
        <v>19</v>
      </c>
      <c r="D2881">
        <v>2014</v>
      </c>
      <c r="E2881" t="s">
        <v>31</v>
      </c>
      <c r="F2881" t="s">
        <v>22</v>
      </c>
      <c r="G2881" s="4" t="s">
        <v>29</v>
      </c>
      <c r="H2881" t="s">
        <v>10</v>
      </c>
      <c r="I2881" s="4">
        <v>5</v>
      </c>
      <c r="J2881" s="4">
        <v>3924</v>
      </c>
      <c r="K2881" s="4">
        <v>4230</v>
      </c>
      <c r="L2881" s="4">
        <v>24822</v>
      </c>
      <c r="M2881" s="4">
        <v>26460</v>
      </c>
      <c r="N2881" s="4">
        <v>1530</v>
      </c>
      <c r="O2881">
        <v>20092.5</v>
      </c>
      <c r="P2881">
        <v>-4729.5</v>
      </c>
    </row>
    <row r="2882" spans="1:16">
      <c r="A2882">
        <v>8</v>
      </c>
      <c r="B2882" t="str">
        <f>TEXT(DATE(2024,Sales[[#This Row],[Month]],1),"MMM")</f>
        <v>Aug</v>
      </c>
      <c r="C2882">
        <v>19</v>
      </c>
      <c r="D2882">
        <v>2014</v>
      </c>
      <c r="E2882" t="s">
        <v>14</v>
      </c>
      <c r="F2882" t="s">
        <v>15</v>
      </c>
      <c r="G2882" s="4" t="s">
        <v>35</v>
      </c>
      <c r="H2882" t="s">
        <v>10</v>
      </c>
      <c r="I2882" s="4">
        <v>2</v>
      </c>
      <c r="J2882" s="4">
        <v>5832</v>
      </c>
      <c r="K2882" s="4">
        <v>6210</v>
      </c>
      <c r="L2882" s="4">
        <v>7092</v>
      </c>
      <c r="M2882" s="4">
        <v>7560</v>
      </c>
      <c r="N2882" s="4">
        <v>756</v>
      </c>
      <c r="O2882">
        <v>11799</v>
      </c>
      <c r="P2882">
        <v>4707</v>
      </c>
    </row>
    <row r="2883" spans="1:16">
      <c r="A2883">
        <v>8</v>
      </c>
      <c r="B2883" t="str">
        <f>TEXT(DATE(2024,Sales[[#This Row],[Month]],1),"MMM")</f>
        <v>Aug</v>
      </c>
      <c r="C2883">
        <v>19</v>
      </c>
      <c r="D2883">
        <v>2014</v>
      </c>
      <c r="E2883" t="s">
        <v>17</v>
      </c>
      <c r="F2883" t="s">
        <v>15</v>
      </c>
      <c r="G2883" s="4" t="s">
        <v>37</v>
      </c>
      <c r="H2883" t="s">
        <v>13</v>
      </c>
      <c r="I2883" s="4">
        <v>14</v>
      </c>
      <c r="J2883" s="4">
        <v>3546</v>
      </c>
      <c r="K2883" s="4">
        <v>3780</v>
      </c>
      <c r="L2883" s="4">
        <v>11772</v>
      </c>
      <c r="M2883" s="4">
        <v>12690</v>
      </c>
      <c r="N2883" s="4">
        <v>3276</v>
      </c>
      <c r="O2883">
        <v>50274</v>
      </c>
      <c r="P2883">
        <v>38502</v>
      </c>
    </row>
    <row r="2884" spans="1:16">
      <c r="A2884">
        <v>8</v>
      </c>
      <c r="B2884" t="str">
        <f>TEXT(DATE(2024,Sales[[#This Row],[Month]],1),"MMM")</f>
        <v>Aug</v>
      </c>
      <c r="C2884">
        <v>19</v>
      </c>
      <c r="D2884">
        <v>2014</v>
      </c>
      <c r="E2884" t="s">
        <v>28</v>
      </c>
      <c r="F2884" t="s">
        <v>27</v>
      </c>
      <c r="G2884" s="4" t="s">
        <v>33</v>
      </c>
      <c r="H2884" t="s">
        <v>10</v>
      </c>
      <c r="I2884" s="4">
        <v>6</v>
      </c>
      <c r="J2884" s="4">
        <v>2034</v>
      </c>
      <c r="K2884" s="4">
        <v>2160</v>
      </c>
      <c r="L2884" s="4">
        <v>23166</v>
      </c>
      <c r="M2884" s="4">
        <v>24750</v>
      </c>
      <c r="N2884" s="4">
        <v>756</v>
      </c>
      <c r="O2884">
        <v>12312</v>
      </c>
      <c r="P2884">
        <v>-10854</v>
      </c>
    </row>
    <row r="2885" spans="1:16">
      <c r="A2885">
        <v>8</v>
      </c>
      <c r="B2885" t="str">
        <f>TEXT(DATE(2024,Sales[[#This Row],[Month]],1),"MMM")</f>
        <v>Aug</v>
      </c>
      <c r="C2885">
        <v>20</v>
      </c>
      <c r="D2885">
        <v>2014</v>
      </c>
      <c r="E2885" t="s">
        <v>7</v>
      </c>
      <c r="F2885" t="s">
        <v>8</v>
      </c>
      <c r="G2885" s="4" t="s">
        <v>38</v>
      </c>
      <c r="H2885" t="s">
        <v>10</v>
      </c>
      <c r="I2885" s="4">
        <v>13</v>
      </c>
      <c r="J2885" s="4">
        <v>2034</v>
      </c>
      <c r="K2885" s="4">
        <v>2160</v>
      </c>
      <c r="L2885" s="4">
        <v>32472</v>
      </c>
      <c r="M2885" s="4">
        <v>34650</v>
      </c>
      <c r="N2885" s="4">
        <v>1638</v>
      </c>
      <c r="O2885">
        <v>26676</v>
      </c>
      <c r="P2885">
        <v>-5796</v>
      </c>
    </row>
    <row r="2886" spans="1:16">
      <c r="A2886">
        <v>8</v>
      </c>
      <c r="B2886" t="str">
        <f>TEXT(DATE(2024,Sales[[#This Row],[Month]],1),"MMM")</f>
        <v>Aug</v>
      </c>
      <c r="C2886">
        <v>20</v>
      </c>
      <c r="D2886">
        <v>2014</v>
      </c>
      <c r="E2886" t="s">
        <v>28</v>
      </c>
      <c r="F2886" t="s">
        <v>27</v>
      </c>
      <c r="G2886" s="4" t="s">
        <v>37</v>
      </c>
      <c r="H2886" t="s">
        <v>13</v>
      </c>
      <c r="I2886" s="4">
        <v>4</v>
      </c>
      <c r="J2886" s="4">
        <v>3042</v>
      </c>
      <c r="K2886" s="4">
        <v>3240</v>
      </c>
      <c r="L2886" s="4">
        <v>62784</v>
      </c>
      <c r="M2886" s="4">
        <v>67680</v>
      </c>
      <c r="N2886" s="4">
        <v>792</v>
      </c>
      <c r="O2886">
        <v>12312</v>
      </c>
      <c r="P2886">
        <v>-50472</v>
      </c>
    </row>
    <row r="2887" spans="1:16">
      <c r="A2887">
        <v>8</v>
      </c>
      <c r="B2887" t="str">
        <f>TEXT(DATE(2024,Sales[[#This Row],[Month]],1),"MMM")</f>
        <v>Aug</v>
      </c>
      <c r="C2887">
        <v>20</v>
      </c>
      <c r="D2887">
        <v>2014</v>
      </c>
      <c r="E2887" t="s">
        <v>14</v>
      </c>
      <c r="F2887" t="s">
        <v>15</v>
      </c>
      <c r="G2887" s="4" t="s">
        <v>37</v>
      </c>
      <c r="H2887" t="s">
        <v>13</v>
      </c>
      <c r="I2887" s="4">
        <v>21</v>
      </c>
      <c r="J2887" s="4">
        <v>3042</v>
      </c>
      <c r="K2887" s="4">
        <v>3240</v>
      </c>
      <c r="L2887" s="4">
        <v>51012</v>
      </c>
      <c r="M2887" s="4">
        <v>54990</v>
      </c>
      <c r="N2887" s="4">
        <v>4158</v>
      </c>
      <c r="O2887">
        <v>64638</v>
      </c>
      <c r="P2887">
        <v>13626</v>
      </c>
    </row>
    <row r="2888" spans="1:16">
      <c r="A2888">
        <v>8</v>
      </c>
      <c r="B2888" t="str">
        <f>TEXT(DATE(2024,Sales[[#This Row],[Month]],1),"MMM")</f>
        <v>Aug</v>
      </c>
      <c r="C2888">
        <v>20</v>
      </c>
      <c r="D2888">
        <v>2014</v>
      </c>
      <c r="E2888" t="s">
        <v>31</v>
      </c>
      <c r="F2888" t="s">
        <v>22</v>
      </c>
      <c r="G2888" s="4" t="s">
        <v>40</v>
      </c>
      <c r="H2888" t="s">
        <v>10</v>
      </c>
      <c r="I2888" s="4">
        <v>16</v>
      </c>
      <c r="J2888" s="4">
        <v>3726</v>
      </c>
      <c r="K2888" s="4">
        <v>3960</v>
      </c>
      <c r="L2888" s="4">
        <v>50760</v>
      </c>
      <c r="M2888" s="4">
        <v>54000</v>
      </c>
      <c r="N2888" s="4">
        <v>3744</v>
      </c>
      <c r="O2888">
        <v>60192</v>
      </c>
      <c r="P2888">
        <v>9432</v>
      </c>
    </row>
    <row r="2889" spans="1:16">
      <c r="A2889">
        <v>8</v>
      </c>
      <c r="B2889" t="str">
        <f>TEXT(DATE(2024,Sales[[#This Row],[Month]],1),"MMM")</f>
        <v>Aug</v>
      </c>
      <c r="C2889">
        <v>20</v>
      </c>
      <c r="D2889">
        <v>2014</v>
      </c>
      <c r="E2889" t="s">
        <v>19</v>
      </c>
      <c r="F2889" t="s">
        <v>20</v>
      </c>
      <c r="G2889" s="4" t="s">
        <v>23</v>
      </c>
      <c r="H2889" t="s">
        <v>10</v>
      </c>
      <c r="I2889" s="4">
        <v>10</v>
      </c>
      <c r="J2889" s="4">
        <v>2196</v>
      </c>
      <c r="K2889" s="4">
        <v>2340</v>
      </c>
      <c r="L2889" s="4">
        <v>51714</v>
      </c>
      <c r="M2889" s="4">
        <v>55080</v>
      </c>
      <c r="N2889" s="4">
        <v>1440</v>
      </c>
      <c r="O2889">
        <v>22230</v>
      </c>
      <c r="P2889">
        <v>-29484</v>
      </c>
    </row>
    <row r="2890" spans="1:16">
      <c r="A2890">
        <v>8</v>
      </c>
      <c r="B2890" t="str">
        <f>TEXT(DATE(2024,Sales[[#This Row],[Month]],1),"MMM")</f>
        <v>Aug</v>
      </c>
      <c r="C2890">
        <v>20</v>
      </c>
      <c r="D2890">
        <v>2014</v>
      </c>
      <c r="E2890" t="s">
        <v>14</v>
      </c>
      <c r="F2890" t="s">
        <v>15</v>
      </c>
      <c r="G2890" s="4" t="s">
        <v>29</v>
      </c>
      <c r="H2890" t="s">
        <v>10</v>
      </c>
      <c r="I2890" s="4">
        <v>3</v>
      </c>
      <c r="J2890" s="4">
        <v>4482</v>
      </c>
      <c r="K2890" s="4">
        <v>4770</v>
      </c>
      <c r="L2890" s="4">
        <v>53190</v>
      </c>
      <c r="M2890" s="4">
        <v>56700</v>
      </c>
      <c r="N2890" s="4">
        <v>864</v>
      </c>
      <c r="O2890">
        <v>13594.5</v>
      </c>
      <c r="P2890">
        <v>-39595.5</v>
      </c>
    </row>
    <row r="2891" spans="1:16">
      <c r="A2891">
        <v>8</v>
      </c>
      <c r="B2891" t="str">
        <f>TEXT(DATE(2024,Sales[[#This Row],[Month]],1),"MMM")</f>
        <v>Aug</v>
      </c>
      <c r="C2891">
        <v>21</v>
      </c>
      <c r="D2891">
        <v>2014</v>
      </c>
      <c r="E2891" t="s">
        <v>7</v>
      </c>
      <c r="F2891" t="s">
        <v>8</v>
      </c>
      <c r="G2891" s="4" t="s">
        <v>23</v>
      </c>
      <c r="H2891" t="s">
        <v>10</v>
      </c>
      <c r="I2891" s="4">
        <v>1</v>
      </c>
      <c r="J2891" s="4">
        <v>5148</v>
      </c>
      <c r="K2891" s="4">
        <v>5490</v>
      </c>
      <c r="L2891" s="4">
        <v>39546</v>
      </c>
      <c r="M2891" s="4">
        <v>42120</v>
      </c>
      <c r="N2891" s="4">
        <v>342</v>
      </c>
      <c r="O2891">
        <v>5215.5</v>
      </c>
      <c r="P2891">
        <v>-34330.5</v>
      </c>
    </row>
    <row r="2892" spans="1:16">
      <c r="A2892">
        <v>8</v>
      </c>
      <c r="B2892" t="str">
        <f>TEXT(DATE(2024,Sales[[#This Row],[Month]],1),"MMM")</f>
        <v>Aug</v>
      </c>
      <c r="C2892">
        <v>21</v>
      </c>
      <c r="D2892">
        <v>2014</v>
      </c>
      <c r="E2892" t="s">
        <v>28</v>
      </c>
      <c r="F2892" t="s">
        <v>27</v>
      </c>
      <c r="G2892" s="4" t="s">
        <v>29</v>
      </c>
      <c r="H2892" t="s">
        <v>10</v>
      </c>
      <c r="I2892" s="4">
        <v>13</v>
      </c>
      <c r="J2892" s="4">
        <v>3978</v>
      </c>
      <c r="K2892" s="4">
        <v>4230</v>
      </c>
      <c r="L2892" s="4">
        <v>60282</v>
      </c>
      <c r="M2892" s="4">
        <v>64260</v>
      </c>
      <c r="N2892" s="4">
        <v>3276</v>
      </c>
      <c r="O2892">
        <v>52240.5</v>
      </c>
      <c r="P2892">
        <v>-8041.5</v>
      </c>
    </row>
    <row r="2893" spans="1:16">
      <c r="A2893">
        <v>8</v>
      </c>
      <c r="B2893" t="str">
        <f>TEXT(DATE(2024,Sales[[#This Row],[Month]],1),"MMM")</f>
        <v>Aug</v>
      </c>
      <c r="C2893">
        <v>22</v>
      </c>
      <c r="D2893">
        <v>2014</v>
      </c>
      <c r="E2893" t="s">
        <v>7</v>
      </c>
      <c r="F2893" t="s">
        <v>8</v>
      </c>
      <c r="G2893" s="4" t="s">
        <v>29</v>
      </c>
      <c r="H2893" t="s">
        <v>10</v>
      </c>
      <c r="I2893" s="4">
        <v>15</v>
      </c>
      <c r="J2893" s="4">
        <v>2106</v>
      </c>
      <c r="K2893" s="4">
        <v>2250</v>
      </c>
      <c r="L2893" s="4">
        <v>60282</v>
      </c>
      <c r="M2893" s="4">
        <v>64260</v>
      </c>
      <c r="N2893" s="4">
        <v>2160</v>
      </c>
      <c r="O2893">
        <v>32062.5</v>
      </c>
      <c r="P2893">
        <v>-28219.5</v>
      </c>
    </row>
    <row r="2894" spans="1:16">
      <c r="A2894">
        <v>8</v>
      </c>
      <c r="B2894" t="str">
        <f>TEXT(DATE(2024,Sales[[#This Row],[Month]],1),"MMM")</f>
        <v>Aug</v>
      </c>
      <c r="C2894">
        <v>22</v>
      </c>
      <c r="D2894">
        <v>2014</v>
      </c>
      <c r="E2894" t="s">
        <v>26</v>
      </c>
      <c r="F2894" t="s">
        <v>27</v>
      </c>
      <c r="G2894" s="4" t="s">
        <v>30</v>
      </c>
      <c r="H2894" t="s">
        <v>10</v>
      </c>
      <c r="I2894" s="4">
        <v>5</v>
      </c>
      <c r="J2894" s="4">
        <v>3978</v>
      </c>
      <c r="K2894" s="4">
        <v>4230</v>
      </c>
      <c r="L2894" s="4">
        <v>59670</v>
      </c>
      <c r="M2894" s="4">
        <v>63450</v>
      </c>
      <c r="N2894" s="4">
        <v>1260</v>
      </c>
      <c r="O2894">
        <v>20092.5</v>
      </c>
      <c r="P2894">
        <v>-39577.5</v>
      </c>
    </row>
    <row r="2895" spans="1:16">
      <c r="A2895">
        <v>8</v>
      </c>
      <c r="B2895" t="str">
        <f>TEXT(DATE(2024,Sales[[#This Row],[Month]],1),"MMM")</f>
        <v>Aug</v>
      </c>
      <c r="C2895">
        <v>23</v>
      </c>
      <c r="D2895">
        <v>2014</v>
      </c>
      <c r="E2895" t="s">
        <v>31</v>
      </c>
      <c r="F2895" t="s">
        <v>22</v>
      </c>
      <c r="G2895" s="4" t="s">
        <v>30</v>
      </c>
      <c r="H2895" t="s">
        <v>10</v>
      </c>
      <c r="I2895" s="4">
        <v>25</v>
      </c>
      <c r="J2895" s="4">
        <v>2034</v>
      </c>
      <c r="K2895" s="4">
        <v>2160</v>
      </c>
      <c r="L2895" s="4">
        <v>15912</v>
      </c>
      <c r="M2895" s="4">
        <v>16920</v>
      </c>
      <c r="N2895" s="4">
        <v>3150</v>
      </c>
      <c r="O2895">
        <v>51300</v>
      </c>
      <c r="P2895">
        <v>35388</v>
      </c>
    </row>
    <row r="2896" spans="1:16">
      <c r="A2896">
        <v>8</v>
      </c>
      <c r="B2896" t="str">
        <f>TEXT(DATE(2024,Sales[[#This Row],[Month]],1),"MMM")</f>
        <v>Aug</v>
      </c>
      <c r="C2896">
        <v>23</v>
      </c>
      <c r="D2896">
        <v>2014</v>
      </c>
      <c r="E2896" t="s">
        <v>14</v>
      </c>
      <c r="F2896" t="s">
        <v>15</v>
      </c>
      <c r="G2896" s="4" t="s">
        <v>16</v>
      </c>
      <c r="H2896" t="s">
        <v>10</v>
      </c>
      <c r="I2896" s="4">
        <v>8</v>
      </c>
      <c r="J2896" s="4">
        <v>2034</v>
      </c>
      <c r="K2896" s="4">
        <v>2160</v>
      </c>
      <c r="L2896" s="4">
        <v>67626</v>
      </c>
      <c r="M2896" s="4">
        <v>71910</v>
      </c>
      <c r="N2896" s="4">
        <v>1008</v>
      </c>
      <c r="O2896">
        <v>16416</v>
      </c>
      <c r="P2896">
        <v>-51210</v>
      </c>
    </row>
    <row r="2897" spans="1:16">
      <c r="A2897">
        <v>8</v>
      </c>
      <c r="B2897" t="str">
        <f>TEXT(DATE(2024,Sales[[#This Row],[Month]],1),"MMM")</f>
        <v>Aug</v>
      </c>
      <c r="C2897">
        <v>23</v>
      </c>
      <c r="D2897">
        <v>2014</v>
      </c>
      <c r="E2897" t="s">
        <v>26</v>
      </c>
      <c r="F2897" t="s">
        <v>27</v>
      </c>
      <c r="G2897" s="4" t="s">
        <v>38</v>
      </c>
      <c r="H2897" t="s">
        <v>10</v>
      </c>
      <c r="I2897" s="4">
        <v>21</v>
      </c>
      <c r="J2897" s="4">
        <v>3582</v>
      </c>
      <c r="K2897" s="4">
        <v>3870</v>
      </c>
      <c r="L2897" s="4">
        <v>56088</v>
      </c>
      <c r="M2897" s="4">
        <v>59850</v>
      </c>
      <c r="N2897" s="4">
        <v>6048</v>
      </c>
      <c r="O2897">
        <v>77206.5</v>
      </c>
      <c r="P2897">
        <v>21118.5</v>
      </c>
    </row>
    <row r="2898" spans="1:16">
      <c r="A2898">
        <v>8</v>
      </c>
      <c r="B2898" t="str">
        <f>TEXT(DATE(2024,Sales[[#This Row],[Month]],1),"MMM")</f>
        <v>Aug</v>
      </c>
      <c r="C2898">
        <v>24</v>
      </c>
      <c r="D2898">
        <v>2014</v>
      </c>
      <c r="E2898" t="s">
        <v>17</v>
      </c>
      <c r="F2898" t="s">
        <v>15</v>
      </c>
      <c r="G2898" s="4" t="s">
        <v>16</v>
      </c>
      <c r="H2898" t="s">
        <v>10</v>
      </c>
      <c r="I2898" s="4">
        <v>16</v>
      </c>
      <c r="J2898" s="4">
        <v>3978</v>
      </c>
      <c r="K2898" s="4">
        <v>4230</v>
      </c>
      <c r="L2898" s="4">
        <v>67626</v>
      </c>
      <c r="M2898" s="4">
        <v>71910</v>
      </c>
      <c r="N2898" s="4">
        <v>4032</v>
      </c>
      <c r="O2898">
        <v>64296</v>
      </c>
      <c r="P2898">
        <v>-3330</v>
      </c>
    </row>
    <row r="2899" spans="1:16">
      <c r="A2899">
        <v>8</v>
      </c>
      <c r="B2899" t="str">
        <f>TEXT(DATE(2024,Sales[[#This Row],[Month]],1),"MMM")</f>
        <v>Aug</v>
      </c>
      <c r="C2899">
        <v>24</v>
      </c>
      <c r="D2899">
        <v>2014</v>
      </c>
      <c r="E2899" t="s">
        <v>14</v>
      </c>
      <c r="F2899" t="s">
        <v>15</v>
      </c>
      <c r="G2899" s="4" t="s">
        <v>40</v>
      </c>
      <c r="H2899" t="s">
        <v>10</v>
      </c>
      <c r="I2899" s="4">
        <v>23</v>
      </c>
      <c r="J2899" s="4">
        <v>2196</v>
      </c>
      <c r="K2899" s="4">
        <v>2340</v>
      </c>
      <c r="L2899" s="4">
        <v>54144</v>
      </c>
      <c r="M2899" s="4">
        <v>57600</v>
      </c>
      <c r="N2899" s="4">
        <v>3312</v>
      </c>
      <c r="O2899">
        <v>51129</v>
      </c>
      <c r="P2899">
        <v>-3015</v>
      </c>
    </row>
    <row r="2900" spans="1:16">
      <c r="A2900">
        <v>8</v>
      </c>
      <c r="B2900" t="str">
        <f>TEXT(DATE(2024,Sales[[#This Row],[Month]],1),"MMM")</f>
        <v>Aug</v>
      </c>
      <c r="C2900">
        <v>24</v>
      </c>
      <c r="D2900">
        <v>2014</v>
      </c>
      <c r="E2900" t="s">
        <v>19</v>
      </c>
      <c r="F2900" t="s">
        <v>20</v>
      </c>
      <c r="G2900" s="4" t="s">
        <v>40</v>
      </c>
      <c r="H2900" t="s">
        <v>10</v>
      </c>
      <c r="I2900" s="4">
        <v>22</v>
      </c>
      <c r="J2900" s="4">
        <v>3978</v>
      </c>
      <c r="K2900" s="4">
        <v>4230</v>
      </c>
      <c r="L2900" s="4">
        <v>77832</v>
      </c>
      <c r="M2900" s="4">
        <v>82800</v>
      </c>
      <c r="N2900" s="4">
        <v>5544</v>
      </c>
      <c r="O2900">
        <v>88407</v>
      </c>
      <c r="P2900">
        <v>10575</v>
      </c>
    </row>
    <row r="2901" spans="1:16">
      <c r="A2901">
        <v>8</v>
      </c>
      <c r="B2901" t="str">
        <f>TEXT(DATE(2024,Sales[[#This Row],[Month]],1),"MMM")</f>
        <v>Aug</v>
      </c>
      <c r="C2901">
        <v>25</v>
      </c>
      <c r="D2901">
        <v>2014</v>
      </c>
      <c r="E2901" t="s">
        <v>31</v>
      </c>
      <c r="F2901" t="s">
        <v>22</v>
      </c>
      <c r="G2901" s="4" t="s">
        <v>30</v>
      </c>
      <c r="H2901" t="s">
        <v>10</v>
      </c>
      <c r="I2901" s="4">
        <v>13</v>
      </c>
      <c r="J2901" s="4">
        <v>3978</v>
      </c>
      <c r="K2901" s="4">
        <v>4230</v>
      </c>
      <c r="L2901" s="4">
        <v>83538</v>
      </c>
      <c r="M2901" s="4">
        <v>88830</v>
      </c>
      <c r="N2901" s="4">
        <v>3276</v>
      </c>
      <c r="O2901">
        <v>52240.5</v>
      </c>
      <c r="P2901">
        <v>-31297.5</v>
      </c>
    </row>
    <row r="2902" spans="1:16">
      <c r="A2902">
        <v>8</v>
      </c>
      <c r="B2902" t="str">
        <f>TEXT(DATE(2024,Sales[[#This Row],[Month]],1),"MMM")</f>
        <v>Aug</v>
      </c>
      <c r="C2902">
        <v>25</v>
      </c>
      <c r="D2902">
        <v>2014</v>
      </c>
      <c r="E2902" t="s">
        <v>17</v>
      </c>
      <c r="F2902" t="s">
        <v>15</v>
      </c>
      <c r="G2902" s="4" t="s">
        <v>32</v>
      </c>
      <c r="H2902" t="s">
        <v>10</v>
      </c>
      <c r="I2902" s="4">
        <v>27</v>
      </c>
      <c r="J2902" s="4">
        <v>3042</v>
      </c>
      <c r="K2902" s="4">
        <v>3240</v>
      </c>
      <c r="L2902" s="4">
        <v>92664</v>
      </c>
      <c r="M2902" s="4">
        <v>98820</v>
      </c>
      <c r="N2902" s="4">
        <v>5346</v>
      </c>
      <c r="O2902">
        <v>83106</v>
      </c>
      <c r="P2902">
        <v>-9558</v>
      </c>
    </row>
    <row r="2903" spans="1:16">
      <c r="A2903">
        <v>8</v>
      </c>
      <c r="B2903" t="str">
        <f>TEXT(DATE(2024,Sales[[#This Row],[Month]],1),"MMM")</f>
        <v>Aug</v>
      </c>
      <c r="C2903">
        <v>26</v>
      </c>
      <c r="D2903">
        <v>2014</v>
      </c>
      <c r="E2903" t="s">
        <v>21</v>
      </c>
      <c r="F2903" t="s">
        <v>22</v>
      </c>
      <c r="G2903" s="4" t="s">
        <v>36</v>
      </c>
      <c r="H2903" t="s">
        <v>10</v>
      </c>
      <c r="I2903" s="4">
        <v>27</v>
      </c>
      <c r="J2903" s="4">
        <v>3978</v>
      </c>
      <c r="K2903" s="4">
        <v>4230</v>
      </c>
      <c r="L2903" s="4">
        <v>26082</v>
      </c>
      <c r="M2903" s="4">
        <v>27720</v>
      </c>
      <c r="N2903" s="4">
        <v>6804</v>
      </c>
      <c r="O2903">
        <v>108499.5</v>
      </c>
      <c r="P2903">
        <v>82417.5</v>
      </c>
    </row>
    <row r="2904" spans="1:16">
      <c r="A2904">
        <v>8</v>
      </c>
      <c r="B2904" t="str">
        <f>TEXT(DATE(2024,Sales[[#This Row],[Month]],1),"MMM")</f>
        <v>Aug</v>
      </c>
      <c r="C2904">
        <v>26</v>
      </c>
      <c r="D2904">
        <v>2014</v>
      </c>
      <c r="E2904" t="s">
        <v>17</v>
      </c>
      <c r="F2904" t="s">
        <v>15</v>
      </c>
      <c r="G2904" s="4" t="s">
        <v>34</v>
      </c>
      <c r="H2904" t="s">
        <v>10</v>
      </c>
      <c r="I2904" s="4">
        <v>27</v>
      </c>
      <c r="J2904" s="4">
        <v>3978</v>
      </c>
      <c r="K2904" s="4">
        <v>4230</v>
      </c>
      <c r="L2904" s="4">
        <v>49302</v>
      </c>
      <c r="M2904" s="4">
        <v>52470</v>
      </c>
      <c r="N2904" s="4">
        <v>6804</v>
      </c>
      <c r="O2904">
        <v>108499.5</v>
      </c>
      <c r="P2904">
        <v>59197.5</v>
      </c>
    </row>
    <row r="2905" spans="1:16">
      <c r="A2905">
        <v>8</v>
      </c>
      <c r="B2905" t="str">
        <f>TEXT(DATE(2024,Sales[[#This Row],[Month]],1),"MMM")</f>
        <v>Aug</v>
      </c>
      <c r="C2905">
        <v>26</v>
      </c>
      <c r="D2905">
        <v>2014</v>
      </c>
      <c r="E2905" t="s">
        <v>24</v>
      </c>
      <c r="F2905" t="s">
        <v>20</v>
      </c>
      <c r="G2905" s="4" t="s">
        <v>35</v>
      </c>
      <c r="H2905" t="s">
        <v>10</v>
      </c>
      <c r="I2905" s="4">
        <v>27</v>
      </c>
      <c r="J2905" s="4">
        <v>5832</v>
      </c>
      <c r="K2905" s="4">
        <v>6210</v>
      </c>
      <c r="L2905" s="4">
        <v>74466</v>
      </c>
      <c r="M2905" s="4">
        <v>79380</v>
      </c>
      <c r="N2905" s="4">
        <v>10206</v>
      </c>
      <c r="O2905">
        <v>159286.5</v>
      </c>
      <c r="P2905">
        <v>84820.5</v>
      </c>
    </row>
    <row r="2906" spans="1:16">
      <c r="A2906">
        <v>8</v>
      </c>
      <c r="B2906" t="str">
        <f>TEXT(DATE(2024,Sales[[#This Row],[Month]],1),"MMM")</f>
        <v>Aug</v>
      </c>
      <c r="C2906">
        <v>26</v>
      </c>
      <c r="D2906">
        <v>2014</v>
      </c>
      <c r="E2906" t="s">
        <v>21</v>
      </c>
      <c r="F2906" t="s">
        <v>22</v>
      </c>
      <c r="G2906" s="4" t="s">
        <v>18</v>
      </c>
      <c r="H2906" t="s">
        <v>10</v>
      </c>
      <c r="I2906" s="4">
        <v>27</v>
      </c>
      <c r="J2906" s="4">
        <v>2196</v>
      </c>
      <c r="K2906" s="4">
        <v>2340</v>
      </c>
      <c r="L2906" s="4">
        <v>6588</v>
      </c>
      <c r="M2906" s="4">
        <v>7020</v>
      </c>
      <c r="N2906" s="4">
        <v>3888</v>
      </c>
      <c r="O2906">
        <v>60021</v>
      </c>
      <c r="P2906">
        <v>53433</v>
      </c>
    </row>
    <row r="2907" spans="1:16">
      <c r="A2907">
        <v>8</v>
      </c>
      <c r="B2907" t="str">
        <f>TEXT(DATE(2024,Sales[[#This Row],[Month]],1),"MMM")</f>
        <v>Aug</v>
      </c>
      <c r="C2907">
        <v>26</v>
      </c>
      <c r="D2907">
        <v>2014</v>
      </c>
      <c r="E2907" t="s">
        <v>14</v>
      </c>
      <c r="F2907" t="s">
        <v>15</v>
      </c>
      <c r="G2907" s="4" t="s">
        <v>12</v>
      </c>
      <c r="H2907" t="s">
        <v>13</v>
      </c>
      <c r="I2907" s="4">
        <v>27</v>
      </c>
      <c r="J2907" s="4">
        <v>3546</v>
      </c>
      <c r="K2907" s="4">
        <v>3780</v>
      </c>
      <c r="L2907" s="4">
        <v>57312</v>
      </c>
      <c r="M2907" s="4">
        <v>61920</v>
      </c>
      <c r="N2907" s="4">
        <v>6318</v>
      </c>
      <c r="O2907">
        <v>96957</v>
      </c>
      <c r="P2907">
        <v>39645</v>
      </c>
    </row>
    <row r="2908" spans="1:16">
      <c r="A2908">
        <v>8</v>
      </c>
      <c r="B2908" t="str">
        <f>TEXT(DATE(2024,Sales[[#This Row],[Month]],1),"MMM")</f>
        <v>Aug</v>
      </c>
      <c r="C2908">
        <v>26</v>
      </c>
      <c r="D2908">
        <v>2014</v>
      </c>
      <c r="E2908" t="s">
        <v>28</v>
      </c>
      <c r="F2908" t="s">
        <v>27</v>
      </c>
      <c r="G2908" s="4" t="s">
        <v>25</v>
      </c>
      <c r="H2908" t="s">
        <v>10</v>
      </c>
      <c r="I2908" s="4">
        <v>12</v>
      </c>
      <c r="J2908" s="4">
        <v>3582</v>
      </c>
      <c r="K2908" s="4">
        <v>3870</v>
      </c>
      <c r="L2908" s="4">
        <v>52488</v>
      </c>
      <c r="M2908" s="4">
        <v>55890</v>
      </c>
      <c r="N2908" s="4">
        <v>3456</v>
      </c>
      <c r="O2908">
        <v>44118</v>
      </c>
      <c r="P2908">
        <v>-8370</v>
      </c>
    </row>
    <row r="2909" spans="1:16">
      <c r="A2909">
        <v>8</v>
      </c>
      <c r="B2909" t="str">
        <f>TEXT(DATE(2024,Sales[[#This Row],[Month]],1),"MMM")</f>
        <v>Aug</v>
      </c>
      <c r="C2909">
        <v>26</v>
      </c>
      <c r="D2909">
        <v>2014</v>
      </c>
      <c r="E2909" t="s">
        <v>19</v>
      </c>
      <c r="F2909" t="s">
        <v>20</v>
      </c>
      <c r="G2909" s="4" t="s">
        <v>23</v>
      </c>
      <c r="H2909" t="s">
        <v>10</v>
      </c>
      <c r="I2909" s="4">
        <v>18</v>
      </c>
      <c r="J2909" s="4">
        <v>3978</v>
      </c>
      <c r="K2909" s="4">
        <v>4230</v>
      </c>
      <c r="L2909" s="4">
        <v>73008</v>
      </c>
      <c r="M2909" s="4">
        <v>77760</v>
      </c>
      <c r="N2909" s="4">
        <v>4536</v>
      </c>
      <c r="O2909">
        <v>72333</v>
      </c>
      <c r="P2909">
        <v>-675</v>
      </c>
    </row>
    <row r="2910" spans="1:16">
      <c r="A2910">
        <v>8</v>
      </c>
      <c r="B2910" t="str">
        <f>TEXT(DATE(2024,Sales[[#This Row],[Month]],1),"MMM")</f>
        <v>Aug</v>
      </c>
      <c r="C2910">
        <v>27</v>
      </c>
      <c r="D2910">
        <v>2014</v>
      </c>
      <c r="E2910" t="s">
        <v>24</v>
      </c>
      <c r="F2910" t="s">
        <v>20</v>
      </c>
      <c r="G2910" s="4" t="s">
        <v>32</v>
      </c>
      <c r="H2910" t="s">
        <v>10</v>
      </c>
      <c r="I2910" s="4">
        <v>8</v>
      </c>
      <c r="J2910" s="4">
        <v>3978</v>
      </c>
      <c r="K2910" s="4">
        <v>4230</v>
      </c>
      <c r="L2910" s="4">
        <v>5148</v>
      </c>
      <c r="M2910" s="4">
        <v>5490</v>
      </c>
      <c r="N2910" s="4">
        <v>2016</v>
      </c>
      <c r="O2910">
        <v>32148</v>
      </c>
      <c r="P2910">
        <v>27000</v>
      </c>
    </row>
    <row r="2911" spans="1:16">
      <c r="A2911">
        <v>8</v>
      </c>
      <c r="B2911" t="str">
        <f>TEXT(DATE(2024,Sales[[#This Row],[Month]],1),"MMM")</f>
        <v>Aug</v>
      </c>
      <c r="C2911">
        <v>27</v>
      </c>
      <c r="D2911">
        <v>2014</v>
      </c>
      <c r="E2911" t="s">
        <v>7</v>
      </c>
      <c r="F2911" t="s">
        <v>8</v>
      </c>
      <c r="G2911" s="4" t="s">
        <v>23</v>
      </c>
      <c r="H2911" t="s">
        <v>10</v>
      </c>
      <c r="I2911" s="4">
        <v>21</v>
      </c>
      <c r="J2911" s="4">
        <v>2034</v>
      </c>
      <c r="K2911" s="4">
        <v>2160</v>
      </c>
      <c r="L2911" s="4">
        <v>48672</v>
      </c>
      <c r="M2911" s="4">
        <v>51840</v>
      </c>
      <c r="N2911" s="4">
        <v>2646</v>
      </c>
      <c r="O2911">
        <v>43092</v>
      </c>
      <c r="P2911">
        <v>-5580</v>
      </c>
    </row>
    <row r="2912" spans="1:16">
      <c r="A2912">
        <v>8</v>
      </c>
      <c r="B2912" t="str">
        <f>TEXT(DATE(2024,Sales[[#This Row],[Month]],1),"MMM")</f>
        <v>Aug</v>
      </c>
      <c r="C2912">
        <v>28</v>
      </c>
      <c r="D2912">
        <v>2014</v>
      </c>
      <c r="E2912" t="s">
        <v>21</v>
      </c>
      <c r="F2912" t="s">
        <v>22</v>
      </c>
      <c r="G2912" s="4" t="s">
        <v>23</v>
      </c>
      <c r="H2912" t="s">
        <v>10</v>
      </c>
      <c r="I2912" s="4">
        <v>25</v>
      </c>
      <c r="J2912" s="4">
        <v>3042</v>
      </c>
      <c r="K2912" s="4">
        <v>3240</v>
      </c>
      <c r="L2912" s="4">
        <v>27378</v>
      </c>
      <c r="M2912" s="4">
        <v>29160</v>
      </c>
      <c r="N2912" s="4">
        <v>4950</v>
      </c>
      <c r="O2912">
        <v>76950</v>
      </c>
      <c r="P2912">
        <v>49572</v>
      </c>
    </row>
    <row r="2913" spans="1:16">
      <c r="A2913">
        <v>8</v>
      </c>
      <c r="B2913" t="str">
        <f>TEXT(DATE(2024,Sales[[#This Row],[Month]],1),"MMM")</f>
        <v>Aug</v>
      </c>
      <c r="C2913">
        <v>28</v>
      </c>
      <c r="D2913">
        <v>2014</v>
      </c>
      <c r="E2913" t="s">
        <v>31</v>
      </c>
      <c r="F2913" t="s">
        <v>22</v>
      </c>
      <c r="G2913" s="4" t="s">
        <v>33</v>
      </c>
      <c r="H2913" t="s">
        <v>10</v>
      </c>
      <c r="I2913" s="4">
        <v>12</v>
      </c>
      <c r="J2913" s="4">
        <v>5148</v>
      </c>
      <c r="K2913" s="4">
        <v>5490</v>
      </c>
      <c r="L2913" s="4">
        <v>50544</v>
      </c>
      <c r="M2913" s="4">
        <v>54000</v>
      </c>
      <c r="N2913" s="4">
        <v>4104</v>
      </c>
      <c r="O2913">
        <v>62586</v>
      </c>
      <c r="P2913">
        <v>12042</v>
      </c>
    </row>
    <row r="2914" spans="1:16">
      <c r="A2914">
        <v>8</v>
      </c>
      <c r="B2914" t="str">
        <f>TEXT(DATE(2024,Sales[[#This Row],[Month]],1),"MMM")</f>
        <v>Aug</v>
      </c>
      <c r="C2914">
        <v>28</v>
      </c>
      <c r="D2914">
        <v>2014</v>
      </c>
      <c r="E2914" t="s">
        <v>14</v>
      </c>
      <c r="F2914" t="s">
        <v>15</v>
      </c>
      <c r="G2914" s="4" t="s">
        <v>18</v>
      </c>
      <c r="H2914" t="s">
        <v>10</v>
      </c>
      <c r="I2914" s="4">
        <v>9</v>
      </c>
      <c r="J2914" s="4">
        <v>2106</v>
      </c>
      <c r="K2914" s="4">
        <v>2250</v>
      </c>
      <c r="L2914" s="4">
        <v>39528</v>
      </c>
      <c r="M2914" s="4">
        <v>42120</v>
      </c>
      <c r="N2914" s="4">
        <v>1296</v>
      </c>
      <c r="O2914">
        <v>19237.5</v>
      </c>
      <c r="P2914">
        <v>-20290.5</v>
      </c>
    </row>
    <row r="2915" spans="1:16">
      <c r="A2915">
        <v>8</v>
      </c>
      <c r="B2915" t="str">
        <f>TEXT(DATE(2024,Sales[[#This Row],[Month]],1),"MMM")</f>
        <v>Aug</v>
      </c>
      <c r="C2915">
        <v>28</v>
      </c>
      <c r="D2915">
        <v>2014</v>
      </c>
      <c r="E2915" t="s">
        <v>17</v>
      </c>
      <c r="F2915" t="s">
        <v>15</v>
      </c>
      <c r="G2915" s="4" t="s">
        <v>37</v>
      </c>
      <c r="H2915" t="s">
        <v>13</v>
      </c>
      <c r="I2915" s="4">
        <v>23</v>
      </c>
      <c r="J2915" s="4">
        <v>4482</v>
      </c>
      <c r="K2915" s="4">
        <v>4770</v>
      </c>
      <c r="L2915" s="4">
        <v>54936</v>
      </c>
      <c r="M2915" s="4">
        <v>59220</v>
      </c>
      <c r="N2915" s="4">
        <v>6624</v>
      </c>
      <c r="O2915">
        <v>104224.5</v>
      </c>
      <c r="P2915">
        <v>49288.5</v>
      </c>
    </row>
    <row r="2916" spans="1:16">
      <c r="A2916">
        <v>8</v>
      </c>
      <c r="B2916" t="str">
        <f>TEXT(DATE(2024,Sales[[#This Row],[Month]],1),"MMM")</f>
        <v>Aug</v>
      </c>
      <c r="C2916">
        <v>30</v>
      </c>
      <c r="D2916">
        <v>2014</v>
      </c>
      <c r="E2916" t="s">
        <v>24</v>
      </c>
      <c r="F2916" t="s">
        <v>20</v>
      </c>
      <c r="G2916" s="4" t="s">
        <v>25</v>
      </c>
      <c r="H2916" t="s">
        <v>10</v>
      </c>
      <c r="I2916" s="4">
        <v>23</v>
      </c>
      <c r="J2916" s="4">
        <v>3546</v>
      </c>
      <c r="K2916" s="4">
        <v>3780</v>
      </c>
      <c r="L2916" s="4">
        <v>139968</v>
      </c>
      <c r="M2916" s="4">
        <v>149040</v>
      </c>
      <c r="N2916" s="4">
        <v>5382</v>
      </c>
      <c r="O2916">
        <v>82593</v>
      </c>
      <c r="P2916">
        <v>-57375</v>
      </c>
    </row>
    <row r="2917" spans="1:16">
      <c r="A2917">
        <v>8</v>
      </c>
      <c r="B2917" t="str">
        <f>TEXT(DATE(2024,Sales[[#This Row],[Month]],1),"MMM")</f>
        <v>Aug</v>
      </c>
      <c r="C2917">
        <v>31</v>
      </c>
      <c r="D2917">
        <v>2014</v>
      </c>
      <c r="E2917" t="s">
        <v>21</v>
      </c>
      <c r="F2917" t="s">
        <v>22</v>
      </c>
      <c r="G2917" s="4" t="s">
        <v>30</v>
      </c>
      <c r="H2917" t="s">
        <v>10</v>
      </c>
      <c r="I2917" s="4">
        <v>20</v>
      </c>
      <c r="J2917" s="4">
        <v>4482</v>
      </c>
      <c r="K2917" s="4">
        <v>4770</v>
      </c>
      <c r="L2917" s="4">
        <v>79560</v>
      </c>
      <c r="M2917" s="4">
        <v>84600</v>
      </c>
      <c r="N2917" s="4">
        <v>5760</v>
      </c>
      <c r="O2917">
        <v>90630</v>
      </c>
      <c r="P2917">
        <v>11070</v>
      </c>
    </row>
    <row r="2918" spans="1:16">
      <c r="A2918">
        <v>9</v>
      </c>
      <c r="B2918" t="str">
        <f>TEXT(DATE(2024,Sales[[#This Row],[Month]],1),"MMM")</f>
        <v>Sep</v>
      </c>
      <c r="C2918">
        <v>1</v>
      </c>
      <c r="D2918">
        <v>2014</v>
      </c>
      <c r="E2918" t="s">
        <v>7</v>
      </c>
      <c r="F2918" t="s">
        <v>8</v>
      </c>
      <c r="G2918" s="4" t="s">
        <v>33</v>
      </c>
      <c r="H2918" t="s">
        <v>10</v>
      </c>
      <c r="I2918" s="4">
        <v>25</v>
      </c>
      <c r="J2918" s="4">
        <v>4482</v>
      </c>
      <c r="K2918" s="4">
        <v>4770</v>
      </c>
      <c r="L2918" s="4">
        <v>40014</v>
      </c>
      <c r="M2918" s="4">
        <v>42750</v>
      </c>
      <c r="N2918" s="4">
        <v>7200</v>
      </c>
      <c r="O2918">
        <v>113287.5</v>
      </c>
      <c r="P2918">
        <v>73273.5</v>
      </c>
    </row>
    <row r="2919" spans="1:16">
      <c r="A2919">
        <v>9</v>
      </c>
      <c r="B2919" t="str">
        <f>TEXT(DATE(2024,Sales[[#This Row],[Month]],1),"MMM")</f>
        <v>Sep</v>
      </c>
      <c r="C2919">
        <v>1</v>
      </c>
      <c r="D2919">
        <v>2014</v>
      </c>
      <c r="E2919" t="s">
        <v>28</v>
      </c>
      <c r="F2919" t="s">
        <v>27</v>
      </c>
      <c r="G2919" s="4" t="s">
        <v>34</v>
      </c>
      <c r="H2919" t="s">
        <v>10</v>
      </c>
      <c r="I2919" s="4">
        <v>4</v>
      </c>
      <c r="J2919" s="4">
        <v>2034</v>
      </c>
      <c r="K2919" s="4">
        <v>2160</v>
      </c>
      <c r="L2919" s="4">
        <v>80676</v>
      </c>
      <c r="M2919" s="4">
        <v>85860</v>
      </c>
      <c r="N2919" s="4">
        <v>504</v>
      </c>
      <c r="O2919">
        <v>8208</v>
      </c>
      <c r="P2919">
        <v>-72468</v>
      </c>
    </row>
    <row r="2920" spans="1:16">
      <c r="A2920">
        <v>9</v>
      </c>
      <c r="B2920" t="str">
        <f>TEXT(DATE(2024,Sales[[#This Row],[Month]],1),"MMM")</f>
        <v>Sep</v>
      </c>
      <c r="C2920">
        <v>2</v>
      </c>
      <c r="D2920">
        <v>2014</v>
      </c>
      <c r="E2920" t="s">
        <v>7</v>
      </c>
      <c r="F2920" t="s">
        <v>8</v>
      </c>
      <c r="G2920" s="4" t="s">
        <v>35</v>
      </c>
      <c r="H2920" t="s">
        <v>10</v>
      </c>
      <c r="I2920" s="4">
        <v>24</v>
      </c>
      <c r="J2920" s="4">
        <v>3978</v>
      </c>
      <c r="K2920" s="4">
        <v>4230</v>
      </c>
      <c r="L2920" s="4">
        <v>28368</v>
      </c>
      <c r="M2920" s="4">
        <v>30240</v>
      </c>
      <c r="N2920" s="4">
        <v>6048</v>
      </c>
      <c r="O2920">
        <v>96444</v>
      </c>
      <c r="P2920">
        <v>68076</v>
      </c>
    </row>
    <row r="2921" spans="1:16">
      <c r="A2921">
        <v>9</v>
      </c>
      <c r="B2921" t="str">
        <f>TEXT(DATE(2024,Sales[[#This Row],[Month]],1),"MMM")</f>
        <v>Sep</v>
      </c>
      <c r="C2921">
        <v>2</v>
      </c>
      <c r="D2921">
        <v>2014</v>
      </c>
      <c r="E2921" t="s">
        <v>7</v>
      </c>
      <c r="F2921" t="s">
        <v>8</v>
      </c>
      <c r="G2921" s="4" t="s">
        <v>9</v>
      </c>
      <c r="H2921" t="s">
        <v>10</v>
      </c>
      <c r="I2921" s="4">
        <v>24</v>
      </c>
      <c r="J2921" s="4">
        <v>5832</v>
      </c>
      <c r="K2921" s="4">
        <v>6210</v>
      </c>
      <c r="L2921" s="4">
        <v>38646</v>
      </c>
      <c r="M2921" s="4">
        <v>41040</v>
      </c>
      <c r="N2921" s="4">
        <v>9072</v>
      </c>
      <c r="O2921">
        <v>141588</v>
      </c>
      <c r="P2921">
        <v>102942</v>
      </c>
    </row>
    <row r="2922" spans="1:16">
      <c r="A2922">
        <v>9</v>
      </c>
      <c r="B2922" t="str">
        <f>TEXT(DATE(2024,Sales[[#This Row],[Month]],1),"MMM")</f>
        <v>Sep</v>
      </c>
      <c r="C2922">
        <v>2</v>
      </c>
      <c r="D2922">
        <v>2014</v>
      </c>
      <c r="E2922" t="s">
        <v>24</v>
      </c>
      <c r="F2922" t="s">
        <v>20</v>
      </c>
      <c r="G2922" s="4" t="s">
        <v>40</v>
      </c>
      <c r="H2922" t="s">
        <v>10</v>
      </c>
      <c r="I2922" s="4">
        <v>16</v>
      </c>
      <c r="J2922" s="4">
        <v>3978</v>
      </c>
      <c r="K2922" s="4">
        <v>4230</v>
      </c>
      <c r="L2922" s="4">
        <v>33840</v>
      </c>
      <c r="M2922" s="4">
        <v>36000</v>
      </c>
      <c r="N2922" s="4">
        <v>4032</v>
      </c>
      <c r="O2922">
        <v>64296</v>
      </c>
      <c r="P2922">
        <v>30456</v>
      </c>
    </row>
    <row r="2923" spans="1:16">
      <c r="A2923">
        <v>9</v>
      </c>
      <c r="B2923" t="str">
        <f>TEXT(DATE(2024,Sales[[#This Row],[Month]],1),"MMM")</f>
        <v>Sep</v>
      </c>
      <c r="C2923">
        <v>3</v>
      </c>
      <c r="D2923">
        <v>2014</v>
      </c>
      <c r="E2923" t="s">
        <v>28</v>
      </c>
      <c r="F2923" t="s">
        <v>27</v>
      </c>
      <c r="G2923" s="4" t="s">
        <v>18</v>
      </c>
      <c r="H2923" t="s">
        <v>10</v>
      </c>
      <c r="I2923" s="4">
        <v>6</v>
      </c>
      <c r="J2923" s="4">
        <v>3978</v>
      </c>
      <c r="K2923" s="4">
        <v>4230</v>
      </c>
      <c r="L2923" s="4">
        <v>50508</v>
      </c>
      <c r="M2923" s="4">
        <v>53820</v>
      </c>
      <c r="N2923" s="4">
        <v>1512</v>
      </c>
      <c r="O2923">
        <v>24111</v>
      </c>
      <c r="P2923">
        <v>-26397</v>
      </c>
    </row>
    <row r="2924" spans="1:16">
      <c r="A2924">
        <v>9</v>
      </c>
      <c r="B2924" t="str">
        <f>TEXT(DATE(2024,Sales[[#This Row],[Month]],1),"MMM")</f>
        <v>Sep</v>
      </c>
      <c r="C2924">
        <v>3</v>
      </c>
      <c r="D2924">
        <v>2014</v>
      </c>
      <c r="E2924" t="s">
        <v>7</v>
      </c>
      <c r="F2924" t="s">
        <v>8</v>
      </c>
      <c r="G2924" s="4" t="s">
        <v>38</v>
      </c>
      <c r="H2924" t="s">
        <v>10</v>
      </c>
      <c r="I2924" s="4">
        <v>4</v>
      </c>
      <c r="J2924" s="4">
        <v>5148</v>
      </c>
      <c r="K2924" s="4">
        <v>5490</v>
      </c>
      <c r="L2924" s="4">
        <v>59040</v>
      </c>
      <c r="M2924" s="4">
        <v>63000</v>
      </c>
      <c r="N2924" s="4">
        <v>1368</v>
      </c>
      <c r="O2924">
        <v>20862</v>
      </c>
      <c r="P2924">
        <v>-38178</v>
      </c>
    </row>
    <row r="2925" spans="1:16">
      <c r="A2925">
        <v>9</v>
      </c>
      <c r="B2925" t="str">
        <f>TEXT(DATE(2024,Sales[[#This Row],[Month]],1),"MMM")</f>
        <v>Sep</v>
      </c>
      <c r="C2925">
        <v>3</v>
      </c>
      <c r="D2925">
        <v>2014</v>
      </c>
      <c r="E2925" t="s">
        <v>11</v>
      </c>
      <c r="F2925" t="s">
        <v>8</v>
      </c>
      <c r="G2925" s="4" t="s">
        <v>30</v>
      </c>
      <c r="H2925" t="s">
        <v>10</v>
      </c>
      <c r="I2925" s="4">
        <v>24</v>
      </c>
      <c r="J2925" s="4">
        <v>5832</v>
      </c>
      <c r="K2925" s="4">
        <v>6210</v>
      </c>
      <c r="L2925" s="4">
        <v>51714</v>
      </c>
      <c r="M2925" s="4">
        <v>54990</v>
      </c>
      <c r="N2925" s="4">
        <v>9072</v>
      </c>
      <c r="O2925">
        <v>141588</v>
      </c>
      <c r="P2925">
        <v>89874</v>
      </c>
    </row>
    <row r="2926" spans="1:16">
      <c r="A2926">
        <v>9</v>
      </c>
      <c r="B2926" t="str">
        <f>TEXT(DATE(2024,Sales[[#This Row],[Month]],1),"MMM")</f>
        <v>Sep</v>
      </c>
      <c r="C2926">
        <v>3</v>
      </c>
      <c r="D2926">
        <v>2014</v>
      </c>
      <c r="E2926" t="s">
        <v>14</v>
      </c>
      <c r="F2926" t="s">
        <v>15</v>
      </c>
      <c r="G2926" s="4" t="s">
        <v>40</v>
      </c>
      <c r="H2926" t="s">
        <v>10</v>
      </c>
      <c r="I2926" s="4">
        <v>21</v>
      </c>
      <c r="J2926" s="4">
        <v>2034</v>
      </c>
      <c r="K2926" s="4">
        <v>2160</v>
      </c>
      <c r="L2926" s="4">
        <v>81216</v>
      </c>
      <c r="M2926" s="4">
        <v>86400</v>
      </c>
      <c r="N2926" s="4">
        <v>2646</v>
      </c>
      <c r="O2926">
        <v>43092</v>
      </c>
      <c r="P2926">
        <v>-38124</v>
      </c>
    </row>
    <row r="2927" spans="1:16">
      <c r="A2927">
        <v>9</v>
      </c>
      <c r="B2927" t="str">
        <f>TEXT(DATE(2024,Sales[[#This Row],[Month]],1),"MMM")</f>
        <v>Sep</v>
      </c>
      <c r="C2927">
        <v>3</v>
      </c>
      <c r="D2927">
        <v>2014</v>
      </c>
      <c r="E2927" t="s">
        <v>26</v>
      </c>
      <c r="F2927" t="s">
        <v>27</v>
      </c>
      <c r="G2927" s="4" t="s">
        <v>18</v>
      </c>
      <c r="H2927" t="s">
        <v>10</v>
      </c>
      <c r="I2927" s="4">
        <v>13</v>
      </c>
      <c r="J2927" s="4">
        <v>5832</v>
      </c>
      <c r="K2927" s="4">
        <v>6210</v>
      </c>
      <c r="L2927" s="4">
        <v>26352</v>
      </c>
      <c r="M2927" s="4">
        <v>28080</v>
      </c>
      <c r="N2927" s="4">
        <v>4914</v>
      </c>
      <c r="O2927">
        <v>76693.5</v>
      </c>
      <c r="P2927">
        <v>50341.5</v>
      </c>
    </row>
    <row r="2928" spans="1:16">
      <c r="A2928">
        <v>9</v>
      </c>
      <c r="B2928" t="str">
        <f>TEXT(DATE(2024,Sales[[#This Row],[Month]],1),"MMM")</f>
        <v>Sep</v>
      </c>
      <c r="C2928">
        <v>3</v>
      </c>
      <c r="D2928">
        <v>2014</v>
      </c>
      <c r="E2928" t="s">
        <v>21</v>
      </c>
      <c r="F2928" t="s">
        <v>22</v>
      </c>
      <c r="G2928" s="4" t="s">
        <v>25</v>
      </c>
      <c r="H2928" t="s">
        <v>10</v>
      </c>
      <c r="I2928" s="4">
        <v>2</v>
      </c>
      <c r="J2928" s="4">
        <v>3546</v>
      </c>
      <c r="K2928" s="4">
        <v>3780</v>
      </c>
      <c r="L2928" s="4">
        <v>64152</v>
      </c>
      <c r="M2928" s="4">
        <v>68310</v>
      </c>
      <c r="N2928" s="4">
        <v>468</v>
      </c>
      <c r="O2928">
        <v>7182</v>
      </c>
      <c r="P2928">
        <v>-56970</v>
      </c>
    </row>
    <row r="2929" spans="1:16">
      <c r="A2929">
        <v>9</v>
      </c>
      <c r="B2929" t="str">
        <f>TEXT(DATE(2024,Sales[[#This Row],[Month]],1),"MMM")</f>
        <v>Sep</v>
      </c>
      <c r="C2929">
        <v>4</v>
      </c>
      <c r="D2929">
        <v>2014</v>
      </c>
      <c r="E2929" t="s">
        <v>11</v>
      </c>
      <c r="F2929" t="s">
        <v>8</v>
      </c>
      <c r="G2929" s="4" t="s">
        <v>9</v>
      </c>
      <c r="H2929" t="s">
        <v>10</v>
      </c>
      <c r="I2929" s="4">
        <v>20</v>
      </c>
      <c r="J2929" s="4">
        <v>3726</v>
      </c>
      <c r="K2929" s="4">
        <v>3960</v>
      </c>
      <c r="L2929" s="4">
        <v>20340</v>
      </c>
      <c r="M2929" s="4">
        <v>21600</v>
      </c>
      <c r="N2929" s="4">
        <v>4680</v>
      </c>
      <c r="O2929">
        <v>75240</v>
      </c>
      <c r="P2929">
        <v>54900</v>
      </c>
    </row>
    <row r="2930" spans="1:16">
      <c r="A2930">
        <v>9</v>
      </c>
      <c r="B2930" t="str">
        <f>TEXT(DATE(2024,Sales[[#This Row],[Month]],1),"MMM")</f>
        <v>Sep</v>
      </c>
      <c r="C2930">
        <v>4</v>
      </c>
      <c r="D2930">
        <v>2014</v>
      </c>
      <c r="E2930" t="s">
        <v>26</v>
      </c>
      <c r="F2930" t="s">
        <v>27</v>
      </c>
      <c r="G2930" s="4" t="s">
        <v>23</v>
      </c>
      <c r="H2930" t="s">
        <v>10</v>
      </c>
      <c r="I2930" s="4">
        <v>21</v>
      </c>
      <c r="J2930" s="4">
        <v>3978</v>
      </c>
      <c r="K2930" s="4">
        <v>4230</v>
      </c>
      <c r="L2930" s="4">
        <v>42588</v>
      </c>
      <c r="M2930" s="4">
        <v>45360</v>
      </c>
      <c r="N2930" s="4">
        <v>5292</v>
      </c>
      <c r="O2930">
        <v>84388.5</v>
      </c>
      <c r="P2930">
        <v>41800.5</v>
      </c>
    </row>
    <row r="2931" spans="1:16">
      <c r="A2931">
        <v>9</v>
      </c>
      <c r="B2931" t="str">
        <f>TEXT(DATE(2024,Sales[[#This Row],[Month]],1),"MMM")</f>
        <v>Sep</v>
      </c>
      <c r="C2931">
        <v>7</v>
      </c>
      <c r="D2931">
        <v>2014</v>
      </c>
      <c r="E2931" t="s">
        <v>21</v>
      </c>
      <c r="F2931" t="s">
        <v>22</v>
      </c>
      <c r="G2931" s="4" t="s">
        <v>29</v>
      </c>
      <c r="H2931" t="s">
        <v>10</v>
      </c>
      <c r="I2931" s="4">
        <v>12</v>
      </c>
      <c r="J2931" s="4">
        <v>3042</v>
      </c>
      <c r="K2931" s="4">
        <v>3240</v>
      </c>
      <c r="L2931" s="4">
        <v>17730</v>
      </c>
      <c r="M2931" s="4">
        <v>18900</v>
      </c>
      <c r="N2931" s="4">
        <v>2376</v>
      </c>
      <c r="O2931">
        <v>36936</v>
      </c>
      <c r="P2931">
        <v>19206</v>
      </c>
    </row>
    <row r="2932" spans="1:16">
      <c r="A2932">
        <v>9</v>
      </c>
      <c r="B2932" t="str">
        <f>TEXT(DATE(2024,Sales[[#This Row],[Month]],1),"MMM")</f>
        <v>Sep</v>
      </c>
      <c r="C2932">
        <v>7</v>
      </c>
      <c r="D2932">
        <v>2014</v>
      </c>
      <c r="E2932" t="s">
        <v>21</v>
      </c>
      <c r="F2932" t="s">
        <v>22</v>
      </c>
      <c r="G2932" s="4" t="s">
        <v>16</v>
      </c>
      <c r="H2932" t="s">
        <v>10</v>
      </c>
      <c r="I2932" s="4">
        <v>23</v>
      </c>
      <c r="J2932" s="4">
        <v>3546</v>
      </c>
      <c r="K2932" s="4">
        <v>3780</v>
      </c>
      <c r="L2932" s="4">
        <v>11934</v>
      </c>
      <c r="M2932" s="4">
        <v>12690</v>
      </c>
      <c r="N2932" s="4">
        <v>5382</v>
      </c>
      <c r="O2932">
        <v>82593</v>
      </c>
      <c r="P2932">
        <v>70659</v>
      </c>
    </row>
    <row r="2933" spans="1:16">
      <c r="A2933">
        <v>9</v>
      </c>
      <c r="B2933" t="str">
        <f>TEXT(DATE(2024,Sales[[#This Row],[Month]],1),"MMM")</f>
        <v>Sep</v>
      </c>
      <c r="C2933">
        <v>7</v>
      </c>
      <c r="D2933">
        <v>2014</v>
      </c>
      <c r="E2933" t="s">
        <v>26</v>
      </c>
      <c r="F2933" t="s">
        <v>27</v>
      </c>
      <c r="G2933" s="4" t="s">
        <v>38</v>
      </c>
      <c r="H2933" t="s">
        <v>10</v>
      </c>
      <c r="I2933" s="4">
        <v>23</v>
      </c>
      <c r="J2933" s="4">
        <v>4482</v>
      </c>
      <c r="K2933" s="4">
        <v>4770</v>
      </c>
      <c r="L2933" s="4">
        <v>38376</v>
      </c>
      <c r="M2933" s="4">
        <v>40950</v>
      </c>
      <c r="N2933" s="4">
        <v>6624</v>
      </c>
      <c r="O2933">
        <v>104224.5</v>
      </c>
      <c r="P2933">
        <v>65848.5</v>
      </c>
    </row>
    <row r="2934" spans="1:16">
      <c r="A2934">
        <v>9</v>
      </c>
      <c r="B2934" t="str">
        <f>TEXT(DATE(2024,Sales[[#This Row],[Month]],1),"MMM")</f>
        <v>Sep</v>
      </c>
      <c r="C2934">
        <v>7</v>
      </c>
      <c r="D2934">
        <v>2014</v>
      </c>
      <c r="E2934" t="s">
        <v>11</v>
      </c>
      <c r="F2934" t="s">
        <v>8</v>
      </c>
      <c r="G2934" s="4" t="s">
        <v>40</v>
      </c>
      <c r="H2934" t="s">
        <v>10</v>
      </c>
      <c r="I2934" s="4">
        <v>24</v>
      </c>
      <c r="J2934" s="4">
        <v>3924</v>
      </c>
      <c r="K2934" s="4">
        <v>4230</v>
      </c>
      <c r="L2934" s="4">
        <v>33840</v>
      </c>
      <c r="M2934" s="4">
        <v>36000</v>
      </c>
      <c r="N2934" s="4">
        <v>7344</v>
      </c>
      <c r="O2934">
        <v>96444</v>
      </c>
      <c r="P2934">
        <v>62604</v>
      </c>
    </row>
    <row r="2935" spans="1:16">
      <c r="A2935">
        <v>9</v>
      </c>
      <c r="B2935" t="str">
        <f>TEXT(DATE(2024,Sales[[#This Row],[Month]],1),"MMM")</f>
        <v>Sep</v>
      </c>
      <c r="C2935">
        <v>8</v>
      </c>
      <c r="D2935">
        <v>2014</v>
      </c>
      <c r="E2935" t="s">
        <v>19</v>
      </c>
      <c r="F2935" t="s">
        <v>20</v>
      </c>
      <c r="G2935" s="4" t="s">
        <v>36</v>
      </c>
      <c r="H2935" t="s">
        <v>10</v>
      </c>
      <c r="I2935" s="4">
        <v>25</v>
      </c>
      <c r="J2935" s="4">
        <v>2952</v>
      </c>
      <c r="K2935" s="4">
        <v>3150</v>
      </c>
      <c r="L2935" s="4">
        <v>44712</v>
      </c>
      <c r="M2935" s="4">
        <v>47520</v>
      </c>
      <c r="N2935" s="4">
        <v>4950</v>
      </c>
      <c r="O2935">
        <v>74812.5</v>
      </c>
      <c r="P2935">
        <v>30100.5</v>
      </c>
    </row>
    <row r="2936" spans="1:16">
      <c r="A2936">
        <v>9</v>
      </c>
      <c r="B2936" t="str">
        <f>TEXT(DATE(2024,Sales[[#This Row],[Month]],1),"MMM")</f>
        <v>Sep</v>
      </c>
      <c r="C2936">
        <v>8</v>
      </c>
      <c r="D2936">
        <v>2014</v>
      </c>
      <c r="E2936" t="s">
        <v>26</v>
      </c>
      <c r="F2936" t="s">
        <v>27</v>
      </c>
      <c r="G2936" s="4" t="s">
        <v>25</v>
      </c>
      <c r="H2936" t="s">
        <v>10</v>
      </c>
      <c r="I2936" s="4">
        <v>17</v>
      </c>
      <c r="J2936" s="4">
        <v>3726</v>
      </c>
      <c r="K2936" s="4">
        <v>3960</v>
      </c>
      <c r="L2936" s="4">
        <v>116640</v>
      </c>
      <c r="M2936" s="4">
        <v>124200</v>
      </c>
      <c r="N2936" s="4">
        <v>3978</v>
      </c>
      <c r="O2936">
        <v>63954</v>
      </c>
      <c r="P2936">
        <v>-52686</v>
      </c>
    </row>
    <row r="2937" spans="1:16">
      <c r="A2937">
        <v>9</v>
      </c>
      <c r="B2937" t="str">
        <f>TEXT(DATE(2024,Sales[[#This Row],[Month]],1),"MMM")</f>
        <v>Sep</v>
      </c>
      <c r="C2937">
        <v>8</v>
      </c>
      <c r="D2937">
        <v>2014</v>
      </c>
      <c r="E2937" t="s">
        <v>28</v>
      </c>
      <c r="F2937" t="s">
        <v>27</v>
      </c>
      <c r="G2937" s="4" t="s">
        <v>34</v>
      </c>
      <c r="H2937" t="s">
        <v>10</v>
      </c>
      <c r="I2937" s="4">
        <v>21</v>
      </c>
      <c r="J2937" s="4">
        <v>3978</v>
      </c>
      <c r="K2937" s="4">
        <v>4230</v>
      </c>
      <c r="L2937" s="4">
        <v>67230</v>
      </c>
      <c r="M2937" s="4">
        <v>71550</v>
      </c>
      <c r="N2937" s="4">
        <v>5292</v>
      </c>
      <c r="O2937">
        <v>84388.5</v>
      </c>
      <c r="P2937">
        <v>17158.5</v>
      </c>
    </row>
    <row r="2938" spans="1:16">
      <c r="A2938">
        <v>9</v>
      </c>
      <c r="B2938" t="str">
        <f>TEXT(DATE(2024,Sales[[#This Row],[Month]],1),"MMM")</f>
        <v>Sep</v>
      </c>
      <c r="C2938">
        <v>9</v>
      </c>
      <c r="D2938">
        <v>2014</v>
      </c>
      <c r="E2938" t="s">
        <v>11</v>
      </c>
      <c r="F2938" t="s">
        <v>8</v>
      </c>
      <c r="G2938" s="4" t="s">
        <v>9</v>
      </c>
      <c r="H2938" t="s">
        <v>10</v>
      </c>
      <c r="I2938" s="4">
        <v>9</v>
      </c>
      <c r="J2938" s="4">
        <v>3726</v>
      </c>
      <c r="K2938" s="4">
        <v>3960</v>
      </c>
      <c r="L2938" s="4">
        <v>30510</v>
      </c>
      <c r="M2938" s="4">
        <v>32400</v>
      </c>
      <c r="N2938" s="4">
        <v>2106</v>
      </c>
      <c r="O2938">
        <v>33858</v>
      </c>
      <c r="P2938">
        <v>3348</v>
      </c>
    </row>
    <row r="2939" spans="1:16">
      <c r="A2939">
        <v>9</v>
      </c>
      <c r="B2939" t="str">
        <f>TEXT(DATE(2024,Sales[[#This Row],[Month]],1),"MMM")</f>
        <v>Sep</v>
      </c>
      <c r="C2939">
        <v>9</v>
      </c>
      <c r="D2939">
        <v>2014</v>
      </c>
      <c r="E2939" t="s">
        <v>14</v>
      </c>
      <c r="F2939" t="s">
        <v>15</v>
      </c>
      <c r="G2939" s="4" t="s">
        <v>35</v>
      </c>
      <c r="H2939" t="s">
        <v>10</v>
      </c>
      <c r="I2939" s="4">
        <v>11</v>
      </c>
      <c r="J2939" s="4">
        <v>4482</v>
      </c>
      <c r="K2939" s="4">
        <v>4770</v>
      </c>
      <c r="L2939" s="4">
        <v>85104</v>
      </c>
      <c r="M2939" s="4">
        <v>90720</v>
      </c>
      <c r="N2939" s="4">
        <v>3168</v>
      </c>
      <c r="O2939">
        <v>49846.5</v>
      </c>
      <c r="P2939">
        <v>-35257.5</v>
      </c>
    </row>
    <row r="2940" spans="1:16">
      <c r="A2940">
        <v>9</v>
      </c>
      <c r="B2940" t="str">
        <f>TEXT(DATE(2024,Sales[[#This Row],[Month]],1),"MMM")</f>
        <v>Sep</v>
      </c>
      <c r="C2940">
        <v>10</v>
      </c>
      <c r="D2940">
        <v>2014</v>
      </c>
      <c r="E2940" t="s">
        <v>24</v>
      </c>
      <c r="F2940" t="s">
        <v>20</v>
      </c>
      <c r="G2940" s="4" t="s">
        <v>29</v>
      </c>
      <c r="H2940" t="s">
        <v>10</v>
      </c>
      <c r="I2940" s="4">
        <v>4</v>
      </c>
      <c r="J2940" s="4">
        <v>3582</v>
      </c>
      <c r="K2940" s="4">
        <v>3870</v>
      </c>
      <c r="L2940" s="4">
        <v>70920</v>
      </c>
      <c r="M2940" s="4">
        <v>75600</v>
      </c>
      <c r="N2940" s="4">
        <v>1152</v>
      </c>
      <c r="O2940">
        <v>14706</v>
      </c>
      <c r="P2940">
        <v>-56214</v>
      </c>
    </row>
    <row r="2941" spans="1:16">
      <c r="A2941">
        <v>9</v>
      </c>
      <c r="B2941" t="str">
        <f>TEXT(DATE(2024,Sales[[#This Row],[Month]],1),"MMM")</f>
        <v>Sep</v>
      </c>
      <c r="C2941">
        <v>10</v>
      </c>
      <c r="D2941">
        <v>2014</v>
      </c>
      <c r="E2941" t="s">
        <v>17</v>
      </c>
      <c r="F2941" t="s">
        <v>15</v>
      </c>
      <c r="G2941" s="4" t="s">
        <v>12</v>
      </c>
      <c r="H2941" t="s">
        <v>13</v>
      </c>
      <c r="I2941" s="4">
        <v>22</v>
      </c>
      <c r="J2941" s="4">
        <v>4482</v>
      </c>
      <c r="K2941" s="4">
        <v>4770</v>
      </c>
      <c r="L2941" s="4">
        <v>71640</v>
      </c>
      <c r="M2941" s="4">
        <v>77400</v>
      </c>
      <c r="N2941" s="4">
        <v>6336</v>
      </c>
      <c r="O2941">
        <v>99693</v>
      </c>
      <c r="P2941">
        <v>28053</v>
      </c>
    </row>
    <row r="2942" spans="1:16">
      <c r="A2942">
        <v>9</v>
      </c>
      <c r="B2942" t="str">
        <f>TEXT(DATE(2024,Sales[[#This Row],[Month]],1),"MMM")</f>
        <v>Sep</v>
      </c>
      <c r="C2942">
        <v>10</v>
      </c>
      <c r="D2942">
        <v>2014</v>
      </c>
      <c r="E2942" t="s">
        <v>11</v>
      </c>
      <c r="F2942" t="s">
        <v>8</v>
      </c>
      <c r="G2942" s="4" t="s">
        <v>34</v>
      </c>
      <c r="H2942" t="s">
        <v>10</v>
      </c>
      <c r="I2942" s="4">
        <v>15</v>
      </c>
      <c r="J2942" s="4">
        <v>3924</v>
      </c>
      <c r="K2942" s="4">
        <v>4230</v>
      </c>
      <c r="L2942" s="4">
        <v>40338</v>
      </c>
      <c r="M2942" s="4">
        <v>42930</v>
      </c>
      <c r="N2942" s="4">
        <v>4590</v>
      </c>
      <c r="O2942">
        <v>60277.5</v>
      </c>
      <c r="P2942">
        <v>19939.5</v>
      </c>
    </row>
    <row r="2943" spans="1:16">
      <c r="A2943">
        <v>9</v>
      </c>
      <c r="B2943" t="str">
        <f>TEXT(DATE(2024,Sales[[#This Row],[Month]],1),"MMM")</f>
        <v>Sep</v>
      </c>
      <c r="C2943">
        <v>10</v>
      </c>
      <c r="D2943">
        <v>2014</v>
      </c>
      <c r="E2943" t="s">
        <v>26</v>
      </c>
      <c r="F2943" t="s">
        <v>27</v>
      </c>
      <c r="G2943" s="4" t="s">
        <v>25</v>
      </c>
      <c r="H2943" t="s">
        <v>10</v>
      </c>
      <c r="I2943" s="4">
        <v>23</v>
      </c>
      <c r="J2943" s="4">
        <v>7506</v>
      </c>
      <c r="K2943" s="4">
        <v>8100</v>
      </c>
      <c r="L2943" s="4">
        <v>52488</v>
      </c>
      <c r="M2943" s="4">
        <v>55890</v>
      </c>
      <c r="N2943" s="4">
        <v>13662</v>
      </c>
      <c r="O2943">
        <v>176985</v>
      </c>
      <c r="P2943">
        <v>124497</v>
      </c>
    </row>
    <row r="2944" spans="1:16">
      <c r="A2944">
        <v>9</v>
      </c>
      <c r="B2944" t="str">
        <f>TEXT(DATE(2024,Sales[[#This Row],[Month]],1),"MMM")</f>
        <v>Sep</v>
      </c>
      <c r="C2944">
        <v>10</v>
      </c>
      <c r="D2944">
        <v>2014</v>
      </c>
      <c r="E2944" t="s">
        <v>11</v>
      </c>
      <c r="F2944" t="s">
        <v>8</v>
      </c>
      <c r="G2944" s="4" t="s">
        <v>23</v>
      </c>
      <c r="H2944" t="s">
        <v>10</v>
      </c>
      <c r="I2944" s="4">
        <v>9</v>
      </c>
      <c r="J2944" s="4">
        <v>3546</v>
      </c>
      <c r="K2944" s="4">
        <v>3780</v>
      </c>
      <c r="L2944" s="4">
        <v>21294</v>
      </c>
      <c r="M2944" s="4">
        <v>22680</v>
      </c>
      <c r="N2944" s="4">
        <v>2106</v>
      </c>
      <c r="O2944">
        <v>32319</v>
      </c>
      <c r="P2944">
        <v>11025</v>
      </c>
    </row>
    <row r="2945" spans="1:16">
      <c r="A2945">
        <v>9</v>
      </c>
      <c r="B2945" t="str">
        <f>TEXT(DATE(2024,Sales[[#This Row],[Month]],1),"MMM")</f>
        <v>Sep</v>
      </c>
      <c r="C2945">
        <v>11</v>
      </c>
      <c r="D2945">
        <v>2014</v>
      </c>
      <c r="E2945" t="s">
        <v>28</v>
      </c>
      <c r="F2945" t="s">
        <v>27</v>
      </c>
      <c r="G2945" s="4" t="s">
        <v>23</v>
      </c>
      <c r="H2945" t="s">
        <v>10</v>
      </c>
      <c r="I2945" s="4">
        <v>7</v>
      </c>
      <c r="J2945" s="4">
        <v>3042</v>
      </c>
      <c r="K2945" s="4">
        <v>3240</v>
      </c>
      <c r="L2945" s="4">
        <v>15210</v>
      </c>
      <c r="M2945" s="4">
        <v>16200</v>
      </c>
      <c r="N2945" s="4">
        <v>1386</v>
      </c>
      <c r="O2945">
        <v>21546</v>
      </c>
      <c r="P2945">
        <v>6336</v>
      </c>
    </row>
    <row r="2946" spans="1:16">
      <c r="A2946">
        <v>9</v>
      </c>
      <c r="B2946" t="str">
        <f>TEXT(DATE(2024,Sales[[#This Row],[Month]],1),"MMM")</f>
        <v>Sep</v>
      </c>
      <c r="C2946">
        <v>11</v>
      </c>
      <c r="D2946">
        <v>2014</v>
      </c>
      <c r="E2946" t="s">
        <v>28</v>
      </c>
      <c r="F2946" t="s">
        <v>27</v>
      </c>
      <c r="G2946" s="4" t="s">
        <v>36</v>
      </c>
      <c r="H2946" t="s">
        <v>10</v>
      </c>
      <c r="I2946" s="4">
        <v>25</v>
      </c>
      <c r="J2946" s="4">
        <v>3042</v>
      </c>
      <c r="K2946" s="4">
        <v>3240</v>
      </c>
      <c r="L2946" s="4">
        <v>44712</v>
      </c>
      <c r="M2946" s="4">
        <v>47520</v>
      </c>
      <c r="N2946" s="4">
        <v>4950</v>
      </c>
      <c r="O2946">
        <v>76950</v>
      </c>
      <c r="P2946">
        <v>32238</v>
      </c>
    </row>
    <row r="2947" spans="1:16">
      <c r="A2947">
        <v>9</v>
      </c>
      <c r="B2947" t="str">
        <f>TEXT(DATE(2024,Sales[[#This Row],[Month]],1),"MMM")</f>
        <v>Sep</v>
      </c>
      <c r="C2947">
        <v>11</v>
      </c>
      <c r="D2947">
        <v>2014</v>
      </c>
      <c r="E2947" t="s">
        <v>17</v>
      </c>
      <c r="F2947" t="s">
        <v>15</v>
      </c>
      <c r="G2947" s="4" t="s">
        <v>16</v>
      </c>
      <c r="H2947" t="s">
        <v>10</v>
      </c>
      <c r="I2947" s="4">
        <v>10</v>
      </c>
      <c r="J2947" s="4">
        <v>3978</v>
      </c>
      <c r="K2947" s="4">
        <v>4230</v>
      </c>
      <c r="L2947" s="4">
        <v>19890</v>
      </c>
      <c r="M2947" s="4">
        <v>21150</v>
      </c>
      <c r="N2947" s="4">
        <v>2520</v>
      </c>
      <c r="O2947">
        <v>40185</v>
      </c>
      <c r="P2947">
        <v>20295</v>
      </c>
    </row>
    <row r="2948" spans="1:16">
      <c r="A2948">
        <v>9</v>
      </c>
      <c r="B2948" t="str">
        <f>TEXT(DATE(2024,Sales[[#This Row],[Month]],1),"MMM")</f>
        <v>Sep</v>
      </c>
      <c r="C2948">
        <v>12</v>
      </c>
      <c r="D2948">
        <v>2014</v>
      </c>
      <c r="E2948" t="s">
        <v>7</v>
      </c>
      <c r="F2948" t="s">
        <v>8</v>
      </c>
      <c r="G2948" s="4" t="s">
        <v>34</v>
      </c>
      <c r="H2948" t="s">
        <v>10</v>
      </c>
      <c r="I2948" s="4">
        <v>8</v>
      </c>
      <c r="J2948" s="4">
        <v>5148</v>
      </c>
      <c r="K2948" s="4">
        <v>5490</v>
      </c>
      <c r="L2948" s="4">
        <v>35856</v>
      </c>
      <c r="M2948" s="4">
        <v>38160</v>
      </c>
      <c r="N2948" s="4">
        <v>2736</v>
      </c>
      <c r="O2948">
        <v>41724</v>
      </c>
      <c r="P2948">
        <v>5868</v>
      </c>
    </row>
    <row r="2949" spans="1:16">
      <c r="A2949">
        <v>9</v>
      </c>
      <c r="B2949" t="str">
        <f>TEXT(DATE(2024,Sales[[#This Row],[Month]],1),"MMM")</f>
        <v>Sep</v>
      </c>
      <c r="C2949">
        <v>12</v>
      </c>
      <c r="D2949">
        <v>2014</v>
      </c>
      <c r="E2949" t="s">
        <v>28</v>
      </c>
      <c r="F2949" t="s">
        <v>27</v>
      </c>
      <c r="G2949" s="4" t="s">
        <v>12</v>
      </c>
      <c r="H2949" t="s">
        <v>13</v>
      </c>
      <c r="I2949" s="4">
        <v>18</v>
      </c>
      <c r="J2949" s="4">
        <v>3042</v>
      </c>
      <c r="K2949" s="4">
        <v>3240</v>
      </c>
      <c r="L2949" s="4">
        <v>78804</v>
      </c>
      <c r="M2949" s="4">
        <v>85140</v>
      </c>
      <c r="N2949" s="4">
        <v>3564</v>
      </c>
      <c r="O2949">
        <v>55404</v>
      </c>
      <c r="P2949">
        <v>-23400</v>
      </c>
    </row>
    <row r="2950" spans="1:16">
      <c r="A2950">
        <v>9</v>
      </c>
      <c r="B2950" t="str">
        <f>TEXT(DATE(2024,Sales[[#This Row],[Month]],1),"MMM")</f>
        <v>Sep</v>
      </c>
      <c r="C2950">
        <v>12</v>
      </c>
      <c r="D2950">
        <v>2014</v>
      </c>
      <c r="E2950" t="s">
        <v>21</v>
      </c>
      <c r="F2950" t="s">
        <v>22</v>
      </c>
      <c r="G2950" s="4" t="s">
        <v>38</v>
      </c>
      <c r="H2950" t="s">
        <v>10</v>
      </c>
      <c r="I2950" s="4">
        <v>8</v>
      </c>
      <c r="J2950" s="4">
        <v>5148</v>
      </c>
      <c r="K2950" s="4">
        <v>5490</v>
      </c>
      <c r="L2950" s="4">
        <v>32472</v>
      </c>
      <c r="M2950" s="4">
        <v>34650</v>
      </c>
      <c r="N2950" s="4">
        <v>2736</v>
      </c>
      <c r="O2950">
        <v>41724</v>
      </c>
      <c r="P2950">
        <v>9252</v>
      </c>
    </row>
    <row r="2951" spans="1:16">
      <c r="A2951">
        <v>9</v>
      </c>
      <c r="B2951" t="str">
        <f>TEXT(DATE(2024,Sales[[#This Row],[Month]],1),"MMM")</f>
        <v>Sep</v>
      </c>
      <c r="C2951">
        <v>12</v>
      </c>
      <c r="D2951">
        <v>2014</v>
      </c>
      <c r="E2951" t="s">
        <v>7</v>
      </c>
      <c r="F2951" t="s">
        <v>8</v>
      </c>
      <c r="G2951" s="4" t="s">
        <v>39</v>
      </c>
      <c r="H2951" t="s">
        <v>13</v>
      </c>
      <c r="I2951" s="4">
        <v>25</v>
      </c>
      <c r="J2951" s="4">
        <v>7506</v>
      </c>
      <c r="K2951" s="4">
        <v>8100</v>
      </c>
      <c r="L2951" s="4">
        <v>30024</v>
      </c>
      <c r="M2951" s="4">
        <v>32400</v>
      </c>
      <c r="N2951" s="4">
        <v>14850</v>
      </c>
      <c r="O2951">
        <v>192375</v>
      </c>
      <c r="P2951">
        <v>162351</v>
      </c>
    </row>
    <row r="2952" spans="1:16">
      <c r="A2952">
        <v>9</v>
      </c>
      <c r="B2952" t="str">
        <f>TEXT(DATE(2024,Sales[[#This Row],[Month]],1),"MMM")</f>
        <v>Sep</v>
      </c>
      <c r="C2952">
        <v>13</v>
      </c>
      <c r="D2952">
        <v>2014</v>
      </c>
      <c r="E2952" t="s">
        <v>21</v>
      </c>
      <c r="F2952" t="s">
        <v>22</v>
      </c>
      <c r="G2952" s="4" t="s">
        <v>32</v>
      </c>
      <c r="H2952" t="s">
        <v>10</v>
      </c>
      <c r="I2952" s="4">
        <v>7</v>
      </c>
      <c r="J2952" s="4">
        <v>3042</v>
      </c>
      <c r="K2952" s="4">
        <v>3240</v>
      </c>
      <c r="L2952" s="4">
        <v>97812</v>
      </c>
      <c r="M2952" s="4">
        <v>104310</v>
      </c>
      <c r="N2952" s="4">
        <v>1386</v>
      </c>
      <c r="O2952">
        <v>21546</v>
      </c>
      <c r="P2952">
        <v>-76266</v>
      </c>
    </row>
    <row r="2953" spans="1:16">
      <c r="A2953">
        <v>9</v>
      </c>
      <c r="B2953" t="str">
        <f>TEXT(DATE(2024,Sales[[#This Row],[Month]],1),"MMM")</f>
        <v>Sep</v>
      </c>
      <c r="C2953">
        <v>13</v>
      </c>
      <c r="D2953">
        <v>2014</v>
      </c>
      <c r="E2953" t="s">
        <v>31</v>
      </c>
      <c r="F2953" t="s">
        <v>22</v>
      </c>
      <c r="G2953" s="4" t="s">
        <v>34</v>
      </c>
      <c r="H2953" t="s">
        <v>10</v>
      </c>
      <c r="I2953" s="4">
        <v>17</v>
      </c>
      <c r="J2953" s="4">
        <v>3978</v>
      </c>
      <c r="K2953" s="4">
        <v>4230</v>
      </c>
      <c r="L2953" s="4">
        <v>76194</v>
      </c>
      <c r="M2953" s="4">
        <v>81090</v>
      </c>
      <c r="N2953" s="4">
        <v>4284</v>
      </c>
      <c r="O2953">
        <v>68314.5</v>
      </c>
      <c r="P2953">
        <v>-7879.5</v>
      </c>
    </row>
    <row r="2954" spans="1:16">
      <c r="A2954">
        <v>9</v>
      </c>
      <c r="B2954" t="str">
        <f>TEXT(DATE(2024,Sales[[#This Row],[Month]],1),"MMM")</f>
        <v>Sep</v>
      </c>
      <c r="C2954">
        <v>15</v>
      </c>
      <c r="D2954">
        <v>2014</v>
      </c>
      <c r="E2954" t="s">
        <v>19</v>
      </c>
      <c r="F2954" t="s">
        <v>20</v>
      </c>
      <c r="G2954" s="4" t="s">
        <v>25</v>
      </c>
      <c r="H2954" t="s">
        <v>10</v>
      </c>
      <c r="I2954" s="4">
        <v>3</v>
      </c>
      <c r="J2954" s="4">
        <v>2952</v>
      </c>
      <c r="K2954" s="4">
        <v>3150</v>
      </c>
      <c r="L2954" s="4">
        <v>145800</v>
      </c>
      <c r="M2954" s="4">
        <v>155250</v>
      </c>
      <c r="N2954" s="4">
        <v>594</v>
      </c>
      <c r="O2954">
        <v>8977.5</v>
      </c>
      <c r="P2954">
        <v>-136822.5</v>
      </c>
    </row>
    <row r="2955" spans="1:16">
      <c r="A2955">
        <v>9</v>
      </c>
      <c r="B2955" t="str">
        <f>TEXT(DATE(2024,Sales[[#This Row],[Month]],1),"MMM")</f>
        <v>Sep</v>
      </c>
      <c r="C2955">
        <v>16</v>
      </c>
      <c r="D2955">
        <v>2014</v>
      </c>
      <c r="E2955" t="s">
        <v>24</v>
      </c>
      <c r="F2955" t="s">
        <v>20</v>
      </c>
      <c r="G2955" s="4" t="s">
        <v>35</v>
      </c>
      <c r="H2955" t="s">
        <v>10</v>
      </c>
      <c r="I2955" s="4">
        <v>13</v>
      </c>
      <c r="J2955" s="4">
        <v>2034</v>
      </c>
      <c r="K2955" s="4">
        <v>2160</v>
      </c>
      <c r="L2955" s="4">
        <v>49644</v>
      </c>
      <c r="M2955" s="4">
        <v>52920</v>
      </c>
      <c r="N2955" s="4">
        <v>1638</v>
      </c>
      <c r="O2955">
        <v>26676</v>
      </c>
      <c r="P2955">
        <v>-22968</v>
      </c>
    </row>
    <row r="2956" spans="1:16">
      <c r="A2956">
        <v>9</v>
      </c>
      <c r="B2956" t="str">
        <f>TEXT(DATE(2024,Sales[[#This Row],[Month]],1),"MMM")</f>
        <v>Sep</v>
      </c>
      <c r="C2956">
        <v>16</v>
      </c>
      <c r="D2956">
        <v>2014</v>
      </c>
      <c r="E2956" t="s">
        <v>26</v>
      </c>
      <c r="F2956" t="s">
        <v>27</v>
      </c>
      <c r="G2956" s="4" t="s">
        <v>34</v>
      </c>
      <c r="H2956" t="s">
        <v>10</v>
      </c>
      <c r="I2956" s="4">
        <v>17</v>
      </c>
      <c r="J2956" s="4">
        <v>3582</v>
      </c>
      <c r="K2956" s="4">
        <v>3870</v>
      </c>
      <c r="L2956" s="4">
        <v>4482</v>
      </c>
      <c r="M2956" s="4">
        <v>4770</v>
      </c>
      <c r="N2956" s="4">
        <v>4896</v>
      </c>
      <c r="O2956">
        <v>62500.5</v>
      </c>
      <c r="P2956">
        <v>58018.5</v>
      </c>
    </row>
    <row r="2957" spans="1:16">
      <c r="A2957">
        <v>9</v>
      </c>
      <c r="B2957" t="str">
        <f>TEXT(DATE(2024,Sales[[#This Row],[Month]],1),"MMM")</f>
        <v>Sep</v>
      </c>
      <c r="C2957">
        <v>16</v>
      </c>
      <c r="D2957">
        <v>2014</v>
      </c>
      <c r="E2957" t="s">
        <v>28</v>
      </c>
      <c r="F2957" t="s">
        <v>27</v>
      </c>
      <c r="G2957" s="4" t="s">
        <v>33</v>
      </c>
      <c r="H2957" t="s">
        <v>10</v>
      </c>
      <c r="I2957" s="4">
        <v>22</v>
      </c>
      <c r="J2957" s="4">
        <v>3978</v>
      </c>
      <c r="K2957" s="4">
        <v>4230</v>
      </c>
      <c r="L2957" s="4">
        <v>31590</v>
      </c>
      <c r="M2957" s="4">
        <v>33750</v>
      </c>
      <c r="N2957" s="4">
        <v>5544</v>
      </c>
      <c r="O2957">
        <v>88407</v>
      </c>
      <c r="P2957">
        <v>56817</v>
      </c>
    </row>
    <row r="2958" spans="1:16">
      <c r="A2958">
        <v>9</v>
      </c>
      <c r="B2958" t="str">
        <f>TEXT(DATE(2024,Sales[[#This Row],[Month]],1),"MMM")</f>
        <v>Sep</v>
      </c>
      <c r="C2958">
        <v>17</v>
      </c>
      <c r="D2958">
        <v>2014</v>
      </c>
      <c r="E2958" t="s">
        <v>24</v>
      </c>
      <c r="F2958" t="s">
        <v>20</v>
      </c>
      <c r="G2958" s="4" t="s">
        <v>30</v>
      </c>
      <c r="H2958" t="s">
        <v>10</v>
      </c>
      <c r="I2958" s="4">
        <v>23</v>
      </c>
      <c r="J2958" s="4">
        <v>2196</v>
      </c>
      <c r="K2958" s="4">
        <v>2340</v>
      </c>
      <c r="L2958" s="4">
        <v>75582</v>
      </c>
      <c r="M2958" s="4">
        <v>80370</v>
      </c>
      <c r="N2958" s="4">
        <v>3312</v>
      </c>
      <c r="O2958">
        <v>51129</v>
      </c>
      <c r="P2958">
        <v>-24453</v>
      </c>
    </row>
    <row r="2959" spans="1:16">
      <c r="A2959">
        <v>9</v>
      </c>
      <c r="B2959" t="str">
        <f>TEXT(DATE(2024,Sales[[#This Row],[Month]],1),"MMM")</f>
        <v>Sep</v>
      </c>
      <c r="C2959">
        <v>18</v>
      </c>
      <c r="D2959">
        <v>2014</v>
      </c>
      <c r="E2959" t="s">
        <v>19</v>
      </c>
      <c r="F2959" t="s">
        <v>20</v>
      </c>
      <c r="G2959" s="4" t="s">
        <v>36</v>
      </c>
      <c r="H2959" t="s">
        <v>10</v>
      </c>
      <c r="I2959" s="4">
        <v>1</v>
      </c>
      <c r="J2959" s="4">
        <v>2034</v>
      </c>
      <c r="K2959" s="4">
        <v>2160</v>
      </c>
      <c r="L2959" s="4">
        <v>26082</v>
      </c>
      <c r="M2959" s="4">
        <v>27720</v>
      </c>
      <c r="N2959" s="4">
        <v>126</v>
      </c>
      <c r="O2959">
        <v>2052</v>
      </c>
      <c r="P2959">
        <v>-24030</v>
      </c>
    </row>
    <row r="2960" spans="1:16">
      <c r="A2960">
        <v>9</v>
      </c>
      <c r="B2960" t="str">
        <f>TEXT(DATE(2024,Sales[[#This Row],[Month]],1),"MMM")</f>
        <v>Sep</v>
      </c>
      <c r="C2960">
        <v>18</v>
      </c>
      <c r="D2960">
        <v>2014</v>
      </c>
      <c r="E2960" t="s">
        <v>31</v>
      </c>
      <c r="F2960" t="s">
        <v>22</v>
      </c>
      <c r="G2960" s="4" t="s">
        <v>37</v>
      </c>
      <c r="H2960" t="s">
        <v>13</v>
      </c>
      <c r="I2960" s="4">
        <v>25</v>
      </c>
      <c r="J2960" s="4">
        <v>5148</v>
      </c>
      <c r="K2960" s="4">
        <v>5490</v>
      </c>
      <c r="L2960" s="4">
        <v>70632</v>
      </c>
      <c r="M2960" s="4">
        <v>76140</v>
      </c>
      <c r="N2960" s="4">
        <v>8550</v>
      </c>
      <c r="O2960">
        <v>130387.5</v>
      </c>
      <c r="P2960">
        <v>59755.5</v>
      </c>
    </row>
    <row r="2961" spans="1:16">
      <c r="A2961">
        <v>9</v>
      </c>
      <c r="B2961" t="str">
        <f>TEXT(DATE(2024,Sales[[#This Row],[Month]],1),"MMM")</f>
        <v>Sep</v>
      </c>
      <c r="C2961">
        <v>18</v>
      </c>
      <c r="D2961">
        <v>2014</v>
      </c>
      <c r="E2961" t="s">
        <v>24</v>
      </c>
      <c r="F2961" t="s">
        <v>20</v>
      </c>
      <c r="G2961" s="4" t="s">
        <v>39</v>
      </c>
      <c r="H2961" t="s">
        <v>13</v>
      </c>
      <c r="I2961" s="4">
        <v>22</v>
      </c>
      <c r="J2961" s="4">
        <v>3384</v>
      </c>
      <c r="K2961" s="4">
        <v>3600</v>
      </c>
      <c r="L2961" s="4">
        <v>105084</v>
      </c>
      <c r="M2961" s="4">
        <v>113400</v>
      </c>
      <c r="N2961" s="4">
        <v>4752</v>
      </c>
      <c r="O2961">
        <v>75240</v>
      </c>
      <c r="P2961">
        <v>-29844</v>
      </c>
    </row>
    <row r="2962" spans="1:16">
      <c r="A2962">
        <v>9</v>
      </c>
      <c r="B2962" t="str">
        <f>TEXT(DATE(2024,Sales[[#This Row],[Month]],1),"MMM")</f>
        <v>Sep</v>
      </c>
      <c r="C2962">
        <v>19</v>
      </c>
      <c r="D2962">
        <v>2014</v>
      </c>
      <c r="E2962" t="s">
        <v>24</v>
      </c>
      <c r="F2962" t="s">
        <v>20</v>
      </c>
      <c r="G2962" s="4" t="s">
        <v>23</v>
      </c>
      <c r="H2962" t="s">
        <v>10</v>
      </c>
      <c r="I2962" s="4">
        <v>2</v>
      </c>
      <c r="J2962" s="4">
        <v>3978</v>
      </c>
      <c r="K2962" s="4">
        <v>4230</v>
      </c>
      <c r="L2962" s="4">
        <v>42588</v>
      </c>
      <c r="M2962" s="4">
        <v>45360</v>
      </c>
      <c r="N2962" s="4">
        <v>504</v>
      </c>
      <c r="O2962">
        <v>8037</v>
      </c>
      <c r="P2962">
        <v>-34551</v>
      </c>
    </row>
    <row r="2963" spans="1:16">
      <c r="A2963">
        <v>9</v>
      </c>
      <c r="B2963" t="str">
        <f>TEXT(DATE(2024,Sales[[#This Row],[Month]],1),"MMM")</f>
        <v>Sep</v>
      </c>
      <c r="C2963">
        <v>19</v>
      </c>
      <c r="D2963">
        <v>2014</v>
      </c>
      <c r="E2963" t="s">
        <v>21</v>
      </c>
      <c r="F2963" t="s">
        <v>22</v>
      </c>
      <c r="G2963" s="4" t="s">
        <v>40</v>
      </c>
      <c r="H2963" t="s">
        <v>10</v>
      </c>
      <c r="I2963" s="4">
        <v>11</v>
      </c>
      <c r="J2963" s="4">
        <v>3582</v>
      </c>
      <c r="K2963" s="4">
        <v>3870</v>
      </c>
      <c r="L2963" s="4">
        <v>64296</v>
      </c>
      <c r="M2963" s="4">
        <v>68400</v>
      </c>
      <c r="N2963" s="4">
        <v>3168</v>
      </c>
      <c r="O2963">
        <v>40441.5</v>
      </c>
      <c r="P2963">
        <v>-23854.5</v>
      </c>
    </row>
    <row r="2964" spans="1:16">
      <c r="A2964">
        <v>9</v>
      </c>
      <c r="B2964" t="str">
        <f>TEXT(DATE(2024,Sales[[#This Row],[Month]],1),"MMM")</f>
        <v>Sep</v>
      </c>
      <c r="C2964">
        <v>19</v>
      </c>
      <c r="D2964">
        <v>2014</v>
      </c>
      <c r="E2964" t="s">
        <v>31</v>
      </c>
      <c r="F2964" t="s">
        <v>22</v>
      </c>
      <c r="G2964" s="4" t="s">
        <v>23</v>
      </c>
      <c r="H2964" t="s">
        <v>10</v>
      </c>
      <c r="I2964" s="4">
        <v>11</v>
      </c>
      <c r="J2964" s="4">
        <v>3546</v>
      </c>
      <c r="K2964" s="4">
        <v>3780</v>
      </c>
      <c r="L2964" s="4">
        <v>6084</v>
      </c>
      <c r="M2964" s="4">
        <v>6480</v>
      </c>
      <c r="N2964" s="4">
        <v>2574</v>
      </c>
      <c r="O2964">
        <v>39501</v>
      </c>
      <c r="P2964">
        <v>33417</v>
      </c>
    </row>
    <row r="2965" spans="1:16">
      <c r="A2965">
        <v>9</v>
      </c>
      <c r="B2965" t="str">
        <f>TEXT(DATE(2024,Sales[[#This Row],[Month]],1),"MMM")</f>
        <v>Sep</v>
      </c>
      <c r="C2965">
        <v>19</v>
      </c>
      <c r="D2965">
        <v>2014</v>
      </c>
      <c r="E2965" t="s">
        <v>24</v>
      </c>
      <c r="F2965" t="s">
        <v>20</v>
      </c>
      <c r="G2965" s="4" t="s">
        <v>40</v>
      </c>
      <c r="H2965" t="s">
        <v>10</v>
      </c>
      <c r="I2965" s="4">
        <v>1</v>
      </c>
      <c r="J2965" s="4">
        <v>7506</v>
      </c>
      <c r="K2965" s="4">
        <v>8100</v>
      </c>
      <c r="L2965" s="4">
        <v>57528</v>
      </c>
      <c r="M2965" s="4">
        <v>61200</v>
      </c>
      <c r="N2965" s="4">
        <v>594</v>
      </c>
      <c r="O2965">
        <v>7695</v>
      </c>
      <c r="P2965">
        <v>-49833</v>
      </c>
    </row>
    <row r="2966" spans="1:16">
      <c r="A2966">
        <v>9</v>
      </c>
      <c r="B2966" t="str">
        <f>TEXT(DATE(2024,Sales[[#This Row],[Month]],1),"MMM")</f>
        <v>Sep</v>
      </c>
      <c r="C2966">
        <v>19</v>
      </c>
      <c r="D2966">
        <v>2014</v>
      </c>
      <c r="E2966" t="s">
        <v>11</v>
      </c>
      <c r="F2966" t="s">
        <v>8</v>
      </c>
      <c r="G2966" s="4" t="s">
        <v>39</v>
      </c>
      <c r="H2966" t="s">
        <v>13</v>
      </c>
      <c r="I2966" s="4">
        <v>14</v>
      </c>
      <c r="J2966" s="4">
        <v>3978</v>
      </c>
      <c r="K2966" s="4">
        <v>4230</v>
      </c>
      <c r="L2966" s="4">
        <v>7506</v>
      </c>
      <c r="M2966" s="4">
        <v>8100</v>
      </c>
      <c r="N2966" s="4">
        <v>3528</v>
      </c>
      <c r="O2966">
        <v>56259</v>
      </c>
      <c r="P2966">
        <v>48753</v>
      </c>
    </row>
    <row r="2967" spans="1:16">
      <c r="A2967">
        <v>9</v>
      </c>
      <c r="B2967" t="str">
        <f>TEXT(DATE(2024,Sales[[#This Row],[Month]],1),"MMM")</f>
        <v>Sep</v>
      </c>
      <c r="C2967">
        <v>19</v>
      </c>
      <c r="D2967">
        <v>2014</v>
      </c>
      <c r="E2967" t="s">
        <v>26</v>
      </c>
      <c r="F2967" t="s">
        <v>27</v>
      </c>
      <c r="G2967" s="4" t="s">
        <v>38</v>
      </c>
      <c r="H2967" t="s">
        <v>10</v>
      </c>
      <c r="I2967" s="4">
        <v>11</v>
      </c>
      <c r="J2967" s="4">
        <v>2034</v>
      </c>
      <c r="K2967" s="4">
        <v>2160</v>
      </c>
      <c r="L2967" s="4">
        <v>59040</v>
      </c>
      <c r="M2967" s="4">
        <v>63000</v>
      </c>
      <c r="N2967" s="4">
        <v>1386</v>
      </c>
      <c r="O2967">
        <v>22572</v>
      </c>
      <c r="P2967">
        <v>-36468</v>
      </c>
    </row>
    <row r="2968" spans="1:16">
      <c r="A2968">
        <v>9</v>
      </c>
      <c r="B2968" t="str">
        <f>TEXT(DATE(2024,Sales[[#This Row],[Month]],1),"MMM")</f>
        <v>Sep</v>
      </c>
      <c r="C2968">
        <v>20</v>
      </c>
      <c r="D2968">
        <v>2014</v>
      </c>
      <c r="E2968" t="s">
        <v>21</v>
      </c>
      <c r="F2968" t="s">
        <v>22</v>
      </c>
      <c r="G2968" s="4" t="s">
        <v>12</v>
      </c>
      <c r="H2968" t="s">
        <v>13</v>
      </c>
      <c r="I2968" s="4">
        <v>8</v>
      </c>
      <c r="J2968" s="4">
        <v>2952</v>
      </c>
      <c r="K2968" s="4">
        <v>3150</v>
      </c>
      <c r="L2968" s="4">
        <v>60894</v>
      </c>
      <c r="M2968" s="4">
        <v>65790</v>
      </c>
      <c r="N2968" s="4">
        <v>1584</v>
      </c>
      <c r="O2968">
        <v>23940</v>
      </c>
      <c r="P2968">
        <v>-36954</v>
      </c>
    </row>
    <row r="2969" spans="1:16">
      <c r="A2969">
        <v>9</v>
      </c>
      <c r="B2969" t="str">
        <f>TEXT(DATE(2024,Sales[[#This Row],[Month]],1),"MMM")</f>
        <v>Sep</v>
      </c>
      <c r="C2969">
        <v>20</v>
      </c>
      <c r="D2969">
        <v>2014</v>
      </c>
      <c r="E2969" t="s">
        <v>17</v>
      </c>
      <c r="F2969" t="s">
        <v>15</v>
      </c>
      <c r="G2969" s="4" t="s">
        <v>16</v>
      </c>
      <c r="H2969" t="s">
        <v>10</v>
      </c>
      <c r="I2969" s="4">
        <v>1</v>
      </c>
      <c r="J2969" s="4">
        <v>3546</v>
      </c>
      <c r="K2969" s="4">
        <v>3780</v>
      </c>
      <c r="L2969" s="4">
        <v>55692</v>
      </c>
      <c r="M2969" s="4">
        <v>59220</v>
      </c>
      <c r="N2969" s="4">
        <v>234</v>
      </c>
      <c r="O2969">
        <v>3591</v>
      </c>
      <c r="P2969">
        <v>-52101</v>
      </c>
    </row>
    <row r="2970" spans="1:16">
      <c r="A2970">
        <v>9</v>
      </c>
      <c r="B2970" t="str">
        <f>TEXT(DATE(2024,Sales[[#This Row],[Month]],1),"MMM")</f>
        <v>Sep</v>
      </c>
      <c r="C2970">
        <v>20</v>
      </c>
      <c r="D2970">
        <v>2014</v>
      </c>
      <c r="E2970" t="s">
        <v>14</v>
      </c>
      <c r="F2970" t="s">
        <v>15</v>
      </c>
      <c r="G2970" s="4" t="s">
        <v>9</v>
      </c>
      <c r="H2970" t="s">
        <v>10</v>
      </c>
      <c r="I2970" s="4">
        <v>24</v>
      </c>
      <c r="J2970" s="4">
        <v>3546</v>
      </c>
      <c r="K2970" s="4">
        <v>3780</v>
      </c>
      <c r="L2970" s="4">
        <v>6102</v>
      </c>
      <c r="M2970" s="4">
        <v>6480</v>
      </c>
      <c r="N2970" s="4">
        <v>5616</v>
      </c>
      <c r="O2970">
        <v>86184</v>
      </c>
      <c r="P2970">
        <v>80082</v>
      </c>
    </row>
    <row r="2971" spans="1:16">
      <c r="A2971">
        <v>9</v>
      </c>
      <c r="B2971" t="str">
        <f>TEXT(DATE(2024,Sales[[#This Row],[Month]],1),"MMM")</f>
        <v>Sep</v>
      </c>
      <c r="C2971">
        <v>20</v>
      </c>
      <c r="D2971">
        <v>2014</v>
      </c>
      <c r="E2971" t="s">
        <v>14</v>
      </c>
      <c r="F2971" t="s">
        <v>15</v>
      </c>
      <c r="G2971" s="4" t="s">
        <v>38</v>
      </c>
      <c r="H2971" t="s">
        <v>10</v>
      </c>
      <c r="I2971" s="4">
        <v>15</v>
      </c>
      <c r="J2971" s="4">
        <v>3978</v>
      </c>
      <c r="K2971" s="4">
        <v>4230</v>
      </c>
      <c r="L2971" s="4">
        <v>5904</v>
      </c>
      <c r="M2971" s="4">
        <v>6300</v>
      </c>
      <c r="N2971" s="4">
        <v>3780</v>
      </c>
      <c r="O2971">
        <v>60277.5</v>
      </c>
      <c r="P2971">
        <v>54373.5</v>
      </c>
    </row>
    <row r="2972" spans="1:16">
      <c r="A2972">
        <v>9</v>
      </c>
      <c r="B2972" t="str">
        <f>TEXT(DATE(2024,Sales[[#This Row],[Month]],1),"MMM")</f>
        <v>Sep</v>
      </c>
      <c r="C2972">
        <v>20</v>
      </c>
      <c r="D2972">
        <v>2014</v>
      </c>
      <c r="E2972" t="s">
        <v>24</v>
      </c>
      <c r="F2972" t="s">
        <v>20</v>
      </c>
      <c r="G2972" s="4" t="s">
        <v>18</v>
      </c>
      <c r="H2972" t="s">
        <v>10</v>
      </c>
      <c r="I2972" s="4">
        <v>20</v>
      </c>
      <c r="J2972" s="4">
        <v>3546</v>
      </c>
      <c r="K2972" s="4">
        <v>3780</v>
      </c>
      <c r="L2972" s="4">
        <v>43920</v>
      </c>
      <c r="M2972" s="4">
        <v>46800</v>
      </c>
      <c r="N2972" s="4">
        <v>4680</v>
      </c>
      <c r="O2972">
        <v>71820</v>
      </c>
      <c r="P2972">
        <v>27900</v>
      </c>
    </row>
    <row r="2973" spans="1:16">
      <c r="A2973">
        <v>9</v>
      </c>
      <c r="B2973" t="str">
        <f>TEXT(DATE(2024,Sales[[#This Row],[Month]],1),"MMM")</f>
        <v>Sep</v>
      </c>
      <c r="C2973">
        <v>21</v>
      </c>
      <c r="D2973">
        <v>2014</v>
      </c>
      <c r="E2973" t="s">
        <v>31</v>
      </c>
      <c r="F2973" t="s">
        <v>22</v>
      </c>
      <c r="G2973" s="4" t="s">
        <v>23</v>
      </c>
      <c r="H2973" t="s">
        <v>10</v>
      </c>
      <c r="I2973" s="4">
        <v>1</v>
      </c>
      <c r="J2973" s="4">
        <v>5148</v>
      </c>
      <c r="K2973" s="4">
        <v>5490</v>
      </c>
      <c r="L2973" s="4">
        <v>12168</v>
      </c>
      <c r="M2973" s="4">
        <v>12960</v>
      </c>
      <c r="N2973" s="4">
        <v>342</v>
      </c>
      <c r="O2973">
        <v>5215.5</v>
      </c>
      <c r="P2973">
        <v>-6952.5</v>
      </c>
    </row>
    <row r="2974" spans="1:16">
      <c r="A2974">
        <v>9</v>
      </c>
      <c r="B2974" t="str">
        <f>TEXT(DATE(2024,Sales[[#This Row],[Month]],1),"MMM")</f>
        <v>Sep</v>
      </c>
      <c r="C2974">
        <v>21</v>
      </c>
      <c r="D2974">
        <v>2014</v>
      </c>
      <c r="E2974" t="s">
        <v>7</v>
      </c>
      <c r="F2974" t="s">
        <v>8</v>
      </c>
      <c r="G2974" s="4" t="s">
        <v>23</v>
      </c>
      <c r="H2974" t="s">
        <v>10</v>
      </c>
      <c r="I2974" s="4">
        <v>5</v>
      </c>
      <c r="J2974" s="4">
        <v>2196</v>
      </c>
      <c r="K2974" s="4">
        <v>2340</v>
      </c>
      <c r="L2974" s="4">
        <v>9126</v>
      </c>
      <c r="M2974" s="4">
        <v>9720</v>
      </c>
      <c r="N2974" s="4">
        <v>720</v>
      </c>
      <c r="O2974">
        <v>11115</v>
      </c>
      <c r="P2974">
        <v>1989</v>
      </c>
    </row>
    <row r="2975" spans="1:16">
      <c r="A2975">
        <v>9</v>
      </c>
      <c r="B2975" t="str">
        <f>TEXT(DATE(2024,Sales[[#This Row],[Month]],1),"MMM")</f>
        <v>Sep</v>
      </c>
      <c r="C2975">
        <v>21</v>
      </c>
      <c r="D2975">
        <v>2014</v>
      </c>
      <c r="E2975" t="s">
        <v>21</v>
      </c>
      <c r="F2975" t="s">
        <v>22</v>
      </c>
      <c r="G2975" s="4" t="s">
        <v>35</v>
      </c>
      <c r="H2975" t="s">
        <v>10</v>
      </c>
      <c r="I2975" s="4">
        <v>2</v>
      </c>
      <c r="J2975" s="4">
        <v>3924</v>
      </c>
      <c r="K2975" s="4">
        <v>4230</v>
      </c>
      <c r="L2975" s="4">
        <v>67374</v>
      </c>
      <c r="M2975" s="4">
        <v>71820</v>
      </c>
      <c r="N2975" s="4">
        <v>612</v>
      </c>
      <c r="O2975">
        <v>8037</v>
      </c>
      <c r="P2975">
        <v>-59337</v>
      </c>
    </row>
    <row r="2976" spans="1:16">
      <c r="A2976">
        <v>9</v>
      </c>
      <c r="B2976" t="str">
        <f>TEXT(DATE(2024,Sales[[#This Row],[Month]],1),"MMM")</f>
        <v>Sep</v>
      </c>
      <c r="C2976">
        <v>22</v>
      </c>
      <c r="D2976">
        <v>2014</v>
      </c>
      <c r="E2976" t="s">
        <v>26</v>
      </c>
      <c r="F2976" t="s">
        <v>27</v>
      </c>
      <c r="G2976" s="4" t="s">
        <v>25</v>
      </c>
      <c r="H2976" t="s">
        <v>10</v>
      </c>
      <c r="I2976" s="4">
        <v>15</v>
      </c>
      <c r="J2976" s="4">
        <v>3978</v>
      </c>
      <c r="K2976" s="4">
        <v>4230</v>
      </c>
      <c r="L2976" s="4">
        <v>122472</v>
      </c>
      <c r="M2976" s="4">
        <v>130410</v>
      </c>
      <c r="N2976" s="4">
        <v>3780</v>
      </c>
      <c r="O2976">
        <v>60277.5</v>
      </c>
      <c r="P2976">
        <v>-62194.5</v>
      </c>
    </row>
    <row r="2977" spans="1:16">
      <c r="A2977">
        <v>9</v>
      </c>
      <c r="B2977" t="str">
        <f>TEXT(DATE(2024,Sales[[#This Row],[Month]],1),"MMM")</f>
        <v>Sep</v>
      </c>
      <c r="C2977">
        <v>23</v>
      </c>
      <c r="D2977">
        <v>2014</v>
      </c>
      <c r="E2977" t="s">
        <v>21</v>
      </c>
      <c r="F2977" t="s">
        <v>22</v>
      </c>
      <c r="G2977" s="4" t="s">
        <v>12</v>
      </c>
      <c r="H2977" t="s">
        <v>13</v>
      </c>
      <c r="I2977" s="4">
        <v>24</v>
      </c>
      <c r="J2977" s="4">
        <v>2106</v>
      </c>
      <c r="K2977" s="4">
        <v>2250</v>
      </c>
      <c r="L2977" s="4">
        <v>64476</v>
      </c>
      <c r="M2977" s="4">
        <v>69660</v>
      </c>
      <c r="N2977" s="4">
        <v>3456</v>
      </c>
      <c r="O2977">
        <v>51300</v>
      </c>
      <c r="P2977">
        <v>-13176</v>
      </c>
    </row>
    <row r="2978" spans="1:16">
      <c r="A2978">
        <v>9</v>
      </c>
      <c r="B2978" t="str">
        <f>TEXT(DATE(2024,Sales[[#This Row],[Month]],1),"MMM")</f>
        <v>Sep</v>
      </c>
      <c r="C2978">
        <v>23</v>
      </c>
      <c r="D2978">
        <v>2014</v>
      </c>
      <c r="E2978" t="s">
        <v>26</v>
      </c>
      <c r="F2978" t="s">
        <v>27</v>
      </c>
      <c r="G2978" s="4" t="s">
        <v>38</v>
      </c>
      <c r="H2978" t="s">
        <v>10</v>
      </c>
      <c r="I2978" s="4">
        <v>23</v>
      </c>
      <c r="J2978" s="4">
        <v>5148</v>
      </c>
      <c r="K2978" s="4">
        <v>5490</v>
      </c>
      <c r="L2978" s="4">
        <v>35424</v>
      </c>
      <c r="M2978" s="4">
        <v>37800</v>
      </c>
      <c r="N2978" s="4">
        <v>7866</v>
      </c>
      <c r="O2978">
        <v>119956.5</v>
      </c>
      <c r="P2978">
        <v>84532.5</v>
      </c>
    </row>
    <row r="2979" spans="1:16">
      <c r="A2979">
        <v>9</v>
      </c>
      <c r="B2979" t="str">
        <f>TEXT(DATE(2024,Sales[[#This Row],[Month]],1),"MMM")</f>
        <v>Sep</v>
      </c>
      <c r="C2979">
        <v>24</v>
      </c>
      <c r="D2979">
        <v>2014</v>
      </c>
      <c r="E2979" t="s">
        <v>21</v>
      </c>
      <c r="F2979" t="s">
        <v>22</v>
      </c>
      <c r="G2979" s="4" t="s">
        <v>29</v>
      </c>
      <c r="H2979" t="s">
        <v>10</v>
      </c>
      <c r="I2979" s="4">
        <v>20</v>
      </c>
      <c r="J2979" s="4">
        <v>3546</v>
      </c>
      <c r="K2979" s="4">
        <v>3780</v>
      </c>
      <c r="L2979" s="4">
        <v>63828</v>
      </c>
      <c r="M2979" s="4">
        <v>68040</v>
      </c>
      <c r="N2979" s="4">
        <v>4680</v>
      </c>
      <c r="O2979">
        <v>71820</v>
      </c>
      <c r="P2979">
        <v>7992</v>
      </c>
    </row>
    <row r="2980" spans="1:16">
      <c r="A2980">
        <v>9</v>
      </c>
      <c r="B2980" t="str">
        <f>TEXT(DATE(2024,Sales[[#This Row],[Month]],1),"MMM")</f>
        <v>Sep</v>
      </c>
      <c r="C2980">
        <v>24</v>
      </c>
      <c r="D2980">
        <v>2014</v>
      </c>
      <c r="E2980" t="s">
        <v>24</v>
      </c>
      <c r="F2980" t="s">
        <v>20</v>
      </c>
      <c r="G2980" s="4" t="s">
        <v>29</v>
      </c>
      <c r="H2980" t="s">
        <v>10</v>
      </c>
      <c r="I2980" s="4">
        <v>23</v>
      </c>
      <c r="J2980" s="4">
        <v>3546</v>
      </c>
      <c r="K2980" s="4">
        <v>3780</v>
      </c>
      <c r="L2980" s="4">
        <v>56736</v>
      </c>
      <c r="M2980" s="4">
        <v>60480</v>
      </c>
      <c r="N2980" s="4">
        <v>5382</v>
      </c>
      <c r="O2980">
        <v>82593</v>
      </c>
      <c r="P2980">
        <v>25857</v>
      </c>
    </row>
    <row r="2981" spans="1:16">
      <c r="A2981">
        <v>9</v>
      </c>
      <c r="B2981" t="str">
        <f>TEXT(DATE(2024,Sales[[#This Row],[Month]],1),"MMM")</f>
        <v>Sep</v>
      </c>
      <c r="C2981">
        <v>24</v>
      </c>
      <c r="D2981">
        <v>2014</v>
      </c>
      <c r="E2981" t="s">
        <v>17</v>
      </c>
      <c r="F2981" t="s">
        <v>15</v>
      </c>
      <c r="G2981" s="4" t="s">
        <v>38</v>
      </c>
      <c r="H2981" t="s">
        <v>10</v>
      </c>
      <c r="I2981" s="4">
        <v>22</v>
      </c>
      <c r="J2981" s="4">
        <v>5148</v>
      </c>
      <c r="K2981" s="4">
        <v>5490</v>
      </c>
      <c r="L2981" s="4">
        <v>70848</v>
      </c>
      <c r="M2981" s="4">
        <v>75600</v>
      </c>
      <c r="N2981" s="4">
        <v>7524</v>
      </c>
      <c r="O2981">
        <v>114741</v>
      </c>
      <c r="P2981">
        <v>43893</v>
      </c>
    </row>
    <row r="2982" spans="1:16">
      <c r="A2982">
        <v>9</v>
      </c>
      <c r="B2982" t="str">
        <f>TEXT(DATE(2024,Sales[[#This Row],[Month]],1),"MMM")</f>
        <v>Sep</v>
      </c>
      <c r="C2982">
        <v>24</v>
      </c>
      <c r="D2982">
        <v>2014</v>
      </c>
      <c r="E2982" t="s">
        <v>19</v>
      </c>
      <c r="F2982" t="s">
        <v>20</v>
      </c>
      <c r="G2982" s="4" t="s">
        <v>34</v>
      </c>
      <c r="H2982" t="s">
        <v>10</v>
      </c>
      <c r="I2982" s="4">
        <v>10</v>
      </c>
      <c r="J2982" s="4">
        <v>3384</v>
      </c>
      <c r="K2982" s="4">
        <v>3600</v>
      </c>
      <c r="L2982" s="4">
        <v>98604</v>
      </c>
      <c r="M2982" s="4">
        <v>104940</v>
      </c>
      <c r="N2982" s="4">
        <v>2160</v>
      </c>
      <c r="O2982">
        <v>34200</v>
      </c>
      <c r="P2982">
        <v>-64404</v>
      </c>
    </row>
    <row r="2983" spans="1:16">
      <c r="A2983">
        <v>9</v>
      </c>
      <c r="B2983" t="str">
        <f>TEXT(DATE(2024,Sales[[#This Row],[Month]],1),"MMM")</f>
        <v>Sep</v>
      </c>
      <c r="C2983">
        <v>25</v>
      </c>
      <c r="D2983">
        <v>2014</v>
      </c>
      <c r="E2983" t="s">
        <v>28</v>
      </c>
      <c r="F2983" t="s">
        <v>27</v>
      </c>
      <c r="G2983" s="4" t="s">
        <v>35</v>
      </c>
      <c r="H2983" t="s">
        <v>10</v>
      </c>
      <c r="I2983" s="4">
        <v>5</v>
      </c>
      <c r="J2983" s="4">
        <v>3042</v>
      </c>
      <c r="K2983" s="4">
        <v>3240</v>
      </c>
      <c r="L2983" s="4">
        <v>78012</v>
      </c>
      <c r="M2983" s="4">
        <v>83160</v>
      </c>
      <c r="N2983" s="4">
        <v>990</v>
      </c>
      <c r="O2983">
        <v>15390</v>
      </c>
      <c r="P2983">
        <v>-62622</v>
      </c>
    </row>
    <row r="2984" spans="1:16">
      <c r="A2984">
        <v>9</v>
      </c>
      <c r="B2984" t="str">
        <f>TEXT(DATE(2024,Sales[[#This Row],[Month]],1),"MMM")</f>
        <v>Sep</v>
      </c>
      <c r="C2984">
        <v>25</v>
      </c>
      <c r="D2984">
        <v>2014</v>
      </c>
      <c r="E2984" t="s">
        <v>19</v>
      </c>
      <c r="F2984" t="s">
        <v>20</v>
      </c>
      <c r="G2984" s="4" t="s">
        <v>25</v>
      </c>
      <c r="H2984" t="s">
        <v>10</v>
      </c>
      <c r="I2984" s="4">
        <v>12</v>
      </c>
      <c r="J2984" s="4">
        <v>3978</v>
      </c>
      <c r="K2984" s="4">
        <v>4230</v>
      </c>
      <c r="L2984" s="4">
        <v>69984</v>
      </c>
      <c r="M2984" s="4">
        <v>74520</v>
      </c>
      <c r="N2984" s="4">
        <v>3024</v>
      </c>
      <c r="O2984">
        <v>48222</v>
      </c>
      <c r="P2984">
        <v>-21762</v>
      </c>
    </row>
    <row r="2985" spans="1:16">
      <c r="A2985">
        <v>9</v>
      </c>
      <c r="B2985" t="str">
        <f>TEXT(DATE(2024,Sales[[#This Row],[Month]],1),"MMM")</f>
        <v>Sep</v>
      </c>
      <c r="C2985">
        <v>25</v>
      </c>
      <c r="D2985">
        <v>2014</v>
      </c>
      <c r="E2985" t="s">
        <v>17</v>
      </c>
      <c r="F2985" t="s">
        <v>15</v>
      </c>
      <c r="G2985" s="4" t="s">
        <v>33</v>
      </c>
      <c r="H2985" t="s">
        <v>10</v>
      </c>
      <c r="I2985" s="4">
        <v>19</v>
      </c>
      <c r="J2985" s="4">
        <v>3978</v>
      </c>
      <c r="K2985" s="4">
        <v>4230</v>
      </c>
      <c r="L2985" s="4">
        <v>50544</v>
      </c>
      <c r="M2985" s="4">
        <v>54000</v>
      </c>
      <c r="N2985" s="4">
        <v>4788</v>
      </c>
      <c r="O2985">
        <v>76351.5</v>
      </c>
      <c r="P2985">
        <v>25807.5</v>
      </c>
    </row>
    <row r="2986" spans="1:16">
      <c r="A2986">
        <v>9</v>
      </c>
      <c r="B2986" t="str">
        <f>TEXT(DATE(2024,Sales[[#This Row],[Month]],1),"MMM")</f>
        <v>Sep</v>
      </c>
      <c r="C2986">
        <v>25</v>
      </c>
      <c r="D2986">
        <v>2014</v>
      </c>
      <c r="E2986" t="s">
        <v>28</v>
      </c>
      <c r="F2986" t="s">
        <v>27</v>
      </c>
      <c r="G2986" s="4" t="s">
        <v>40</v>
      </c>
      <c r="H2986" t="s">
        <v>10</v>
      </c>
      <c r="I2986" s="4">
        <v>18</v>
      </c>
      <c r="J2986" s="4">
        <v>3924</v>
      </c>
      <c r="K2986" s="4">
        <v>4230</v>
      </c>
      <c r="L2986" s="4">
        <v>81216</v>
      </c>
      <c r="M2986" s="4">
        <v>86400</v>
      </c>
      <c r="N2986" s="4">
        <v>5508</v>
      </c>
      <c r="O2986">
        <v>72333</v>
      </c>
      <c r="P2986">
        <v>-8883</v>
      </c>
    </row>
    <row r="2987" spans="1:16">
      <c r="A2987">
        <v>9</v>
      </c>
      <c r="B2987" t="str">
        <f>TEXT(DATE(2024,Sales[[#This Row],[Month]],1),"MMM")</f>
        <v>Sep</v>
      </c>
      <c r="C2987">
        <v>26</v>
      </c>
      <c r="D2987">
        <v>2014</v>
      </c>
      <c r="E2987" t="s">
        <v>31</v>
      </c>
      <c r="F2987" t="s">
        <v>22</v>
      </c>
      <c r="G2987" s="4" t="s">
        <v>9</v>
      </c>
      <c r="H2987" t="s">
        <v>10</v>
      </c>
      <c r="I2987" s="4">
        <v>1</v>
      </c>
      <c r="J2987" s="4">
        <v>2952</v>
      </c>
      <c r="K2987" s="4">
        <v>3150</v>
      </c>
      <c r="L2987" s="4">
        <v>18306</v>
      </c>
      <c r="M2987" s="4">
        <v>19440</v>
      </c>
      <c r="N2987" s="4">
        <v>198</v>
      </c>
      <c r="O2987">
        <v>2992.5</v>
      </c>
      <c r="P2987">
        <v>-15313.5</v>
      </c>
    </row>
    <row r="2988" spans="1:16">
      <c r="A2988">
        <v>9</v>
      </c>
      <c r="B2988" t="str">
        <f>TEXT(DATE(2024,Sales[[#This Row],[Month]],1),"MMM")</f>
        <v>Sep</v>
      </c>
      <c r="C2988">
        <v>26</v>
      </c>
      <c r="D2988">
        <v>2014</v>
      </c>
      <c r="E2988" t="s">
        <v>7</v>
      </c>
      <c r="F2988" t="s">
        <v>8</v>
      </c>
      <c r="G2988" s="4" t="s">
        <v>32</v>
      </c>
      <c r="H2988" t="s">
        <v>10</v>
      </c>
      <c r="I2988" s="4">
        <v>15</v>
      </c>
      <c r="J2988" s="4">
        <v>3042</v>
      </c>
      <c r="K2988" s="4">
        <v>3240</v>
      </c>
      <c r="L2988" s="4">
        <v>5148</v>
      </c>
      <c r="M2988" s="4">
        <v>5490</v>
      </c>
      <c r="N2988" s="4">
        <v>2970</v>
      </c>
      <c r="O2988">
        <v>46170</v>
      </c>
      <c r="P2988">
        <v>41022</v>
      </c>
    </row>
    <row r="2989" spans="1:16">
      <c r="A2989">
        <v>9</v>
      </c>
      <c r="B2989" t="str">
        <f>TEXT(DATE(2024,Sales[[#This Row],[Month]],1),"MMM")</f>
        <v>Sep</v>
      </c>
      <c r="C2989">
        <v>26</v>
      </c>
      <c r="D2989">
        <v>2014</v>
      </c>
      <c r="E2989" t="s">
        <v>31</v>
      </c>
      <c r="F2989" t="s">
        <v>22</v>
      </c>
      <c r="G2989" s="4" t="s">
        <v>30</v>
      </c>
      <c r="H2989" t="s">
        <v>10</v>
      </c>
      <c r="I2989" s="4">
        <v>4</v>
      </c>
      <c r="J2989" s="4">
        <v>3978</v>
      </c>
      <c r="K2989" s="4">
        <v>4230</v>
      </c>
      <c r="L2989" s="4">
        <v>59670</v>
      </c>
      <c r="M2989" s="4">
        <v>63450</v>
      </c>
      <c r="N2989" s="4">
        <v>1008</v>
      </c>
      <c r="O2989">
        <v>16074</v>
      </c>
      <c r="P2989">
        <v>-43596</v>
      </c>
    </row>
    <row r="2990" spans="1:16">
      <c r="A2990">
        <v>9</v>
      </c>
      <c r="B2990" t="str">
        <f>TEXT(DATE(2024,Sales[[#This Row],[Month]],1),"MMM")</f>
        <v>Sep</v>
      </c>
      <c r="C2990">
        <v>27</v>
      </c>
      <c r="D2990">
        <v>2014</v>
      </c>
      <c r="E2990" t="s">
        <v>21</v>
      </c>
      <c r="F2990" t="s">
        <v>22</v>
      </c>
      <c r="G2990" s="4" t="s">
        <v>33</v>
      </c>
      <c r="H2990" t="s">
        <v>10</v>
      </c>
      <c r="I2990" s="4">
        <v>16</v>
      </c>
      <c r="J2990" s="4">
        <v>2106</v>
      </c>
      <c r="K2990" s="4">
        <v>2250</v>
      </c>
      <c r="L2990" s="4">
        <v>18954</v>
      </c>
      <c r="M2990" s="4">
        <v>20250</v>
      </c>
      <c r="N2990" s="4">
        <v>2304</v>
      </c>
      <c r="O2990">
        <v>34200</v>
      </c>
      <c r="P2990">
        <v>15246</v>
      </c>
    </row>
    <row r="2991" spans="1:16">
      <c r="A2991">
        <v>9</v>
      </c>
      <c r="B2991" t="str">
        <f>TEXT(DATE(2024,Sales[[#This Row],[Month]],1),"MMM")</f>
        <v>Sep</v>
      </c>
      <c r="C2991">
        <v>27</v>
      </c>
      <c r="D2991">
        <v>2014</v>
      </c>
      <c r="E2991" t="s">
        <v>31</v>
      </c>
      <c r="F2991" t="s">
        <v>22</v>
      </c>
      <c r="G2991" s="4" t="s">
        <v>40</v>
      </c>
      <c r="H2991" t="s">
        <v>10</v>
      </c>
      <c r="I2991" s="4">
        <v>10</v>
      </c>
      <c r="J2991" s="4">
        <v>2034</v>
      </c>
      <c r="K2991" s="4">
        <v>2160</v>
      </c>
      <c r="L2991" s="4">
        <v>71064</v>
      </c>
      <c r="M2991" s="4">
        <v>75600</v>
      </c>
      <c r="N2991" s="4">
        <v>1260</v>
      </c>
      <c r="O2991">
        <v>20520</v>
      </c>
      <c r="P2991">
        <v>-50544</v>
      </c>
    </row>
    <row r="2992" spans="1:16">
      <c r="A2992">
        <v>9</v>
      </c>
      <c r="B2992" t="str">
        <f>TEXT(DATE(2024,Sales[[#This Row],[Month]],1),"MMM")</f>
        <v>Sep</v>
      </c>
      <c r="C2992">
        <v>27</v>
      </c>
      <c r="D2992">
        <v>2014</v>
      </c>
      <c r="E2992" t="s">
        <v>19</v>
      </c>
      <c r="F2992" t="s">
        <v>20</v>
      </c>
      <c r="G2992" s="4" t="s">
        <v>32</v>
      </c>
      <c r="H2992" t="s">
        <v>10</v>
      </c>
      <c r="I2992" s="4">
        <v>21</v>
      </c>
      <c r="J2992" s="4">
        <v>4482</v>
      </c>
      <c r="K2992" s="4">
        <v>4770</v>
      </c>
      <c r="L2992" s="4">
        <v>128700</v>
      </c>
      <c r="M2992" s="4">
        <v>137250</v>
      </c>
      <c r="N2992" s="4">
        <v>6048</v>
      </c>
      <c r="O2992">
        <v>95161.5</v>
      </c>
      <c r="P2992">
        <v>-33538.5</v>
      </c>
    </row>
    <row r="2993" spans="1:16">
      <c r="A2993">
        <v>9</v>
      </c>
      <c r="B2993" t="str">
        <f>TEXT(DATE(2024,Sales[[#This Row],[Month]],1),"MMM")</f>
        <v>Sep</v>
      </c>
      <c r="C2993">
        <v>27</v>
      </c>
      <c r="D2993">
        <v>2014</v>
      </c>
      <c r="E2993" t="s">
        <v>19</v>
      </c>
      <c r="F2993" t="s">
        <v>20</v>
      </c>
      <c r="G2993" s="4" t="s">
        <v>38</v>
      </c>
      <c r="H2993" t="s">
        <v>10</v>
      </c>
      <c r="I2993" s="4">
        <v>7</v>
      </c>
      <c r="J2993" s="4">
        <v>3726</v>
      </c>
      <c r="K2993" s="4">
        <v>3960</v>
      </c>
      <c r="L2993" s="4">
        <v>17712</v>
      </c>
      <c r="M2993" s="4">
        <v>18900</v>
      </c>
      <c r="N2993" s="4">
        <v>1638</v>
      </c>
      <c r="O2993">
        <v>26334</v>
      </c>
      <c r="P2993">
        <v>8622</v>
      </c>
    </row>
    <row r="2994" spans="1:16">
      <c r="A2994">
        <v>9</v>
      </c>
      <c r="B2994" t="str">
        <f>TEXT(DATE(2024,Sales[[#This Row],[Month]],1),"MMM")</f>
        <v>Sep</v>
      </c>
      <c r="C2994">
        <v>28</v>
      </c>
      <c r="D2994">
        <v>2014</v>
      </c>
      <c r="E2994" t="s">
        <v>11</v>
      </c>
      <c r="F2994" t="s">
        <v>8</v>
      </c>
      <c r="G2994" s="4" t="s">
        <v>18</v>
      </c>
      <c r="H2994" t="s">
        <v>10</v>
      </c>
      <c r="I2994" s="4">
        <v>22</v>
      </c>
      <c r="J2994" s="4">
        <v>2952</v>
      </c>
      <c r="K2994" s="4">
        <v>3150</v>
      </c>
      <c r="L2994" s="4">
        <v>28548</v>
      </c>
      <c r="M2994" s="4">
        <v>30420</v>
      </c>
      <c r="N2994" s="4">
        <v>4356</v>
      </c>
      <c r="O2994">
        <v>65835</v>
      </c>
      <c r="P2994">
        <v>37287</v>
      </c>
    </row>
    <row r="2995" spans="1:16">
      <c r="A2995">
        <v>9</v>
      </c>
      <c r="B2995" t="str">
        <f>TEXT(DATE(2024,Sales[[#This Row],[Month]],1),"MMM")</f>
        <v>Sep</v>
      </c>
      <c r="C2995">
        <v>28</v>
      </c>
      <c r="D2995">
        <v>2014</v>
      </c>
      <c r="E2995" t="s">
        <v>24</v>
      </c>
      <c r="F2995" t="s">
        <v>20</v>
      </c>
      <c r="G2995" s="4" t="s">
        <v>35</v>
      </c>
      <c r="H2995" t="s">
        <v>10</v>
      </c>
      <c r="I2995" s="4">
        <v>15</v>
      </c>
      <c r="J2995" s="4">
        <v>3384</v>
      </c>
      <c r="K2995" s="4">
        <v>3600</v>
      </c>
      <c r="L2995" s="4">
        <v>49644</v>
      </c>
      <c r="M2995" s="4">
        <v>52920</v>
      </c>
      <c r="N2995" s="4">
        <v>3240</v>
      </c>
      <c r="O2995">
        <v>51300</v>
      </c>
      <c r="P2995">
        <v>1656</v>
      </c>
    </row>
    <row r="2996" spans="1:16">
      <c r="A2996">
        <v>9</v>
      </c>
      <c r="B2996" t="str">
        <f>TEXT(DATE(2024,Sales[[#This Row],[Month]],1),"MMM")</f>
        <v>Sep</v>
      </c>
      <c r="C2996">
        <v>29</v>
      </c>
      <c r="D2996">
        <v>2014</v>
      </c>
      <c r="E2996" t="s">
        <v>24</v>
      </c>
      <c r="F2996" t="s">
        <v>20</v>
      </c>
      <c r="G2996" s="4" t="s">
        <v>12</v>
      </c>
      <c r="H2996" t="s">
        <v>13</v>
      </c>
      <c r="I2996" s="4">
        <v>7</v>
      </c>
      <c r="J2996" s="4">
        <v>3546</v>
      </c>
      <c r="K2996" s="4">
        <v>3780</v>
      </c>
      <c r="L2996" s="4">
        <v>35820</v>
      </c>
      <c r="M2996" s="4">
        <v>38700</v>
      </c>
      <c r="N2996" s="4">
        <v>1638</v>
      </c>
      <c r="O2996">
        <v>25137</v>
      </c>
      <c r="P2996">
        <v>-10683</v>
      </c>
    </row>
    <row r="2997" spans="1:16">
      <c r="A2997">
        <v>9</v>
      </c>
      <c r="B2997" t="str">
        <f>TEXT(DATE(2024,Sales[[#This Row],[Month]],1),"MMM")</f>
        <v>Sep</v>
      </c>
      <c r="C2997">
        <v>29</v>
      </c>
      <c r="D2997">
        <v>2014</v>
      </c>
      <c r="E2997" t="s">
        <v>26</v>
      </c>
      <c r="F2997" t="s">
        <v>27</v>
      </c>
      <c r="G2997" s="4" t="s">
        <v>25</v>
      </c>
      <c r="H2997" t="s">
        <v>10</v>
      </c>
      <c r="I2997" s="4">
        <v>17</v>
      </c>
      <c r="J2997" s="4">
        <v>5148</v>
      </c>
      <c r="K2997" s="4">
        <v>5490</v>
      </c>
      <c r="L2997" s="4">
        <v>5832</v>
      </c>
      <c r="M2997" s="4">
        <v>6210</v>
      </c>
      <c r="N2997" s="4">
        <v>5814</v>
      </c>
      <c r="O2997">
        <v>88663.5</v>
      </c>
      <c r="P2997">
        <v>82831.5</v>
      </c>
    </row>
    <row r="2998" spans="1:16">
      <c r="A2998">
        <v>9</v>
      </c>
      <c r="B2998" t="str">
        <f>TEXT(DATE(2024,Sales[[#This Row],[Month]],1),"MMM")</f>
        <v>Sep</v>
      </c>
      <c r="C2998">
        <v>29</v>
      </c>
      <c r="D2998">
        <v>2014</v>
      </c>
      <c r="E2998" t="s">
        <v>14</v>
      </c>
      <c r="F2998" t="s">
        <v>15</v>
      </c>
      <c r="G2998" s="4" t="s">
        <v>29</v>
      </c>
      <c r="H2998" t="s">
        <v>10</v>
      </c>
      <c r="I2998" s="4">
        <v>20</v>
      </c>
      <c r="J2998" s="4">
        <v>2034</v>
      </c>
      <c r="K2998" s="4">
        <v>2160</v>
      </c>
      <c r="L2998" s="4">
        <v>88650</v>
      </c>
      <c r="M2998" s="4">
        <v>94500</v>
      </c>
      <c r="N2998" s="4">
        <v>2520</v>
      </c>
      <c r="O2998">
        <v>41040</v>
      </c>
      <c r="P2998">
        <v>-47610</v>
      </c>
    </row>
    <row r="2999" spans="1:16">
      <c r="A2999">
        <v>9</v>
      </c>
      <c r="B2999" t="str">
        <f>TEXT(DATE(2024,Sales[[#This Row],[Month]],1),"MMM")</f>
        <v>Sep</v>
      </c>
      <c r="C2999">
        <v>29</v>
      </c>
      <c r="D2999">
        <v>2014</v>
      </c>
      <c r="E2999" t="s">
        <v>28</v>
      </c>
      <c r="F2999" t="s">
        <v>27</v>
      </c>
      <c r="G2999" s="4" t="s">
        <v>35</v>
      </c>
      <c r="H2999" t="s">
        <v>10</v>
      </c>
      <c r="I2999" s="4">
        <v>5</v>
      </c>
      <c r="J2999" s="4">
        <v>2196</v>
      </c>
      <c r="K2999" s="4">
        <v>2340</v>
      </c>
      <c r="L2999" s="4">
        <v>63828</v>
      </c>
      <c r="M2999" s="4">
        <v>68040</v>
      </c>
      <c r="N2999" s="4">
        <v>720</v>
      </c>
      <c r="O2999">
        <v>11115</v>
      </c>
      <c r="P2999">
        <v>-52713</v>
      </c>
    </row>
    <row r="3000" spans="1:16">
      <c r="A3000">
        <v>9</v>
      </c>
      <c r="B3000" t="str">
        <f>TEXT(DATE(2024,Sales[[#This Row],[Month]],1),"MMM")</f>
        <v>Sep</v>
      </c>
      <c r="C3000">
        <v>30</v>
      </c>
      <c r="D3000">
        <v>2014</v>
      </c>
      <c r="E3000" t="s">
        <v>7</v>
      </c>
      <c r="F3000" t="s">
        <v>8</v>
      </c>
      <c r="G3000" s="4" t="s">
        <v>32</v>
      </c>
      <c r="H3000" t="s">
        <v>10</v>
      </c>
      <c r="I3000" s="4">
        <v>14</v>
      </c>
      <c r="J3000" s="4">
        <v>3546</v>
      </c>
      <c r="K3000" s="4">
        <v>3780</v>
      </c>
      <c r="L3000" s="4">
        <v>82368</v>
      </c>
      <c r="M3000" s="4">
        <v>87840</v>
      </c>
      <c r="N3000" s="4">
        <v>3276</v>
      </c>
      <c r="O3000">
        <v>50274</v>
      </c>
      <c r="P3000">
        <v>-32094</v>
      </c>
    </row>
    <row r="3001" spans="1:16">
      <c r="A3001">
        <v>9</v>
      </c>
      <c r="B3001" t="str">
        <f>TEXT(DATE(2024,Sales[[#This Row],[Month]],1),"MMM")</f>
        <v>Sep</v>
      </c>
      <c r="C3001">
        <v>30</v>
      </c>
      <c r="D3001">
        <v>2014</v>
      </c>
      <c r="E3001" t="s">
        <v>24</v>
      </c>
      <c r="F3001" t="s">
        <v>20</v>
      </c>
      <c r="G3001" s="4" t="s">
        <v>30</v>
      </c>
      <c r="H3001" t="s">
        <v>10</v>
      </c>
      <c r="I3001" s="4">
        <v>6</v>
      </c>
      <c r="J3001" s="4">
        <v>3546</v>
      </c>
      <c r="K3001" s="4">
        <v>3780</v>
      </c>
      <c r="L3001" s="4">
        <v>3978</v>
      </c>
      <c r="M3001" s="4">
        <v>4230</v>
      </c>
      <c r="N3001" s="4">
        <v>1404</v>
      </c>
      <c r="O3001">
        <v>21546</v>
      </c>
      <c r="P3001">
        <v>17568</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AEF7-7A1D-497C-AB29-9B43177F90DE}">
  <dimension ref="A3:H204"/>
  <sheetViews>
    <sheetView zoomScale="85" zoomScaleNormal="85" workbookViewId="0">
      <selection activeCell="D16" sqref="D16"/>
    </sheetView>
  </sheetViews>
  <sheetFormatPr defaultRowHeight="15"/>
  <cols>
    <col min="1" max="1" width="11.85546875" bestFit="1" customWidth="1"/>
    <col min="2" max="2" width="16.140625" bestFit="1" customWidth="1"/>
    <col min="4" max="4" width="13.42578125" bestFit="1" customWidth="1"/>
    <col min="5" max="5" width="12.5703125" bestFit="1" customWidth="1"/>
    <col min="6" max="6" width="26.7109375" bestFit="1" customWidth="1"/>
    <col min="7" max="7" width="38.85546875" bestFit="1" customWidth="1"/>
    <col min="8" max="8" width="9.140625" bestFit="1" customWidth="1"/>
  </cols>
  <sheetData>
    <row r="3" spans="1:8">
      <c r="A3" s="6" t="s">
        <v>46</v>
      </c>
      <c r="B3" t="s">
        <v>1617</v>
      </c>
      <c r="D3" s="6" t="s">
        <v>1619</v>
      </c>
      <c r="E3" t="s">
        <v>1616</v>
      </c>
      <c r="G3" s="6" t="s">
        <v>1629</v>
      </c>
      <c r="H3" t="s">
        <v>1625</v>
      </c>
    </row>
    <row r="4" spans="1:8">
      <c r="A4" s="7" t="s">
        <v>8</v>
      </c>
      <c r="B4" s="10">
        <v>3669.6339434276206</v>
      </c>
      <c r="D4" s="7" t="s">
        <v>20</v>
      </c>
      <c r="E4" s="23">
        <v>2259252</v>
      </c>
      <c r="G4" s="7" t="s">
        <v>11</v>
      </c>
      <c r="H4" s="23">
        <v>300</v>
      </c>
    </row>
    <row r="5" spans="1:8">
      <c r="A5" s="7" t="s">
        <v>20</v>
      </c>
      <c r="B5" s="10">
        <v>3721.9967051070839</v>
      </c>
      <c r="D5" s="7" t="s">
        <v>8</v>
      </c>
      <c r="E5" s="23">
        <v>2205450</v>
      </c>
      <c r="G5" s="8" t="s">
        <v>13</v>
      </c>
      <c r="H5" s="23">
        <v>60</v>
      </c>
    </row>
    <row r="6" spans="1:8" ht="18.75">
      <c r="A6" s="7" t="s">
        <v>15</v>
      </c>
      <c r="B6" s="10">
        <v>3580.1911037891268</v>
      </c>
      <c r="D6" s="7" t="s">
        <v>15</v>
      </c>
      <c r="E6" s="23">
        <v>2173176</v>
      </c>
      <c r="G6" s="24" t="s">
        <v>37</v>
      </c>
      <c r="H6" s="23">
        <v>26</v>
      </c>
    </row>
    <row r="7" spans="1:8">
      <c r="A7" s="7" t="s">
        <v>27</v>
      </c>
      <c r="B7" s="10">
        <v>3624.994974874372</v>
      </c>
      <c r="D7" s="7" t="s">
        <v>27</v>
      </c>
      <c r="E7" s="23">
        <v>2164122</v>
      </c>
      <c r="G7" s="9" t="s">
        <v>39</v>
      </c>
      <c r="H7" s="23">
        <v>17</v>
      </c>
    </row>
    <row r="8" spans="1:8">
      <c r="A8" s="7" t="s">
        <v>22</v>
      </c>
      <c r="B8" s="10">
        <v>3598.1326530612246</v>
      </c>
      <c r="D8" s="7" t="s">
        <v>22</v>
      </c>
      <c r="E8" s="23">
        <v>2115702</v>
      </c>
      <c r="G8" s="9" t="s">
        <v>12</v>
      </c>
      <c r="H8" s="23">
        <v>17</v>
      </c>
    </row>
    <row r="9" spans="1:8">
      <c r="A9" s="7" t="s">
        <v>1618</v>
      </c>
      <c r="B9" s="10">
        <v>3639.2339999999999</v>
      </c>
      <c r="D9" s="7" t="s">
        <v>1618</v>
      </c>
      <c r="E9" s="23">
        <v>10917702</v>
      </c>
      <c r="G9" s="8" t="s">
        <v>10</v>
      </c>
      <c r="H9" s="23">
        <v>240</v>
      </c>
    </row>
    <row r="10" spans="1:8">
      <c r="G10" s="9" t="s">
        <v>9</v>
      </c>
      <c r="H10" s="23">
        <v>28</v>
      </c>
    </row>
    <row r="11" spans="1:8">
      <c r="G11" s="9" t="s">
        <v>36</v>
      </c>
      <c r="H11" s="23">
        <v>26</v>
      </c>
    </row>
    <row r="12" spans="1:8">
      <c r="G12" s="9" t="s">
        <v>40</v>
      </c>
      <c r="H12" s="23">
        <v>21</v>
      </c>
    </row>
    <row r="13" spans="1:8">
      <c r="G13" s="9" t="s">
        <v>29</v>
      </c>
      <c r="H13" s="23">
        <v>21</v>
      </c>
    </row>
    <row r="14" spans="1:8">
      <c r="G14" s="9" t="s">
        <v>18</v>
      </c>
      <c r="H14" s="23">
        <v>20</v>
      </c>
    </row>
    <row r="15" spans="1:8">
      <c r="G15" s="9" t="s">
        <v>32</v>
      </c>
      <c r="H15" s="23">
        <v>19</v>
      </c>
    </row>
    <row r="16" spans="1:8">
      <c r="G16" s="9" t="s">
        <v>25</v>
      </c>
      <c r="H16" s="23">
        <v>16</v>
      </c>
    </row>
    <row r="17" spans="1:8">
      <c r="G17" s="9" t="s">
        <v>38</v>
      </c>
      <c r="H17" s="23">
        <v>15</v>
      </c>
    </row>
    <row r="18" spans="1:8">
      <c r="G18" s="9" t="s">
        <v>23</v>
      </c>
      <c r="H18" s="23">
        <v>14</v>
      </c>
    </row>
    <row r="19" spans="1:8">
      <c r="G19" s="9" t="s">
        <v>33</v>
      </c>
      <c r="H19" s="23">
        <v>14</v>
      </c>
    </row>
    <row r="20" spans="1:8">
      <c r="G20" s="9" t="s">
        <v>34</v>
      </c>
      <c r="H20" s="23">
        <v>14</v>
      </c>
    </row>
    <row r="21" spans="1:8">
      <c r="G21" s="9" t="s">
        <v>35</v>
      </c>
      <c r="H21" s="23">
        <v>11</v>
      </c>
    </row>
    <row r="22" spans="1:8">
      <c r="G22" s="9" t="s">
        <v>30</v>
      </c>
      <c r="H22" s="23">
        <v>11</v>
      </c>
    </row>
    <row r="23" spans="1:8">
      <c r="D23" s="6" t="s">
        <v>47</v>
      </c>
      <c r="E23" t="s">
        <v>1616</v>
      </c>
      <c r="F23" t="s">
        <v>1632</v>
      </c>
      <c r="G23" s="9" t="s">
        <v>16</v>
      </c>
      <c r="H23" s="23">
        <v>10</v>
      </c>
    </row>
    <row r="24" spans="1:8">
      <c r="D24" s="7" t="s">
        <v>10</v>
      </c>
      <c r="E24" s="23">
        <v>8949636</v>
      </c>
      <c r="F24" s="23">
        <v>21385498.5</v>
      </c>
      <c r="G24" s="7" t="s">
        <v>31</v>
      </c>
      <c r="H24" s="23">
        <v>277</v>
      </c>
    </row>
    <row r="25" spans="1:8">
      <c r="D25" s="7" t="s">
        <v>13</v>
      </c>
      <c r="E25" s="23">
        <v>1968066</v>
      </c>
      <c r="F25" s="23">
        <v>-6274588.5</v>
      </c>
      <c r="G25" s="8" t="s">
        <v>13</v>
      </c>
      <c r="H25" s="23">
        <v>52</v>
      </c>
    </row>
    <row r="26" spans="1:8">
      <c r="D26" s="7" t="s">
        <v>1618</v>
      </c>
      <c r="E26" s="23">
        <v>10917702</v>
      </c>
      <c r="F26" s="23">
        <v>15110910</v>
      </c>
      <c r="G26" s="9" t="s">
        <v>12</v>
      </c>
      <c r="H26" s="23">
        <v>19</v>
      </c>
    </row>
    <row r="27" spans="1:8">
      <c r="G27" s="9" t="s">
        <v>37</v>
      </c>
      <c r="H27" s="23">
        <v>18</v>
      </c>
    </row>
    <row r="28" spans="1:8">
      <c r="G28" s="9" t="s">
        <v>39</v>
      </c>
      <c r="H28" s="23">
        <v>15</v>
      </c>
    </row>
    <row r="29" spans="1:8">
      <c r="D29" s="6" t="s">
        <v>47</v>
      </c>
      <c r="E29" t="s">
        <v>1616</v>
      </c>
      <c r="G29" s="8" t="s">
        <v>10</v>
      </c>
      <c r="H29" s="23">
        <v>225</v>
      </c>
    </row>
    <row r="30" spans="1:8">
      <c r="A30" t="s">
        <v>1633</v>
      </c>
      <c r="D30" s="7">
        <v>2012</v>
      </c>
      <c r="E30" s="23">
        <v>4059360</v>
      </c>
      <c r="G30" s="9" t="s">
        <v>30</v>
      </c>
      <c r="H30" s="23">
        <v>24</v>
      </c>
    </row>
    <row r="31" spans="1:8" ht="22.5">
      <c r="A31" s="26">
        <v>10917702</v>
      </c>
      <c r="D31" s="7">
        <v>2013</v>
      </c>
      <c r="E31" s="23">
        <v>4049190</v>
      </c>
      <c r="G31" s="9" t="s">
        <v>35</v>
      </c>
      <c r="H31" s="23">
        <v>22</v>
      </c>
    </row>
    <row r="32" spans="1:8">
      <c r="B32" s="12"/>
      <c r="D32" s="7">
        <v>2014</v>
      </c>
      <c r="E32" s="23">
        <v>2809152</v>
      </c>
      <c r="G32" s="9" t="s">
        <v>23</v>
      </c>
      <c r="H32" s="23">
        <v>21</v>
      </c>
    </row>
    <row r="33" spans="1:8">
      <c r="A33" t="s">
        <v>1634</v>
      </c>
      <c r="D33" s="7" t="s">
        <v>1618</v>
      </c>
      <c r="E33" s="23">
        <v>10917702</v>
      </c>
      <c r="G33" s="9" t="s">
        <v>38</v>
      </c>
      <c r="H33" s="23">
        <v>19</v>
      </c>
    </row>
    <row r="34" spans="1:8" ht="27">
      <c r="A34" s="27">
        <v>43608</v>
      </c>
      <c r="G34" s="9" t="s">
        <v>9</v>
      </c>
      <c r="H34" s="23">
        <v>17</v>
      </c>
    </row>
    <row r="35" spans="1:8">
      <c r="G35" s="9" t="s">
        <v>36</v>
      </c>
      <c r="H35" s="23">
        <v>16</v>
      </c>
    </row>
    <row r="36" spans="1:8">
      <c r="A36" t="s">
        <v>1636</v>
      </c>
      <c r="D36" s="6" t="s">
        <v>47</v>
      </c>
      <c r="E36" t="s">
        <v>1635</v>
      </c>
      <c r="G36" s="9" t="s">
        <v>40</v>
      </c>
      <c r="H36" s="23">
        <v>16</v>
      </c>
    </row>
    <row r="37" spans="1:8">
      <c r="A37" s="13">
        <v>160073913</v>
      </c>
      <c r="D37" s="7">
        <v>2012</v>
      </c>
      <c r="E37" s="23">
        <v>59015523</v>
      </c>
      <c r="G37" s="9" t="s">
        <v>29</v>
      </c>
      <c r="H37" s="23">
        <v>14</v>
      </c>
    </row>
    <row r="38" spans="1:8">
      <c r="D38" s="7">
        <v>2013</v>
      </c>
      <c r="E38" s="23">
        <v>58545540</v>
      </c>
      <c r="G38" s="9" t="s">
        <v>32</v>
      </c>
      <c r="H38" s="23">
        <v>14</v>
      </c>
    </row>
    <row r="39" spans="1:8">
      <c r="A39" t="s">
        <v>1635</v>
      </c>
      <c r="D39" s="7">
        <v>2014</v>
      </c>
      <c r="E39" s="23">
        <v>42512850</v>
      </c>
      <c r="G39" s="9" t="s">
        <v>25</v>
      </c>
      <c r="H39" s="23">
        <v>14</v>
      </c>
    </row>
    <row r="40" spans="1:8" ht="22.5">
      <c r="A40" s="26">
        <v>160073913</v>
      </c>
      <c r="D40" s="7" t="s">
        <v>1618</v>
      </c>
      <c r="E40" s="23">
        <v>160073913</v>
      </c>
      <c r="G40" s="9" t="s">
        <v>18</v>
      </c>
      <c r="H40" s="23">
        <v>13</v>
      </c>
    </row>
    <row r="41" spans="1:8">
      <c r="G41" s="9" t="s">
        <v>16</v>
      </c>
      <c r="H41" s="23">
        <v>13</v>
      </c>
    </row>
    <row r="42" spans="1:8">
      <c r="G42" s="9" t="s">
        <v>34</v>
      </c>
      <c r="H42" s="23">
        <v>13</v>
      </c>
    </row>
    <row r="43" spans="1:8">
      <c r="G43" s="9" t="s">
        <v>33</v>
      </c>
      <c r="H43" s="23">
        <v>9</v>
      </c>
    </row>
    <row r="44" spans="1:8">
      <c r="G44" s="7" t="s">
        <v>26</v>
      </c>
      <c r="H44" s="23">
        <v>298</v>
      </c>
    </row>
    <row r="45" spans="1:8">
      <c r="G45" s="8" t="s">
        <v>13</v>
      </c>
      <c r="H45" s="23">
        <v>53</v>
      </c>
    </row>
    <row r="46" spans="1:8">
      <c r="G46" s="9" t="s">
        <v>12</v>
      </c>
      <c r="H46" s="23">
        <v>20</v>
      </c>
    </row>
    <row r="47" spans="1:8">
      <c r="G47" s="9" t="s">
        <v>39</v>
      </c>
      <c r="H47" s="23">
        <v>18</v>
      </c>
    </row>
    <row r="48" spans="1:8">
      <c r="G48" s="9" t="s">
        <v>37</v>
      </c>
      <c r="H48" s="23">
        <v>15</v>
      </c>
    </row>
    <row r="49" spans="7:8">
      <c r="G49" s="8" t="s">
        <v>10</v>
      </c>
      <c r="H49" s="23">
        <v>245</v>
      </c>
    </row>
    <row r="50" spans="7:8">
      <c r="G50" s="9" t="s">
        <v>38</v>
      </c>
      <c r="H50" s="23">
        <v>25</v>
      </c>
    </row>
    <row r="51" spans="7:8">
      <c r="G51" s="9" t="s">
        <v>18</v>
      </c>
      <c r="H51" s="23">
        <v>20</v>
      </c>
    </row>
    <row r="52" spans="7:8">
      <c r="G52" s="9" t="s">
        <v>30</v>
      </c>
      <c r="H52" s="23">
        <v>20</v>
      </c>
    </row>
    <row r="53" spans="7:8">
      <c r="G53" s="9" t="s">
        <v>23</v>
      </c>
      <c r="H53" s="23">
        <v>19</v>
      </c>
    </row>
    <row r="54" spans="7:8">
      <c r="G54" s="9" t="s">
        <v>29</v>
      </c>
      <c r="H54" s="23">
        <v>19</v>
      </c>
    </row>
    <row r="55" spans="7:8">
      <c r="G55" s="9" t="s">
        <v>25</v>
      </c>
      <c r="H55" s="23">
        <v>19</v>
      </c>
    </row>
    <row r="56" spans="7:8">
      <c r="G56" s="9" t="s">
        <v>9</v>
      </c>
      <c r="H56" s="23">
        <v>18</v>
      </c>
    </row>
    <row r="57" spans="7:8">
      <c r="G57" s="9" t="s">
        <v>36</v>
      </c>
      <c r="H57" s="23">
        <v>18</v>
      </c>
    </row>
    <row r="58" spans="7:8">
      <c r="G58" s="9" t="s">
        <v>35</v>
      </c>
      <c r="H58" s="23">
        <v>17</v>
      </c>
    </row>
    <row r="59" spans="7:8">
      <c r="G59" s="9" t="s">
        <v>34</v>
      </c>
      <c r="H59" s="23">
        <v>16</v>
      </c>
    </row>
    <row r="60" spans="7:8">
      <c r="G60" s="9" t="s">
        <v>32</v>
      </c>
      <c r="H60" s="23">
        <v>16</v>
      </c>
    </row>
    <row r="61" spans="7:8">
      <c r="G61" s="9" t="s">
        <v>33</v>
      </c>
      <c r="H61" s="23">
        <v>16</v>
      </c>
    </row>
    <row r="62" spans="7:8">
      <c r="G62" s="9" t="s">
        <v>40</v>
      </c>
      <c r="H62" s="23">
        <v>13</v>
      </c>
    </row>
    <row r="63" spans="7:8">
      <c r="G63" s="9" t="s">
        <v>16</v>
      </c>
      <c r="H63" s="23">
        <v>9</v>
      </c>
    </row>
    <row r="64" spans="7:8">
      <c r="G64" s="7" t="s">
        <v>28</v>
      </c>
      <c r="H64" s="23">
        <v>299</v>
      </c>
    </row>
    <row r="65" spans="7:8">
      <c r="G65" s="8" t="s">
        <v>13</v>
      </c>
      <c r="H65" s="23">
        <v>49</v>
      </c>
    </row>
    <row r="66" spans="7:8">
      <c r="G66" s="9" t="s">
        <v>12</v>
      </c>
      <c r="H66" s="23">
        <v>21</v>
      </c>
    </row>
    <row r="67" spans="7:8">
      <c r="G67" s="9" t="s">
        <v>39</v>
      </c>
      <c r="H67" s="23">
        <v>15</v>
      </c>
    </row>
    <row r="68" spans="7:8">
      <c r="G68" s="9" t="s">
        <v>37</v>
      </c>
      <c r="H68" s="23">
        <v>13</v>
      </c>
    </row>
    <row r="69" spans="7:8">
      <c r="G69" s="8" t="s">
        <v>10</v>
      </c>
      <c r="H69" s="23">
        <v>250</v>
      </c>
    </row>
    <row r="70" spans="7:8">
      <c r="G70" s="9" t="s">
        <v>32</v>
      </c>
      <c r="H70" s="23">
        <v>28</v>
      </c>
    </row>
    <row r="71" spans="7:8">
      <c r="G71" s="9" t="s">
        <v>33</v>
      </c>
      <c r="H71" s="23">
        <v>25</v>
      </c>
    </row>
    <row r="72" spans="7:8">
      <c r="G72" s="9" t="s">
        <v>25</v>
      </c>
      <c r="H72" s="23">
        <v>23</v>
      </c>
    </row>
    <row r="73" spans="7:8">
      <c r="G73" s="9" t="s">
        <v>23</v>
      </c>
      <c r="H73" s="23">
        <v>22</v>
      </c>
    </row>
    <row r="74" spans="7:8">
      <c r="G74" s="9" t="s">
        <v>30</v>
      </c>
      <c r="H74" s="23">
        <v>21</v>
      </c>
    </row>
    <row r="75" spans="7:8">
      <c r="G75" s="9" t="s">
        <v>16</v>
      </c>
      <c r="H75" s="23">
        <v>20</v>
      </c>
    </row>
    <row r="76" spans="7:8">
      <c r="G76" s="9" t="s">
        <v>40</v>
      </c>
      <c r="H76" s="23">
        <v>19</v>
      </c>
    </row>
    <row r="77" spans="7:8">
      <c r="G77" s="9" t="s">
        <v>36</v>
      </c>
      <c r="H77" s="23">
        <v>17</v>
      </c>
    </row>
    <row r="78" spans="7:8">
      <c r="G78" s="9" t="s">
        <v>29</v>
      </c>
      <c r="H78" s="23">
        <v>15</v>
      </c>
    </row>
    <row r="79" spans="7:8">
      <c r="G79" s="9" t="s">
        <v>9</v>
      </c>
      <c r="H79" s="23">
        <v>14</v>
      </c>
    </row>
    <row r="80" spans="7:8">
      <c r="G80" s="9" t="s">
        <v>38</v>
      </c>
      <c r="H80" s="23">
        <v>13</v>
      </c>
    </row>
    <row r="81" spans="7:8">
      <c r="G81" s="9" t="s">
        <v>18</v>
      </c>
      <c r="H81" s="23">
        <v>13</v>
      </c>
    </row>
    <row r="82" spans="7:8">
      <c r="G82" s="9" t="s">
        <v>34</v>
      </c>
      <c r="H82" s="23">
        <v>11</v>
      </c>
    </row>
    <row r="83" spans="7:8">
      <c r="G83" s="9" t="s">
        <v>35</v>
      </c>
      <c r="H83" s="23">
        <v>9</v>
      </c>
    </row>
    <row r="84" spans="7:8">
      <c r="G84" s="7" t="s">
        <v>19</v>
      </c>
      <c r="H84" s="23">
        <v>286</v>
      </c>
    </row>
    <row r="85" spans="7:8">
      <c r="G85" s="8" t="s">
        <v>13</v>
      </c>
      <c r="H85" s="23">
        <v>42</v>
      </c>
    </row>
    <row r="86" spans="7:8">
      <c r="G86" s="9" t="s">
        <v>12</v>
      </c>
      <c r="H86" s="23">
        <v>15</v>
      </c>
    </row>
    <row r="87" spans="7:8">
      <c r="G87" s="9" t="s">
        <v>37</v>
      </c>
      <c r="H87" s="23">
        <v>14</v>
      </c>
    </row>
    <row r="88" spans="7:8">
      <c r="G88" s="9" t="s">
        <v>39</v>
      </c>
      <c r="H88" s="23">
        <v>13</v>
      </c>
    </row>
    <row r="89" spans="7:8">
      <c r="G89" s="8" t="s">
        <v>10</v>
      </c>
      <c r="H89" s="23">
        <v>244</v>
      </c>
    </row>
    <row r="90" spans="7:8">
      <c r="G90" s="9" t="s">
        <v>40</v>
      </c>
      <c r="H90" s="23">
        <v>25</v>
      </c>
    </row>
    <row r="91" spans="7:8">
      <c r="G91" s="9" t="s">
        <v>32</v>
      </c>
      <c r="H91" s="23">
        <v>23</v>
      </c>
    </row>
    <row r="92" spans="7:8">
      <c r="G92" s="9" t="s">
        <v>36</v>
      </c>
      <c r="H92" s="23">
        <v>20</v>
      </c>
    </row>
    <row r="93" spans="7:8">
      <c r="G93" s="9" t="s">
        <v>16</v>
      </c>
      <c r="H93" s="23">
        <v>20</v>
      </c>
    </row>
    <row r="94" spans="7:8">
      <c r="G94" s="9" t="s">
        <v>34</v>
      </c>
      <c r="H94" s="23">
        <v>20</v>
      </c>
    </row>
    <row r="95" spans="7:8">
      <c r="G95" s="9" t="s">
        <v>35</v>
      </c>
      <c r="H95" s="23">
        <v>20</v>
      </c>
    </row>
    <row r="96" spans="7:8">
      <c r="G96" s="9" t="s">
        <v>9</v>
      </c>
      <c r="H96" s="23">
        <v>18</v>
      </c>
    </row>
    <row r="97" spans="7:8">
      <c r="G97" s="9" t="s">
        <v>23</v>
      </c>
      <c r="H97" s="23">
        <v>17</v>
      </c>
    </row>
    <row r="98" spans="7:8">
      <c r="G98" s="9" t="s">
        <v>33</v>
      </c>
      <c r="H98" s="23">
        <v>16</v>
      </c>
    </row>
    <row r="99" spans="7:8">
      <c r="G99" s="9" t="s">
        <v>30</v>
      </c>
      <c r="H99" s="23">
        <v>15</v>
      </c>
    </row>
    <row r="100" spans="7:8">
      <c r="G100" s="9" t="s">
        <v>38</v>
      </c>
      <c r="H100" s="23">
        <v>15</v>
      </c>
    </row>
    <row r="101" spans="7:8">
      <c r="G101" s="9" t="s">
        <v>25</v>
      </c>
      <c r="H101" s="23">
        <v>15</v>
      </c>
    </row>
    <row r="102" spans="7:8">
      <c r="G102" s="9" t="s">
        <v>18</v>
      </c>
      <c r="H102" s="23">
        <v>11</v>
      </c>
    </row>
    <row r="103" spans="7:8">
      <c r="G103" s="9" t="s">
        <v>29</v>
      </c>
      <c r="H103" s="23">
        <v>9</v>
      </c>
    </row>
    <row r="104" spans="7:8">
      <c r="G104" s="7" t="s">
        <v>17</v>
      </c>
      <c r="H104" s="23">
        <v>300</v>
      </c>
    </row>
    <row r="105" spans="7:8">
      <c r="G105" s="8" t="s">
        <v>13</v>
      </c>
      <c r="H105" s="23">
        <v>70</v>
      </c>
    </row>
    <row r="106" spans="7:8">
      <c r="G106" s="9" t="s">
        <v>37</v>
      </c>
      <c r="H106" s="23">
        <v>26</v>
      </c>
    </row>
    <row r="107" spans="7:8">
      <c r="G107" s="9" t="s">
        <v>39</v>
      </c>
      <c r="H107" s="23">
        <v>23</v>
      </c>
    </row>
    <row r="108" spans="7:8">
      <c r="G108" s="9" t="s">
        <v>12</v>
      </c>
      <c r="H108" s="23">
        <v>21</v>
      </c>
    </row>
    <row r="109" spans="7:8">
      <c r="G109" s="8" t="s">
        <v>10</v>
      </c>
      <c r="H109" s="23">
        <v>230</v>
      </c>
    </row>
    <row r="110" spans="7:8">
      <c r="G110" s="9" t="s">
        <v>16</v>
      </c>
      <c r="H110" s="23">
        <v>22</v>
      </c>
    </row>
    <row r="111" spans="7:8">
      <c r="G111" s="9" t="s">
        <v>38</v>
      </c>
      <c r="H111" s="23">
        <v>21</v>
      </c>
    </row>
    <row r="112" spans="7:8">
      <c r="G112" s="9" t="s">
        <v>29</v>
      </c>
      <c r="H112" s="23">
        <v>20</v>
      </c>
    </row>
    <row r="113" spans="7:8">
      <c r="G113" s="9" t="s">
        <v>9</v>
      </c>
      <c r="H113" s="23">
        <v>19</v>
      </c>
    </row>
    <row r="114" spans="7:8">
      <c r="G114" s="9" t="s">
        <v>34</v>
      </c>
      <c r="H114" s="23">
        <v>17</v>
      </c>
    </row>
    <row r="115" spans="7:8">
      <c r="G115" s="9" t="s">
        <v>33</v>
      </c>
      <c r="H115" s="23">
        <v>16</v>
      </c>
    </row>
    <row r="116" spans="7:8">
      <c r="G116" s="9" t="s">
        <v>32</v>
      </c>
      <c r="H116" s="23">
        <v>16</v>
      </c>
    </row>
    <row r="117" spans="7:8">
      <c r="G117" s="9" t="s">
        <v>25</v>
      </c>
      <c r="H117" s="23">
        <v>16</v>
      </c>
    </row>
    <row r="118" spans="7:8">
      <c r="G118" s="9" t="s">
        <v>35</v>
      </c>
      <c r="H118" s="23">
        <v>15</v>
      </c>
    </row>
    <row r="119" spans="7:8">
      <c r="G119" s="9" t="s">
        <v>30</v>
      </c>
      <c r="H119" s="23">
        <v>15</v>
      </c>
    </row>
    <row r="120" spans="7:8">
      <c r="G120" s="9" t="s">
        <v>40</v>
      </c>
      <c r="H120" s="23">
        <v>14</v>
      </c>
    </row>
    <row r="121" spans="7:8">
      <c r="G121" s="9" t="s">
        <v>23</v>
      </c>
      <c r="H121" s="23">
        <v>14</v>
      </c>
    </row>
    <row r="122" spans="7:8">
      <c r="G122" s="9" t="s">
        <v>36</v>
      </c>
      <c r="H122" s="23">
        <v>14</v>
      </c>
    </row>
    <row r="123" spans="7:8">
      <c r="G123" s="9" t="s">
        <v>18</v>
      </c>
      <c r="H123" s="23">
        <v>11</v>
      </c>
    </row>
    <row r="124" spans="7:8">
      <c r="G124" s="7" t="s">
        <v>7</v>
      </c>
      <c r="H124" s="23">
        <v>301</v>
      </c>
    </row>
    <row r="125" spans="7:8">
      <c r="G125" s="8" t="s">
        <v>13</v>
      </c>
      <c r="H125" s="23">
        <v>46</v>
      </c>
    </row>
    <row r="126" spans="7:8">
      <c r="G126" s="9" t="s">
        <v>39</v>
      </c>
      <c r="H126" s="23">
        <v>19</v>
      </c>
    </row>
    <row r="127" spans="7:8">
      <c r="G127" s="9" t="s">
        <v>12</v>
      </c>
      <c r="H127" s="23">
        <v>14</v>
      </c>
    </row>
    <row r="128" spans="7:8">
      <c r="G128" s="9" t="s">
        <v>37</v>
      </c>
      <c r="H128" s="23">
        <v>13</v>
      </c>
    </row>
    <row r="129" spans="7:8">
      <c r="G129" s="8" t="s">
        <v>10</v>
      </c>
      <c r="H129" s="23">
        <v>255</v>
      </c>
    </row>
    <row r="130" spans="7:8">
      <c r="G130" s="9" t="s">
        <v>38</v>
      </c>
      <c r="H130" s="23">
        <v>26</v>
      </c>
    </row>
    <row r="131" spans="7:8">
      <c r="G131" s="9" t="s">
        <v>29</v>
      </c>
      <c r="H131" s="23">
        <v>25</v>
      </c>
    </row>
    <row r="132" spans="7:8">
      <c r="G132" s="9" t="s">
        <v>33</v>
      </c>
      <c r="H132" s="23">
        <v>21</v>
      </c>
    </row>
    <row r="133" spans="7:8">
      <c r="G133" s="9" t="s">
        <v>9</v>
      </c>
      <c r="H133" s="23">
        <v>20</v>
      </c>
    </row>
    <row r="134" spans="7:8">
      <c r="G134" s="9" t="s">
        <v>25</v>
      </c>
      <c r="H134" s="23">
        <v>19</v>
      </c>
    </row>
    <row r="135" spans="7:8">
      <c r="G135" s="9" t="s">
        <v>30</v>
      </c>
      <c r="H135" s="23">
        <v>18</v>
      </c>
    </row>
    <row r="136" spans="7:8">
      <c r="G136" s="9" t="s">
        <v>40</v>
      </c>
      <c r="H136" s="23">
        <v>18</v>
      </c>
    </row>
    <row r="137" spans="7:8">
      <c r="G137" s="9" t="s">
        <v>34</v>
      </c>
      <c r="H137" s="23">
        <v>17</v>
      </c>
    </row>
    <row r="138" spans="7:8">
      <c r="G138" s="9" t="s">
        <v>23</v>
      </c>
      <c r="H138" s="23">
        <v>16</v>
      </c>
    </row>
    <row r="139" spans="7:8">
      <c r="G139" s="9" t="s">
        <v>35</v>
      </c>
      <c r="H139" s="23">
        <v>16</v>
      </c>
    </row>
    <row r="140" spans="7:8">
      <c r="G140" s="9" t="s">
        <v>36</v>
      </c>
      <c r="H140" s="23">
        <v>16</v>
      </c>
    </row>
    <row r="141" spans="7:8">
      <c r="G141" s="9" t="s">
        <v>32</v>
      </c>
      <c r="H141" s="23">
        <v>15</v>
      </c>
    </row>
    <row r="142" spans="7:8">
      <c r="G142" s="9" t="s">
        <v>16</v>
      </c>
      <c r="H142" s="23">
        <v>15</v>
      </c>
    </row>
    <row r="143" spans="7:8">
      <c r="G143" s="9" t="s">
        <v>18</v>
      </c>
      <c r="H143" s="23">
        <v>13</v>
      </c>
    </row>
    <row r="144" spans="7:8">
      <c r="G144" s="7" t="s">
        <v>21</v>
      </c>
      <c r="H144" s="23">
        <v>311</v>
      </c>
    </row>
    <row r="145" spans="7:8">
      <c r="G145" s="8" t="s">
        <v>13</v>
      </c>
      <c r="H145" s="23">
        <v>51</v>
      </c>
    </row>
    <row r="146" spans="7:8">
      <c r="G146" s="9" t="s">
        <v>12</v>
      </c>
      <c r="H146" s="23">
        <v>20</v>
      </c>
    </row>
    <row r="147" spans="7:8">
      <c r="G147" s="9" t="s">
        <v>39</v>
      </c>
      <c r="H147" s="23">
        <v>16</v>
      </c>
    </row>
    <row r="148" spans="7:8">
      <c r="G148" s="9" t="s">
        <v>37</v>
      </c>
      <c r="H148" s="23">
        <v>15</v>
      </c>
    </row>
    <row r="149" spans="7:8">
      <c r="G149" s="8" t="s">
        <v>10</v>
      </c>
      <c r="H149" s="23">
        <v>260</v>
      </c>
    </row>
    <row r="150" spans="7:8">
      <c r="G150" s="9" t="s">
        <v>9</v>
      </c>
      <c r="H150" s="23">
        <v>27</v>
      </c>
    </row>
    <row r="151" spans="7:8">
      <c r="G151" s="9" t="s">
        <v>16</v>
      </c>
      <c r="H151" s="23">
        <v>25</v>
      </c>
    </row>
    <row r="152" spans="7:8">
      <c r="G152" s="9" t="s">
        <v>36</v>
      </c>
      <c r="H152" s="23">
        <v>22</v>
      </c>
    </row>
    <row r="153" spans="7:8">
      <c r="G153" s="9" t="s">
        <v>34</v>
      </c>
      <c r="H153" s="23">
        <v>22</v>
      </c>
    </row>
    <row r="154" spans="7:8">
      <c r="G154" s="9" t="s">
        <v>23</v>
      </c>
      <c r="H154" s="23">
        <v>20</v>
      </c>
    </row>
    <row r="155" spans="7:8">
      <c r="G155" s="9" t="s">
        <v>32</v>
      </c>
      <c r="H155" s="23">
        <v>20</v>
      </c>
    </row>
    <row r="156" spans="7:8">
      <c r="G156" s="9" t="s">
        <v>35</v>
      </c>
      <c r="H156" s="23">
        <v>19</v>
      </c>
    </row>
    <row r="157" spans="7:8">
      <c r="G157" s="9" t="s">
        <v>38</v>
      </c>
      <c r="H157" s="23">
        <v>18</v>
      </c>
    </row>
    <row r="158" spans="7:8">
      <c r="G158" s="9" t="s">
        <v>33</v>
      </c>
      <c r="H158" s="23">
        <v>18</v>
      </c>
    </row>
    <row r="159" spans="7:8">
      <c r="G159" s="9" t="s">
        <v>18</v>
      </c>
      <c r="H159" s="23">
        <v>17</v>
      </c>
    </row>
    <row r="160" spans="7:8">
      <c r="G160" s="9" t="s">
        <v>40</v>
      </c>
      <c r="H160" s="23">
        <v>16</v>
      </c>
    </row>
    <row r="161" spans="7:8">
      <c r="G161" s="9" t="s">
        <v>30</v>
      </c>
      <c r="H161" s="23">
        <v>13</v>
      </c>
    </row>
    <row r="162" spans="7:8">
      <c r="G162" s="9" t="s">
        <v>29</v>
      </c>
      <c r="H162" s="23">
        <v>12</v>
      </c>
    </row>
    <row r="163" spans="7:8">
      <c r="G163" s="9" t="s">
        <v>25</v>
      </c>
      <c r="H163" s="23">
        <v>11</v>
      </c>
    </row>
    <row r="164" spans="7:8">
      <c r="G164" s="7" t="s">
        <v>24</v>
      </c>
      <c r="H164" s="23">
        <v>321</v>
      </c>
    </row>
    <row r="165" spans="7:8">
      <c r="G165" s="8" t="s">
        <v>13</v>
      </c>
      <c r="H165" s="23">
        <v>64</v>
      </c>
    </row>
    <row r="166" spans="7:8">
      <c r="G166" s="9" t="s">
        <v>12</v>
      </c>
      <c r="H166" s="23">
        <v>25</v>
      </c>
    </row>
    <row r="167" spans="7:8">
      <c r="G167" s="9" t="s">
        <v>37</v>
      </c>
      <c r="H167" s="23">
        <v>24</v>
      </c>
    </row>
    <row r="168" spans="7:8">
      <c r="G168" s="9" t="s">
        <v>39</v>
      </c>
      <c r="H168" s="23">
        <v>15</v>
      </c>
    </row>
    <row r="169" spans="7:8">
      <c r="G169" s="8" t="s">
        <v>10</v>
      </c>
      <c r="H169" s="23">
        <v>257</v>
      </c>
    </row>
    <row r="170" spans="7:8">
      <c r="G170" s="9" t="s">
        <v>23</v>
      </c>
      <c r="H170" s="23">
        <v>29</v>
      </c>
    </row>
    <row r="171" spans="7:8">
      <c r="G171" s="9" t="s">
        <v>16</v>
      </c>
      <c r="H171" s="23">
        <v>24</v>
      </c>
    </row>
    <row r="172" spans="7:8">
      <c r="G172" s="9" t="s">
        <v>40</v>
      </c>
      <c r="H172" s="23">
        <v>21</v>
      </c>
    </row>
    <row r="173" spans="7:8">
      <c r="G173" s="9" t="s">
        <v>32</v>
      </c>
      <c r="H173" s="23">
        <v>20</v>
      </c>
    </row>
    <row r="174" spans="7:8">
      <c r="G174" s="9" t="s">
        <v>29</v>
      </c>
      <c r="H174" s="23">
        <v>20</v>
      </c>
    </row>
    <row r="175" spans="7:8">
      <c r="G175" s="9" t="s">
        <v>36</v>
      </c>
      <c r="H175" s="23">
        <v>19</v>
      </c>
    </row>
    <row r="176" spans="7:8">
      <c r="G176" s="9" t="s">
        <v>30</v>
      </c>
      <c r="H176" s="23">
        <v>18</v>
      </c>
    </row>
    <row r="177" spans="7:8">
      <c r="G177" s="9" t="s">
        <v>35</v>
      </c>
      <c r="H177" s="23">
        <v>17</v>
      </c>
    </row>
    <row r="178" spans="7:8">
      <c r="G178" s="9" t="s">
        <v>9</v>
      </c>
      <c r="H178" s="23">
        <v>16</v>
      </c>
    </row>
    <row r="179" spans="7:8">
      <c r="G179" s="9" t="s">
        <v>38</v>
      </c>
      <c r="H179" s="23">
        <v>15</v>
      </c>
    </row>
    <row r="180" spans="7:8">
      <c r="G180" s="9" t="s">
        <v>33</v>
      </c>
      <c r="H180" s="23">
        <v>15</v>
      </c>
    </row>
    <row r="181" spans="7:8">
      <c r="G181" s="9" t="s">
        <v>18</v>
      </c>
      <c r="H181" s="23">
        <v>15</v>
      </c>
    </row>
    <row r="182" spans="7:8">
      <c r="G182" s="9" t="s">
        <v>25</v>
      </c>
      <c r="H182" s="23">
        <v>15</v>
      </c>
    </row>
    <row r="183" spans="7:8">
      <c r="G183" s="9" t="s">
        <v>34</v>
      </c>
      <c r="H183" s="23">
        <v>13</v>
      </c>
    </row>
    <row r="184" spans="7:8">
      <c r="G184" s="7" t="s">
        <v>14</v>
      </c>
      <c r="H184" s="23">
        <v>307</v>
      </c>
    </row>
    <row r="185" spans="7:8">
      <c r="G185" s="8" t="s">
        <v>13</v>
      </c>
      <c r="H185" s="23">
        <v>60</v>
      </c>
    </row>
    <row r="186" spans="7:8">
      <c r="G186" s="9" t="s">
        <v>37</v>
      </c>
      <c r="H186" s="23">
        <v>22</v>
      </c>
    </row>
    <row r="187" spans="7:8">
      <c r="G187" s="9" t="s">
        <v>12</v>
      </c>
      <c r="H187" s="23">
        <v>21</v>
      </c>
    </row>
    <row r="188" spans="7:8">
      <c r="G188" s="9" t="s">
        <v>39</v>
      </c>
      <c r="H188" s="23">
        <v>17</v>
      </c>
    </row>
    <row r="189" spans="7:8">
      <c r="G189" s="8" t="s">
        <v>10</v>
      </c>
      <c r="H189" s="23">
        <v>247</v>
      </c>
    </row>
    <row r="190" spans="7:8">
      <c r="G190" s="9" t="s">
        <v>18</v>
      </c>
      <c r="H190" s="23">
        <v>28</v>
      </c>
    </row>
    <row r="191" spans="7:8">
      <c r="G191" s="9" t="s">
        <v>38</v>
      </c>
      <c r="H191" s="23">
        <v>23</v>
      </c>
    </row>
    <row r="192" spans="7:8">
      <c r="G192" s="9" t="s">
        <v>35</v>
      </c>
      <c r="H192" s="23">
        <v>21</v>
      </c>
    </row>
    <row r="193" spans="7:8">
      <c r="G193" s="9" t="s">
        <v>16</v>
      </c>
      <c r="H193" s="23">
        <v>20</v>
      </c>
    </row>
    <row r="194" spans="7:8">
      <c r="G194" s="9" t="s">
        <v>36</v>
      </c>
      <c r="H194" s="23">
        <v>20</v>
      </c>
    </row>
    <row r="195" spans="7:8">
      <c r="G195" s="9" t="s">
        <v>34</v>
      </c>
      <c r="H195" s="23">
        <v>18</v>
      </c>
    </row>
    <row r="196" spans="7:8">
      <c r="G196" s="9" t="s">
        <v>40</v>
      </c>
      <c r="H196" s="23">
        <v>18</v>
      </c>
    </row>
    <row r="197" spans="7:8">
      <c r="G197" s="9" t="s">
        <v>23</v>
      </c>
      <c r="H197" s="23">
        <v>16</v>
      </c>
    </row>
    <row r="198" spans="7:8">
      <c r="G198" s="9" t="s">
        <v>33</v>
      </c>
      <c r="H198" s="23">
        <v>16</v>
      </c>
    </row>
    <row r="199" spans="7:8">
      <c r="G199" s="9" t="s">
        <v>30</v>
      </c>
      <c r="H199" s="23">
        <v>15</v>
      </c>
    </row>
    <row r="200" spans="7:8">
      <c r="G200" s="9" t="s">
        <v>32</v>
      </c>
      <c r="H200" s="23">
        <v>15</v>
      </c>
    </row>
    <row r="201" spans="7:8">
      <c r="G201" s="9" t="s">
        <v>9</v>
      </c>
      <c r="H201" s="23">
        <v>15</v>
      </c>
    </row>
    <row r="202" spans="7:8">
      <c r="G202" s="9" t="s">
        <v>25</v>
      </c>
      <c r="H202" s="23">
        <v>14</v>
      </c>
    </row>
    <row r="203" spans="7:8">
      <c r="G203" s="9" t="s">
        <v>29</v>
      </c>
      <c r="H203" s="23">
        <v>8</v>
      </c>
    </row>
    <row r="204" spans="7:8">
      <c r="G204" s="7" t="s">
        <v>1618</v>
      </c>
      <c r="H204" s="23">
        <v>3000</v>
      </c>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BD53-536E-4F8D-BDA8-00FED2D83F21}">
  <dimension ref="A1"/>
  <sheetViews>
    <sheetView zoomScale="25" zoomScaleNormal="25" workbookViewId="0">
      <selection activeCell="AN10" sqref="AN10"/>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F270F-EEE1-45FB-B87C-BBF4B225AF85}">
  <sheetPr>
    <pageSetUpPr fitToPage="1"/>
  </sheetPr>
  <dimension ref="A1:AG45"/>
  <sheetViews>
    <sheetView showGridLines="0" topLeftCell="A7" zoomScale="70" zoomScaleNormal="70" workbookViewId="0">
      <selection activeCell="H24" sqref="H24"/>
    </sheetView>
  </sheetViews>
  <sheetFormatPr defaultRowHeight="15"/>
  <sheetData>
    <row r="1" spans="1:24">
      <c r="A1" s="11"/>
      <c r="B1" s="11"/>
      <c r="C1" s="11"/>
      <c r="D1" s="11"/>
      <c r="E1" s="11"/>
      <c r="F1" s="11"/>
      <c r="G1" s="11"/>
      <c r="H1" s="11"/>
      <c r="I1" s="11"/>
      <c r="J1" s="11"/>
      <c r="K1" s="11"/>
      <c r="L1" s="11"/>
      <c r="M1" s="11"/>
      <c r="N1" s="11"/>
      <c r="O1" s="11"/>
      <c r="P1" s="11"/>
      <c r="Q1" s="11"/>
      <c r="R1" s="11"/>
      <c r="S1" s="11"/>
      <c r="T1" s="11"/>
      <c r="U1" s="11"/>
      <c r="V1" s="11"/>
      <c r="W1" s="11"/>
      <c r="X1" s="11"/>
    </row>
    <row r="2" spans="1:24">
      <c r="A2" s="11"/>
      <c r="B2" s="11"/>
      <c r="C2" s="11"/>
      <c r="D2" s="11"/>
      <c r="E2" s="11"/>
      <c r="F2" s="11"/>
      <c r="G2" s="11"/>
      <c r="H2" s="11"/>
      <c r="I2" s="11"/>
      <c r="J2" s="11"/>
      <c r="K2" s="11"/>
      <c r="L2" s="11"/>
      <c r="M2" s="11"/>
      <c r="N2" s="11"/>
      <c r="O2" s="11"/>
      <c r="P2" s="11"/>
      <c r="Q2" s="11"/>
      <c r="R2" s="11"/>
      <c r="S2" s="11"/>
      <c r="T2" s="11"/>
      <c r="U2" s="11"/>
      <c r="V2" s="11"/>
      <c r="W2" s="11"/>
      <c r="X2" s="11"/>
    </row>
    <row r="3" spans="1:24">
      <c r="A3" s="11"/>
      <c r="B3" s="11"/>
      <c r="C3" s="11"/>
      <c r="D3" s="11"/>
      <c r="E3" s="11"/>
      <c r="F3" s="11"/>
      <c r="G3" s="11"/>
      <c r="H3" s="11"/>
      <c r="I3" s="11"/>
      <c r="J3" s="11"/>
      <c r="K3" s="11"/>
      <c r="L3" s="11"/>
      <c r="M3" s="11"/>
      <c r="N3" s="11"/>
      <c r="O3" s="11"/>
      <c r="P3" s="11"/>
      <c r="Q3" s="11"/>
      <c r="R3" s="11"/>
      <c r="S3" s="11"/>
      <c r="T3" s="11"/>
      <c r="U3" s="11"/>
      <c r="V3" s="11"/>
      <c r="W3" s="11"/>
      <c r="X3" s="11"/>
    </row>
    <row r="4" spans="1:24">
      <c r="A4" s="11"/>
      <c r="B4" s="11"/>
      <c r="C4" s="11"/>
      <c r="D4" s="11"/>
      <c r="E4" s="11"/>
      <c r="F4" s="11"/>
      <c r="G4" s="11"/>
      <c r="H4" s="11"/>
      <c r="I4" s="11"/>
      <c r="J4" s="11"/>
      <c r="K4" s="11"/>
      <c r="L4" s="11"/>
      <c r="M4" s="11"/>
      <c r="N4" s="11"/>
      <c r="O4" s="11"/>
      <c r="P4" s="11"/>
      <c r="Q4" s="11"/>
      <c r="R4" s="11"/>
      <c r="S4" s="11"/>
      <c r="T4" s="11"/>
      <c r="U4" s="11"/>
      <c r="V4" s="11"/>
      <c r="W4" s="11"/>
      <c r="X4" s="11"/>
    </row>
    <row r="5" spans="1:24" ht="15.75">
      <c r="A5" s="11"/>
      <c r="B5" s="11"/>
      <c r="C5" s="11"/>
      <c r="D5" s="11"/>
      <c r="E5" s="11"/>
      <c r="F5" s="11"/>
      <c r="G5" s="11"/>
      <c r="H5" s="11"/>
      <c r="I5" s="11"/>
      <c r="J5" s="11"/>
      <c r="K5" s="11"/>
      <c r="L5" s="11"/>
      <c r="M5" s="11"/>
      <c r="N5" s="11"/>
      <c r="O5" s="11"/>
      <c r="P5" s="11"/>
      <c r="Q5" s="14"/>
      <c r="R5" s="11"/>
      <c r="S5" s="11"/>
      <c r="T5" s="11"/>
      <c r="U5" s="11"/>
      <c r="V5" s="11"/>
      <c r="W5" s="11"/>
      <c r="X5" s="11"/>
    </row>
    <row r="6" spans="1:24">
      <c r="A6" s="11"/>
      <c r="B6" s="11"/>
      <c r="C6" s="11"/>
      <c r="D6" s="11"/>
      <c r="E6" s="11"/>
      <c r="F6" s="11"/>
      <c r="G6" s="11"/>
      <c r="H6" s="11"/>
      <c r="I6" s="11"/>
      <c r="J6" s="11"/>
      <c r="K6" s="11"/>
      <c r="L6" s="11"/>
      <c r="M6" s="11"/>
      <c r="N6" s="11"/>
      <c r="O6" s="11"/>
      <c r="P6" s="11"/>
      <c r="Q6" s="11"/>
      <c r="R6" s="11"/>
      <c r="S6" s="11"/>
      <c r="T6" s="11"/>
      <c r="U6" s="11"/>
      <c r="V6" s="11"/>
      <c r="W6" s="11"/>
      <c r="X6" s="11"/>
    </row>
    <row r="7" spans="1:24">
      <c r="A7" s="11"/>
      <c r="B7" s="11"/>
      <c r="C7" s="11"/>
      <c r="D7" s="11"/>
      <c r="E7" s="11"/>
      <c r="F7" s="11"/>
      <c r="G7" s="11"/>
      <c r="H7" s="11"/>
      <c r="I7" s="11"/>
      <c r="J7" s="11"/>
      <c r="K7" s="11"/>
      <c r="L7" s="11"/>
      <c r="M7" s="11"/>
      <c r="N7" s="11"/>
      <c r="O7" s="11"/>
      <c r="P7" s="11"/>
      <c r="Q7" s="11"/>
      <c r="R7" s="11"/>
      <c r="S7" s="11"/>
      <c r="T7" s="11"/>
      <c r="U7" s="11"/>
      <c r="V7" s="11"/>
      <c r="W7" s="11"/>
      <c r="X7" s="11"/>
    </row>
    <row r="8" spans="1:24">
      <c r="A8" s="11"/>
      <c r="B8" s="11"/>
      <c r="C8" s="11"/>
      <c r="D8" s="11"/>
      <c r="E8" s="11"/>
      <c r="F8" s="11"/>
      <c r="G8" s="11"/>
      <c r="H8" s="11"/>
      <c r="I8" s="11"/>
      <c r="J8" s="11"/>
      <c r="K8" s="11"/>
      <c r="L8" s="11"/>
      <c r="M8" s="11"/>
      <c r="N8" s="11"/>
      <c r="O8" s="11"/>
      <c r="P8" s="11"/>
      <c r="Q8" s="11"/>
      <c r="R8" s="11"/>
      <c r="S8" s="11"/>
      <c r="T8" s="11"/>
      <c r="U8" s="11"/>
      <c r="V8" s="11"/>
      <c r="W8" s="11"/>
      <c r="X8" s="11"/>
    </row>
    <row r="9" spans="1:24">
      <c r="A9" s="11"/>
      <c r="B9" s="11"/>
      <c r="C9" s="11"/>
      <c r="D9" s="11"/>
      <c r="E9" s="11"/>
      <c r="F9" s="11"/>
      <c r="G9" s="11"/>
      <c r="H9" s="11"/>
      <c r="I9" s="11"/>
      <c r="J9" s="11"/>
      <c r="K9" s="11"/>
      <c r="L9" s="11"/>
      <c r="M9" s="11"/>
      <c r="N9" s="11"/>
      <c r="O9" s="11"/>
      <c r="P9" s="11"/>
      <c r="Q9" s="11"/>
      <c r="R9" s="11"/>
      <c r="S9" s="11"/>
      <c r="T9" s="11"/>
      <c r="U9" s="11"/>
      <c r="V9" s="11"/>
      <c r="W9" s="11"/>
      <c r="X9" s="11"/>
    </row>
    <row r="10" spans="1:24">
      <c r="A10" s="11"/>
      <c r="B10" s="11"/>
      <c r="C10" s="11"/>
      <c r="D10" s="11"/>
      <c r="E10" s="11"/>
      <c r="F10" s="11"/>
      <c r="G10" s="11"/>
      <c r="H10" s="11"/>
      <c r="I10" s="11"/>
      <c r="J10" s="11"/>
      <c r="K10" s="11"/>
      <c r="L10" s="11"/>
      <c r="M10" s="11"/>
      <c r="N10" s="11"/>
      <c r="O10" s="11"/>
      <c r="P10" s="11"/>
      <c r="Q10" s="11"/>
      <c r="R10" s="11"/>
      <c r="S10" s="11"/>
      <c r="T10" s="11"/>
      <c r="U10" s="11"/>
      <c r="V10" s="11"/>
      <c r="W10" s="11"/>
      <c r="X10" s="11"/>
    </row>
    <row r="11" spans="1:24">
      <c r="A11" s="11"/>
      <c r="B11" s="11"/>
      <c r="C11" s="11"/>
      <c r="D11" s="11"/>
      <c r="E11" s="11"/>
      <c r="F11" s="11"/>
      <c r="G11" s="11"/>
      <c r="H11" s="11"/>
      <c r="I11" s="11"/>
      <c r="J11" s="11"/>
      <c r="K11" s="11"/>
      <c r="L11" s="11"/>
      <c r="M11" s="11"/>
      <c r="N11" s="11"/>
      <c r="O11" s="11"/>
      <c r="P11" s="11"/>
      <c r="Q11" s="11"/>
      <c r="R11" s="11"/>
      <c r="S11" s="11"/>
      <c r="T11" s="11"/>
      <c r="U11" s="11"/>
      <c r="V11" s="11"/>
      <c r="W11" s="11"/>
      <c r="X11" s="11"/>
    </row>
    <row r="12" spans="1:24">
      <c r="A12" s="11"/>
      <c r="B12" s="11"/>
      <c r="C12" s="11"/>
      <c r="D12" s="11"/>
      <c r="E12" s="11"/>
      <c r="F12" s="11"/>
      <c r="G12" s="11"/>
      <c r="H12" s="11"/>
      <c r="I12" s="11"/>
      <c r="J12" s="11"/>
      <c r="K12" s="11"/>
      <c r="L12" s="11"/>
      <c r="M12" s="11"/>
      <c r="N12" s="11"/>
      <c r="O12" s="11"/>
      <c r="P12" s="11"/>
      <c r="Q12" s="11"/>
      <c r="R12" s="11"/>
      <c r="S12" s="11"/>
      <c r="T12" s="11"/>
      <c r="U12" s="11"/>
      <c r="V12" s="11"/>
      <c r="W12" s="11"/>
      <c r="X12" s="11"/>
    </row>
    <row r="13" spans="1:24">
      <c r="A13" s="11"/>
      <c r="B13" s="11"/>
      <c r="C13" s="11"/>
      <c r="D13" s="11"/>
      <c r="E13" s="11"/>
      <c r="F13" s="11"/>
      <c r="G13" s="11"/>
      <c r="H13" s="11"/>
      <c r="I13" s="11"/>
      <c r="J13" s="11"/>
      <c r="K13" s="11"/>
      <c r="L13" s="11"/>
      <c r="M13" s="11"/>
      <c r="N13" s="11"/>
      <c r="O13" s="11"/>
      <c r="P13" s="11"/>
      <c r="Q13" s="11"/>
      <c r="R13" s="11"/>
      <c r="S13" s="11"/>
      <c r="T13" s="11"/>
      <c r="U13" s="11"/>
      <c r="V13" s="11"/>
      <c r="W13" s="11"/>
      <c r="X13" s="11"/>
    </row>
    <row r="14" spans="1:24">
      <c r="A14" s="11"/>
      <c r="B14" s="11"/>
      <c r="C14" s="11"/>
      <c r="D14" s="11"/>
      <c r="E14" s="11"/>
      <c r="F14" s="11"/>
      <c r="G14" s="11"/>
      <c r="H14" s="11"/>
      <c r="I14" s="11"/>
      <c r="J14" s="11"/>
      <c r="K14" s="11"/>
      <c r="L14" s="11"/>
      <c r="M14" s="11"/>
      <c r="N14" s="11"/>
      <c r="O14" s="11"/>
      <c r="P14" s="11"/>
      <c r="Q14" s="11"/>
      <c r="R14" s="11"/>
      <c r="S14" s="11"/>
      <c r="T14" s="11"/>
      <c r="U14" s="11"/>
      <c r="V14" s="11"/>
      <c r="W14" s="11"/>
      <c r="X14" s="11"/>
    </row>
    <row r="15" spans="1:24">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c r="A16" s="11"/>
      <c r="B16" s="11"/>
      <c r="C16" s="11"/>
      <c r="D16" s="11"/>
      <c r="E16" s="11"/>
      <c r="F16" s="11"/>
      <c r="G16" s="11"/>
      <c r="H16" s="11"/>
      <c r="I16" s="11"/>
      <c r="J16" s="11"/>
      <c r="K16" s="11"/>
      <c r="L16" s="11"/>
      <c r="M16" s="11"/>
      <c r="N16" s="11"/>
      <c r="O16" s="11"/>
      <c r="P16" s="11"/>
      <c r="Q16" s="11"/>
      <c r="R16" s="11"/>
      <c r="S16" s="11"/>
      <c r="T16" s="11"/>
      <c r="U16" s="11"/>
      <c r="V16" s="11"/>
      <c r="W16" s="11"/>
      <c r="X16" s="11"/>
    </row>
    <row r="17" spans="1:33">
      <c r="A17" s="11"/>
      <c r="B17" s="11"/>
      <c r="C17" s="11"/>
      <c r="D17" s="11"/>
      <c r="E17" s="11"/>
      <c r="F17" s="11"/>
      <c r="G17" s="11"/>
      <c r="H17" s="11"/>
      <c r="I17" s="11"/>
      <c r="J17" s="11"/>
      <c r="K17" s="11"/>
      <c r="L17" s="11"/>
      <c r="M17" s="11"/>
      <c r="N17" s="11"/>
      <c r="O17" s="11"/>
      <c r="P17" s="11"/>
      <c r="Q17" s="11"/>
      <c r="R17" s="11"/>
      <c r="S17" s="11"/>
      <c r="T17" s="11"/>
      <c r="U17" s="11"/>
      <c r="V17" s="11"/>
      <c r="W17" s="11"/>
      <c r="X17" s="11"/>
      <c r="AG17" t="s">
        <v>1637</v>
      </c>
    </row>
    <row r="18" spans="1:33">
      <c r="A18" s="11"/>
      <c r="B18" s="11"/>
      <c r="C18" s="11"/>
      <c r="D18" s="11"/>
      <c r="E18" s="11"/>
      <c r="F18" s="11"/>
      <c r="G18" s="11"/>
      <c r="H18" s="11"/>
      <c r="I18" s="11"/>
      <c r="J18" s="11"/>
      <c r="K18" s="11"/>
      <c r="L18" s="11"/>
      <c r="M18" s="11"/>
      <c r="N18" s="11"/>
      <c r="O18" s="11"/>
      <c r="P18" s="11"/>
      <c r="Q18" s="11"/>
      <c r="R18" s="11"/>
      <c r="S18" s="11"/>
      <c r="T18" s="11"/>
      <c r="U18" s="11"/>
      <c r="V18" s="11"/>
      <c r="W18" s="11"/>
      <c r="X18" s="11"/>
    </row>
    <row r="19" spans="1:33">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33">
      <c r="A20" s="11"/>
      <c r="B20" s="11"/>
      <c r="C20" s="11"/>
      <c r="D20" s="11"/>
      <c r="E20" s="11"/>
      <c r="F20" s="11"/>
      <c r="G20" s="11"/>
      <c r="H20" s="11"/>
      <c r="I20" s="11"/>
      <c r="J20" s="11"/>
      <c r="K20" s="11"/>
      <c r="L20" s="11"/>
      <c r="M20" s="11"/>
      <c r="N20" s="11"/>
      <c r="O20" s="11"/>
      <c r="P20" s="11"/>
      <c r="Q20" s="11"/>
      <c r="R20" s="11"/>
      <c r="S20" s="11"/>
      <c r="T20" s="11"/>
      <c r="U20" s="11"/>
      <c r="V20" s="11"/>
      <c r="W20" s="11"/>
      <c r="X20" s="11"/>
    </row>
    <row r="21" spans="1:33">
      <c r="A21" s="11"/>
      <c r="B21" s="11"/>
      <c r="C21" s="11"/>
      <c r="D21" s="11"/>
      <c r="E21" s="11"/>
      <c r="F21" s="11"/>
      <c r="G21" s="11"/>
      <c r="H21" s="11"/>
      <c r="I21" s="11"/>
      <c r="J21" s="11"/>
      <c r="K21" s="11"/>
      <c r="L21" s="11"/>
      <c r="M21" s="11"/>
      <c r="N21" s="11"/>
      <c r="O21" s="11"/>
      <c r="P21" s="11"/>
      <c r="Q21" s="11"/>
      <c r="R21" s="11"/>
      <c r="S21" s="11"/>
      <c r="T21" s="11"/>
      <c r="U21" s="11"/>
      <c r="V21" s="11"/>
      <c r="W21" s="11"/>
      <c r="X21" s="11"/>
    </row>
    <row r="22" spans="1:33">
      <c r="A22" s="11"/>
      <c r="B22" s="11"/>
      <c r="C22" s="11"/>
      <c r="D22" s="11"/>
      <c r="E22" s="11"/>
      <c r="F22" s="11"/>
      <c r="G22" s="11"/>
      <c r="H22" s="11"/>
      <c r="I22" s="11"/>
      <c r="J22" s="11"/>
      <c r="K22" s="11"/>
      <c r="L22" s="11"/>
      <c r="M22" s="11"/>
      <c r="N22" s="11"/>
      <c r="O22" s="11"/>
      <c r="P22" s="11"/>
      <c r="Q22" s="11"/>
      <c r="R22" s="11"/>
      <c r="S22" s="11"/>
      <c r="T22" s="11"/>
      <c r="U22" s="11"/>
      <c r="V22" s="11"/>
      <c r="W22" s="11"/>
      <c r="X22" s="11"/>
    </row>
    <row r="23" spans="1:33">
      <c r="A23" s="11"/>
      <c r="B23" s="11"/>
      <c r="C23" s="11"/>
      <c r="D23" s="11"/>
      <c r="E23" s="11"/>
      <c r="F23" s="11"/>
      <c r="G23" s="11"/>
      <c r="H23" s="11"/>
      <c r="I23" s="11"/>
      <c r="J23" s="11"/>
      <c r="K23" s="11"/>
      <c r="L23" s="11"/>
      <c r="M23" s="11"/>
      <c r="N23" s="11"/>
      <c r="O23" s="11"/>
      <c r="P23" s="11"/>
      <c r="Q23" s="11"/>
      <c r="R23" s="11"/>
      <c r="S23" s="11"/>
      <c r="T23" s="11"/>
      <c r="U23" s="11"/>
      <c r="V23" s="11"/>
      <c r="W23" s="11"/>
      <c r="X23" s="11"/>
    </row>
    <row r="24" spans="1:33">
      <c r="A24" s="11"/>
      <c r="B24" s="11"/>
      <c r="C24" s="11"/>
      <c r="D24" s="11"/>
      <c r="E24" s="11"/>
      <c r="F24" s="11"/>
      <c r="G24" s="11"/>
      <c r="H24" s="11"/>
      <c r="I24" s="11"/>
      <c r="J24" s="11"/>
      <c r="K24" s="11"/>
      <c r="L24" s="11"/>
      <c r="M24" s="11"/>
      <c r="N24" s="11"/>
      <c r="O24" s="11"/>
      <c r="P24" s="11"/>
      <c r="Q24" s="11"/>
      <c r="R24" s="11"/>
      <c r="S24" s="11"/>
      <c r="T24" s="11"/>
      <c r="U24" s="11"/>
      <c r="V24" s="11"/>
      <c r="W24" s="11"/>
      <c r="X24" s="11"/>
    </row>
    <row r="25" spans="1:33">
      <c r="A25" s="11"/>
      <c r="B25" s="11"/>
      <c r="C25" s="11"/>
      <c r="D25" s="11"/>
      <c r="E25" s="11"/>
      <c r="F25" s="11"/>
      <c r="G25" s="11"/>
      <c r="H25" s="11"/>
      <c r="I25" s="11"/>
      <c r="J25" s="11"/>
      <c r="K25" s="11"/>
      <c r="L25" s="11"/>
      <c r="M25" s="11"/>
      <c r="N25" s="11"/>
      <c r="O25" s="11"/>
      <c r="P25" s="11"/>
      <c r="Q25" s="11"/>
      <c r="R25" s="11"/>
      <c r="S25" s="11"/>
      <c r="T25" s="11"/>
      <c r="U25" s="11"/>
      <c r="V25" s="11"/>
      <c r="W25" s="11"/>
      <c r="X25" s="11"/>
    </row>
    <row r="26" spans="1:33">
      <c r="A26" s="11"/>
      <c r="B26" s="11"/>
      <c r="C26" s="11"/>
      <c r="D26" s="11"/>
      <c r="E26" s="11"/>
      <c r="F26" s="11"/>
      <c r="G26" s="11"/>
      <c r="H26" s="11"/>
      <c r="I26" s="11"/>
      <c r="J26" s="11"/>
      <c r="K26" s="11"/>
      <c r="L26" s="11"/>
      <c r="M26" s="11"/>
      <c r="N26" s="11"/>
      <c r="O26" s="11"/>
      <c r="P26" s="11"/>
      <c r="Q26" s="11"/>
      <c r="R26" s="11"/>
      <c r="S26" s="11"/>
      <c r="T26" s="11"/>
      <c r="U26" s="11"/>
      <c r="V26" s="11"/>
      <c r="W26" s="11"/>
      <c r="X26" s="11"/>
    </row>
    <row r="27" spans="1:33">
      <c r="A27" s="11"/>
      <c r="B27" s="11"/>
      <c r="C27" s="11"/>
      <c r="D27" s="11"/>
      <c r="E27" s="11"/>
      <c r="F27" s="11"/>
      <c r="G27" s="11"/>
      <c r="H27" s="11"/>
      <c r="I27" s="11"/>
      <c r="J27" s="11"/>
      <c r="K27" s="11"/>
      <c r="L27" s="11"/>
      <c r="M27" s="11"/>
      <c r="N27" s="11"/>
      <c r="O27" s="11"/>
      <c r="P27" s="11"/>
      <c r="Q27" s="11"/>
      <c r="R27" s="11"/>
      <c r="S27" s="11"/>
      <c r="T27" s="11"/>
      <c r="U27" s="11"/>
      <c r="V27" s="11"/>
      <c r="W27" s="11"/>
      <c r="X27" s="11"/>
    </row>
    <row r="28" spans="1:33">
      <c r="A28" s="11"/>
      <c r="B28" s="11"/>
      <c r="C28" s="11"/>
      <c r="D28" s="11"/>
      <c r="E28" s="11"/>
      <c r="F28" s="11"/>
      <c r="G28" s="11"/>
      <c r="H28" s="11"/>
      <c r="I28" s="11"/>
      <c r="J28" s="11"/>
      <c r="K28" s="11"/>
      <c r="L28" s="11"/>
      <c r="M28" s="11"/>
      <c r="N28" s="11"/>
      <c r="O28" s="11"/>
      <c r="P28" s="11"/>
      <c r="Q28" s="11"/>
      <c r="R28" s="11"/>
      <c r="S28" s="11"/>
      <c r="T28" s="11"/>
      <c r="U28" s="11"/>
      <c r="V28" s="11"/>
      <c r="W28" s="11"/>
      <c r="X28" s="11"/>
    </row>
    <row r="29" spans="1:33">
      <c r="A29" s="11"/>
      <c r="B29" s="11"/>
      <c r="C29" s="11"/>
      <c r="D29" s="11"/>
      <c r="E29" s="11"/>
      <c r="F29" s="11"/>
      <c r="G29" s="11"/>
      <c r="H29" s="11"/>
      <c r="I29" s="11"/>
      <c r="J29" s="11"/>
      <c r="K29" s="11"/>
      <c r="L29" s="11"/>
      <c r="M29" s="11"/>
      <c r="N29" s="11"/>
      <c r="O29" s="11"/>
      <c r="P29" s="11"/>
      <c r="Q29" s="11"/>
      <c r="R29" s="11"/>
      <c r="S29" s="11"/>
      <c r="T29" s="11"/>
      <c r="U29" s="11"/>
      <c r="V29" s="11"/>
      <c r="W29" s="11"/>
      <c r="X29" s="11"/>
    </row>
    <row r="30" spans="1:33">
      <c r="A30" s="11"/>
      <c r="B30" s="11"/>
      <c r="C30" s="11"/>
      <c r="D30" s="11"/>
      <c r="E30" s="11"/>
      <c r="F30" s="11"/>
      <c r="G30" s="11"/>
      <c r="H30" s="11"/>
      <c r="I30" s="11"/>
      <c r="J30" s="11"/>
      <c r="K30" s="11"/>
      <c r="L30" s="11"/>
      <c r="M30" s="11"/>
      <c r="N30" s="11"/>
      <c r="O30" s="11"/>
      <c r="P30" s="11"/>
      <c r="Q30" s="11"/>
      <c r="R30" s="11"/>
      <c r="S30" s="11"/>
      <c r="T30" s="11"/>
      <c r="U30" s="11"/>
      <c r="V30" s="11"/>
      <c r="W30" s="11"/>
      <c r="X30" s="11"/>
    </row>
    <row r="31" spans="1:33">
      <c r="A31" s="11"/>
      <c r="B31" s="11"/>
      <c r="C31" s="11"/>
      <c r="D31" s="11"/>
      <c r="E31" s="11"/>
      <c r="F31" s="11"/>
      <c r="G31" s="11"/>
      <c r="H31" s="11"/>
      <c r="I31" s="11"/>
      <c r="J31" s="11"/>
      <c r="K31" s="11"/>
      <c r="L31" s="11"/>
      <c r="M31" s="11"/>
      <c r="N31" s="11"/>
      <c r="O31" s="11"/>
      <c r="P31" s="11"/>
      <c r="Q31" s="11"/>
      <c r="R31" s="11"/>
      <c r="S31" s="11"/>
      <c r="T31" s="11"/>
      <c r="U31" s="11"/>
      <c r="V31" s="11"/>
      <c r="W31" s="11"/>
      <c r="X31" s="11"/>
    </row>
    <row r="32" spans="1:33">
      <c r="A32" s="11"/>
      <c r="B32" s="11"/>
      <c r="C32" s="11"/>
      <c r="D32" s="11"/>
      <c r="E32" s="11"/>
      <c r="F32" s="11"/>
      <c r="G32" s="11"/>
      <c r="H32" s="11"/>
      <c r="I32" s="11"/>
      <c r="J32" s="11"/>
      <c r="K32" s="11"/>
      <c r="L32" s="11"/>
      <c r="M32" s="11"/>
      <c r="N32" s="11"/>
      <c r="O32" s="11"/>
      <c r="P32" s="11"/>
      <c r="Q32" s="11"/>
      <c r="R32" s="11"/>
      <c r="S32" s="11"/>
      <c r="T32" s="11"/>
      <c r="U32" s="11"/>
      <c r="V32" s="11"/>
      <c r="W32" s="11"/>
      <c r="X32" s="11"/>
    </row>
    <row r="33" spans="1:24">
      <c r="A33" s="11"/>
      <c r="B33" s="11"/>
      <c r="C33" s="11"/>
      <c r="D33" s="11"/>
      <c r="E33" s="11"/>
      <c r="F33" s="11"/>
      <c r="G33" s="11"/>
      <c r="H33" s="11"/>
      <c r="I33" s="11"/>
      <c r="J33" s="11"/>
      <c r="K33" s="11"/>
      <c r="L33" s="11"/>
      <c r="M33" s="11"/>
      <c r="N33" s="11"/>
      <c r="O33" s="11"/>
      <c r="P33" s="11"/>
      <c r="Q33" s="11"/>
      <c r="R33" s="11"/>
      <c r="S33" s="11"/>
      <c r="T33" s="11"/>
      <c r="U33" s="11"/>
      <c r="V33" s="11"/>
      <c r="W33" s="11"/>
      <c r="X33" s="11"/>
    </row>
    <row r="34" spans="1:24">
      <c r="A34" s="11"/>
      <c r="B34" s="11"/>
      <c r="C34" s="11"/>
      <c r="D34" s="11"/>
      <c r="E34" s="11"/>
      <c r="F34" s="11"/>
      <c r="G34" s="11"/>
      <c r="H34" s="11"/>
      <c r="I34" s="11"/>
      <c r="J34" s="11"/>
      <c r="K34" s="11"/>
      <c r="L34" s="11"/>
      <c r="M34" s="11"/>
      <c r="N34" s="11"/>
      <c r="O34" s="11"/>
      <c r="P34" s="11"/>
      <c r="Q34" s="11"/>
      <c r="R34" s="11"/>
      <c r="S34" s="11"/>
      <c r="T34" s="11"/>
      <c r="U34" s="11"/>
      <c r="V34" s="11"/>
      <c r="W34" s="11"/>
      <c r="X34" s="11"/>
    </row>
    <row r="35" spans="1:24">
      <c r="A35" s="11"/>
      <c r="B35" s="11"/>
      <c r="C35" s="11"/>
      <c r="D35" s="11"/>
      <c r="E35" s="11"/>
      <c r="F35" s="11"/>
      <c r="G35" s="11"/>
      <c r="H35" s="11"/>
      <c r="I35" s="11"/>
      <c r="J35" s="11"/>
      <c r="K35" s="11"/>
      <c r="L35" s="11"/>
      <c r="M35" s="11"/>
      <c r="N35" s="11"/>
      <c r="O35" s="11"/>
      <c r="P35" s="11"/>
      <c r="Q35" s="11"/>
      <c r="R35" s="11"/>
      <c r="S35" s="11"/>
      <c r="T35" s="11"/>
      <c r="U35" s="11"/>
      <c r="V35" s="11"/>
      <c r="W35" s="11"/>
      <c r="X35" s="11"/>
    </row>
    <row r="36" spans="1:24">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c r="A40" s="11"/>
      <c r="B40" s="11"/>
      <c r="C40" s="11"/>
      <c r="D40" s="11"/>
      <c r="E40" s="11"/>
      <c r="F40" s="11"/>
      <c r="G40" s="11"/>
      <c r="H40" s="11"/>
      <c r="I40" s="11"/>
      <c r="J40" s="11"/>
      <c r="K40" s="11"/>
      <c r="L40" s="11"/>
      <c r="M40" s="11"/>
      <c r="N40" s="11"/>
      <c r="O40" s="11"/>
      <c r="P40" s="11"/>
      <c r="Q40" s="11"/>
      <c r="R40" s="11"/>
      <c r="S40" s="11"/>
      <c r="T40" s="11"/>
      <c r="U40" s="11"/>
      <c r="V40" s="11"/>
      <c r="W40" s="11"/>
      <c r="X40" s="11"/>
    </row>
    <row r="41" spans="1:24">
      <c r="A41" s="11"/>
      <c r="B41" s="11"/>
      <c r="C41" s="11"/>
      <c r="D41" s="11"/>
      <c r="E41" s="11"/>
      <c r="F41" s="11"/>
      <c r="G41" s="11"/>
      <c r="H41" s="11"/>
      <c r="I41" s="11"/>
      <c r="J41" s="11"/>
      <c r="K41" s="11"/>
      <c r="L41" s="11"/>
      <c r="M41" s="11"/>
      <c r="N41" s="11"/>
      <c r="O41" s="11"/>
      <c r="P41" s="11"/>
      <c r="Q41" s="11"/>
      <c r="R41" s="11"/>
      <c r="S41" s="11"/>
      <c r="T41" s="11"/>
      <c r="U41" s="11"/>
      <c r="V41" s="11"/>
      <c r="W41" s="11"/>
      <c r="X41" s="11"/>
    </row>
    <row r="42" spans="1:24">
      <c r="A42" s="11"/>
      <c r="B42" s="11"/>
      <c r="C42" s="11"/>
      <c r="D42" s="11"/>
      <c r="E42" s="11"/>
      <c r="F42" s="11"/>
      <c r="G42" s="11"/>
      <c r="H42" s="11"/>
      <c r="I42" s="11"/>
      <c r="J42" s="11"/>
      <c r="K42" s="11"/>
      <c r="L42" s="11"/>
      <c r="M42" s="11"/>
      <c r="N42" s="11"/>
      <c r="O42" s="11"/>
      <c r="P42" s="11"/>
      <c r="Q42" s="11"/>
      <c r="R42" s="11"/>
      <c r="S42" s="11"/>
      <c r="T42" s="11"/>
      <c r="U42" s="11"/>
      <c r="V42" s="11"/>
      <c r="W42" s="11"/>
      <c r="X42" s="11"/>
    </row>
    <row r="43" spans="1:24">
      <c r="A43" s="11"/>
      <c r="B43" s="11"/>
      <c r="C43" s="11"/>
      <c r="D43" s="11"/>
      <c r="E43" s="11"/>
      <c r="F43" s="11"/>
      <c r="G43" s="11"/>
      <c r="H43" s="11"/>
      <c r="I43" s="11"/>
      <c r="J43" s="11"/>
      <c r="K43" s="11"/>
      <c r="L43" s="11"/>
      <c r="M43" s="11"/>
      <c r="N43" s="11"/>
      <c r="O43" s="11"/>
      <c r="P43" s="11"/>
      <c r="Q43" s="11"/>
      <c r="R43" s="11"/>
      <c r="S43" s="11"/>
      <c r="T43" s="11"/>
      <c r="U43" s="11"/>
      <c r="V43" s="11"/>
      <c r="W43" s="11"/>
      <c r="X43" s="11"/>
    </row>
    <row r="44" spans="1:24">
      <c r="A44" s="11"/>
      <c r="B44" s="11"/>
      <c r="C44" s="11"/>
      <c r="D44" s="11"/>
      <c r="E44" s="11"/>
      <c r="F44" s="11"/>
      <c r="G44" s="11"/>
      <c r="H44" s="11"/>
      <c r="I44" s="11"/>
      <c r="J44" s="11"/>
      <c r="K44" s="11"/>
      <c r="L44" s="11"/>
      <c r="M44" s="11"/>
      <c r="N44" s="11"/>
      <c r="O44" s="11"/>
      <c r="P44" s="11"/>
      <c r="Q44" s="11"/>
      <c r="R44" s="11"/>
      <c r="S44" s="11"/>
      <c r="T44" s="11"/>
      <c r="U44" s="11"/>
      <c r="V44" s="11"/>
      <c r="W44" s="11"/>
      <c r="X44" s="11"/>
    </row>
    <row r="45" spans="1:24">
      <c r="A45" s="11"/>
      <c r="B45" s="11"/>
      <c r="C45" s="11"/>
      <c r="D45" s="11"/>
      <c r="E45" s="11"/>
      <c r="F45" s="11"/>
      <c r="G45" s="11"/>
      <c r="H45" s="11"/>
      <c r="I45" s="11"/>
      <c r="J45" s="11"/>
      <c r="K45" s="11"/>
      <c r="L45" s="11"/>
      <c r="M45" s="11"/>
      <c r="N45" s="11"/>
      <c r="O45" s="11"/>
      <c r="P45" s="11"/>
      <c r="Q45" s="11"/>
      <c r="R45" s="11"/>
      <c r="S45" s="11"/>
      <c r="T45" s="11"/>
      <c r="U45" s="11"/>
      <c r="V45" s="11"/>
      <c r="W45" s="11"/>
      <c r="X45" s="11"/>
    </row>
  </sheetData>
  <printOptions horizontalCentered="1" verticalCentered="1"/>
  <pageMargins left="1" right="1" top="1" bottom="1" header="0.5" footer="0.5"/>
  <pageSetup paperSize="8" scale="81" fitToHeight="0" orientation="landscape"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F76D-2C02-4F4A-8868-C03F23B19ECF}">
  <dimension ref="A1:Y55"/>
  <sheetViews>
    <sheetView showGridLines="0" tabSelected="1" topLeftCell="D20" zoomScale="70" zoomScaleNormal="70" workbookViewId="0">
      <selection activeCell="U50" sqref="U50"/>
    </sheetView>
  </sheetViews>
  <sheetFormatPr defaultRowHeight="15"/>
  <sheetData>
    <row r="1" spans="1:25">
      <c r="A1" s="22"/>
      <c r="B1" s="22"/>
      <c r="C1" s="22"/>
      <c r="D1" s="22"/>
      <c r="E1" s="22"/>
      <c r="F1" s="22"/>
      <c r="G1" s="22"/>
      <c r="H1" s="22"/>
      <c r="I1" s="22"/>
      <c r="J1" s="22"/>
      <c r="K1" s="22"/>
      <c r="L1" s="22"/>
      <c r="M1" s="22"/>
      <c r="N1" s="22"/>
      <c r="O1" s="22"/>
      <c r="P1" s="22"/>
      <c r="Q1" s="22"/>
      <c r="R1" s="22"/>
      <c r="S1" s="22"/>
      <c r="T1" s="22"/>
      <c r="U1" s="22"/>
      <c r="V1" s="22"/>
      <c r="W1" s="22"/>
      <c r="X1" s="22"/>
      <c r="Y1" s="22"/>
    </row>
    <row r="2" spans="1:25">
      <c r="A2" s="22"/>
      <c r="B2" s="22"/>
      <c r="C2" s="22"/>
      <c r="D2" s="22"/>
      <c r="E2" s="22"/>
      <c r="F2" s="22"/>
      <c r="G2" s="22"/>
      <c r="H2" s="22"/>
      <c r="I2" s="22"/>
      <c r="J2" s="22"/>
      <c r="K2" s="22"/>
      <c r="L2" s="22"/>
      <c r="M2" s="22"/>
      <c r="N2" s="22"/>
      <c r="O2" s="22"/>
      <c r="P2" s="22"/>
      <c r="Q2" s="22"/>
      <c r="R2" s="22"/>
      <c r="S2" s="22"/>
      <c r="T2" s="22"/>
      <c r="U2" s="22"/>
      <c r="V2" s="22"/>
      <c r="W2" s="22"/>
      <c r="X2" s="22"/>
      <c r="Y2" s="22"/>
    </row>
    <row r="3" spans="1:25">
      <c r="A3" s="22"/>
      <c r="B3" s="22"/>
      <c r="C3" s="22"/>
      <c r="D3" s="22"/>
      <c r="E3" s="22"/>
      <c r="F3" s="22"/>
      <c r="G3" s="22"/>
      <c r="H3" s="22"/>
      <c r="I3" s="22"/>
      <c r="J3" s="22"/>
      <c r="K3" s="22"/>
      <c r="L3" s="22"/>
      <c r="M3" s="22"/>
      <c r="N3" s="22"/>
      <c r="O3" s="22"/>
      <c r="P3" s="22"/>
      <c r="Q3" s="22"/>
      <c r="R3" s="22"/>
      <c r="S3" s="22"/>
      <c r="T3" s="22"/>
      <c r="U3" s="22"/>
      <c r="V3" s="22"/>
      <c r="W3" s="22"/>
      <c r="X3" s="22"/>
      <c r="Y3" s="22"/>
    </row>
    <row r="4" spans="1:25">
      <c r="A4" s="22"/>
      <c r="B4" s="22"/>
      <c r="C4" s="22"/>
      <c r="D4" s="22"/>
      <c r="E4" s="22"/>
      <c r="F4" s="22"/>
      <c r="G4" s="22"/>
      <c r="H4" s="22"/>
      <c r="I4" s="22"/>
      <c r="J4" s="22"/>
      <c r="K4" s="22"/>
      <c r="L4" s="22"/>
      <c r="M4" s="22"/>
      <c r="N4" s="22"/>
      <c r="O4" s="22"/>
      <c r="P4" s="22"/>
      <c r="Q4" s="22"/>
      <c r="R4" s="22"/>
      <c r="S4" s="22"/>
      <c r="T4" s="22"/>
      <c r="U4" s="22"/>
      <c r="V4" s="22"/>
      <c r="W4" s="22"/>
      <c r="X4" s="22"/>
      <c r="Y4" s="22"/>
    </row>
    <row r="5" spans="1:25">
      <c r="A5" s="22"/>
      <c r="B5" s="22"/>
      <c r="C5" s="22"/>
      <c r="D5" s="22"/>
      <c r="E5" s="22"/>
      <c r="F5" s="22"/>
      <c r="G5" s="22"/>
      <c r="H5" s="22"/>
      <c r="I5" s="22"/>
      <c r="J5" s="22"/>
      <c r="K5" s="22"/>
      <c r="L5" s="22"/>
      <c r="M5" s="22"/>
      <c r="N5" s="22"/>
      <c r="O5" s="22"/>
      <c r="P5" s="22"/>
      <c r="Q5" s="22"/>
      <c r="R5" s="22"/>
      <c r="S5" s="22"/>
      <c r="T5" s="22"/>
      <c r="U5" s="22"/>
      <c r="V5" s="22"/>
      <c r="W5" s="22"/>
      <c r="X5" s="22"/>
      <c r="Y5" s="22"/>
    </row>
    <row r="6" spans="1:25">
      <c r="A6" s="22"/>
      <c r="B6" s="22"/>
      <c r="C6" s="22"/>
      <c r="D6" s="22"/>
      <c r="E6" s="22"/>
      <c r="F6" s="22"/>
      <c r="G6" s="22"/>
      <c r="H6" s="22"/>
      <c r="I6" s="22"/>
      <c r="J6" s="22"/>
      <c r="K6" s="22"/>
      <c r="L6" s="22"/>
      <c r="M6" s="22"/>
      <c r="N6" s="22"/>
      <c r="O6" s="22"/>
      <c r="P6" s="22"/>
      <c r="Q6" s="22"/>
      <c r="R6" s="22"/>
      <c r="S6" s="22"/>
      <c r="T6" s="22"/>
      <c r="U6" s="22"/>
      <c r="V6" s="22"/>
      <c r="W6" s="22"/>
      <c r="X6" s="22"/>
      <c r="Y6" s="22"/>
    </row>
    <row r="7" spans="1:25">
      <c r="A7" s="22"/>
      <c r="B7" s="22"/>
      <c r="C7" s="22"/>
      <c r="D7" s="22"/>
      <c r="E7" s="22"/>
      <c r="F7" s="22"/>
      <c r="G7" s="22"/>
      <c r="H7" s="22"/>
      <c r="I7" s="22"/>
      <c r="J7" s="22"/>
      <c r="K7" s="22"/>
      <c r="L7" s="22"/>
      <c r="M7" s="22"/>
      <c r="N7" s="22"/>
      <c r="O7" s="22"/>
      <c r="P7" s="22"/>
      <c r="Q7" s="22"/>
      <c r="R7" s="22"/>
      <c r="S7" s="22"/>
      <c r="T7" s="22"/>
      <c r="U7" s="22"/>
      <c r="V7" s="22"/>
      <c r="W7" s="22"/>
      <c r="X7" s="22"/>
      <c r="Y7" s="22"/>
    </row>
    <row r="8" spans="1:25">
      <c r="A8" s="22"/>
      <c r="B8" s="22"/>
      <c r="C8" s="22"/>
      <c r="D8" s="22"/>
      <c r="E8" s="22"/>
      <c r="F8" s="22"/>
      <c r="G8" s="22"/>
      <c r="H8" s="22"/>
      <c r="I8" s="22"/>
      <c r="J8" s="22"/>
      <c r="K8" s="22"/>
      <c r="L8" s="22"/>
      <c r="M8" s="22"/>
      <c r="N8" s="22"/>
      <c r="O8" s="22"/>
      <c r="P8" s="22"/>
      <c r="Q8" s="22"/>
      <c r="R8" s="22"/>
      <c r="S8" s="22"/>
      <c r="T8" s="22"/>
      <c r="U8" s="22"/>
      <c r="V8" s="22"/>
      <c r="W8" s="22"/>
      <c r="X8" s="22"/>
      <c r="Y8" s="22"/>
    </row>
    <row r="9" spans="1:25">
      <c r="A9" s="22"/>
      <c r="B9" s="22"/>
      <c r="C9" s="22"/>
      <c r="D9" s="22"/>
      <c r="E9" s="22"/>
      <c r="F9" s="22"/>
      <c r="G9" s="22"/>
      <c r="H9" s="22"/>
      <c r="I9" s="22"/>
      <c r="J9" s="22"/>
      <c r="K9" s="22"/>
      <c r="L9" s="22"/>
      <c r="M9" s="22"/>
      <c r="N9" s="22"/>
      <c r="O9" s="22"/>
      <c r="P9" s="22"/>
      <c r="Q9" s="22"/>
      <c r="R9" s="22"/>
      <c r="S9" s="22"/>
      <c r="T9" s="22"/>
      <c r="U9" s="22"/>
      <c r="V9" s="22"/>
      <c r="W9" s="22"/>
      <c r="X9" s="22"/>
      <c r="Y9" s="22"/>
    </row>
    <row r="10" spans="1:25">
      <c r="A10" s="22"/>
      <c r="B10" s="22"/>
      <c r="C10" s="22"/>
      <c r="D10" s="22"/>
      <c r="E10" s="22"/>
      <c r="F10" s="22"/>
      <c r="G10" s="22"/>
      <c r="H10" s="22"/>
      <c r="I10" s="22"/>
      <c r="J10" s="22"/>
      <c r="K10" s="22"/>
      <c r="L10" s="22"/>
      <c r="M10" s="22"/>
      <c r="N10" s="22"/>
      <c r="O10" s="22"/>
      <c r="P10" s="22"/>
      <c r="Q10" s="22"/>
      <c r="R10" s="22"/>
      <c r="S10" s="22"/>
      <c r="T10" s="22"/>
      <c r="U10" s="22"/>
      <c r="V10" s="22"/>
      <c r="W10" s="22"/>
      <c r="X10" s="22"/>
      <c r="Y10" s="22"/>
    </row>
    <row r="11" spans="1:25">
      <c r="A11" s="22"/>
      <c r="B11" s="22"/>
      <c r="C11" s="22"/>
      <c r="D11" s="22"/>
      <c r="E11" s="22"/>
      <c r="F11" s="22"/>
      <c r="G11" s="22"/>
      <c r="H11" s="22"/>
      <c r="I11" s="22"/>
      <c r="J11" s="22"/>
      <c r="K11" s="22"/>
      <c r="L11" s="22"/>
      <c r="M11" s="22"/>
      <c r="N11" s="22"/>
      <c r="O11" s="22"/>
      <c r="P11" s="22"/>
      <c r="Q11" s="22"/>
      <c r="R11" s="22"/>
      <c r="S11" s="22"/>
      <c r="T11" s="22"/>
      <c r="U11" s="22"/>
      <c r="V11" s="22"/>
      <c r="W11" s="22"/>
      <c r="X11" s="22"/>
      <c r="Y11" s="22"/>
    </row>
    <row r="12" spans="1:25">
      <c r="A12" s="22"/>
      <c r="B12" s="22"/>
      <c r="C12" s="22"/>
      <c r="D12" s="22"/>
      <c r="E12" s="22"/>
      <c r="F12" s="22"/>
      <c r="G12" s="22"/>
      <c r="H12" s="22"/>
      <c r="I12" s="22"/>
      <c r="J12" s="22"/>
      <c r="K12" s="22"/>
      <c r="L12" s="22"/>
      <c r="M12" s="22"/>
      <c r="N12" s="22"/>
      <c r="O12" s="22"/>
      <c r="P12" s="22"/>
      <c r="Q12" s="22"/>
      <c r="R12" s="22"/>
      <c r="S12" s="22"/>
      <c r="T12" s="22"/>
      <c r="U12" s="22"/>
      <c r="V12" s="22"/>
      <c r="W12" s="22"/>
      <c r="X12" s="22"/>
      <c r="Y12" s="22"/>
    </row>
    <row r="13" spans="1:25">
      <c r="A13" s="22"/>
      <c r="B13" s="22"/>
      <c r="C13" s="22"/>
      <c r="D13" s="22"/>
      <c r="E13" s="22"/>
      <c r="F13" s="22"/>
      <c r="G13" s="22"/>
      <c r="H13" s="22"/>
      <c r="I13" s="22"/>
      <c r="J13" s="22"/>
      <c r="K13" s="22"/>
      <c r="L13" s="22"/>
      <c r="M13" s="22"/>
      <c r="N13" s="22"/>
      <c r="O13" s="22"/>
      <c r="P13" s="22"/>
      <c r="Q13" s="22"/>
      <c r="R13" s="22"/>
      <c r="S13" s="22"/>
      <c r="T13" s="22"/>
      <c r="U13" s="22"/>
      <c r="V13" s="22"/>
      <c r="W13" s="22"/>
      <c r="X13" s="22"/>
      <c r="Y13" s="22"/>
    </row>
    <row r="14" spans="1:25">
      <c r="A14" s="22"/>
      <c r="B14" s="22"/>
      <c r="C14" s="22"/>
      <c r="D14" s="22"/>
      <c r="E14" s="22"/>
      <c r="F14" s="22"/>
      <c r="G14" s="22"/>
      <c r="H14" s="22"/>
      <c r="I14" s="22"/>
      <c r="J14" s="22"/>
      <c r="K14" s="22"/>
      <c r="L14" s="22"/>
      <c r="M14" s="22"/>
      <c r="N14" s="22"/>
      <c r="O14" s="22"/>
      <c r="P14" s="22"/>
      <c r="Q14" s="22"/>
      <c r="R14" s="22"/>
      <c r="S14" s="22"/>
      <c r="T14" s="22"/>
      <c r="U14" s="22"/>
      <c r="V14" s="22"/>
      <c r="W14" s="22"/>
      <c r="X14" s="22"/>
      <c r="Y14" s="22"/>
    </row>
    <row r="15" spans="1:25">
      <c r="A15" s="22"/>
      <c r="B15" s="22"/>
      <c r="C15" s="22"/>
      <c r="D15" s="22"/>
      <c r="E15" s="22"/>
      <c r="F15" s="22"/>
      <c r="G15" s="22"/>
      <c r="H15" s="22"/>
      <c r="I15" s="22"/>
      <c r="J15" s="22"/>
      <c r="K15" s="22"/>
      <c r="L15" s="22"/>
      <c r="M15" s="22"/>
      <c r="N15" s="22"/>
      <c r="O15" s="22"/>
      <c r="P15" s="22"/>
      <c r="Q15" s="22"/>
      <c r="R15" s="22"/>
      <c r="S15" s="22"/>
      <c r="T15" s="22"/>
      <c r="U15" s="22"/>
      <c r="V15" s="22"/>
      <c r="W15" s="22"/>
      <c r="X15" s="22"/>
      <c r="Y15" s="22"/>
    </row>
    <row r="16" spans="1:25">
      <c r="A16" s="22"/>
      <c r="B16" s="22"/>
      <c r="C16" s="22"/>
      <c r="D16" s="22"/>
      <c r="E16" s="22"/>
      <c r="F16" s="22"/>
      <c r="G16" s="22"/>
      <c r="H16" s="22"/>
      <c r="I16" s="22"/>
      <c r="J16" s="22"/>
      <c r="K16" s="22"/>
      <c r="L16" s="22"/>
      <c r="M16" s="22"/>
      <c r="N16" s="22"/>
      <c r="O16" s="22"/>
      <c r="P16" s="22"/>
      <c r="Q16" s="22"/>
      <c r="R16" s="22"/>
      <c r="S16" s="22"/>
      <c r="T16" s="22"/>
      <c r="U16" s="22"/>
      <c r="V16" s="22"/>
      <c r="W16" s="22"/>
      <c r="X16" s="22"/>
      <c r="Y16" s="22"/>
    </row>
    <row r="17" spans="1:25">
      <c r="A17" s="22"/>
      <c r="B17" s="22"/>
      <c r="C17" s="22"/>
      <c r="D17" s="22"/>
      <c r="E17" s="22"/>
      <c r="F17" s="22"/>
      <c r="G17" s="22"/>
      <c r="H17" s="22"/>
      <c r="I17" s="22"/>
      <c r="J17" s="22"/>
      <c r="K17" s="22"/>
      <c r="L17" s="22"/>
      <c r="M17" s="22"/>
      <c r="N17" s="22"/>
      <c r="O17" s="22"/>
      <c r="P17" s="22"/>
      <c r="Q17" s="22"/>
      <c r="R17" s="22"/>
      <c r="S17" s="22"/>
      <c r="T17" s="22"/>
      <c r="U17" s="22"/>
      <c r="V17" s="22"/>
      <c r="W17" s="22"/>
      <c r="X17" s="22"/>
      <c r="Y17" s="22"/>
    </row>
    <row r="18" spans="1:25">
      <c r="A18" s="22"/>
      <c r="B18" s="22"/>
      <c r="C18" s="22"/>
      <c r="D18" s="22"/>
      <c r="E18" s="22"/>
      <c r="F18" s="22"/>
      <c r="G18" s="22"/>
      <c r="H18" s="22"/>
      <c r="I18" s="22"/>
      <c r="J18" s="22"/>
      <c r="K18" s="22"/>
      <c r="L18" s="22"/>
      <c r="M18" s="22"/>
      <c r="N18" s="22"/>
      <c r="O18" s="22"/>
      <c r="P18" s="22"/>
      <c r="Q18" s="22"/>
      <c r="R18" s="22"/>
      <c r="S18" s="22"/>
      <c r="T18" s="22"/>
      <c r="U18" s="22"/>
      <c r="V18" s="22"/>
      <c r="W18" s="22"/>
      <c r="X18" s="22"/>
      <c r="Y18" s="22"/>
    </row>
    <row r="19" spans="1:25">
      <c r="A19" s="22"/>
      <c r="B19" s="22"/>
      <c r="C19" s="22"/>
      <c r="D19" s="22"/>
      <c r="E19" s="22"/>
      <c r="F19" s="22"/>
      <c r="G19" s="22"/>
      <c r="H19" s="22"/>
      <c r="I19" s="22"/>
      <c r="J19" s="22"/>
      <c r="K19" s="22"/>
      <c r="L19" s="22"/>
      <c r="M19" s="22"/>
      <c r="N19" s="22"/>
      <c r="O19" s="22"/>
      <c r="P19" s="22"/>
      <c r="Q19" s="22"/>
      <c r="R19" s="22"/>
      <c r="S19" s="22"/>
      <c r="T19" s="22"/>
      <c r="U19" s="22"/>
      <c r="V19" s="22"/>
      <c r="W19" s="22"/>
      <c r="X19" s="22"/>
      <c r="Y19" s="22"/>
    </row>
    <row r="20" spans="1:25">
      <c r="A20" s="22"/>
      <c r="B20" s="22"/>
      <c r="C20" s="22"/>
      <c r="D20" s="22"/>
      <c r="E20" s="22"/>
      <c r="F20" s="22"/>
      <c r="G20" s="22"/>
      <c r="H20" s="22"/>
      <c r="I20" s="22"/>
      <c r="J20" s="22"/>
      <c r="K20" s="22"/>
      <c r="L20" s="22"/>
      <c r="M20" s="22"/>
      <c r="N20" s="22"/>
      <c r="O20" s="22"/>
      <c r="P20" s="22"/>
      <c r="Q20" s="22"/>
      <c r="R20" s="22"/>
      <c r="S20" s="22"/>
      <c r="T20" s="22"/>
      <c r="U20" s="22"/>
      <c r="V20" s="22"/>
      <c r="W20" s="22"/>
      <c r="X20" s="22"/>
      <c r="Y20" s="22"/>
    </row>
    <row r="21" spans="1:25">
      <c r="A21" s="22"/>
      <c r="B21" s="22"/>
      <c r="C21" s="22"/>
      <c r="D21" s="22"/>
      <c r="E21" s="22"/>
      <c r="F21" s="22"/>
      <c r="G21" s="22"/>
      <c r="H21" s="22"/>
      <c r="I21" s="22"/>
      <c r="J21" s="22"/>
      <c r="K21" s="22"/>
      <c r="L21" s="22"/>
      <c r="M21" s="22"/>
      <c r="N21" s="22"/>
      <c r="O21" s="22"/>
      <c r="P21" s="22"/>
      <c r="Q21" s="22"/>
      <c r="R21" s="22"/>
      <c r="S21" s="22"/>
      <c r="T21" s="22"/>
      <c r="U21" s="22"/>
      <c r="V21" s="22"/>
      <c r="W21" s="22"/>
      <c r="X21" s="22"/>
      <c r="Y21" s="22"/>
    </row>
    <row r="22" spans="1:25">
      <c r="A22" s="22"/>
      <c r="B22" s="22"/>
      <c r="C22" s="22"/>
      <c r="D22" s="22"/>
      <c r="E22" s="22"/>
      <c r="F22" s="22"/>
      <c r="G22" s="22"/>
      <c r="H22" s="22"/>
      <c r="I22" s="22"/>
      <c r="J22" s="22"/>
      <c r="K22" s="22"/>
      <c r="L22" s="22"/>
      <c r="M22" s="22"/>
      <c r="N22" s="22"/>
      <c r="O22" s="22"/>
      <c r="P22" s="22"/>
      <c r="Q22" s="22"/>
      <c r="R22" s="22"/>
      <c r="S22" s="22"/>
      <c r="T22" s="22"/>
      <c r="U22" s="22"/>
      <c r="V22" s="22"/>
      <c r="W22" s="22"/>
      <c r="X22" s="22"/>
      <c r="Y22" s="22"/>
    </row>
    <row r="23" spans="1:25">
      <c r="A23" s="22"/>
      <c r="B23" s="22"/>
      <c r="C23" s="22"/>
      <c r="D23" s="22"/>
      <c r="E23" s="22"/>
      <c r="F23" s="22"/>
      <c r="G23" s="22"/>
      <c r="H23" s="22"/>
      <c r="I23" s="22"/>
      <c r="J23" s="22"/>
      <c r="K23" s="22"/>
      <c r="L23" s="22"/>
      <c r="M23" s="22"/>
      <c r="N23" s="22"/>
      <c r="O23" s="22"/>
      <c r="P23" s="22"/>
      <c r="Q23" s="22"/>
      <c r="R23" s="22"/>
      <c r="S23" s="22"/>
      <c r="T23" s="22"/>
      <c r="U23" s="22"/>
      <c r="V23" s="22"/>
      <c r="W23" s="22"/>
      <c r="X23" s="22"/>
      <c r="Y23" s="22"/>
    </row>
    <row r="24" spans="1:25">
      <c r="A24" s="22"/>
      <c r="B24" s="22"/>
      <c r="C24" s="22"/>
      <c r="D24" s="22"/>
      <c r="E24" s="22"/>
      <c r="F24" s="22"/>
      <c r="G24" s="22"/>
      <c r="H24" s="22"/>
      <c r="I24" s="22"/>
      <c r="J24" s="22"/>
      <c r="K24" s="22"/>
      <c r="L24" s="22"/>
      <c r="M24" s="22"/>
      <c r="N24" s="22"/>
      <c r="O24" s="22"/>
      <c r="P24" s="22"/>
      <c r="Q24" s="22"/>
      <c r="R24" s="22"/>
      <c r="S24" s="22"/>
      <c r="T24" s="22"/>
      <c r="U24" s="22"/>
      <c r="V24" s="22"/>
      <c r="W24" s="22"/>
      <c r="X24" s="22"/>
      <c r="Y24" s="22"/>
    </row>
    <row r="25" spans="1:25">
      <c r="A25" s="22"/>
      <c r="B25" s="22"/>
      <c r="C25" s="22"/>
      <c r="D25" s="22"/>
      <c r="E25" s="22"/>
      <c r="F25" s="22"/>
      <c r="G25" s="22"/>
      <c r="H25" s="22"/>
      <c r="I25" s="22"/>
      <c r="J25" s="22"/>
      <c r="K25" s="22"/>
      <c r="L25" s="22"/>
      <c r="M25" s="22"/>
      <c r="N25" s="22"/>
      <c r="O25" s="22"/>
      <c r="P25" s="22"/>
      <c r="Q25" s="22"/>
      <c r="R25" s="22"/>
      <c r="S25" s="22"/>
      <c r="T25" s="22"/>
      <c r="U25" s="22"/>
      <c r="V25" s="22"/>
      <c r="W25" s="22"/>
      <c r="X25" s="22"/>
      <c r="Y25" s="22"/>
    </row>
    <row r="26" spans="1:25">
      <c r="A26" s="22"/>
      <c r="B26" s="22"/>
      <c r="C26" s="22"/>
      <c r="D26" s="22"/>
      <c r="E26" s="22"/>
      <c r="F26" s="22"/>
      <c r="G26" s="22"/>
      <c r="H26" s="22"/>
      <c r="I26" s="22"/>
      <c r="J26" s="22"/>
      <c r="K26" s="22"/>
      <c r="L26" s="22"/>
      <c r="M26" s="22"/>
      <c r="N26" s="22"/>
      <c r="O26" s="22"/>
      <c r="P26" s="22"/>
      <c r="Q26" s="22"/>
      <c r="R26" s="22"/>
      <c r="S26" s="22"/>
      <c r="T26" s="22"/>
      <c r="U26" s="22"/>
      <c r="V26" s="22"/>
      <c r="W26" s="22"/>
      <c r="X26" s="22"/>
      <c r="Y26" s="22"/>
    </row>
    <row r="27" spans="1:25">
      <c r="A27" s="22"/>
      <c r="B27" s="22"/>
      <c r="C27" s="22"/>
      <c r="D27" s="22"/>
      <c r="E27" s="22"/>
      <c r="F27" s="22"/>
      <c r="G27" s="22"/>
      <c r="H27" s="22"/>
      <c r="I27" s="22"/>
      <c r="J27" s="22"/>
      <c r="K27" s="22"/>
      <c r="L27" s="22"/>
      <c r="M27" s="22"/>
      <c r="N27" s="22"/>
      <c r="O27" s="22"/>
      <c r="P27" s="22"/>
      <c r="Q27" s="22"/>
      <c r="R27" s="22"/>
      <c r="S27" s="22"/>
      <c r="T27" s="22"/>
      <c r="U27" s="22"/>
      <c r="V27" s="22"/>
      <c r="W27" s="22"/>
      <c r="X27" s="22"/>
      <c r="Y27" s="22"/>
    </row>
    <row r="28" spans="1:25">
      <c r="A28" s="22"/>
      <c r="B28" s="22"/>
      <c r="C28" s="22"/>
      <c r="D28" s="22"/>
      <c r="E28" s="22"/>
      <c r="F28" s="22"/>
      <c r="G28" s="22"/>
      <c r="H28" s="22"/>
      <c r="I28" s="22"/>
      <c r="J28" s="22"/>
      <c r="K28" s="22"/>
      <c r="L28" s="22"/>
      <c r="M28" s="22"/>
      <c r="N28" s="22"/>
      <c r="O28" s="22"/>
      <c r="P28" s="22"/>
      <c r="Q28" s="22"/>
      <c r="R28" s="22"/>
      <c r="S28" s="22"/>
      <c r="T28" s="22"/>
      <c r="U28" s="22"/>
      <c r="V28" s="22"/>
      <c r="W28" s="22"/>
      <c r="X28" s="22"/>
      <c r="Y28" s="22"/>
    </row>
    <row r="29" spans="1:25">
      <c r="A29" s="22"/>
      <c r="B29" s="22"/>
      <c r="C29" s="22"/>
      <c r="D29" s="22"/>
      <c r="E29" s="22"/>
      <c r="F29" s="22"/>
      <c r="G29" s="22"/>
      <c r="H29" s="22"/>
      <c r="I29" s="22"/>
      <c r="J29" s="22"/>
      <c r="K29" s="22"/>
      <c r="L29" s="22"/>
      <c r="M29" s="22"/>
      <c r="N29" s="22"/>
      <c r="O29" s="22"/>
      <c r="P29" s="22"/>
      <c r="Q29" s="22"/>
      <c r="R29" s="22"/>
      <c r="S29" s="22"/>
      <c r="T29" s="22"/>
      <c r="U29" s="22"/>
      <c r="V29" s="22"/>
      <c r="W29" s="22"/>
      <c r="X29" s="22"/>
      <c r="Y29" s="22"/>
    </row>
    <row r="30" spans="1:25">
      <c r="A30" s="22"/>
      <c r="B30" s="22"/>
      <c r="C30" s="22"/>
      <c r="D30" s="22"/>
      <c r="E30" s="22"/>
      <c r="F30" s="22"/>
      <c r="G30" s="22"/>
      <c r="H30" s="22"/>
      <c r="I30" s="22"/>
      <c r="J30" s="22"/>
      <c r="K30" s="22"/>
      <c r="L30" s="22"/>
      <c r="M30" s="22"/>
      <c r="N30" s="22"/>
      <c r="O30" s="22"/>
      <c r="P30" s="22"/>
      <c r="Q30" s="22"/>
      <c r="R30" s="22"/>
      <c r="S30" s="22"/>
      <c r="T30" s="22"/>
      <c r="U30" s="22"/>
      <c r="V30" s="22"/>
      <c r="W30" s="22"/>
      <c r="X30" s="22"/>
      <c r="Y30" s="22"/>
    </row>
    <row r="31" spans="1:25">
      <c r="A31" s="22"/>
      <c r="B31" s="22"/>
      <c r="C31" s="22"/>
      <c r="D31" s="22"/>
      <c r="E31" s="22"/>
      <c r="F31" s="22"/>
      <c r="G31" s="22"/>
      <c r="H31" s="22"/>
      <c r="I31" s="22"/>
      <c r="J31" s="22"/>
      <c r="K31" s="22"/>
      <c r="L31" s="22"/>
      <c r="M31" s="22"/>
      <c r="N31" s="22"/>
      <c r="O31" s="22"/>
      <c r="P31" s="22"/>
      <c r="Q31" s="22"/>
      <c r="R31" s="22"/>
      <c r="S31" s="22"/>
      <c r="T31" s="22"/>
      <c r="U31" s="22"/>
      <c r="V31" s="22"/>
      <c r="W31" s="22"/>
      <c r="X31" s="22"/>
      <c r="Y31" s="22"/>
    </row>
    <row r="32" spans="1:25">
      <c r="A32" s="22"/>
      <c r="B32" s="22"/>
      <c r="C32" s="22"/>
      <c r="D32" s="22"/>
      <c r="E32" s="22"/>
      <c r="F32" s="22"/>
      <c r="G32" s="22"/>
      <c r="H32" s="22"/>
      <c r="I32" s="22"/>
      <c r="J32" s="22"/>
      <c r="K32" s="22"/>
      <c r="L32" s="22"/>
      <c r="M32" s="22"/>
      <c r="N32" s="22"/>
      <c r="O32" s="22"/>
      <c r="P32" s="22"/>
      <c r="Q32" s="22"/>
      <c r="R32" s="22"/>
      <c r="S32" s="22"/>
      <c r="T32" s="22"/>
      <c r="U32" s="22"/>
      <c r="V32" s="22"/>
      <c r="W32" s="22"/>
      <c r="X32" s="22"/>
      <c r="Y32" s="22"/>
    </row>
    <row r="33" spans="1:25">
      <c r="A33" s="22"/>
      <c r="B33" s="22"/>
      <c r="C33" s="22"/>
      <c r="D33" s="22"/>
      <c r="E33" s="22"/>
      <c r="F33" s="22"/>
      <c r="G33" s="22"/>
      <c r="H33" s="22"/>
      <c r="I33" s="22"/>
      <c r="J33" s="22"/>
      <c r="K33" s="22"/>
      <c r="L33" s="22"/>
      <c r="M33" s="22"/>
      <c r="N33" s="22"/>
      <c r="O33" s="22"/>
      <c r="P33" s="22"/>
      <c r="Q33" s="22"/>
      <c r="R33" s="22"/>
      <c r="S33" s="22"/>
      <c r="T33" s="22"/>
      <c r="U33" s="22"/>
      <c r="V33" s="22"/>
      <c r="W33" s="22"/>
      <c r="X33" s="22"/>
      <c r="Y33" s="22"/>
    </row>
    <row r="34" spans="1:25">
      <c r="A34" s="22"/>
      <c r="B34" s="22"/>
      <c r="C34" s="22"/>
      <c r="D34" s="22"/>
      <c r="E34" s="22"/>
      <c r="F34" s="22"/>
      <c r="G34" s="22"/>
      <c r="H34" s="22"/>
      <c r="I34" s="22"/>
      <c r="J34" s="22"/>
      <c r="K34" s="22"/>
      <c r="L34" s="22"/>
      <c r="M34" s="22"/>
      <c r="N34" s="22"/>
      <c r="O34" s="22"/>
      <c r="P34" s="22"/>
      <c r="Q34" s="22"/>
      <c r="R34" s="22"/>
      <c r="S34" s="22"/>
      <c r="T34" s="22"/>
      <c r="U34" s="22"/>
      <c r="V34" s="22"/>
      <c r="W34" s="22"/>
      <c r="X34" s="22"/>
      <c r="Y34" s="22"/>
    </row>
    <row r="35" spans="1:25">
      <c r="A35" s="22"/>
      <c r="B35" s="22"/>
      <c r="C35" s="22"/>
      <c r="D35" s="22"/>
      <c r="E35" s="22"/>
      <c r="F35" s="22"/>
      <c r="G35" s="22"/>
      <c r="H35" s="22"/>
      <c r="I35" s="22"/>
      <c r="J35" s="22"/>
      <c r="K35" s="22"/>
      <c r="L35" s="22"/>
      <c r="M35" s="22"/>
      <c r="N35" s="22"/>
      <c r="O35" s="22"/>
      <c r="P35" s="22"/>
      <c r="Q35" s="22"/>
      <c r="R35" s="22"/>
      <c r="S35" s="22"/>
      <c r="T35" s="22"/>
      <c r="U35" s="22"/>
      <c r="V35" s="22"/>
      <c r="W35" s="22"/>
      <c r="X35" s="22"/>
      <c r="Y35" s="22"/>
    </row>
    <row r="36" spans="1:25">
      <c r="A36" s="22"/>
      <c r="B36" s="22"/>
      <c r="C36" s="22"/>
      <c r="D36" s="22"/>
      <c r="E36" s="22"/>
      <c r="F36" s="22"/>
      <c r="G36" s="22"/>
      <c r="H36" s="22"/>
      <c r="I36" s="22"/>
      <c r="J36" s="22"/>
      <c r="K36" s="22"/>
      <c r="L36" s="22"/>
      <c r="M36" s="22"/>
      <c r="N36" s="22"/>
      <c r="O36" s="22"/>
      <c r="P36" s="22"/>
      <c r="Q36" s="22"/>
      <c r="R36" s="22"/>
      <c r="S36" s="22"/>
      <c r="T36" s="22"/>
      <c r="U36" s="22"/>
      <c r="V36" s="22"/>
      <c r="W36" s="22"/>
      <c r="X36" s="22"/>
      <c r="Y36" s="22"/>
    </row>
    <row r="37" spans="1:25">
      <c r="A37" s="22"/>
      <c r="B37" s="22"/>
      <c r="C37" s="22"/>
      <c r="D37" s="22"/>
      <c r="E37" s="22"/>
      <c r="F37" s="22"/>
      <c r="G37" s="22"/>
      <c r="H37" s="22"/>
      <c r="I37" s="22"/>
      <c r="J37" s="22"/>
      <c r="K37" s="22"/>
      <c r="L37" s="22"/>
      <c r="M37" s="22"/>
      <c r="N37" s="22"/>
      <c r="O37" s="22"/>
      <c r="P37" s="22"/>
      <c r="Q37" s="22"/>
      <c r="R37" s="22"/>
      <c r="S37" s="22"/>
      <c r="T37" s="22"/>
      <c r="U37" s="22"/>
      <c r="V37" s="22"/>
      <c r="W37" s="22"/>
      <c r="X37" s="22"/>
      <c r="Y37" s="22"/>
    </row>
    <row r="38" spans="1:25">
      <c r="A38" s="22"/>
      <c r="B38" s="22"/>
      <c r="C38" s="22"/>
      <c r="D38" s="22"/>
      <c r="E38" s="22"/>
      <c r="F38" s="22"/>
      <c r="G38" s="22"/>
      <c r="H38" s="22"/>
      <c r="I38" s="22"/>
      <c r="J38" s="22"/>
      <c r="K38" s="22"/>
      <c r="L38" s="22"/>
      <c r="M38" s="22"/>
      <c r="N38" s="22"/>
      <c r="O38" s="22"/>
      <c r="P38" s="22"/>
      <c r="Q38" s="22"/>
      <c r="R38" s="22"/>
      <c r="S38" s="22"/>
      <c r="T38" s="22"/>
      <c r="U38" s="22"/>
      <c r="V38" s="22"/>
      <c r="W38" s="22"/>
      <c r="X38" s="22"/>
      <c r="Y38" s="22"/>
    </row>
    <row r="39" spans="1:25">
      <c r="A39" s="22"/>
      <c r="B39" s="22"/>
      <c r="C39" s="22"/>
      <c r="D39" s="22"/>
      <c r="E39" s="22"/>
      <c r="F39" s="22"/>
      <c r="G39" s="22"/>
      <c r="H39" s="22"/>
      <c r="I39" s="22"/>
      <c r="J39" s="22"/>
      <c r="K39" s="22"/>
      <c r="L39" s="22"/>
      <c r="M39" s="22"/>
      <c r="N39" s="22"/>
      <c r="O39" s="22"/>
      <c r="P39" s="22"/>
      <c r="Q39" s="22"/>
      <c r="R39" s="22"/>
      <c r="S39" s="22"/>
      <c r="T39" s="22"/>
      <c r="U39" s="22"/>
      <c r="V39" s="22"/>
      <c r="W39" s="22"/>
      <c r="X39" s="22"/>
      <c r="Y39" s="22"/>
    </row>
    <row r="40" spans="1:25">
      <c r="A40" s="22"/>
      <c r="B40" s="22"/>
      <c r="C40" s="22"/>
      <c r="D40" s="22"/>
      <c r="E40" s="22"/>
      <c r="F40" s="22"/>
      <c r="G40" s="22"/>
      <c r="H40" s="22"/>
      <c r="I40" s="22"/>
      <c r="J40" s="22"/>
      <c r="K40" s="22"/>
      <c r="L40" s="22"/>
      <c r="M40" s="22"/>
      <c r="N40" s="22"/>
      <c r="O40" s="22"/>
      <c r="P40" s="22"/>
      <c r="Q40" s="22"/>
      <c r="R40" s="22"/>
      <c r="S40" s="22"/>
      <c r="T40" s="22"/>
      <c r="U40" s="22"/>
      <c r="V40" s="22"/>
      <c r="W40" s="22"/>
      <c r="X40" s="22"/>
      <c r="Y40" s="22"/>
    </row>
    <row r="41" spans="1:25">
      <c r="A41" s="22"/>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25">
      <c r="A42" s="22"/>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1:25">
      <c r="A43" s="25"/>
      <c r="B43" s="25"/>
      <c r="C43" s="25"/>
      <c r="D43" s="25"/>
      <c r="E43" s="25"/>
      <c r="F43" s="25"/>
      <c r="G43" s="25"/>
      <c r="H43" s="25"/>
      <c r="I43" s="25"/>
      <c r="J43" s="25"/>
      <c r="K43" s="25"/>
      <c r="L43" s="25"/>
      <c r="M43" s="25"/>
      <c r="N43" s="25"/>
      <c r="O43" s="25"/>
      <c r="P43" s="25"/>
      <c r="Q43" s="25"/>
      <c r="R43" s="25"/>
      <c r="S43" s="25"/>
      <c r="T43" s="25"/>
      <c r="U43" s="25"/>
    </row>
    <row r="44" spans="1:25">
      <c r="A44" s="25"/>
      <c r="B44" s="25"/>
      <c r="C44" s="25"/>
      <c r="D44" s="25"/>
      <c r="E44" s="25"/>
      <c r="F44" s="25"/>
      <c r="G44" s="25"/>
      <c r="H44" s="25"/>
      <c r="I44" s="25"/>
      <c r="J44" s="25"/>
      <c r="K44" s="25"/>
      <c r="L44" s="25"/>
      <c r="M44" s="25"/>
      <c r="N44" s="25"/>
      <c r="O44" s="25"/>
      <c r="P44" s="25"/>
      <c r="Q44" s="25"/>
      <c r="R44" s="25"/>
      <c r="S44" s="25"/>
      <c r="T44" s="25"/>
      <c r="U44" s="25"/>
    </row>
    <row r="45" spans="1:25">
      <c r="A45" s="25"/>
      <c r="B45" s="25"/>
      <c r="C45" s="25"/>
      <c r="D45" s="25"/>
      <c r="E45" s="25"/>
      <c r="F45" s="25"/>
      <c r="G45" s="25"/>
      <c r="H45" s="25"/>
      <c r="I45" s="25"/>
      <c r="J45" s="25"/>
      <c r="K45" s="25"/>
      <c r="L45" s="25"/>
      <c r="M45" s="25"/>
      <c r="N45" s="25"/>
      <c r="O45" s="25"/>
      <c r="P45" s="25"/>
      <c r="Q45" s="25"/>
      <c r="R45" s="25"/>
      <c r="S45" s="25"/>
      <c r="T45" s="25"/>
      <c r="U45" s="25"/>
    </row>
    <row r="46" spans="1:25">
      <c r="A46" s="25"/>
      <c r="B46" s="25"/>
      <c r="C46" s="25"/>
      <c r="D46" s="25"/>
      <c r="E46" s="25"/>
      <c r="F46" s="25"/>
      <c r="G46" s="25"/>
      <c r="H46" s="25"/>
      <c r="I46" s="25"/>
      <c r="J46" s="25"/>
      <c r="K46" s="25"/>
      <c r="L46" s="25"/>
      <c r="M46" s="25"/>
      <c r="N46" s="25"/>
      <c r="O46" s="25"/>
      <c r="P46" s="25"/>
      <c r="Q46" s="25"/>
      <c r="R46" s="25"/>
      <c r="S46" s="25"/>
      <c r="T46" s="25"/>
      <c r="U46" s="25"/>
    </row>
    <row r="47" spans="1:25">
      <c r="A47" s="25"/>
      <c r="B47" s="25"/>
      <c r="C47" s="25"/>
      <c r="D47" s="25"/>
      <c r="E47" s="25"/>
      <c r="F47" s="25"/>
      <c r="G47" s="25"/>
      <c r="H47" s="25"/>
      <c r="I47" s="25"/>
      <c r="J47" s="25"/>
      <c r="K47" s="25"/>
      <c r="L47" s="25"/>
      <c r="M47" s="25"/>
      <c r="N47" s="25"/>
      <c r="O47" s="25"/>
      <c r="P47" s="25"/>
      <c r="Q47" s="25"/>
      <c r="R47" s="25"/>
      <c r="S47" s="25"/>
      <c r="T47" s="25"/>
      <c r="U47" s="25"/>
    </row>
    <row r="48" spans="1:25">
      <c r="A48" s="25"/>
      <c r="B48" s="25"/>
      <c r="C48" s="25"/>
      <c r="D48" s="25"/>
      <c r="E48" s="25"/>
      <c r="F48" s="25"/>
      <c r="G48" s="25"/>
      <c r="H48" s="25"/>
      <c r="I48" s="25"/>
      <c r="J48" s="25"/>
      <c r="K48" s="25"/>
      <c r="L48" s="25"/>
      <c r="M48" s="25"/>
      <c r="N48" s="25"/>
      <c r="O48" s="25"/>
      <c r="P48" s="25"/>
      <c r="Q48" s="25"/>
      <c r="R48" s="25"/>
      <c r="S48" s="25"/>
      <c r="T48" s="25"/>
      <c r="U48" s="25"/>
    </row>
    <row r="49" spans="1:21">
      <c r="A49" s="25"/>
      <c r="B49" s="25"/>
      <c r="C49" s="25"/>
      <c r="D49" s="25"/>
      <c r="E49" s="25"/>
      <c r="F49" s="25"/>
      <c r="G49" s="25"/>
      <c r="H49" s="25"/>
      <c r="I49" s="25"/>
      <c r="J49" s="25"/>
      <c r="K49" s="25"/>
      <c r="L49" s="25"/>
      <c r="M49" s="25"/>
      <c r="N49" s="25"/>
      <c r="O49" s="25"/>
      <c r="P49" s="25"/>
      <c r="Q49" s="25"/>
      <c r="R49" s="25"/>
      <c r="S49" s="25"/>
      <c r="T49" s="25"/>
      <c r="U49" s="25"/>
    </row>
    <row r="50" spans="1:21">
      <c r="A50" s="25"/>
      <c r="B50" s="25"/>
      <c r="C50" s="25"/>
      <c r="D50" s="25"/>
      <c r="E50" s="25"/>
      <c r="F50" s="25"/>
      <c r="G50" s="25"/>
      <c r="H50" s="25"/>
      <c r="I50" s="25"/>
      <c r="J50" s="25"/>
      <c r="K50" s="25"/>
      <c r="L50" s="25"/>
      <c r="M50" s="25"/>
      <c r="N50" s="25"/>
      <c r="O50" s="25"/>
      <c r="P50" s="25"/>
      <c r="Q50" s="25"/>
      <c r="R50" s="25"/>
      <c r="S50" s="25"/>
      <c r="T50" s="25"/>
      <c r="U50" s="25"/>
    </row>
    <row r="51" spans="1:21">
      <c r="A51" s="25"/>
      <c r="B51" s="25"/>
      <c r="C51" s="25"/>
      <c r="D51" s="25"/>
      <c r="E51" s="25"/>
      <c r="F51" s="25"/>
      <c r="G51" s="25"/>
      <c r="H51" s="25"/>
      <c r="I51" s="25"/>
      <c r="J51" s="25"/>
      <c r="K51" s="25"/>
      <c r="L51" s="25"/>
      <c r="M51" s="25"/>
      <c r="N51" s="25"/>
      <c r="O51" s="25"/>
      <c r="P51" s="25"/>
      <c r="Q51" s="25"/>
      <c r="R51" s="25"/>
      <c r="S51" s="25"/>
      <c r="T51" s="25"/>
      <c r="U51" s="25"/>
    </row>
    <row r="52" spans="1:21">
      <c r="A52" s="25"/>
      <c r="B52" s="25"/>
      <c r="C52" s="25"/>
      <c r="D52" s="25"/>
      <c r="E52" s="25"/>
      <c r="F52" s="25"/>
      <c r="G52" s="25"/>
      <c r="H52" s="25"/>
      <c r="I52" s="25"/>
      <c r="J52" s="25"/>
      <c r="K52" s="25"/>
      <c r="L52" s="25"/>
      <c r="M52" s="25"/>
      <c r="N52" s="25"/>
      <c r="O52" s="25"/>
      <c r="P52" s="25"/>
      <c r="Q52" s="25"/>
      <c r="R52" s="25"/>
      <c r="S52" s="25"/>
      <c r="T52" s="25"/>
      <c r="U52" s="25"/>
    </row>
    <row r="53" spans="1:21">
      <c r="A53" s="25"/>
      <c r="B53" s="25"/>
      <c r="C53" s="25"/>
      <c r="D53" s="25"/>
      <c r="E53" s="25"/>
      <c r="F53" s="25"/>
      <c r="G53" s="25"/>
      <c r="H53" s="25"/>
      <c r="I53" s="25"/>
      <c r="J53" s="25"/>
      <c r="K53" s="25"/>
      <c r="L53" s="25"/>
      <c r="M53" s="25"/>
      <c r="N53" s="25"/>
      <c r="O53" s="25"/>
      <c r="P53" s="25"/>
      <c r="Q53" s="25"/>
      <c r="R53" s="25"/>
      <c r="S53" s="25"/>
      <c r="T53" s="25"/>
      <c r="U53" s="25"/>
    </row>
    <row r="54" spans="1:21">
      <c r="A54" s="25"/>
      <c r="B54" s="25"/>
      <c r="C54" s="25"/>
      <c r="D54" s="25"/>
      <c r="E54" s="25"/>
      <c r="F54" s="25"/>
      <c r="G54" s="25"/>
      <c r="H54" s="25"/>
      <c r="I54" s="25"/>
      <c r="J54" s="25"/>
      <c r="K54" s="25"/>
      <c r="L54" s="25"/>
      <c r="M54" s="25"/>
      <c r="N54" s="25"/>
      <c r="O54" s="25"/>
      <c r="P54" s="25"/>
      <c r="Q54" s="25"/>
      <c r="R54" s="25"/>
      <c r="S54" s="25"/>
      <c r="T54" s="25"/>
      <c r="U54" s="25"/>
    </row>
    <row r="55" spans="1:21">
      <c r="A55" s="25"/>
      <c r="B55" s="25"/>
      <c r="C55" s="25"/>
      <c r="D55" s="25"/>
      <c r="E55" s="25"/>
      <c r="F55" s="25"/>
      <c r="G55" s="25"/>
      <c r="H55" s="25"/>
      <c r="I55" s="25"/>
      <c r="J55" s="25"/>
      <c r="K55" s="25"/>
      <c r="L55" s="25"/>
      <c r="M55" s="25"/>
      <c r="N55" s="25"/>
      <c r="O55" s="25"/>
      <c r="P55" s="25"/>
      <c r="Q55" s="25"/>
      <c r="R55" s="25"/>
      <c r="S55" s="25"/>
      <c r="T55" s="25"/>
      <c r="U55" s="2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F0F844-9A11-4C09-9638-08A49282EA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New Data</vt:lpstr>
      <vt:lpstr>Code</vt:lpstr>
      <vt:lpstr>New Sales</vt:lpstr>
      <vt:lpstr>Database</vt:lpstr>
      <vt:lpstr>charts</vt:lpstr>
      <vt:lpstr>Dashboard</vt:lpstr>
      <vt:lpstr>Dashboard2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Ismail</dc:creator>
  <cp:lastModifiedBy>LENOVO</cp:lastModifiedBy>
  <cp:lastPrinted>2024-06-18T18:10:52Z</cp:lastPrinted>
  <dcterms:created xsi:type="dcterms:W3CDTF">2023-08-22T18:03:07Z</dcterms:created>
  <dcterms:modified xsi:type="dcterms:W3CDTF">2024-06-26T22:08:48Z</dcterms:modified>
</cp:coreProperties>
</file>