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
    </mc:Choice>
  </mc:AlternateContent>
  <xr:revisionPtr revIDLastSave="0" documentId="13_ncr:1_{484E0B3C-2F22-49F6-BC28-381A6E4461A5}" xr6:coauthVersionLast="47" xr6:coauthVersionMax="47" xr10:uidLastSave="{00000000-0000-0000-0000-000000000000}"/>
  <bookViews>
    <workbookView xWindow="22932" yWindow="516" windowWidth="23256" windowHeight="12456" tabRatio="699" xr2:uid="{1AD852B4-9C7D-474C-A280-4470E2592A52}"/>
  </bookViews>
  <sheets>
    <sheet name="Management Actions" sheetId="1" r:id="rId1"/>
    <sheet name="Location Implementation" sheetId="5" r:id="rId2"/>
    <sheet name="Location Size Attributes" sheetId="13" r:id="rId3"/>
    <sheet name="Stressor Reduction" sheetId="7" r:id="rId4"/>
    <sheet name="SR1" sheetId="8" r:id="rId5"/>
    <sheet name="SR2" sheetId="9" r:id="rId6"/>
    <sheet name="SR3" sheetId="10" r:id="rId7"/>
    <sheet name="SR4" sheetId="14" r:id="rId8"/>
    <sheet name="SR5"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5" l="1"/>
  <c r="D8" i="5"/>
  <c r="D3" i="5"/>
  <c r="D4" i="5"/>
  <c r="D5" i="5"/>
  <c r="D6" i="5"/>
  <c r="D7" i="5"/>
  <c r="E5" i="13"/>
  <c r="E6" i="13"/>
  <c r="E4" i="13"/>
  <c r="C7" i="7"/>
  <c r="C4" i="7"/>
  <c r="C5" i="7"/>
  <c r="C6" i="7"/>
  <c r="C3"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92CE6E35-C23C-4175-B59E-2896DCC4166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F8CE39EC-4F67-4682-B531-011F4AAB152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List>
</comments>
</file>

<file path=xl/sharedStrings.xml><?xml version="1.0" encoding="utf-8"?>
<sst xmlns="http://schemas.openxmlformats.org/spreadsheetml/2006/main" count="121" uniqueCount="67">
  <si>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</si>
  <si>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</si>
  <si>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</si>
  <si>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</si>
  <si>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</si>
  <si>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</si>
  <si>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</si>
  <si>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</si>
  <si>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</si>
  <si>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</si>
  <si>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</si>
  <si>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</si>
  <si>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</si>
  <si>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</si>
  <si>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</si>
  <si>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</si>
  <si>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</si>
  <si>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Tributary A</t>
  </si>
  <si>
    <t>Stream B</t>
  </si>
  <si>
    <t>SD Number of Units</t>
  </si>
  <si>
    <t>Lower Limit for Number of Units</t>
  </si>
  <si>
    <t>Upper Limit for Number of Units</t>
  </si>
  <si>
    <t>Location Cost Multiplier</t>
  </si>
  <si>
    <t>August Stream Temperature</t>
  </si>
  <si>
    <t>Stress Reduction Curve ID</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</si>
  <si>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</si>
  <si>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</si>
  <si>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</si>
  <si>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</si>
  <si>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</si>
  <si>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</si>
  <si>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</si>
  <si>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</si>
  <si>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</si>
  <si>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</si>
  <si>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</si>
  <si>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</si>
  <si>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</si>
  <si>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</si>
  <si>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</si>
  <si>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</si>
  <si>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</si>
  <si>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</si>
  <si>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</si>
  <si>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Planting (2m wide)</t>
  </si>
  <si>
    <t>Riparian Planting (10m wide)</t>
  </si>
  <si>
    <t>Riparian Habitat Indicator</t>
  </si>
  <si>
    <t>Location Attributes:</t>
  </si>
  <si>
    <t>m²</t>
  </si>
  <si>
    <t>Location C</t>
  </si>
  <si>
    <t>LWD</t>
  </si>
  <si>
    <t>Off Channel Habitat (m²)</t>
  </si>
  <si>
    <t>…</t>
  </si>
  <si>
    <t>Off Channel Habitat Loss</t>
  </si>
  <si>
    <t>Ratio of new:current off channel habitat</t>
  </si>
  <si>
    <t>Stream Length (km)</t>
  </si>
  <si>
    <t>Stream Area (m²)</t>
  </si>
  <si>
    <t>Level of Riparian Planting (km planted / km of stream)</t>
  </si>
  <si>
    <t>Change in August Stream Temperature (C)</t>
  </si>
  <si>
    <t>Measurement Unit</t>
  </si>
  <si>
    <t>Current Baseline Total Areas</t>
  </si>
  <si>
    <t>Restoration Effort per Unit Area</t>
  </si>
  <si>
    <t>Affected Stressor</t>
  </si>
  <si>
    <t>Measurement Unit for Management Action</t>
  </si>
  <si>
    <t>Location Baseline Size Scaling Column</t>
  </si>
  <si>
    <r>
      <rPr>
        <b/>
        <sz val="11"/>
        <rFont val="Calibri"/>
        <family val="2"/>
        <scheme val="minor"/>
      </rPr>
      <t>Location Size Attributes</t>
    </r>
    <r>
      <rPr>
        <sz val="11"/>
        <rFont val="Calibri"/>
        <family val="2"/>
        <scheme val="minor"/>
      </rPr>
      <t xml:space="preserve">: </t>
    </r>
    <r>
      <rPr>
        <sz val="9"/>
        <rFont val="Calibri"/>
        <family val="2"/>
        <scheme val="minor"/>
      </rPr>
      <t xml:space="preserve">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t>
    </r>
    <r>
      <rPr>
        <u/>
        <sz val="9"/>
        <rFont val="Calibri"/>
        <family val="2"/>
        <scheme val="minor"/>
      </rPr>
      <t>current</t>
    </r>
    <r>
      <rPr>
        <sz val="9"/>
        <rFont val="Calibri"/>
        <family val="2"/>
        <scheme val="minor"/>
      </rPr>
      <t xml:space="preserve">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r>
  </si>
  <si>
    <r>
      <rPr>
        <b/>
        <sz val="9"/>
        <color theme="1"/>
        <rFont val="Calibri"/>
        <family val="2"/>
        <scheme val="minor"/>
      </rPr>
      <t xml:space="preserve">Stressor Reduction </t>
    </r>
    <r>
      <rPr>
        <b/>
        <sz val="9"/>
        <rFont val="Calibri"/>
        <family val="2"/>
        <scheme val="minor"/>
      </rPr>
      <t>Work</t>
    </r>
    <r>
      <rPr>
        <b/>
        <sz val="9"/>
        <color theme="1"/>
        <rFont val="Calibri"/>
        <family val="2"/>
        <scheme val="minor"/>
      </rPr>
      <t xml:space="preserve">sheet: </t>
    </r>
    <r>
      <rPr>
        <sz val="9"/>
        <color theme="1"/>
        <rFont val="Calibri"/>
        <family val="2"/>
        <scheme val="minor"/>
      </rPr>
      <t xml:space="preserve">Define linkages between management actions and stressor response curves </t>
    </r>
    <r>
      <rPr>
        <sz val="9"/>
        <rFont val="Calibri"/>
        <family val="2"/>
        <scheme val="minor"/>
      </rPr>
      <t xml:space="preserve">(converting management interventions into stressor reduction).
</t>
    </r>
    <r>
      <rPr>
        <sz val="9"/>
        <color theme="1"/>
        <rFont val="Calibri"/>
        <family val="2"/>
        <scheme val="minor"/>
      </rPr>
      <t xml:space="preserve">
</t>
    </r>
    <r>
      <rPr>
        <sz val="9"/>
        <rFont val="Calibri"/>
        <family val="2"/>
        <scheme val="minor"/>
      </rPr>
      <t>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t>
    </r>
    <r>
      <rPr>
        <b/>
        <sz val="9"/>
        <rFont val="Calibri"/>
        <family val="2"/>
        <scheme val="minor"/>
      </rPr>
      <t xml:space="preserve"> that corresponds to the appropriate stressor reduction function</t>
    </r>
    <r>
      <rPr>
        <sz val="9"/>
        <rFont val="Calibri"/>
        <family val="2"/>
        <scheme val="minor"/>
      </rPr>
      <t xml:space="preserve">.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t>
    </r>
    <r>
      <rPr>
        <sz val="9"/>
        <color theme="1"/>
        <rFont val="Calibri"/>
        <family val="2"/>
        <scheme val="minor"/>
      </rPr>
      <t xml:space="preserve">
All stressor reduction functions are linked to derived length or area-based metrics as densities </t>
    </r>
    <r>
      <rPr>
        <sz val="9"/>
        <rFont val="Calibri"/>
        <family val="2"/>
        <scheme val="minor"/>
      </rPr>
      <t>(e.g.,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</si>
</sst>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9"/>
      <name val="Calibri"/>
      <family val="2"/>
      <scheme val="minor"/>
    </font>
    <font>
      <u/>
      <sz val="9"/>
      <name val="Calibri"/>
      <family val="2"/>
      <scheme val="minor"/>
    </font>
    <font>
      <sz val="9"/>
      <color theme="1"/>
      <name val="Calibri"/>
      <family val="2"/>
      <scheme val="minor"/>
    </font>
    <font>
      <b/>
      <sz val="9"/>
      <color theme="1"/>
      <name val="Calibri"/>
      <family val="2"/>
      <scheme val="minor"/>
    </font>
    <font>
      <b/>
      <sz val="9"/>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12" borderId="15"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9" borderId="0" xfId="0" applyFill="1" applyAlignment="1">
      <alignment horizontal="left" vertical="top" wrapText="1"/>
    </xf>
    <xf numFmtId="0" fontId="0" fillId="5" borderId="0" xfId="0" applyFill="1" applyAlignment="1">
      <alignment horizontal="left" vertical="top" wrapText="1"/>
    </xf>
    <xf numFmtId="0" fontId="0" fillId="9" borderId="16" xfId="0" applyFill="1" applyBorder="1" applyAlignment="1">
      <alignment horizontal="left" vertical="top" wrapText="1"/>
    </xf>
    <xf numFmtId="0" fontId="0" fillId="9" borderId="17" xfId="0" applyFill="1" applyBorder="1" applyAlignment="1">
      <alignment horizontal="left" vertical="top" wrapText="1"/>
    </xf>
    <xf numFmtId="0" fontId="6" fillId="9" borderId="0" xfId="0" applyFont="1" applyFill="1" applyAlignment="1">
      <alignment horizontal="center" vertical="top"/>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19" fillId="9"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67D94"/>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48118985127"/>
          <c:y val="0.17171296296296296"/>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-0.25</c:v>
                </c:pt>
                <c:pt idx="2">
                  <c:v>-0.25</c:v>
                </c:pt>
                <c:pt idx="3">
                  <c:v>-0.25</c:v>
                </c:pt>
                <c:pt idx="4">
                  <c:v>-0.25</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b="1">
                    <a:solidFill>
                      <a:srgbClr val="00B050"/>
                    </a:solidFill>
                  </a:rPr>
                  <a:t>Relative</a:t>
                </a:r>
                <a:r>
                  <a:rPr lang="en-CA" sz="1200" b="1" baseline="0">
                    <a:solidFill>
                      <a:srgbClr val="00B050"/>
                    </a:solidFill>
                  </a:rPr>
                  <a:t> l</a:t>
                </a:r>
                <a:r>
                  <a:rPr lang="en-CA" sz="1200" b="1">
                    <a:solidFill>
                      <a:srgbClr val="00B050"/>
                    </a:solidFill>
                  </a:rPr>
                  <a:t>evel</a:t>
                </a:r>
                <a:r>
                  <a:rPr lang="en-CA" sz="1200" b="1" baseline="0">
                    <a:solidFill>
                      <a:srgbClr val="00B050"/>
                    </a:solidFill>
                  </a:rPr>
                  <a:t> of Riparian Planting (km planted / km of stream)</a:t>
                </a:r>
              </a:p>
            </c:rich>
          </c:tx>
          <c:layout>
            <c:manualLayout>
              <c:xMode val="edge"/>
              <c:yMode val="edge"/>
              <c:x val="0.15725067095674539"/>
              <c:y val="2.73390272799153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31189264"/>
        <c:crossesAt val="-6"/>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r>
                  <a:rPr lang="en-CA" sz="1200" b="1">
                    <a:solidFill>
                      <a:srgbClr val="0070C0"/>
                    </a:solidFill>
                  </a:rPr>
                  <a:t>Change</a:t>
                </a:r>
                <a:r>
                  <a:rPr lang="en-CA" sz="1200" b="1" baseline="0">
                    <a:solidFill>
                      <a:srgbClr val="0070C0"/>
                    </a:solidFill>
                  </a:rPr>
                  <a:t> in August Stream Temperature (C)</a:t>
                </a:r>
                <a:endParaRPr lang="en-CA" sz="1200" b="1">
                  <a:solidFill>
                    <a:srgbClr val="0070C0"/>
                  </a:solidFill>
                </a:endParaRPr>
              </a:p>
            </c:rich>
          </c:tx>
          <c:layout>
            <c:manualLayout>
              <c:xMode val="edge"/>
              <c:yMode val="edge"/>
              <c:x val="8.1244146623090832E-2"/>
              <c:y val="0.1975243710513086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6702652185115794"/>
          <c:y val="0.57113782291757154"/>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-0.5</c:v>
                </c:pt>
                <c:pt idx="2">
                  <c:v>-1</c:v>
                </c:pt>
                <c:pt idx="3">
                  <c:v>-3</c:v>
                </c:pt>
                <c:pt idx="4">
                  <c:v>-3</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0</c:v>
                </c:pt>
                <c:pt idx="2">
                  <c:v>0</c:v>
                </c:pt>
                <c:pt idx="3">
                  <c:v>-0.5</c:v>
                </c:pt>
                <c:pt idx="4">
                  <c:v>-0.5</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485140</xdr:colOff>
      <xdr:row>6</xdr:row>
      <xdr:rowOff>107950</xdr:rowOff>
    </xdr:from>
    <xdr:to>
      <xdr:col>4</xdr:col>
      <xdr:colOff>195580</xdr:colOff>
      <xdr:row>27</xdr:row>
      <xdr:rowOff>66040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465667</xdr:colOff>
      <xdr:row>27</xdr:row>
      <xdr:rowOff>21166</xdr:rowOff>
    </xdr:from>
    <xdr:to>
      <xdr:col>4</xdr:col>
      <xdr:colOff>201084</xdr:colOff>
      <xdr:row>29</xdr:row>
      <xdr:rowOff>137583</xdr:rowOff>
    </xdr:to>
    <xdr:sp macro="" textlink="">
      <xdr:nvSpPr>
        <xdr:cNvPr id="3" name="TextBox 2">
          <a:extLst>
            <a:ext uri="{FF2B5EF4-FFF2-40B4-BE49-F238E27FC236}">
              <a16:creationId xmlns:a16="http://schemas.microsoft.com/office/drawing/2014/main" id="{70271D92-DB58-48E1-947B-C4B6C6FC24E4}"/>
            </a:ext>
          </a:extLst>
        </xdr:cNvPr>
        <xdr:cNvSpPr txBox="1"/>
      </xdr:nvSpPr>
      <xdr:spPr>
        <a:xfrm>
          <a:off x="465667" y="5587999"/>
          <a:ext cx="4508500" cy="497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1"/>
              </a:solidFill>
            </a:rPr>
            <a:t>Restoration Effort</a:t>
          </a:r>
        </a:p>
        <a:p>
          <a:pPr algn="ctr"/>
          <a:r>
            <a:rPr lang="en-CA" sz="1200" b="0">
              <a:solidFill>
                <a:schemeClr val="tx1"/>
              </a:solidFill>
            </a:rPr>
            <a:t>(km planted/km of stream)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1"/>
  <sheetViews>
    <sheetView tabSelected="1" zoomScaleNormal="100" workbookViewId="0">
      <selection activeCell="C5" sqref="C5"/>
    </sheetView>
  </sheetViews>
  <sheetFormatPr defaultRowHeight="14.4" x14ac:dyDescent="0.3"/>
  <cols>
    <col min="1" max="1" width="28.5546875" customWidth="1"/>
    <col min="2" max="2" width="14.44140625" customWidth="1"/>
    <col min="3" max="3" width="10.109375" customWidth="1"/>
    <col min="4" max="4" width="9.88671875" customWidth="1"/>
    <col min="5" max="5" width="10.44140625" customWidth="1"/>
    <col min="6" max="6" width="10.5546875" customWidth="1"/>
    <col min="7" max="7" width="14.109375" customWidth="1"/>
    <col min="8" max="8" width="14.88671875" customWidth="1"/>
    <col min="9" max="9" width="15.44140625" customWidth="1"/>
    <col min="10" max="10" width="14.5546875" customWidth="1"/>
  </cols>
  <sheetData>
    <row r="1" spans="1:11" ht="28.65" customHeight="1" x14ac:dyDescent="0.3">
      <c r="A1" s="43" t="s">
        <v>36</v>
      </c>
      <c r="B1" s="44"/>
      <c r="C1" s="45" t="s">
        <v>39</v>
      </c>
      <c r="D1" s="46"/>
      <c r="E1" s="46"/>
      <c r="F1" s="47"/>
      <c r="G1" s="48" t="s">
        <v>40</v>
      </c>
      <c r="H1" s="49"/>
      <c r="I1" s="49"/>
      <c r="J1" s="50"/>
    </row>
    <row r="2" spans="1:11" s="2" customFormat="1" ht="55.65" customHeight="1" thickBot="1" x14ac:dyDescent="0.35">
      <c r="A2" s="19" t="s">
        <v>29</v>
      </c>
      <c r="B2" s="20" t="s">
        <v>59</v>
      </c>
      <c r="C2" s="12" t="s">
        <v>5</v>
      </c>
      <c r="D2" s="13" t="s">
        <v>35</v>
      </c>
      <c r="E2" s="13" t="s">
        <v>6</v>
      </c>
      <c r="F2" s="14" t="s">
        <v>7</v>
      </c>
      <c r="G2" s="15" t="s">
        <v>11</v>
      </c>
      <c r="H2" s="16" t="s">
        <v>12</v>
      </c>
      <c r="I2" s="16" t="s">
        <v>13</v>
      </c>
      <c r="J2" s="17" t="s">
        <v>14</v>
      </c>
    </row>
    <row r="3" spans="1:11" x14ac:dyDescent="0.3">
      <c r="A3" s="6" t="s">
        <v>9</v>
      </c>
      <c r="B3" s="6" t="s">
        <v>26</v>
      </c>
      <c r="C3" s="7">
        <v>1000</v>
      </c>
      <c r="D3" s="7">
        <v>1000</v>
      </c>
      <c r="E3" s="7">
        <v>250</v>
      </c>
      <c r="F3" s="7">
        <v>15000</v>
      </c>
      <c r="G3" s="8">
        <v>10</v>
      </c>
      <c r="H3" s="8">
        <v>0.8</v>
      </c>
      <c r="I3" s="8">
        <v>15</v>
      </c>
      <c r="J3" s="8">
        <v>0.6</v>
      </c>
      <c r="K3" s="6"/>
    </row>
    <row r="4" spans="1:11" x14ac:dyDescent="0.3">
      <c r="A4" s="6" t="s">
        <v>10</v>
      </c>
      <c r="B4" s="6" t="s">
        <v>48</v>
      </c>
      <c r="C4" s="7">
        <v>20</v>
      </c>
      <c r="D4" s="7">
        <v>50</v>
      </c>
      <c r="E4" s="7">
        <v>12</v>
      </c>
      <c r="F4" s="7">
        <v>100</v>
      </c>
      <c r="G4" s="8"/>
      <c r="H4" s="8"/>
      <c r="I4" s="8"/>
      <c r="J4" s="8"/>
      <c r="K4" s="6"/>
    </row>
    <row r="5" spans="1:11" x14ac:dyDescent="0.3">
      <c r="A5" s="6" t="s">
        <v>44</v>
      </c>
      <c r="B5" s="6" t="s">
        <v>0</v>
      </c>
      <c r="C5" s="7">
        <v>1500</v>
      </c>
      <c r="D5" s="7">
        <v>2000</v>
      </c>
      <c r="E5" s="7">
        <v>1000</v>
      </c>
      <c r="F5" s="7">
        <v>20000</v>
      </c>
      <c r="G5" s="8"/>
      <c r="H5" s="8"/>
      <c r="I5" s="8"/>
      <c r="J5" s="8"/>
      <c r="K5" s="6"/>
    </row>
    <row r="6" spans="1:11" x14ac:dyDescent="0.3">
      <c r="A6" s="6" t="s">
        <v>45</v>
      </c>
      <c r="B6" s="6" t="s">
        <v>0</v>
      </c>
      <c r="C6" s="7">
        <v>30000</v>
      </c>
      <c r="D6" s="7">
        <v>15000</v>
      </c>
      <c r="E6" s="7">
        <v>5000</v>
      </c>
      <c r="F6" s="7">
        <v>65000</v>
      </c>
      <c r="G6" s="8"/>
      <c r="H6" s="8"/>
      <c r="I6" s="8"/>
      <c r="J6" s="8"/>
      <c r="K6" s="6"/>
    </row>
    <row r="7" spans="1:11" x14ac:dyDescent="0.3">
      <c r="A7" s="6" t="s">
        <v>50</v>
      </c>
      <c r="B7" s="6" t="s">
        <v>26</v>
      </c>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A12" s="6"/>
      <c r="B12" s="6"/>
      <c r="C12" s="7"/>
      <c r="D12" s="7"/>
      <c r="E12" s="7"/>
      <c r="F12" s="7"/>
      <c r="G12" s="8"/>
      <c r="H12" s="8"/>
      <c r="I12" s="8"/>
      <c r="J12" s="8"/>
      <c r="K12" s="6"/>
    </row>
    <row r="13" spans="1:11" x14ac:dyDescent="0.3">
      <c r="C13" s="4"/>
      <c r="D13" s="4"/>
      <c r="E13" s="4"/>
      <c r="F13" s="4"/>
      <c r="G13" s="5"/>
      <c r="H13" s="5"/>
      <c r="I13" s="5"/>
      <c r="J13" s="5"/>
    </row>
    <row r="14" spans="1:11" x14ac:dyDescent="0.3">
      <c r="C14" s="4"/>
      <c r="D14" s="4"/>
      <c r="E14" s="4"/>
      <c r="F14" s="4"/>
      <c r="G14" s="5"/>
      <c r="H14" s="5"/>
      <c r="I14" s="5"/>
      <c r="J14" s="5"/>
    </row>
    <row r="15" spans="1:11" x14ac:dyDescent="0.3">
      <c r="C15" s="4"/>
      <c r="D15" s="4"/>
      <c r="E15" s="4"/>
      <c r="F15" s="4"/>
      <c r="G15" s="5"/>
      <c r="H15" s="5"/>
      <c r="I15" s="5"/>
      <c r="J15" s="5"/>
    </row>
    <row r="16" spans="1:11" x14ac:dyDescent="0.3">
      <c r="G16" s="5"/>
      <c r="H16" s="5"/>
      <c r="I16" s="5"/>
      <c r="J16" s="5"/>
    </row>
    <row r="17" spans="7:10" x14ac:dyDescent="0.3">
      <c r="G17" s="5"/>
      <c r="H17" s="5"/>
      <c r="I17" s="5"/>
      <c r="J17" s="5"/>
    </row>
    <row r="18" spans="7:10" x14ac:dyDescent="0.3">
      <c r="G18" s="5"/>
      <c r="H18" s="5"/>
      <c r="I18" s="5"/>
      <c r="J18" s="5"/>
    </row>
    <row r="19" spans="7:10" x14ac:dyDescent="0.3">
      <c r="G19" s="3"/>
      <c r="H19" s="3"/>
      <c r="I19" s="3"/>
      <c r="J19" s="3"/>
    </row>
    <row r="20" spans="7:10" x14ac:dyDescent="0.3">
      <c r="G20" s="3"/>
      <c r="H20" s="3"/>
      <c r="I20" s="3"/>
      <c r="J20" s="3"/>
    </row>
    <row r="21" spans="7:10" x14ac:dyDescent="0.3">
      <c r="G21" s="3"/>
      <c r="H21" s="3"/>
      <c r="I21" s="3"/>
      <c r="J21"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3"/>
  <sheetViews>
    <sheetView workbookViewId="0">
      <selection activeCell="F9" sqref="F9"/>
    </sheetView>
  </sheetViews>
  <sheetFormatPr defaultRowHeight="14.4" x14ac:dyDescent="0.3"/>
  <cols>
    <col min="1" max="1" width="14.44140625" customWidth="1"/>
    <col min="2" max="2" width="21.109375" customWidth="1"/>
    <col min="3" max="3" width="23.5546875" customWidth="1"/>
    <col min="4" max="4" width="14.44140625" customWidth="1"/>
    <col min="5" max="5" width="14.109375" customWidth="1"/>
    <col min="6" max="7" width="14.88671875" customWidth="1"/>
    <col min="8" max="8" width="16" customWidth="1"/>
    <col min="9" max="10" width="14.88671875" customWidth="1"/>
  </cols>
  <sheetData>
    <row r="1" spans="1:10" ht="40.35" customHeight="1" x14ac:dyDescent="0.3">
      <c r="A1" s="53" t="s">
        <v>47</v>
      </c>
      <c r="B1" s="54"/>
      <c r="C1" s="55" t="s">
        <v>38</v>
      </c>
      <c r="D1" s="56"/>
      <c r="E1" s="56"/>
      <c r="F1" s="56"/>
      <c r="G1" s="56"/>
      <c r="H1" s="57"/>
      <c r="I1" s="51" t="s">
        <v>41</v>
      </c>
      <c r="J1" s="52"/>
    </row>
    <row r="2" spans="1:10" ht="42" thickBot="1" x14ac:dyDescent="0.35">
      <c r="A2" s="10" t="s">
        <v>15</v>
      </c>
      <c r="B2" s="11" t="s">
        <v>16</v>
      </c>
      <c r="C2" s="12" t="s">
        <v>29</v>
      </c>
      <c r="D2" s="12" t="s">
        <v>59</v>
      </c>
      <c r="E2" s="12" t="s">
        <v>37</v>
      </c>
      <c r="F2" s="13" t="s">
        <v>19</v>
      </c>
      <c r="G2" s="13" t="s">
        <v>20</v>
      </c>
      <c r="H2" s="14" t="s">
        <v>21</v>
      </c>
      <c r="I2" s="26" t="s">
        <v>22</v>
      </c>
      <c r="J2" s="27" t="s">
        <v>28</v>
      </c>
    </row>
    <row r="3" spans="1:10" x14ac:dyDescent="0.3">
      <c r="A3" s="3">
        <v>1</v>
      </c>
      <c r="B3" s="3" t="s">
        <v>17</v>
      </c>
      <c r="C3" s="6" t="s">
        <v>44</v>
      </c>
      <c r="D3" s="6" t="str">
        <f>_xlfn.XLOOKUP(C3, 'Management Actions'!$A$3:$A$9999, 'Management Actions'!$B$3:$B$9999, "", 0, 1)</f>
        <v>km</v>
      </c>
      <c r="E3" s="3">
        <v>0.35</v>
      </c>
      <c r="F3" s="3">
        <v>0.5</v>
      </c>
      <c r="G3" s="3">
        <v>0.2</v>
      </c>
      <c r="H3" s="3">
        <v>1.2</v>
      </c>
      <c r="I3" s="3">
        <v>1</v>
      </c>
      <c r="J3" s="3">
        <v>1</v>
      </c>
    </row>
    <row r="4" spans="1:10" x14ac:dyDescent="0.3">
      <c r="A4" s="3">
        <v>2</v>
      </c>
      <c r="B4" s="3" t="s">
        <v>18</v>
      </c>
      <c r="C4" s="6" t="s">
        <v>44</v>
      </c>
      <c r="D4" s="6" t="str">
        <f>_xlfn.XLOOKUP(C4, 'Management Actions'!$A$3:$A$9999, 'Management Actions'!$B$3:$B$9999, "", 0, 1)</f>
        <v>km</v>
      </c>
      <c r="E4" s="3">
        <v>0.1</v>
      </c>
      <c r="F4" s="3">
        <v>0.3</v>
      </c>
      <c r="G4" s="3">
        <v>0.05</v>
      </c>
      <c r="H4" s="3">
        <v>1.1000000000000001</v>
      </c>
      <c r="I4" s="3">
        <v>1</v>
      </c>
      <c r="J4" s="3">
        <v>1</v>
      </c>
    </row>
    <row r="5" spans="1:10" ht="13.65" customHeight="1" x14ac:dyDescent="0.3">
      <c r="A5" s="3">
        <v>1</v>
      </c>
      <c r="B5" s="3" t="s">
        <v>17</v>
      </c>
      <c r="C5" s="6" t="s">
        <v>9</v>
      </c>
      <c r="D5" s="6" t="str">
        <f>_xlfn.XLOOKUP(C5, 'Management Actions'!$A$3:$A$9999, 'Management Actions'!$B$3:$B$9999, "", 0, 1)</f>
        <v>#</v>
      </c>
      <c r="E5" s="3">
        <v>30</v>
      </c>
      <c r="F5" s="3">
        <v>5</v>
      </c>
      <c r="G5" s="3">
        <v>0</v>
      </c>
      <c r="H5" s="3">
        <v>50</v>
      </c>
      <c r="I5" s="3">
        <v>1.1000000000000001</v>
      </c>
      <c r="J5" s="3">
        <v>1</v>
      </c>
    </row>
    <row r="6" spans="1:10" x14ac:dyDescent="0.3">
      <c r="A6" s="3">
        <v>1</v>
      </c>
      <c r="B6" s="3" t="s">
        <v>17</v>
      </c>
      <c r="C6" s="6" t="s">
        <v>10</v>
      </c>
      <c r="D6" s="6" t="str">
        <f>_xlfn.XLOOKUP(C6, 'Management Actions'!$A$3:$A$9999, 'Management Actions'!$B$3:$B$9999, "", 0, 1)</f>
        <v>m²</v>
      </c>
      <c r="E6" s="9">
        <v>2000</v>
      </c>
      <c r="F6" s="9">
        <v>1000</v>
      </c>
      <c r="G6" s="9">
        <v>500</v>
      </c>
      <c r="H6" s="9">
        <v>3000</v>
      </c>
      <c r="I6" s="3">
        <v>0.95</v>
      </c>
      <c r="J6" s="3">
        <v>1</v>
      </c>
    </row>
    <row r="7" spans="1:10" x14ac:dyDescent="0.3">
      <c r="A7" s="3">
        <v>2</v>
      </c>
      <c r="B7" s="3" t="s">
        <v>18</v>
      </c>
      <c r="C7" s="6" t="s">
        <v>10</v>
      </c>
      <c r="D7" s="6" t="str">
        <f>_xlfn.XLOOKUP(C7, 'Management Actions'!$A$3:$A$9999, 'Management Actions'!$B$3:$B$9999, "", 0, 1)</f>
        <v>m²</v>
      </c>
      <c r="E7" s="9">
        <v>3000</v>
      </c>
      <c r="F7" s="9">
        <v>5000</v>
      </c>
      <c r="G7" s="9">
        <v>5000</v>
      </c>
      <c r="H7" s="9">
        <v>20000</v>
      </c>
      <c r="I7" s="3">
        <v>1</v>
      </c>
      <c r="J7" s="3">
        <v>1</v>
      </c>
    </row>
    <row r="8" spans="1:10" ht="13.65" customHeight="1" x14ac:dyDescent="0.3">
      <c r="A8" s="3">
        <v>2</v>
      </c>
      <c r="B8" s="3" t="s">
        <v>18</v>
      </c>
      <c r="C8" s="6" t="s">
        <v>9</v>
      </c>
      <c r="D8" s="6" t="str">
        <f>_xlfn.XLOOKUP(C8, 'Management Actions'!$A$3:$A$9999, 'Management Actions'!$B$3:$B$9999, "", 0, 1)</f>
        <v>#</v>
      </c>
      <c r="E8" s="3">
        <v>300</v>
      </c>
      <c r="F8" s="3">
        <v>5</v>
      </c>
      <c r="G8" s="3">
        <v>0</v>
      </c>
      <c r="H8" s="3">
        <v>50</v>
      </c>
      <c r="I8" s="3">
        <v>1.1000000000000001</v>
      </c>
      <c r="J8" s="3">
        <v>1</v>
      </c>
    </row>
    <row r="9" spans="1:10" ht="13.65" customHeight="1" x14ac:dyDescent="0.3">
      <c r="A9" s="3">
        <v>4</v>
      </c>
      <c r="B9" s="3" t="s">
        <v>18</v>
      </c>
      <c r="C9" s="6" t="s">
        <v>9</v>
      </c>
      <c r="D9" s="6" t="str">
        <f>_xlfn.XLOOKUP(C9, 'Management Actions'!$A$3:$A$9999, 'Management Actions'!$B$3:$B$9999, "", 0, 1)</f>
        <v>#</v>
      </c>
      <c r="E9" s="3">
        <v>300</v>
      </c>
      <c r="F9" s="3">
        <v>5</v>
      </c>
      <c r="G9" s="3">
        <v>0</v>
      </c>
      <c r="H9" s="3">
        <v>50</v>
      </c>
      <c r="I9" s="3">
        <v>1.1000000000000001</v>
      </c>
      <c r="J9" s="3">
        <v>1</v>
      </c>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row r="23" spans="1:10" x14ac:dyDescent="0.3">
      <c r="A23" s="3"/>
      <c r="B23" s="3"/>
      <c r="C23" s="3"/>
      <c r="D23" s="3"/>
      <c r="E23" s="3"/>
      <c r="F23" s="3"/>
      <c r="G23" s="3"/>
      <c r="H23" s="3"/>
      <c r="I23" s="3"/>
      <c r="J23" s="3"/>
    </row>
  </sheetData>
  <mergeCells count="3">
    <mergeCell ref="I1:J1"/>
    <mergeCell ref="A1:B1"/>
    <mergeCell ref="C1:H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I17"/>
  <sheetViews>
    <sheetView workbookViewId="0">
      <selection activeCell="C15" sqref="C15"/>
    </sheetView>
  </sheetViews>
  <sheetFormatPr defaultRowHeight="14.4" x14ac:dyDescent="0.3"/>
  <cols>
    <col min="1" max="1" width="15.5546875" style="3" customWidth="1"/>
    <col min="2" max="2" width="14.5546875" style="3" customWidth="1"/>
    <col min="3" max="3" width="19.44140625" style="3" customWidth="1"/>
    <col min="4" max="5" width="17.88671875" style="3" customWidth="1"/>
    <col min="6" max="6" width="12.88671875" customWidth="1"/>
    <col min="7" max="7" width="14.44140625" customWidth="1"/>
    <col min="8" max="8" width="12.5546875" customWidth="1"/>
    <col min="9" max="9" width="11.5546875" customWidth="1"/>
  </cols>
  <sheetData>
    <row r="1" spans="1:9" ht="172.8" customHeight="1" x14ac:dyDescent="0.3">
      <c r="A1" s="58" t="s">
        <v>65</v>
      </c>
      <c r="B1" s="58"/>
      <c r="C1" s="58"/>
      <c r="D1" s="58"/>
      <c r="E1" s="58"/>
      <c r="F1" s="58"/>
      <c r="G1" s="58"/>
      <c r="H1" s="58"/>
      <c r="I1" s="58"/>
    </row>
    <row r="2" spans="1:9" ht="16.5" customHeight="1" x14ac:dyDescent="0.3">
      <c r="A2" s="39"/>
      <c r="B2" s="39"/>
      <c r="C2" s="40"/>
      <c r="D2" s="38"/>
      <c r="E2" s="42" t="s">
        <v>60</v>
      </c>
      <c r="F2" s="38"/>
      <c r="G2" s="38"/>
      <c r="H2" s="38"/>
      <c r="I2" s="41"/>
    </row>
    <row r="3" spans="1:9" ht="37.65" customHeight="1" thickBot="1" x14ac:dyDescent="0.35">
      <c r="A3" s="10" t="s">
        <v>15</v>
      </c>
      <c r="B3" s="18" t="s">
        <v>16</v>
      </c>
      <c r="C3" s="24" t="s">
        <v>55</v>
      </c>
      <c r="D3" s="24" t="s">
        <v>56</v>
      </c>
      <c r="E3" s="24" t="s">
        <v>51</v>
      </c>
      <c r="F3" s="24" t="s">
        <v>52</v>
      </c>
      <c r="G3" s="24" t="s">
        <v>52</v>
      </c>
      <c r="H3" s="24" t="s">
        <v>52</v>
      </c>
      <c r="I3" s="24" t="s">
        <v>52</v>
      </c>
    </row>
    <row r="4" spans="1:9" x14ac:dyDescent="0.3">
      <c r="A4" s="3">
        <v>1</v>
      </c>
      <c r="B4" s="3" t="s">
        <v>17</v>
      </c>
      <c r="C4" s="3">
        <v>2</v>
      </c>
      <c r="D4" s="9">
        <v>3000</v>
      </c>
      <c r="E4" s="9">
        <f>D4*0.05</f>
        <v>150</v>
      </c>
    </row>
    <row r="5" spans="1:9" x14ac:dyDescent="0.3">
      <c r="A5" s="3">
        <v>2</v>
      </c>
      <c r="B5" s="3" t="s">
        <v>18</v>
      </c>
      <c r="C5" s="3">
        <v>3.5</v>
      </c>
      <c r="D5" s="9">
        <v>80000</v>
      </c>
      <c r="E5" s="9">
        <f t="shared" ref="E5:E6" si="0">D5*0.05</f>
        <v>4000</v>
      </c>
    </row>
    <row r="6" spans="1:9" x14ac:dyDescent="0.3">
      <c r="A6" s="3">
        <v>3</v>
      </c>
      <c r="B6" s="3" t="s">
        <v>49</v>
      </c>
      <c r="C6" s="3">
        <v>5</v>
      </c>
      <c r="D6" s="9">
        <v>200000</v>
      </c>
      <c r="E6" s="9">
        <f t="shared" si="0"/>
        <v>10000</v>
      </c>
    </row>
    <row r="7" spans="1:9" x14ac:dyDescent="0.3">
      <c r="D7" s="9"/>
      <c r="E7" s="9"/>
    </row>
    <row r="8" spans="1:9" x14ac:dyDescent="0.3">
      <c r="D8" s="9"/>
      <c r="E8" s="9"/>
    </row>
    <row r="9" spans="1:9" x14ac:dyDescent="0.3">
      <c r="D9" s="9"/>
      <c r="E9" s="9"/>
    </row>
    <row r="10" spans="1:9" x14ac:dyDescent="0.3">
      <c r="D10" s="9"/>
      <c r="E10" s="9"/>
    </row>
    <row r="11" spans="1:9" x14ac:dyDescent="0.3">
      <c r="D11" s="9"/>
      <c r="E11" s="9"/>
    </row>
    <row r="12" spans="1:9" x14ac:dyDescent="0.3">
      <c r="D12" s="9"/>
      <c r="E12" s="9"/>
    </row>
    <row r="13" spans="1:9" x14ac:dyDescent="0.3">
      <c r="D13" s="9"/>
      <c r="E13" s="9"/>
    </row>
    <row r="14" spans="1:9" x14ac:dyDescent="0.3">
      <c r="D14" s="9"/>
      <c r="E14" s="9"/>
    </row>
    <row r="15" spans="1:9" x14ac:dyDescent="0.3">
      <c r="D15" s="9"/>
      <c r="E15" s="9"/>
    </row>
    <row r="16" spans="1:9" x14ac:dyDescent="0.3">
      <c r="D16" s="9"/>
      <c r="E16" s="9"/>
    </row>
    <row r="17" spans="4:5" x14ac:dyDescent="0.3">
      <c r="D17" s="9"/>
      <c r="E17" s="9"/>
    </row>
  </sheetData>
  <mergeCells count="1">
    <mergeCell ref="A1:I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F7"/>
  <sheetViews>
    <sheetView workbookViewId="0">
      <selection activeCell="B5" sqref="B5"/>
    </sheetView>
  </sheetViews>
  <sheetFormatPr defaultRowHeight="14.4" x14ac:dyDescent="0.3"/>
  <cols>
    <col min="1" max="1" width="10.109375" customWidth="1"/>
    <col min="2" max="2" width="24.109375" customWidth="1"/>
    <col min="3" max="3" width="18.109375" customWidth="1"/>
    <col min="4" max="4" width="24.44140625" customWidth="1"/>
    <col min="5" max="5" width="37.5546875" customWidth="1"/>
    <col min="6" max="6" width="26.44140625" customWidth="1"/>
  </cols>
  <sheetData>
    <row r="1" spans="1:6" ht="144.6" customHeight="1" thickBot="1" x14ac:dyDescent="0.35">
      <c r="A1" s="59" t="s">
        <v>66</v>
      </c>
      <c r="B1" s="59"/>
      <c r="C1" s="59"/>
      <c r="D1" s="59"/>
      <c r="E1" s="59"/>
      <c r="F1" s="59"/>
    </row>
    <row r="2" spans="1:6" ht="51" customHeight="1" thickBot="1" x14ac:dyDescent="0.35">
      <c r="A2" s="21" t="s">
        <v>24</v>
      </c>
      <c r="B2" s="29" t="s">
        <v>8</v>
      </c>
      <c r="C2" s="23" t="s">
        <v>63</v>
      </c>
      <c r="D2" s="32" t="s">
        <v>64</v>
      </c>
      <c r="E2" s="22" t="s">
        <v>61</v>
      </c>
      <c r="F2" s="33" t="s">
        <v>62</v>
      </c>
    </row>
    <row r="3" spans="1:6" x14ac:dyDescent="0.3">
      <c r="A3" s="3" t="s">
        <v>30</v>
      </c>
      <c r="B3" s="6" t="s">
        <v>44</v>
      </c>
      <c r="C3" s="30" t="str">
        <f>_xlfn.XLOOKUP(B3,'Management Actions'!$A$3:$A$9999,'Management Actions'!$B$3:$B$9999, "", 0, 1)</f>
        <v>km</v>
      </c>
      <c r="D3" s="31" t="s">
        <v>55</v>
      </c>
      <c r="E3" s="6" t="s">
        <v>42</v>
      </c>
      <c r="F3" t="s">
        <v>23</v>
      </c>
    </row>
    <row r="4" spans="1:6" x14ac:dyDescent="0.3">
      <c r="A4" s="3" t="s">
        <v>31</v>
      </c>
      <c r="B4" s="6" t="s">
        <v>44</v>
      </c>
      <c r="C4" s="28" t="str">
        <f>_xlfn.XLOOKUP(B4,'Management Actions'!$A$3:$A$9999,'Management Actions'!$B$3:$B$9999, "", 0, 1)</f>
        <v>km</v>
      </c>
      <c r="D4" s="25" t="s">
        <v>55</v>
      </c>
      <c r="E4" s="6" t="s">
        <v>42</v>
      </c>
      <c r="F4" t="s">
        <v>46</v>
      </c>
    </row>
    <row r="5" spans="1:6" x14ac:dyDescent="0.3">
      <c r="A5" s="3" t="s">
        <v>32</v>
      </c>
      <c r="B5" s="6" t="s">
        <v>9</v>
      </c>
      <c r="C5" s="28" t="str">
        <f>_xlfn.XLOOKUP(B5,'Management Actions'!$A$3:$A$9999,'Management Actions'!$B$3:$B$9999, "", 0, 1)</f>
        <v>#</v>
      </c>
      <c r="D5" s="25" t="s">
        <v>55</v>
      </c>
      <c r="E5" s="6" t="s">
        <v>43</v>
      </c>
      <c r="F5" t="s">
        <v>23</v>
      </c>
    </row>
    <row r="6" spans="1:6" x14ac:dyDescent="0.3">
      <c r="A6" s="3" t="s">
        <v>33</v>
      </c>
      <c r="B6" s="6" t="s">
        <v>9</v>
      </c>
      <c r="C6" s="28" t="str">
        <f>_xlfn.XLOOKUP(B6,'Management Actions'!$A$3:$A$9999,'Management Actions'!$B$3:$B$9999, "", 0, 1)</f>
        <v>#</v>
      </c>
      <c r="D6" s="25" t="s">
        <v>55</v>
      </c>
      <c r="E6" s="6" t="s">
        <v>43</v>
      </c>
      <c r="F6" t="s">
        <v>27</v>
      </c>
    </row>
    <row r="7" spans="1:6" x14ac:dyDescent="0.3">
      <c r="A7" s="3" t="s">
        <v>34</v>
      </c>
      <c r="B7" s="6" t="s">
        <v>10</v>
      </c>
      <c r="C7" s="28" t="str">
        <f>_xlfn.XLOOKUP(B7,'Management Actions'!$A$3:$A$9999,'Management Actions'!$B$3:$B$9999, "", 0, 1)</f>
        <v>m²</v>
      </c>
      <c r="D7" s="25" t="s">
        <v>51</v>
      </c>
      <c r="E7" s="6" t="s">
        <v>54</v>
      </c>
      <c r="F7" t="s">
        <v>53</v>
      </c>
    </row>
  </sheetData>
  <mergeCells count="1">
    <mergeCell ref="A1:F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6"/>
  <sheetViews>
    <sheetView zoomScale="90" zoomScaleNormal="90" workbookViewId="0">
      <selection activeCell="B3" sqref="B3"/>
    </sheetView>
  </sheetViews>
  <sheetFormatPr defaultRowHeight="14.4" x14ac:dyDescent="0.3"/>
  <cols>
    <col min="1" max="1" width="21.5546875" customWidth="1"/>
    <col min="2" max="2" width="31.5546875" customWidth="1"/>
  </cols>
  <sheetData>
    <row r="1" spans="1:5" ht="48" customHeight="1" x14ac:dyDescent="0.3">
      <c r="A1" s="34" t="s">
        <v>57</v>
      </c>
      <c r="B1" s="35" t="s">
        <v>58</v>
      </c>
      <c r="C1" s="1" t="s">
        <v>1</v>
      </c>
      <c r="D1" s="36" t="s">
        <v>2</v>
      </c>
      <c r="E1" s="37" t="s">
        <v>3</v>
      </c>
    </row>
    <row r="2" spans="1:5" x14ac:dyDescent="0.3">
      <c r="A2">
        <v>0</v>
      </c>
      <c r="B2">
        <v>0</v>
      </c>
      <c r="C2">
        <v>0</v>
      </c>
      <c r="D2">
        <v>0</v>
      </c>
      <c r="E2">
        <v>0</v>
      </c>
    </row>
    <row r="3" spans="1:5" x14ac:dyDescent="0.3">
      <c r="A3">
        <v>0.25</v>
      </c>
      <c r="B3">
        <v>-0.625</v>
      </c>
      <c r="C3">
        <v>4</v>
      </c>
      <c r="D3">
        <v>-0.25</v>
      </c>
      <c r="E3">
        <v>-2</v>
      </c>
    </row>
    <row r="4" spans="1:5" x14ac:dyDescent="0.3">
      <c r="A4">
        <v>0.5</v>
      </c>
      <c r="B4">
        <f>B3*2</f>
        <v>-1.25</v>
      </c>
      <c r="C4">
        <v>4</v>
      </c>
      <c r="D4">
        <v>-0.25</v>
      </c>
      <c r="E4">
        <v>-3</v>
      </c>
    </row>
    <row r="5" spans="1:5" x14ac:dyDescent="0.3">
      <c r="A5">
        <v>0.75</v>
      </c>
      <c r="B5">
        <f>B3*3</f>
        <v>-1.875</v>
      </c>
      <c r="C5">
        <v>4</v>
      </c>
      <c r="D5">
        <v>-0.25</v>
      </c>
      <c r="E5">
        <v>-4</v>
      </c>
    </row>
    <row r="6" spans="1:5" x14ac:dyDescent="0.3">
      <c r="A6">
        <v>1</v>
      </c>
      <c r="B6">
        <v>-2.5</v>
      </c>
      <c r="C6">
        <v>4</v>
      </c>
      <c r="D6">
        <v>-0.25</v>
      </c>
      <c r="E6">
        <v>-5</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D1" sqref="D1"/>
    </sheetView>
  </sheetViews>
  <sheetFormatPr defaultRowHeight="14.4" x14ac:dyDescent="0.3"/>
  <cols>
    <col min="1" max="1" width="21.5546875" customWidth="1"/>
    <col min="2" max="2" width="31.5546875" customWidth="1"/>
  </cols>
  <sheetData>
    <row r="1" spans="1:5" x14ac:dyDescent="0.3">
      <c r="A1" s="34" t="s">
        <v>4</v>
      </c>
      <c r="B1" s="35" t="s">
        <v>25</v>
      </c>
      <c r="C1" s="1" t="s">
        <v>1</v>
      </c>
      <c r="D1" s="36" t="s">
        <v>2</v>
      </c>
      <c r="E1" s="37" t="s">
        <v>3</v>
      </c>
    </row>
    <row r="2" spans="1:5" x14ac:dyDescent="0.3">
      <c r="A2">
        <v>0</v>
      </c>
      <c r="B2">
        <v>0</v>
      </c>
      <c r="C2">
        <v>0</v>
      </c>
      <c r="D2">
        <v>0</v>
      </c>
      <c r="E2">
        <v>0</v>
      </c>
    </row>
    <row r="3" spans="1:5" x14ac:dyDescent="0.3">
      <c r="A3">
        <v>0.25</v>
      </c>
      <c r="B3">
        <v>10</v>
      </c>
      <c r="C3">
        <v>0.2</v>
      </c>
      <c r="D3">
        <v>5</v>
      </c>
      <c r="E3">
        <v>20</v>
      </c>
    </row>
    <row r="4" spans="1:5" x14ac:dyDescent="0.3">
      <c r="A4">
        <v>0.5</v>
      </c>
      <c r="B4">
        <v>20</v>
      </c>
      <c r="C4">
        <v>0.2</v>
      </c>
      <c r="D4">
        <v>5</v>
      </c>
      <c r="E4">
        <v>40</v>
      </c>
    </row>
    <row r="5" spans="1:5" x14ac:dyDescent="0.3">
      <c r="A5">
        <v>0.75</v>
      </c>
      <c r="B5">
        <v>30</v>
      </c>
      <c r="C5">
        <v>0.2</v>
      </c>
      <c r="D5">
        <v>5</v>
      </c>
      <c r="E5">
        <v>60</v>
      </c>
    </row>
    <row r="6" spans="1:5" x14ac:dyDescent="0.3">
      <c r="A6">
        <v>1</v>
      </c>
      <c r="B6">
        <v>40</v>
      </c>
      <c r="C6">
        <v>0.4</v>
      </c>
      <c r="D6">
        <v>5</v>
      </c>
      <c r="E6">
        <v>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B4" sqref="B4"/>
    </sheetView>
  </sheetViews>
  <sheetFormatPr defaultRowHeight="14.4" x14ac:dyDescent="0.3"/>
  <cols>
    <col min="1" max="1" width="21.5546875" customWidth="1"/>
    <col min="2" max="2" width="31.5546875" customWidth="1"/>
  </cols>
  <sheetData>
    <row r="1" spans="1:5" x14ac:dyDescent="0.3">
      <c r="A1" s="34" t="s">
        <v>9</v>
      </c>
      <c r="B1" s="35" t="s">
        <v>23</v>
      </c>
      <c r="C1" s="1" t="s">
        <v>1</v>
      </c>
      <c r="D1" s="36" t="s">
        <v>2</v>
      </c>
      <c r="E1" s="37" t="s">
        <v>3</v>
      </c>
    </row>
    <row r="2" spans="1:5" x14ac:dyDescent="0.3">
      <c r="A2">
        <v>0</v>
      </c>
      <c r="B2">
        <v>0</v>
      </c>
      <c r="C2">
        <v>0</v>
      </c>
      <c r="D2">
        <v>0</v>
      </c>
      <c r="E2">
        <v>0</v>
      </c>
    </row>
    <row r="3" spans="1:5" x14ac:dyDescent="0.3">
      <c r="A3">
        <v>1</v>
      </c>
      <c r="B3">
        <v>-0.1</v>
      </c>
      <c r="C3">
        <v>0.5</v>
      </c>
      <c r="D3">
        <v>0</v>
      </c>
      <c r="E3">
        <v>-0.5</v>
      </c>
    </row>
    <row r="4" spans="1:5" x14ac:dyDescent="0.3">
      <c r="A4">
        <v>3</v>
      </c>
      <c r="B4">
        <v>-0.5</v>
      </c>
      <c r="C4">
        <v>0.5</v>
      </c>
      <c r="D4">
        <v>0</v>
      </c>
      <c r="E4">
        <v>-1</v>
      </c>
    </row>
    <row r="5" spans="1:5" x14ac:dyDescent="0.3">
      <c r="A5">
        <v>5</v>
      </c>
      <c r="B5">
        <v>-1.5</v>
      </c>
      <c r="C5">
        <v>2</v>
      </c>
      <c r="D5">
        <v>-0.5</v>
      </c>
      <c r="E5">
        <v>-3</v>
      </c>
    </row>
    <row r="6" spans="1:5" x14ac:dyDescent="0.3">
      <c r="A6">
        <v>10</v>
      </c>
      <c r="B6">
        <v>-1.7</v>
      </c>
      <c r="C6">
        <v>2</v>
      </c>
      <c r="D6">
        <v>-0.5</v>
      </c>
      <c r="E6">
        <v>-3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C10" sqref="C10"/>
    </sheetView>
  </sheetViews>
  <sheetFormatPr defaultRowHeight="14.4" x14ac:dyDescent="0.3"/>
  <cols>
    <col min="1" max="1" width="21.5546875" customWidth="1"/>
    <col min="2" max="2" width="31.5546875" customWidth="1"/>
  </cols>
  <sheetData>
    <row r="1" spans="1:5" x14ac:dyDescent="0.3">
      <c r="A1" s="34" t="s">
        <v>9</v>
      </c>
      <c r="B1" s="35" t="s">
        <v>25</v>
      </c>
      <c r="C1" s="1" t="s">
        <v>1</v>
      </c>
      <c r="D1" s="36" t="s">
        <v>2</v>
      </c>
      <c r="E1" s="37" t="s">
        <v>3</v>
      </c>
    </row>
    <row r="2" spans="1:5" x14ac:dyDescent="0.3">
      <c r="A2">
        <v>0</v>
      </c>
      <c r="B2">
        <v>0</v>
      </c>
      <c r="C2">
        <v>0</v>
      </c>
      <c r="D2">
        <v>0</v>
      </c>
      <c r="E2">
        <v>0</v>
      </c>
    </row>
    <row r="3" spans="1:5" x14ac:dyDescent="0.3">
      <c r="A3">
        <v>1</v>
      </c>
      <c r="B3">
        <v>5</v>
      </c>
      <c r="C3">
        <v>10</v>
      </c>
      <c r="D3">
        <v>0</v>
      </c>
      <c r="E3">
        <v>6</v>
      </c>
    </row>
    <row r="4" spans="1:5" x14ac:dyDescent="0.3">
      <c r="A4">
        <v>3</v>
      </c>
      <c r="B4">
        <v>10</v>
      </c>
      <c r="C4">
        <v>10</v>
      </c>
      <c r="D4">
        <v>2</v>
      </c>
      <c r="E4">
        <v>15</v>
      </c>
    </row>
    <row r="5" spans="1:5" x14ac:dyDescent="0.3">
      <c r="A5">
        <v>5</v>
      </c>
      <c r="B5">
        <v>10</v>
      </c>
      <c r="C5">
        <v>10</v>
      </c>
      <c r="D5">
        <v>2</v>
      </c>
      <c r="E5">
        <v>15</v>
      </c>
    </row>
    <row r="6" spans="1:5" x14ac:dyDescent="0.3">
      <c r="A6">
        <v>10</v>
      </c>
      <c r="B6">
        <v>10</v>
      </c>
      <c r="C6">
        <v>10</v>
      </c>
      <c r="D6">
        <v>2</v>
      </c>
      <c r="E6">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workbookViewId="0">
      <selection activeCell="B14" sqref="B14"/>
    </sheetView>
  </sheetViews>
  <sheetFormatPr defaultRowHeight="14.4" x14ac:dyDescent="0.3"/>
  <cols>
    <col min="1" max="1" width="21.5546875" customWidth="1"/>
    <col min="2" max="2" width="31.5546875" customWidth="1"/>
  </cols>
  <sheetData>
    <row r="1" spans="1:5" x14ac:dyDescent="0.3">
      <c r="A1" s="34" t="s">
        <v>10</v>
      </c>
      <c r="B1" s="35" t="s">
        <v>27</v>
      </c>
      <c r="C1" s="1" t="s">
        <v>1</v>
      </c>
      <c r="D1" s="36" t="s">
        <v>2</v>
      </c>
      <c r="E1" s="37" t="s">
        <v>3</v>
      </c>
    </row>
    <row r="2" spans="1:5" x14ac:dyDescent="0.3">
      <c r="A2">
        <v>0</v>
      </c>
      <c r="B2">
        <v>0</v>
      </c>
      <c r="C2">
        <v>0</v>
      </c>
      <c r="D2">
        <v>0</v>
      </c>
      <c r="E2">
        <v>0</v>
      </c>
    </row>
    <row r="3" spans="1:5" x14ac:dyDescent="0.3">
      <c r="A3">
        <v>100</v>
      </c>
      <c r="B3">
        <v>-80</v>
      </c>
      <c r="C3">
        <v>0</v>
      </c>
      <c r="D3">
        <v>0</v>
      </c>
      <c r="E3">
        <v>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A07873-0FD5-45A1-B17B-248E491F3F34}">
  <ds:schemaRefs>
    <ds:schemaRef ds:uri="http://schemas.microsoft.com/sharepoint/v3/contenttype/forms"/>
  </ds:schemaRefs>
</ds:datastoreItem>
</file>

<file path=customXml/itemProps3.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Management Actions</vt:lpstr>
      <vt:lpstr>Location Implementation</vt:lpstr>
      <vt:lpstr>Location Size Attributes</vt:lpstr>
      <vt:lpstr>Stressor Reduction</vt:lpstr>
      <vt:lpstr>SR1</vt:lpstr>
      <vt:lpstr>SR2</vt:lpstr>
      <vt:lpstr>SR3</vt:lpstr>
      <vt:lpstr>SR4</vt:lpstr>
      <vt:lpstr>SR5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2024-02-29T16:51:14Z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