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39" documentId="11_AE834235E8801540762920079FFBC9542A9A1640" xr6:coauthVersionLast="47" xr6:coauthVersionMax="47" xr10:uidLastSave="{491D1AF7-D423-4D18-8656-2105FBC4355D}"/>
  <bookViews>
    <workbookView xWindow="43080" yWindow="-120" windowWidth="29040" windowHeight="16440" xr2:uid="{00000000-000D-0000-FFFF-FFFF00000000}"/>
  </bookViews>
  <sheets>
    <sheet name="Main" sheetId="2" r:id="rId1"/>
    <sheet name="Extirpation_ARTR" sheetId="25" r:id="rId2"/>
    <sheet name="Temperature" sheetId="1" r:id="rId3"/>
    <sheet name="Nat_lim_ARTR" sheetId="8" r:id="rId4"/>
    <sheet name="Competing_Spp_ARTR" sheetId="23" r:id="rId5"/>
    <sheet name="Total_Mortality_ARTR" sheetId="10" r:id="rId6"/>
    <sheet name="Angling_effort_ARTR" sheetId="26" r:id="rId7"/>
    <sheet name="Fragmentation" sheetId="13" r:id="rId8"/>
    <sheet name="Barrier_dams" sheetId="14" r:id="rId9"/>
    <sheet name="Phosphorus" sheetId="17" r:id="rId10"/>
    <sheet name="Sediment" sheetId="18" r:id="rId11"/>
    <sheet name="Feb_flow" sheetId="6" r:id="rId12"/>
    <sheet name="Aug_flow" sheetId="9" r:id="rId13"/>
    <sheet name="Foot_flow" sheetId="19" r:id="rId14"/>
    <sheet name="WD" sheetId="21" r:id="rId15"/>
    <sheet name="Habitat_loss" sheetId="22"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0" l="1"/>
  <c r="J4" i="10"/>
  <c r="J5" i="10"/>
  <c r="J6" i="10"/>
  <c r="J7" i="10"/>
  <c r="J8" i="10"/>
  <c r="J9" i="10"/>
  <c r="J10" i="10"/>
  <c r="J2" i="10"/>
  <c r="A8" i="13" l="1"/>
  <c r="A4" i="13"/>
  <c r="A5" i="13" s="1"/>
  <c r="A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C2E8F300-11B2-4E73-B87B-D9A61C7426F2}">
      <text>
        <r>
          <rPr>
            <sz val="9"/>
            <color indexed="81"/>
            <rFont val="Tahoma"/>
            <family val="2"/>
          </rPr>
          <t>Name of the stressor. This must match the stressor-response worksheet name. It must also match the Stressor column in the stressor magnitude workbook.</t>
        </r>
      </text>
    </comment>
    <comment ref="B1" authorId="0" shapeId="0" xr:uid="{9393B99D-1A0D-47B8-87AF-D163BEEDF4D3}">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5245DB36-9E5C-4956-9AE2-29BB13B64F8A}">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12CA3CC1-F4C1-4C38-9C40-D324E2913C4D}">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4953E319-E468-4AFA-B905-35C6B2307BC0}">
      <text>
        <r>
          <rPr>
            <sz val="9"/>
            <color indexed="81"/>
            <rFont val="Tahoma"/>
            <family val="2"/>
          </rPr>
          <t>Stressor Scale can be either “linear” or “log” to specify a linear or logarithmic function.</t>
        </r>
      </text>
    </comment>
    <comment ref="F1" authorId="0" shapeId="0" xr:uid="{EAE7B423-4DE9-4658-89C3-1149B09872AE}">
      <text>
        <r>
          <rPr>
            <sz val="9"/>
            <color indexed="81"/>
            <rFont val="Tahoma"/>
            <family val="2"/>
          </rPr>
          <t>Either “continuous” or “step“ continuous will apply linear interpolation between values and step will adjust system capacity values in discrete steps.</t>
        </r>
      </text>
    </comment>
    <comment ref="G1" authorId="0" shapeId="0" xr:uid="{E0917E8D-FE69-4B9E-979B-06E2F0B147FE}">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FCB1D585-D7F7-438B-BA66-602090455A3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814AB93-C506-40E2-A7A6-6C3FDBEAE798}">
      <text>
        <r>
          <rPr>
            <sz val="9"/>
            <color indexed="81"/>
            <rFont val="Tahoma"/>
            <family val="2"/>
          </rPr>
          <t>Optional: include units for a reminder. This column is not used in any calculations but is included as a personal reminder for convenience.</t>
        </r>
      </text>
    </comment>
    <comment ref="J1" authorId="0" shapeId="0" xr:uid="{D9B3EDA8-A4BC-4998-9E46-407B1105009C}">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<sst xmlns="http://schemas.openxmlformats.org/spreadsheetml/2006/main" count="224" uniqueCount="51">
  <si>
    <t>Stressors</t>
  </si>
  <si>
    <t>Linked</t>
  </si>
  <si>
    <t>NA</t>
  </si>
  <si>
    <t>A</t>
  </si>
  <si>
    <t>Interaction</t>
  </si>
  <si>
    <t>Mean System Capacity (%)</t>
  </si>
  <si>
    <t>linear</t>
  </si>
  <si>
    <t>Stress_Scale</t>
  </si>
  <si>
    <t>low.limit</t>
  </si>
  <si>
    <t>up.limit</t>
  </si>
  <si>
    <t>Function</t>
  </si>
  <si>
    <t>continuous</t>
  </si>
  <si>
    <t>SD</t>
  </si>
  <si>
    <t>Temperature</t>
  </si>
  <si>
    <t>Feb_flow</t>
  </si>
  <si>
    <t>Aug_flow</t>
  </si>
  <si>
    <t>Nat_lim_other</t>
  </si>
  <si>
    <t>Fragmentation</t>
  </si>
  <si>
    <t>Barrier_dams</t>
  </si>
  <si>
    <t>Phosphorus</t>
  </si>
  <si>
    <t>Sediment</t>
  </si>
  <si>
    <t>WD</t>
  </si>
  <si>
    <t>Habitat_loss</t>
  </si>
  <si>
    <t>Additive</t>
  </si>
  <si>
    <t>Total_Mortality</t>
  </si>
  <si>
    <t>Mortality minus 0.35 (natural)</t>
  </si>
  <si>
    <t>step</t>
  </si>
  <si>
    <t>The curve has been redrawn to represent the relationship between footprint percentage</t>
  </si>
  <si>
    <t>and system capacity.  The intermediate step of footprint to hydrologic change to system capacity</t>
  </si>
  <si>
    <t>has been removed.</t>
  </si>
  <si>
    <t>Foot_flow</t>
  </si>
  <si>
    <t>B</t>
  </si>
  <si>
    <t>Competing_Spp</t>
  </si>
  <si>
    <t>Extirpation</t>
  </si>
  <si>
    <t>Angling_effort</t>
  </si>
  <si>
    <t>Extirpation_ARTR</t>
  </si>
  <si>
    <t>Nat_lim_ARTR</t>
  </si>
  <si>
    <t>Total_Mortality_ARTR</t>
  </si>
  <si>
    <t>Competing_Spp_ARTR</t>
  </si>
  <si>
    <t>Angling_effort_ARTR</t>
  </si>
  <si>
    <t>Life_stages</t>
  </si>
  <si>
    <t>Parameters</t>
  </si>
  <si>
    <t>Units</t>
  </si>
  <si>
    <t>Model</t>
  </si>
  <si>
    <t>Stressor_cat</t>
  </si>
  <si>
    <t>Flow</t>
  </si>
  <si>
    <t>adult</t>
  </si>
  <si>
    <t>capacity</t>
  </si>
  <si>
    <t>Joe Model</t>
  </si>
  <si>
    <t>Minimum</t>
  </si>
  <si>
    <t>WQ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</si>
</sst>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11"/>
      <color theme="1"/>
      <name val="Calibri"/>
      <family val="2"/>
      <scheme val="minor"/>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0" borderId="0" xfId="0" applyFont="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0" fillId="3" borderId="0" xfId="0" applyFill="1"/>
    <xf numFmtId="0" fontId="1" fillId="2" borderId="0" xfId="0" applyFont="1" applyFill="1" applyAlignment="1">
      <alignment horizontal="center" wrapText="1"/>
    </xf>
    <xf numFmtId="0" fontId="1" fillId="2" borderId="0" xfId="0" applyFont="1" applyFill="1" applyAlignment="1">
      <alignment horizontal="left"/>
    </xf>
    <xf numFmtId="0" fontId="3" fillId="0" borderId="0" xfId="0" applyFont="1" applyAlignment="1">
      <alignment horizontal="center" vertical="center"/>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Extirpation_ARTR!$A$2:$A$3</c:f>
              <c:numCache>
                <c:formatCode>General</c:formatCode>
                <c:ptCount val="2"/>
                <c:pt idx="0">
                  <c:v>0</c:v>
                </c:pt>
                <c:pt idx="1">
                  <c:v>1</c:v>
                </c:pt>
              </c:numCache>
            </c:numRef>
          </c:cat>
          <c:val>
            <c:numRef>
              <c:f>Extirpation_ARTR!$B$2:$B$3</c:f>
              <c:numCache>
                <c:formatCode>General</c:formatCode>
                <c:ptCount val="2"/>
                <c:pt idx="0">
                  <c:v>100</c:v>
                </c:pt>
                <c:pt idx="1">
                  <c:v>0</c:v>
                </c:pt>
              </c:numCache>
            </c:numRef>
          </c:val>
          <c:extLst>
            <c:ext xmlns:c16="http://schemas.microsoft.com/office/drawing/2014/chart" uri="{C3380CC4-5D6E-409C-BE32-E72D297353CC}">
              <c16:uniqueId val="{00000000-AAA1-4FCC-A622-ABE547F370F5}"/>
            </c:ext>
          </c:extLst>
        </c:ser>
        <c:dLbls>
          <c:showLegendKey val="0"/>
          <c:showVal val="0"/>
          <c:showCatName val="0"/>
          <c:showSerName val="0"/>
          <c:showPercent val="0"/>
          <c:showBubbleSize val="0"/>
        </c:dLbls>
        <c:gapWidth val="150"/>
        <c:axId val="522196208"/>
        <c:axId val="568533128"/>
      </c:barChart>
      <c:cat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auto val="1"/>
        <c:lblAlgn val="ctr"/>
        <c:lblOffset val="100"/>
        <c:noMultiLvlLbl val="0"/>
      </c:cat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Sediment!$A$2:$A$6</c:f>
              <c:numCache>
                <c:formatCode>General</c:formatCode>
                <c:ptCount val="5"/>
                <c:pt idx="0">
                  <c:v>1</c:v>
                </c:pt>
                <c:pt idx="1">
                  <c:v>1.5</c:v>
                </c:pt>
                <c:pt idx="2">
                  <c:v>2.5</c:v>
                </c:pt>
                <c:pt idx="3">
                  <c:v>4.4000000000000004</c:v>
                </c:pt>
                <c:pt idx="4">
                  <c:v>10.8</c:v>
                </c:pt>
              </c:numCache>
            </c:numRef>
          </c:xVal>
          <c:yVal>
            <c:numRef>
              <c:f>Sediment!$B$2:$B$6</c:f>
              <c:numCache>
                <c:formatCode>General</c:formatCode>
                <c:ptCount val="5"/>
                <c:pt idx="0">
                  <c:v>100</c:v>
                </c:pt>
                <c:pt idx="1">
                  <c:v>70</c:v>
                </c:pt>
                <c:pt idx="2">
                  <c:v>50</c:v>
                </c:pt>
                <c:pt idx="3">
                  <c:v>20</c:v>
                </c:pt>
                <c:pt idx="4">
                  <c:v>0</c:v>
                </c:pt>
              </c:numCache>
            </c:numRef>
          </c:yVal>
          <c:smooth val="0"/>
          <c:extLst>
            <c:ext xmlns:c16="http://schemas.microsoft.com/office/drawing/2014/chart" uri="{C3380CC4-5D6E-409C-BE32-E72D297353CC}">
              <c16:uniqueId val="{00000000-2906-457C-B3DA-D046BA28885C}"/>
            </c:ext>
          </c:extLst>
        </c:ser>
        <c:dLbls>
          <c:showLegendKey val="0"/>
          <c:showVal val="0"/>
          <c:showCatName val="0"/>
          <c:showSerName val="0"/>
          <c:showPercent val="0"/>
          <c:showBubbleSize val="0"/>
        </c:dLbls>
        <c:axId val="522196208"/>
        <c:axId val="568533128"/>
      </c:scatterChart>
      <c:valAx>
        <c:axId val="522196208"/>
        <c:scaling>
          <c:orientation val="minMax"/>
          <c:max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Feb_flow!$A$2:$A$12</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Feb_flow!$B$2:$B$12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0-9C34-4731-BA9D-CDDF3F50B17C}"/>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Aug_flow!$A$2:$A$12</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Aug_flow!$B$2:$B$12</c:f>
              <c:numCache>
                <c:formatCode>General</c:formatCode>
                <c:ptCount val="11"/>
                <c:pt idx="0">
                  <c:v>100</c:v>
                </c:pt>
                <c:pt idx="1">
                  <c:v>96</c:v>
                </c:pt>
                <c:pt idx="2">
                  <c:v>90</c:v>
                </c:pt>
                <c:pt idx="3">
                  <c:v>82</c:v>
                </c:pt>
                <c:pt idx="4">
                  <c:v>74</c:v>
                </c:pt>
                <c:pt idx="5">
                  <c:v>64</c:v>
                </c:pt>
                <c:pt idx="6">
                  <c:v>54</c:v>
                </c:pt>
                <c:pt idx="7">
                  <c:v>40</c:v>
                </c:pt>
                <c:pt idx="8">
                  <c:v>28</c:v>
                </c:pt>
                <c:pt idx="9">
                  <c:v>13.6</c:v>
                </c:pt>
                <c:pt idx="10">
                  <c:v>0</c:v>
                </c:pt>
              </c:numCache>
            </c:numRef>
          </c:yVal>
          <c:smooth val="0"/>
          <c:extLst>
            <c:ext xmlns:c16="http://schemas.microsoft.com/office/drawing/2014/chart" uri="{C3380CC4-5D6E-409C-BE32-E72D297353CC}">
              <c16:uniqueId val="{00000000-70BC-4B71-B0A8-C9FD2D6C8F50}"/>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Foot_flow!$A$2:$A$16</c:f>
              <c:numCache>
                <c:formatCode>General</c:formatCode>
                <c:ptCount val="15"/>
                <c:pt idx="0">
                  <c:v>100</c:v>
                </c:pt>
                <c:pt idx="1">
                  <c:v>90</c:v>
                </c:pt>
                <c:pt idx="2">
                  <c:v>80</c:v>
                </c:pt>
                <c:pt idx="3">
                  <c:v>70</c:v>
                </c:pt>
                <c:pt idx="4">
                  <c:v>60</c:v>
                </c:pt>
                <c:pt idx="5">
                  <c:v>50</c:v>
                </c:pt>
                <c:pt idx="6">
                  <c:v>45</c:v>
                </c:pt>
                <c:pt idx="7">
                  <c:v>35</c:v>
                </c:pt>
                <c:pt idx="8">
                  <c:v>30.5</c:v>
                </c:pt>
                <c:pt idx="9">
                  <c:v>28</c:v>
                </c:pt>
                <c:pt idx="10">
                  <c:v>26</c:v>
                </c:pt>
                <c:pt idx="11">
                  <c:v>24</c:v>
                </c:pt>
                <c:pt idx="12">
                  <c:v>22</c:v>
                </c:pt>
                <c:pt idx="13">
                  <c:v>20</c:v>
                </c:pt>
                <c:pt idx="14">
                  <c:v>0</c:v>
                </c:pt>
              </c:numCache>
            </c:numRef>
          </c:xVal>
          <c:yVal>
            <c:numRef>
              <c:f>Foot_flow!$B$2:$B$16</c:f>
              <c:numCache>
                <c:formatCode>General</c:formatCode>
                <c:ptCount val="15"/>
                <c:pt idx="0">
                  <c:v>20</c:v>
                </c:pt>
                <c:pt idx="1">
                  <c:v>20</c:v>
                </c:pt>
                <c:pt idx="2">
                  <c:v>24</c:v>
                </c:pt>
                <c:pt idx="3">
                  <c:v>30</c:v>
                </c:pt>
                <c:pt idx="4">
                  <c:v>40</c:v>
                </c:pt>
                <c:pt idx="5">
                  <c:v>60</c:v>
                </c:pt>
                <c:pt idx="6">
                  <c:v>70</c:v>
                </c:pt>
                <c:pt idx="7">
                  <c:v>84</c:v>
                </c:pt>
                <c:pt idx="8">
                  <c:v>90</c:v>
                </c:pt>
                <c:pt idx="9">
                  <c:v>92</c:v>
                </c:pt>
                <c:pt idx="10">
                  <c:v>94</c:v>
                </c:pt>
                <c:pt idx="11">
                  <c:v>96</c:v>
                </c:pt>
                <c:pt idx="12">
                  <c:v>98</c:v>
                </c:pt>
                <c:pt idx="13">
                  <c:v>100</c:v>
                </c:pt>
                <c:pt idx="14">
                  <c:v>100</c:v>
                </c:pt>
              </c:numCache>
            </c:numRef>
          </c:yVal>
          <c:smooth val="0"/>
          <c:extLst>
            <c:ext xmlns:c16="http://schemas.microsoft.com/office/drawing/2014/chart" uri="{C3380CC4-5D6E-409C-BE32-E72D297353CC}">
              <c16:uniqueId val="{00000000-76C6-4262-9128-60BBF68D15AA}"/>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WD!$A$2:$A$7</c:f>
              <c:numCache>
                <c:formatCode>General</c:formatCode>
                <c:ptCount val="6"/>
                <c:pt idx="0">
                  <c:v>0</c:v>
                </c:pt>
                <c:pt idx="1">
                  <c:v>1</c:v>
                </c:pt>
                <c:pt idx="2">
                  <c:v>2</c:v>
                </c:pt>
                <c:pt idx="3">
                  <c:v>3</c:v>
                </c:pt>
                <c:pt idx="4">
                  <c:v>4</c:v>
                </c:pt>
                <c:pt idx="5">
                  <c:v>5</c:v>
                </c:pt>
              </c:numCache>
            </c:numRef>
          </c:cat>
          <c:val>
            <c:numRef>
              <c:f>WD!$B$2:$B$7</c:f>
              <c:numCache>
                <c:formatCode>General</c:formatCode>
                <c:ptCount val="6"/>
                <c:pt idx="0">
                  <c:v>100</c:v>
                </c:pt>
                <c:pt idx="1">
                  <c:v>80</c:v>
                </c:pt>
                <c:pt idx="2">
                  <c:v>60</c:v>
                </c:pt>
                <c:pt idx="3">
                  <c:v>40</c:v>
                </c:pt>
                <c:pt idx="4">
                  <c:v>20</c:v>
                </c:pt>
                <c:pt idx="5">
                  <c:v>0</c:v>
                </c:pt>
              </c:numCache>
            </c:numRef>
          </c:val>
          <c:extLst>
            <c:ext xmlns:c16="http://schemas.microsoft.com/office/drawing/2014/chart" uri="{C3380CC4-5D6E-409C-BE32-E72D297353CC}">
              <c16:uniqueId val="{00000000-F4CD-4FC7-8267-01C449B71671}"/>
            </c:ext>
          </c:extLst>
        </c:ser>
        <c:dLbls>
          <c:showLegendKey val="0"/>
          <c:showVal val="0"/>
          <c:showCatName val="0"/>
          <c:showSerName val="0"/>
          <c:showPercent val="0"/>
          <c:showBubbleSize val="0"/>
        </c:dLbls>
        <c:gapWidth val="150"/>
        <c:axId val="522196208"/>
        <c:axId val="568533128"/>
      </c:barChart>
      <c:cat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auto val="1"/>
        <c:lblAlgn val="ctr"/>
        <c:lblOffset val="100"/>
        <c:noMultiLvlLbl val="0"/>
      </c:cat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Habitat_loss!$A$2:$A$7</c:f>
              <c:numCache>
                <c:formatCode>General</c:formatCode>
                <c:ptCount val="6"/>
                <c:pt idx="0">
                  <c:v>0</c:v>
                </c:pt>
                <c:pt idx="1">
                  <c:v>20</c:v>
                </c:pt>
                <c:pt idx="2">
                  <c:v>40</c:v>
                </c:pt>
                <c:pt idx="3">
                  <c:v>60</c:v>
                </c:pt>
                <c:pt idx="4">
                  <c:v>80</c:v>
                </c:pt>
                <c:pt idx="5">
                  <c:v>100</c:v>
                </c:pt>
              </c:numCache>
            </c:numRef>
          </c:xVal>
          <c:yVal>
            <c:numRef>
              <c:f>Habitat_loss!$B$2:$B$7</c:f>
              <c:numCache>
                <c:formatCode>General</c:formatCode>
                <c:ptCount val="6"/>
                <c:pt idx="0">
                  <c:v>100</c:v>
                </c:pt>
                <c:pt idx="1">
                  <c:v>80</c:v>
                </c:pt>
                <c:pt idx="2">
                  <c:v>60</c:v>
                </c:pt>
                <c:pt idx="3">
                  <c:v>40</c:v>
                </c:pt>
                <c:pt idx="4">
                  <c:v>20</c:v>
                </c:pt>
                <c:pt idx="5">
                  <c:v>0</c:v>
                </c:pt>
              </c:numCache>
            </c:numRef>
          </c:yVal>
          <c:smooth val="0"/>
          <c:extLst>
            <c:ext xmlns:c16="http://schemas.microsoft.com/office/drawing/2014/chart" uri="{C3380CC4-5D6E-409C-BE32-E72D297353CC}">
              <c16:uniqueId val="{00000000-D4CF-40E6-A6A1-C51995EF05AA}"/>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Temperature!$A$2:$A$20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Temperature!$B$2:$B$20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100</c:v>
                </c:pt>
                <c:pt idx="13">
                  <c:v>75</c:v>
                </c:pt>
                <c:pt idx="14">
                  <c:v>50</c:v>
                </c:pt>
                <c:pt idx="15">
                  <c:v>25</c:v>
                </c:pt>
                <c:pt idx="16">
                  <c:v>0</c:v>
                </c:pt>
                <c:pt idx="17">
                  <c:v>0</c:v>
                </c:pt>
                <c:pt idx="18">
                  <c:v>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Nat_lim_ARTR!$A$2:$A$7</c:f>
              <c:numCache>
                <c:formatCode>General</c:formatCode>
                <c:ptCount val="6"/>
                <c:pt idx="0">
                  <c:v>0</c:v>
                </c:pt>
                <c:pt idx="1">
                  <c:v>20</c:v>
                </c:pt>
                <c:pt idx="2">
                  <c:v>40</c:v>
                </c:pt>
                <c:pt idx="3">
                  <c:v>60</c:v>
                </c:pt>
                <c:pt idx="4">
                  <c:v>80</c:v>
                </c:pt>
                <c:pt idx="5">
                  <c:v>100</c:v>
                </c:pt>
              </c:numCache>
            </c:numRef>
          </c:xVal>
          <c:yVal>
            <c:numRef>
              <c:f>Nat_lim_ARTR!$B$2:$B$7</c:f>
              <c:numCache>
                <c:formatCode>General</c:formatCode>
                <c:ptCount val="6"/>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7177-42D7-81BD-43CE336B520E}"/>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Competing_Spp_ARTR!$A$2:$A$7</c:f>
              <c:numCache>
                <c:formatCode>General</c:formatCode>
                <c:ptCount val="6"/>
                <c:pt idx="0">
                  <c:v>0</c:v>
                </c:pt>
                <c:pt idx="1">
                  <c:v>20</c:v>
                </c:pt>
                <c:pt idx="2">
                  <c:v>40</c:v>
                </c:pt>
                <c:pt idx="3">
                  <c:v>60</c:v>
                </c:pt>
                <c:pt idx="4">
                  <c:v>80</c:v>
                </c:pt>
                <c:pt idx="5">
                  <c:v>100</c:v>
                </c:pt>
              </c:numCache>
            </c:numRef>
          </c:xVal>
          <c:yVal>
            <c:numRef>
              <c:f>Competing_Spp_ARTR!$B$2:$B$7</c:f>
              <c:numCache>
                <c:formatCode>General</c:formatCode>
                <c:ptCount val="6"/>
                <c:pt idx="0">
                  <c:v>100</c:v>
                </c:pt>
                <c:pt idx="1">
                  <c:v>80</c:v>
                </c:pt>
                <c:pt idx="2">
                  <c:v>60</c:v>
                </c:pt>
                <c:pt idx="3">
                  <c:v>40</c:v>
                </c:pt>
                <c:pt idx="4">
                  <c:v>20</c:v>
                </c:pt>
                <c:pt idx="5">
                  <c:v>0</c:v>
                </c:pt>
              </c:numCache>
            </c:numRef>
          </c:yVal>
          <c:smooth val="0"/>
          <c:extLst>
            <c:ext xmlns:c16="http://schemas.microsoft.com/office/drawing/2014/chart" uri="{C3380CC4-5D6E-409C-BE32-E72D297353CC}">
              <c16:uniqueId val="{00000000-E147-46B9-B23D-EFE3760168D3}"/>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Total_Mortality_ARTR!$A$2:$A$10</c:f>
              <c:numCache>
                <c:formatCode>General</c:formatCode>
                <c:ptCount val="9"/>
                <c:pt idx="0">
                  <c:v>0.35</c:v>
                </c:pt>
                <c:pt idx="1">
                  <c:v>0.38250000000000006</c:v>
                </c:pt>
                <c:pt idx="2">
                  <c:v>0.41499999999999992</c:v>
                </c:pt>
                <c:pt idx="3">
                  <c:v>0.44750000000000001</c:v>
                </c:pt>
                <c:pt idx="4">
                  <c:v>0.48</c:v>
                </c:pt>
                <c:pt idx="5">
                  <c:v>0.51249999999999996</c:v>
                </c:pt>
                <c:pt idx="6">
                  <c:v>0.54500000000000004</c:v>
                </c:pt>
                <c:pt idx="7">
                  <c:v>0.5774999999999999</c:v>
                </c:pt>
                <c:pt idx="8">
                  <c:v>0.61</c:v>
                </c:pt>
              </c:numCache>
            </c:numRef>
          </c:xVal>
          <c:yVal>
            <c:numRef>
              <c:f>Total_Mortality_ARTR!$B$2:$B$10</c:f>
              <c:numCache>
                <c:formatCode>General</c:formatCode>
                <c:ptCount val="9"/>
                <c:pt idx="0">
                  <c:v>100</c:v>
                </c:pt>
                <c:pt idx="1">
                  <c:v>100</c:v>
                </c:pt>
                <c:pt idx="2">
                  <c:v>60</c:v>
                </c:pt>
                <c:pt idx="3">
                  <c:v>40</c:v>
                </c:pt>
                <c:pt idx="4">
                  <c:v>20</c:v>
                </c:pt>
                <c:pt idx="5">
                  <c:v>15</c:v>
                </c:pt>
                <c:pt idx="6">
                  <c:v>10</c:v>
                </c:pt>
                <c:pt idx="7">
                  <c:v>10</c:v>
                </c:pt>
                <c:pt idx="8">
                  <c:v>10</c:v>
                </c:pt>
              </c:numCache>
            </c:numRef>
          </c:yVal>
          <c:smooth val="0"/>
          <c:extLst>
            <c:ext xmlns:c16="http://schemas.microsoft.com/office/drawing/2014/chart" uri="{C3380CC4-5D6E-409C-BE32-E72D297353CC}">
              <c16:uniqueId val="{00000000-B998-480B-9438-406D17C2FD64}"/>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Angling_effort_ARTR!$A$2:$A$9</c:f>
              <c:numCache>
                <c:formatCode>General</c:formatCode>
                <c:ptCount val="8"/>
                <c:pt idx="0">
                  <c:v>0</c:v>
                </c:pt>
                <c:pt idx="1">
                  <c:v>50</c:v>
                </c:pt>
              </c:numCache>
            </c:numRef>
          </c:xVal>
          <c:yVal>
            <c:numRef>
              <c:f>Angling_effort_ARTR!$B$2:$B$9</c:f>
              <c:numCache>
                <c:formatCode>General</c:formatCode>
                <c:ptCount val="8"/>
                <c:pt idx="0">
                  <c:v>100</c:v>
                </c:pt>
                <c:pt idx="1">
                  <c:v>38.299999999999997</c:v>
                </c:pt>
              </c:numCache>
            </c:numRef>
          </c:yVal>
          <c:smooth val="0"/>
          <c:extLst>
            <c:ext xmlns:c16="http://schemas.microsoft.com/office/drawing/2014/chart" uri="{C3380CC4-5D6E-409C-BE32-E72D297353CC}">
              <c16:uniqueId val="{00000000-AF39-4502-A2D6-5CA851DA1B3F}"/>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Fragmentation!$A$2:$A$8</c:f>
              <c:numCache>
                <c:formatCode>General</c:formatCode>
                <c:ptCount val="7"/>
                <c:pt idx="0">
                  <c:v>0</c:v>
                </c:pt>
                <c:pt idx="1">
                  <c:v>0.01</c:v>
                </c:pt>
                <c:pt idx="2">
                  <c:v>7.1749999999999994E-2</c:v>
                </c:pt>
                <c:pt idx="3">
                  <c:v>0.13350000000000001</c:v>
                </c:pt>
                <c:pt idx="4">
                  <c:v>0.19525000000000001</c:v>
                </c:pt>
                <c:pt idx="5">
                  <c:v>0.25700000000000001</c:v>
                </c:pt>
                <c:pt idx="6">
                  <c:v>0.31874999999999998</c:v>
                </c:pt>
              </c:numCache>
            </c:numRef>
          </c:xVal>
          <c:yVal>
            <c:numRef>
              <c:f>Fragmentation!$B$2:$B$8</c:f>
              <c:numCache>
                <c:formatCode>General</c:formatCode>
                <c:ptCount val="7"/>
                <c:pt idx="0">
                  <c:v>100</c:v>
                </c:pt>
                <c:pt idx="1">
                  <c:v>100</c:v>
                </c:pt>
                <c:pt idx="2">
                  <c:v>80</c:v>
                </c:pt>
                <c:pt idx="3">
                  <c:v>60</c:v>
                </c:pt>
                <c:pt idx="4">
                  <c:v>40</c:v>
                </c:pt>
                <c:pt idx="5">
                  <c:v>20</c:v>
                </c:pt>
                <c:pt idx="6">
                  <c:v>0</c:v>
                </c:pt>
              </c:numCache>
            </c:numRef>
          </c:yVal>
          <c:smooth val="0"/>
          <c:extLst>
            <c:ext xmlns:c16="http://schemas.microsoft.com/office/drawing/2014/chart" uri="{C3380CC4-5D6E-409C-BE32-E72D297353CC}">
              <c16:uniqueId val="{00000000-9FE4-4874-B661-147CEF93501A}"/>
            </c:ext>
          </c:extLst>
        </c:ser>
        <c:dLbls>
          <c:showLegendKey val="0"/>
          <c:showVal val="0"/>
          <c:showCatName val="0"/>
          <c:showSerName val="0"/>
          <c:showPercent val="0"/>
          <c:showBubbleSize val="0"/>
        </c:dLbls>
        <c:axId val="522196208"/>
        <c:axId val="568533128"/>
      </c:scatterChart>
      <c:valAx>
        <c:axId val="522196208"/>
        <c:scaling>
          <c:orientation val="minMax"/>
          <c:max val="0.3500000000000000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Barrier_dams!$A$2:$A$7</c:f>
              <c:numCache>
                <c:formatCode>General</c:formatCode>
                <c:ptCount val="6"/>
                <c:pt idx="0">
                  <c:v>0</c:v>
                </c:pt>
                <c:pt idx="1">
                  <c:v>1</c:v>
                </c:pt>
                <c:pt idx="2">
                  <c:v>2</c:v>
                </c:pt>
                <c:pt idx="3">
                  <c:v>3</c:v>
                </c:pt>
                <c:pt idx="4">
                  <c:v>4</c:v>
                </c:pt>
                <c:pt idx="5">
                  <c:v>5</c:v>
                </c:pt>
              </c:numCache>
            </c:numRef>
          </c:cat>
          <c:val>
            <c:numRef>
              <c:f>Barrier_dams!$B$2:$B$7</c:f>
              <c:numCache>
                <c:formatCode>General</c:formatCode>
                <c:ptCount val="6"/>
                <c:pt idx="0">
                  <c:v>100</c:v>
                </c:pt>
                <c:pt idx="1">
                  <c:v>80</c:v>
                </c:pt>
                <c:pt idx="2">
                  <c:v>60</c:v>
                </c:pt>
                <c:pt idx="3">
                  <c:v>40</c:v>
                </c:pt>
                <c:pt idx="4">
                  <c:v>20</c:v>
                </c:pt>
                <c:pt idx="5">
                  <c:v>0</c:v>
                </c:pt>
              </c:numCache>
            </c:numRef>
          </c:val>
          <c:extLst>
            <c:ext xmlns:c16="http://schemas.microsoft.com/office/drawing/2014/chart" uri="{C3380CC4-5D6E-409C-BE32-E72D297353CC}">
              <c16:uniqueId val="{00000000-B3EA-45F9-B7AB-659C2CE1E1DB}"/>
            </c:ext>
          </c:extLst>
        </c:ser>
        <c:dLbls>
          <c:showLegendKey val="0"/>
          <c:showVal val="0"/>
          <c:showCatName val="0"/>
          <c:showSerName val="0"/>
          <c:showPercent val="0"/>
          <c:showBubbleSize val="0"/>
        </c:dLbls>
        <c:gapWidth val="150"/>
        <c:axId val="522196208"/>
        <c:axId val="568533128"/>
      </c:barChart>
      <c:cat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auto val="1"/>
        <c:lblAlgn val="ctr"/>
        <c:lblOffset val="100"/>
        <c:noMultiLvlLbl val="0"/>
      </c:cat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Phosphorus!$A$2:$A$6</c:f>
              <c:numCache>
                <c:formatCode>General</c:formatCode>
                <c:ptCount val="5"/>
                <c:pt idx="0">
                  <c:v>0.01</c:v>
                </c:pt>
                <c:pt idx="1">
                  <c:v>0.06</c:v>
                </c:pt>
                <c:pt idx="2">
                  <c:v>1.1000000000000001</c:v>
                </c:pt>
                <c:pt idx="3">
                  <c:v>14.2</c:v>
                </c:pt>
                <c:pt idx="4">
                  <c:v>978</c:v>
                </c:pt>
              </c:numCache>
            </c:numRef>
          </c:xVal>
          <c:yVal>
            <c:numRef>
              <c:f>Phosphorus!$B$2:$B$6</c:f>
              <c:numCache>
                <c:formatCode>General</c:formatCode>
                <c:ptCount val="5"/>
                <c:pt idx="0">
                  <c:v>100</c:v>
                </c:pt>
                <c:pt idx="1">
                  <c:v>70</c:v>
                </c:pt>
                <c:pt idx="2">
                  <c:v>50</c:v>
                </c:pt>
                <c:pt idx="3">
                  <c:v>20</c:v>
                </c:pt>
                <c:pt idx="4">
                  <c:v>0</c:v>
                </c:pt>
              </c:numCache>
            </c:numRef>
          </c:yVal>
          <c:smooth val="0"/>
          <c:extLst>
            <c:ext xmlns:c16="http://schemas.microsoft.com/office/drawing/2014/chart" uri="{C3380CC4-5D6E-409C-BE32-E72D297353CC}">
              <c16:uniqueId val="{00000000-5412-43D8-AC99-A1CB2D6798E2}"/>
            </c:ext>
          </c:extLst>
        </c:ser>
        <c:dLbls>
          <c:showLegendKey val="0"/>
          <c:showVal val="0"/>
          <c:showCatName val="0"/>
          <c:showSerName val="0"/>
          <c:showPercent val="0"/>
          <c:showBubbleSize val="0"/>
        </c:dLbls>
        <c:axId val="522196208"/>
        <c:axId val="568533128"/>
      </c:scatterChart>
      <c:valAx>
        <c:axId val="522196208"/>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533400</xdr:colOff>
      <xdr:row>13</xdr:row>
      <xdr:rowOff>147637</xdr:rowOff>
    </xdr:from>
    <xdr:to>
      <xdr:col>10</xdr:col>
      <xdr:colOff>523875</xdr:colOff>
      <xdr:row>28</xdr:row>
      <xdr:rowOff>128587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819150</xdr:colOff>
      <xdr:row>12</xdr:row>
      <xdr:rowOff>14287</xdr:rowOff>
    </xdr:from>
    <xdr:to>
      <xdr:col>11</xdr:col>
      <xdr:colOff>200025</xdr:colOff>
      <xdr:row>26</xdr:row>
      <xdr:rowOff>185737</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600075</xdr:colOff>
      <xdr:row>0</xdr:row>
      <xdr:rowOff>85725</xdr:rowOff>
    </xdr:from>
    <xdr:to>
      <xdr:col>15</xdr:col>
      <xdr:colOff>219075</xdr:colOff>
      <xdr:row>14</xdr:row>
      <xdr:rowOff>80962</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7</xdr:row>
      <xdr:rowOff>95250</xdr:rowOff>
    </xdr:from>
    <xdr:to>
      <xdr:col>11</xdr:col>
      <xdr:colOff>419100</xdr:colOff>
      <xdr:row>21</xdr:row>
      <xdr:rowOff>90487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819150</xdr:colOff>
      <xdr:row>11</xdr:row>
      <xdr:rowOff>14287</xdr:rowOff>
    </xdr:from>
    <xdr:to>
      <xdr:col>11</xdr:col>
      <xdr:colOff>200025</xdr:colOff>
      <xdr:row>25</xdr:row>
      <xdr:rowOff>185737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819150</xdr:colOff>
      <xdr:row>11</xdr:row>
      <xdr:rowOff>14287</xdr:rowOff>
    </xdr:from>
    <xdr:to>
      <xdr:col>11</xdr:col>
      <xdr:colOff>200025</xdr:colOff>
      <xdr:row>25</xdr:row>
      <xdr:rowOff>185737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819150</xdr:colOff>
      <xdr:row>10</xdr:row>
      <xdr:rowOff>14287</xdr:rowOff>
    </xdr:from>
    <xdr:to>
      <xdr:col>11</xdr:col>
      <xdr:colOff>200025</xdr:colOff>
      <xdr:row>24</xdr:row>
      <xdr:rowOff>185737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workbookViewId="0">
      <selection activeCell="C20" sqref="C20"/>
    </sheetView>
  </sheetViews>
  <sheetFormatPr defaultRowHeight="14.25" x14ac:dyDescent="0.45"/>
  <cols>
    <col min="1" max="1" width="18.33203125" style="2" bestFit="1" customWidth="1"/>
    <col min="2" max="2" width="18.33203125" style="2" customWidth="1"/>
    <col min="3" max="3" width="13.46484375" style="2" customWidth="1"/>
    <col min="4" max="4" width="9.19921875" style="2"/>
    <col min="5" max="5" width="12.796875" customWidth="1"/>
    <col min="6" max="6" width="12.46484375" customWidth="1"/>
  </cols>
  <sheetData>
    <row r="1" spans="1:10" x14ac:dyDescent="0.45">
      <c r="A1" s="5" t="s">
        <v>0</v>
      </c>
      <c r="B1" s="5" t="s">
        <v>44</v>
      </c>
      <c r="C1" s="5" t="s">
        <v>4</v>
      </c>
      <c r="D1" s="5" t="s">
        <v>1</v>
      </c>
      <c r="E1" s="5" t="s">
        <v>7</v>
      </c>
      <c r="F1" s="5" t="s">
        <v>10</v>
      </c>
      <c r="G1" s="10" t="s">
        <v>40</v>
      </c>
      <c r="H1" s="10" t="s">
        <v>41</v>
      </c>
      <c r="I1" s="10" t="s">
        <v>42</v>
      </c>
      <c r="J1" s="10" t="s">
        <v>43</v>
      </c>
    </row>
    <row r="2" spans="1:10" x14ac:dyDescent="0.45">
      <c r="A2" s="2" t="s">
        <v>35</v>
      </c>
      <c r="B2" s="2" t="s">
        <v>2</v>
      </c>
      <c r="C2" s="2" t="s">
        <v>2</v>
      </c>
      <c r="D2" s="2" t="s">
        <v>2</v>
      </c>
      <c r="E2" s="2" t="s">
        <v>6</v>
      </c>
      <c r="F2" s="2" t="s">
        <v>26</v>
      </c>
      <c r="G2" s="2" t="s">
        <v>46</v>
      </c>
      <c r="H2" s="2" t="s">
        <v>47</v>
      </c>
      <c r="J2" s="2" t="s">
        <v>48</v>
      </c>
    </row>
    <row r="3" spans="1:10" x14ac:dyDescent="0.45">
      <c r="A3" s="2" t="s">
        <v>13</v>
      </c>
      <c r="B3" s="2" t="s">
        <v>2</v>
      </c>
      <c r="C3" s="2" t="s">
        <v>2</v>
      </c>
      <c r="D3" s="2" t="s">
        <v>2</v>
      </c>
      <c r="E3" s="2" t="s">
        <v>6</v>
      </c>
      <c r="F3" s="2" t="s">
        <v>11</v>
      </c>
      <c r="G3" s="2" t="s">
        <v>46</v>
      </c>
      <c r="H3" s="2" t="s">
        <v>47</v>
      </c>
      <c r="J3" s="2" t="s">
        <v>48</v>
      </c>
    </row>
    <row r="4" spans="1:10" x14ac:dyDescent="0.45">
      <c r="A4" s="2" t="s">
        <v>36</v>
      </c>
      <c r="B4" s="2" t="s">
        <v>2</v>
      </c>
      <c r="C4" s="2" t="s">
        <v>2</v>
      </c>
      <c r="D4" s="2" t="s">
        <v>2</v>
      </c>
      <c r="E4" s="2" t="s">
        <v>6</v>
      </c>
      <c r="F4" s="2" t="s">
        <v>11</v>
      </c>
      <c r="G4" s="2" t="s">
        <v>46</v>
      </c>
      <c r="H4" s="2" t="s">
        <v>47</v>
      </c>
      <c r="J4" s="2" t="s">
        <v>48</v>
      </c>
    </row>
    <row r="5" spans="1:10" x14ac:dyDescent="0.45">
      <c r="A5" s="2" t="s">
        <v>37</v>
      </c>
      <c r="B5" s="2" t="s">
        <v>2</v>
      </c>
      <c r="C5" s="2" t="s">
        <v>23</v>
      </c>
      <c r="D5" s="2" t="s">
        <v>2</v>
      </c>
      <c r="E5" s="2" t="s">
        <v>6</v>
      </c>
      <c r="F5" s="2" t="s">
        <v>11</v>
      </c>
      <c r="G5" s="2" t="s">
        <v>46</v>
      </c>
      <c r="H5" s="2" t="s">
        <v>47</v>
      </c>
      <c r="J5" s="2" t="s">
        <v>48</v>
      </c>
    </row>
    <row r="6" spans="1:10" x14ac:dyDescent="0.45">
      <c r="A6" s="2" t="s">
        <v>17</v>
      </c>
      <c r="B6" s="2" t="s">
        <v>2</v>
      </c>
      <c r="C6" s="2" t="s">
        <v>2</v>
      </c>
      <c r="D6" s="2" t="s">
        <v>2</v>
      </c>
      <c r="E6" s="2" t="s">
        <v>6</v>
      </c>
      <c r="F6" s="2" t="s">
        <v>11</v>
      </c>
      <c r="G6" s="2" t="s">
        <v>46</v>
      </c>
      <c r="H6" s="2" t="s">
        <v>47</v>
      </c>
      <c r="J6" s="2" t="s">
        <v>48</v>
      </c>
    </row>
    <row r="7" spans="1:10" x14ac:dyDescent="0.45">
      <c r="A7" s="2" t="s">
        <v>18</v>
      </c>
      <c r="B7" s="2" t="s">
        <v>2</v>
      </c>
      <c r="C7" s="2" t="s">
        <v>2</v>
      </c>
      <c r="D7" s="2" t="s">
        <v>2</v>
      </c>
      <c r="E7" s="2" t="s">
        <v>6</v>
      </c>
      <c r="F7" s="2" t="s">
        <v>26</v>
      </c>
      <c r="G7" s="2" t="s">
        <v>46</v>
      </c>
      <c r="H7" s="2" t="s">
        <v>47</v>
      </c>
      <c r="J7" s="2" t="s">
        <v>48</v>
      </c>
    </row>
    <row r="8" spans="1:10" x14ac:dyDescent="0.45">
      <c r="A8" s="2" t="s">
        <v>38</v>
      </c>
      <c r="B8" s="2" t="s">
        <v>2</v>
      </c>
      <c r="C8" s="2" t="s">
        <v>2</v>
      </c>
      <c r="D8" s="2" t="s">
        <v>2</v>
      </c>
      <c r="E8" s="2" t="s">
        <v>6</v>
      </c>
      <c r="F8" s="2" t="s">
        <v>11</v>
      </c>
      <c r="G8" s="2" t="s">
        <v>46</v>
      </c>
      <c r="H8" s="2" t="s">
        <v>47</v>
      </c>
      <c r="J8" s="2" t="s">
        <v>48</v>
      </c>
    </row>
    <row r="9" spans="1:10" x14ac:dyDescent="0.45">
      <c r="A9" s="2" t="s">
        <v>19</v>
      </c>
      <c r="B9" s="2" t="s">
        <v>50</v>
      </c>
      <c r="C9" s="2" t="s">
        <v>49</v>
      </c>
      <c r="D9" s="2" t="s">
        <v>31</v>
      </c>
      <c r="E9" s="2" t="s">
        <v>6</v>
      </c>
      <c r="F9" s="2" t="s">
        <v>11</v>
      </c>
      <c r="G9" s="2" t="s">
        <v>46</v>
      </c>
      <c r="H9" s="2" t="s">
        <v>47</v>
      </c>
      <c r="J9" s="2" t="s">
        <v>48</v>
      </c>
    </row>
    <row r="10" spans="1:10" x14ac:dyDescent="0.45">
      <c r="A10" s="2" t="s">
        <v>20</v>
      </c>
      <c r="B10" s="2" t="s">
        <v>50</v>
      </c>
      <c r="C10" s="2" t="s">
        <v>49</v>
      </c>
      <c r="D10" s="2" t="s">
        <v>31</v>
      </c>
      <c r="E10" s="2" t="s">
        <v>6</v>
      </c>
      <c r="F10" s="2" t="s">
        <v>11</v>
      </c>
      <c r="G10" s="2" t="s">
        <v>46</v>
      </c>
      <c r="H10" s="2" t="s">
        <v>47</v>
      </c>
      <c r="J10" s="2" t="s">
        <v>48</v>
      </c>
    </row>
    <row r="11" spans="1:10" x14ac:dyDescent="0.45">
      <c r="A11" s="2" t="s">
        <v>14</v>
      </c>
      <c r="B11" s="2" t="s">
        <v>45</v>
      </c>
      <c r="C11" s="2" t="s">
        <v>49</v>
      </c>
      <c r="D11" s="2" t="s">
        <v>3</v>
      </c>
      <c r="E11" s="2" t="s">
        <v>6</v>
      </c>
      <c r="F11" s="2" t="s">
        <v>11</v>
      </c>
      <c r="G11" s="2" t="s">
        <v>46</v>
      </c>
      <c r="H11" s="2" t="s">
        <v>47</v>
      </c>
      <c r="J11" s="2" t="s">
        <v>48</v>
      </c>
    </row>
    <row r="12" spans="1:10" x14ac:dyDescent="0.45">
      <c r="A12" s="2" t="s">
        <v>15</v>
      </c>
      <c r="B12" s="2" t="s">
        <v>45</v>
      </c>
      <c r="C12" s="2" t="s">
        <v>49</v>
      </c>
      <c r="D12" s="2" t="s">
        <v>3</v>
      </c>
      <c r="E12" s="2" t="s">
        <v>6</v>
      </c>
      <c r="F12" s="2" t="s">
        <v>11</v>
      </c>
      <c r="G12" s="2" t="s">
        <v>46</v>
      </c>
      <c r="H12" s="2" t="s">
        <v>47</v>
      </c>
      <c r="J12" s="2" t="s">
        <v>48</v>
      </c>
    </row>
    <row r="13" spans="1:10" x14ac:dyDescent="0.45">
      <c r="A13" s="2" t="s">
        <v>30</v>
      </c>
      <c r="B13" s="2" t="s">
        <v>45</v>
      </c>
      <c r="C13" s="2" t="s">
        <v>2</v>
      </c>
      <c r="D13" s="2" t="s">
        <v>2</v>
      </c>
      <c r="E13" s="2" t="s">
        <v>6</v>
      </c>
      <c r="F13" s="2" t="s">
        <v>11</v>
      </c>
      <c r="G13" s="2" t="s">
        <v>46</v>
      </c>
      <c r="H13" s="2" t="s">
        <v>47</v>
      </c>
      <c r="J13" s="2" t="s">
        <v>48</v>
      </c>
    </row>
    <row r="14" spans="1:10" x14ac:dyDescent="0.45">
      <c r="A14" s="2" t="s">
        <v>21</v>
      </c>
      <c r="B14" s="9" t="s">
        <v>2</v>
      </c>
      <c r="C14" s="2" t="s">
        <v>2</v>
      </c>
      <c r="D14" s="2" t="s">
        <v>2</v>
      </c>
      <c r="E14" s="2" t="s">
        <v>6</v>
      </c>
      <c r="F14" s="2" t="s">
        <v>26</v>
      </c>
      <c r="G14" s="2" t="s">
        <v>46</v>
      </c>
      <c r="H14" s="2" t="s">
        <v>47</v>
      </c>
      <c r="J14" s="2" t="s">
        <v>48</v>
      </c>
    </row>
    <row r="15" spans="1:10" x14ac:dyDescent="0.45">
      <c r="A15" s="2" t="s">
        <v>22</v>
      </c>
      <c r="B15" s="9" t="s">
        <v>2</v>
      </c>
      <c r="C15" s="2" t="s">
        <v>2</v>
      </c>
      <c r="D15" s="2" t="s">
        <v>2</v>
      </c>
      <c r="E15" s="2" t="s">
        <v>6</v>
      </c>
      <c r="F15" s="2" t="s">
        <v>11</v>
      </c>
      <c r="G15" s="2" t="s">
        <v>46</v>
      </c>
      <c r="H15" s="2" t="s">
        <v>47</v>
      </c>
      <c r="J15" s="2" t="s">
        <v>48</v>
      </c>
    </row>
    <row r="16" spans="1:10" x14ac:dyDescent="0.45">
      <c r="A16" s="9" t="s">
        <v>39</v>
      </c>
      <c r="B16" s="9" t="s">
        <v>2</v>
      </c>
      <c r="C16" s="2" t="s">
        <v>2</v>
      </c>
      <c r="D16" s="2" t="s">
        <v>2</v>
      </c>
      <c r="E16" s="2" t="s">
        <v>6</v>
      </c>
      <c r="F16" s="2" t="s">
        <v>11</v>
      </c>
      <c r="G16" s="2" t="s">
        <v>46</v>
      </c>
      <c r="H16" s="2" t="s">
        <v>47</v>
      </c>
      <c r="J16" s="2" t="s">
        <v>48</v>
      </c>
    </row>
    <row r="17" spans="7:7" x14ac:dyDescent="0.45">
      <c r="G17" s="3"/>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
  <sheetViews>
    <sheetView workbookViewId="0">
      <selection activeCell="J31" sqref="J31"/>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19</v>
      </c>
      <c r="B1" s="5" t="s">
        <v>5</v>
      </c>
      <c r="C1" s="4" t="s">
        <v>12</v>
      </c>
      <c r="D1" s="4" t="s">
        <v>8</v>
      </c>
      <c r="E1" s="4" t="s">
        <v>9</v>
      </c>
      <c r="F1" s="1"/>
    </row>
    <row r="2" spans="1:6" x14ac:dyDescent="0.45">
      <c r="A2">
        <v>0.01</v>
      </c>
      <c r="B2">
        <v>100</v>
      </c>
      <c r="C2">
        <v>0</v>
      </c>
      <c r="D2">
        <v>0</v>
      </c>
      <c r="E2">
        <v>100</v>
      </c>
    </row>
    <row r="3" spans="1:6" x14ac:dyDescent="0.45">
      <c r="A3">
        <v>0.06</v>
      </c>
      <c r="B3">
        <v>70</v>
      </c>
      <c r="C3">
        <v>0</v>
      </c>
      <c r="D3">
        <v>0</v>
      </c>
      <c r="E3">
        <v>100</v>
      </c>
    </row>
    <row r="4" spans="1:6" x14ac:dyDescent="0.45">
      <c r="A4">
        <v>1.1000000000000001</v>
      </c>
      <c r="B4">
        <v>50</v>
      </c>
      <c r="C4">
        <v>0</v>
      </c>
      <c r="D4">
        <v>0</v>
      </c>
      <c r="E4">
        <v>100</v>
      </c>
    </row>
    <row r="5" spans="1:6" x14ac:dyDescent="0.45">
      <c r="A5">
        <v>14.2</v>
      </c>
      <c r="B5">
        <v>20</v>
      </c>
      <c r="C5">
        <v>0</v>
      </c>
      <c r="D5">
        <v>0</v>
      </c>
      <c r="E5">
        <v>100</v>
      </c>
    </row>
    <row r="6" spans="1:6" x14ac:dyDescent="0.45">
      <c r="A6">
        <v>978</v>
      </c>
      <c r="B6">
        <v>0</v>
      </c>
      <c r="C6">
        <v>0</v>
      </c>
      <c r="D6">
        <v>0</v>
      </c>
      <c r="E6">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
  <sheetViews>
    <sheetView workbookViewId="0">
      <selection activeCell="C11" sqref="C11"/>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20</v>
      </c>
      <c r="B1" s="5" t="s">
        <v>5</v>
      </c>
      <c r="C1" s="4" t="s">
        <v>12</v>
      </c>
      <c r="D1" s="4" t="s">
        <v>8</v>
      </c>
      <c r="E1" s="4" t="s">
        <v>9</v>
      </c>
      <c r="F1" s="1"/>
    </row>
    <row r="2" spans="1:6" x14ac:dyDescent="0.45">
      <c r="A2">
        <v>1</v>
      </c>
      <c r="B2">
        <v>100</v>
      </c>
      <c r="C2">
        <v>0</v>
      </c>
      <c r="D2">
        <v>0</v>
      </c>
      <c r="E2">
        <v>100</v>
      </c>
    </row>
    <row r="3" spans="1:6" x14ac:dyDescent="0.45">
      <c r="A3">
        <v>1.5</v>
      </c>
      <c r="B3">
        <v>70</v>
      </c>
      <c r="C3">
        <v>0</v>
      </c>
      <c r="D3">
        <v>0</v>
      </c>
      <c r="E3">
        <v>100</v>
      </c>
    </row>
    <row r="4" spans="1:6" x14ac:dyDescent="0.45">
      <c r="A4">
        <v>2.5</v>
      </c>
      <c r="B4">
        <v>50</v>
      </c>
      <c r="C4">
        <v>0</v>
      </c>
      <c r="D4">
        <v>0</v>
      </c>
      <c r="E4">
        <v>100</v>
      </c>
    </row>
    <row r="5" spans="1:6" x14ac:dyDescent="0.45">
      <c r="A5">
        <v>4.4000000000000004</v>
      </c>
      <c r="B5">
        <v>20</v>
      </c>
      <c r="C5">
        <v>0</v>
      </c>
      <c r="D5">
        <v>0</v>
      </c>
      <c r="E5">
        <v>100</v>
      </c>
    </row>
    <row r="6" spans="1:6" x14ac:dyDescent="0.45">
      <c r="A6">
        <v>10.8</v>
      </c>
      <c r="B6">
        <v>0</v>
      </c>
      <c r="C6">
        <v>0</v>
      </c>
      <c r="D6">
        <v>0</v>
      </c>
      <c r="E6">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2"/>
  <sheetViews>
    <sheetView workbookViewId="0">
      <selection activeCell="A2" sqref="A2:A12"/>
    </sheetView>
  </sheetViews>
  <sheetFormatPr defaultRowHeight="14.25" x14ac:dyDescent="0.45"/>
  <cols>
    <col min="1" max="1" width="19" customWidth="1"/>
    <col min="2" max="2" width="27.73046875" customWidth="1"/>
    <col min="3" max="3" width="14.19921875" customWidth="1"/>
    <col min="7" max="7" width="7.73046875" customWidth="1"/>
  </cols>
  <sheetData>
    <row r="1" spans="1:7" x14ac:dyDescent="0.45">
      <c r="A1" s="4" t="s">
        <v>14</v>
      </c>
      <c r="B1" s="5" t="s">
        <v>5</v>
      </c>
      <c r="C1" s="4" t="s">
        <v>12</v>
      </c>
      <c r="D1" s="4" t="s">
        <v>8</v>
      </c>
      <c r="E1" s="4" t="s">
        <v>9</v>
      </c>
      <c r="G1" s="1"/>
    </row>
    <row r="2" spans="1:7" x14ac:dyDescent="0.45">
      <c r="A2">
        <v>0</v>
      </c>
      <c r="B2">
        <v>100</v>
      </c>
      <c r="C2">
        <v>0</v>
      </c>
      <c r="D2">
        <v>0</v>
      </c>
      <c r="E2">
        <v>100</v>
      </c>
    </row>
    <row r="3" spans="1:7" x14ac:dyDescent="0.45">
      <c r="A3">
        <v>10</v>
      </c>
      <c r="B3">
        <v>90</v>
      </c>
      <c r="C3">
        <v>0</v>
      </c>
      <c r="D3">
        <v>0</v>
      </c>
      <c r="E3">
        <v>100</v>
      </c>
    </row>
    <row r="4" spans="1:7" x14ac:dyDescent="0.45">
      <c r="A4">
        <v>20</v>
      </c>
      <c r="B4">
        <v>80</v>
      </c>
      <c r="C4">
        <v>0</v>
      </c>
      <c r="D4">
        <v>0</v>
      </c>
      <c r="E4">
        <v>100</v>
      </c>
    </row>
    <row r="5" spans="1:7" x14ac:dyDescent="0.45">
      <c r="A5">
        <v>30</v>
      </c>
      <c r="B5">
        <v>70</v>
      </c>
      <c r="C5">
        <v>0</v>
      </c>
      <c r="D5">
        <v>0</v>
      </c>
      <c r="E5">
        <v>100</v>
      </c>
    </row>
    <row r="6" spans="1:7" x14ac:dyDescent="0.45">
      <c r="A6">
        <v>40</v>
      </c>
      <c r="B6">
        <v>60</v>
      </c>
      <c r="C6">
        <v>0</v>
      </c>
      <c r="D6">
        <v>0</v>
      </c>
      <c r="E6">
        <v>100</v>
      </c>
    </row>
    <row r="7" spans="1:7" x14ac:dyDescent="0.45">
      <c r="A7">
        <v>50</v>
      </c>
      <c r="B7">
        <v>50</v>
      </c>
      <c r="C7">
        <v>0</v>
      </c>
      <c r="D7">
        <v>0</v>
      </c>
      <c r="E7">
        <v>100</v>
      </c>
    </row>
    <row r="8" spans="1:7" x14ac:dyDescent="0.45">
      <c r="A8">
        <v>60</v>
      </c>
      <c r="B8">
        <v>40</v>
      </c>
      <c r="C8">
        <v>0</v>
      </c>
      <c r="D8">
        <v>0</v>
      </c>
      <c r="E8">
        <v>100</v>
      </c>
    </row>
    <row r="9" spans="1:7" x14ac:dyDescent="0.45">
      <c r="A9">
        <v>70</v>
      </c>
      <c r="B9">
        <v>30</v>
      </c>
      <c r="C9">
        <v>0</v>
      </c>
      <c r="D9">
        <v>0</v>
      </c>
      <c r="E9">
        <v>100</v>
      </c>
    </row>
    <row r="10" spans="1:7" x14ac:dyDescent="0.45">
      <c r="A10">
        <v>80</v>
      </c>
      <c r="B10">
        <v>20</v>
      </c>
      <c r="C10">
        <v>0</v>
      </c>
      <c r="D10">
        <v>0</v>
      </c>
      <c r="E10">
        <v>100</v>
      </c>
    </row>
    <row r="11" spans="1:7" x14ac:dyDescent="0.45">
      <c r="A11">
        <v>90</v>
      </c>
      <c r="B11">
        <v>10</v>
      </c>
      <c r="C11">
        <v>0</v>
      </c>
      <c r="D11">
        <v>0</v>
      </c>
      <c r="E11">
        <v>100</v>
      </c>
    </row>
    <row r="12" spans="1:7" x14ac:dyDescent="0.45">
      <c r="A12">
        <v>100</v>
      </c>
      <c r="B12">
        <v>0</v>
      </c>
      <c r="C12">
        <v>0</v>
      </c>
      <c r="D12">
        <v>0</v>
      </c>
      <c r="E12">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2"/>
  <sheetViews>
    <sheetView workbookViewId="0">
      <selection activeCell="A15" sqref="A15"/>
    </sheetView>
  </sheetViews>
  <sheetFormatPr defaultRowHeight="14.25" x14ac:dyDescent="0.45"/>
  <cols>
    <col min="1" max="1" width="19" customWidth="1"/>
    <col min="2" max="2" width="27.73046875" customWidth="1"/>
    <col min="3" max="3" width="14.19921875" customWidth="1"/>
    <col min="7" max="7" width="7.73046875" customWidth="1"/>
  </cols>
  <sheetData>
    <row r="1" spans="1:7" x14ac:dyDescent="0.45">
      <c r="A1" s="4" t="s">
        <v>15</v>
      </c>
      <c r="B1" s="5" t="s">
        <v>5</v>
      </c>
      <c r="C1" s="4" t="s">
        <v>12</v>
      </c>
      <c r="D1" s="4" t="s">
        <v>8</v>
      </c>
      <c r="E1" s="4" t="s">
        <v>9</v>
      </c>
      <c r="G1" s="1"/>
    </row>
    <row r="2" spans="1:7" x14ac:dyDescent="0.45">
      <c r="A2">
        <v>0</v>
      </c>
      <c r="B2">
        <v>100</v>
      </c>
      <c r="C2">
        <v>0</v>
      </c>
      <c r="D2">
        <v>0</v>
      </c>
      <c r="E2">
        <v>100</v>
      </c>
    </row>
    <row r="3" spans="1:7" x14ac:dyDescent="0.45">
      <c r="A3">
        <v>10</v>
      </c>
      <c r="B3">
        <v>96</v>
      </c>
      <c r="C3">
        <v>0</v>
      </c>
      <c r="D3">
        <v>0</v>
      </c>
      <c r="E3">
        <v>100</v>
      </c>
    </row>
    <row r="4" spans="1:7" x14ac:dyDescent="0.45">
      <c r="A4">
        <v>20</v>
      </c>
      <c r="B4">
        <v>90</v>
      </c>
      <c r="C4">
        <v>0</v>
      </c>
      <c r="D4">
        <v>0</v>
      </c>
      <c r="E4">
        <v>100</v>
      </c>
    </row>
    <row r="5" spans="1:7" x14ac:dyDescent="0.45">
      <c r="A5">
        <v>30</v>
      </c>
      <c r="B5">
        <v>82</v>
      </c>
      <c r="C5">
        <v>0</v>
      </c>
      <c r="D5">
        <v>0</v>
      </c>
      <c r="E5">
        <v>100</v>
      </c>
    </row>
    <row r="6" spans="1:7" x14ac:dyDescent="0.45">
      <c r="A6">
        <v>40</v>
      </c>
      <c r="B6">
        <v>74</v>
      </c>
      <c r="C6">
        <v>0</v>
      </c>
      <c r="D6">
        <v>0</v>
      </c>
      <c r="E6">
        <v>100</v>
      </c>
    </row>
    <row r="7" spans="1:7" x14ac:dyDescent="0.45">
      <c r="A7">
        <v>50</v>
      </c>
      <c r="B7">
        <v>64</v>
      </c>
      <c r="C7">
        <v>0</v>
      </c>
      <c r="D7">
        <v>0</v>
      </c>
      <c r="E7">
        <v>100</v>
      </c>
    </row>
    <row r="8" spans="1:7" x14ac:dyDescent="0.45">
      <c r="A8">
        <v>60</v>
      </c>
      <c r="B8">
        <v>54</v>
      </c>
      <c r="C8">
        <v>0</v>
      </c>
      <c r="D8">
        <v>0</v>
      </c>
      <c r="E8">
        <v>100</v>
      </c>
    </row>
    <row r="9" spans="1:7" x14ac:dyDescent="0.45">
      <c r="A9">
        <v>70</v>
      </c>
      <c r="B9">
        <v>40</v>
      </c>
      <c r="C9">
        <v>0</v>
      </c>
      <c r="D9">
        <v>0</v>
      </c>
      <c r="E9">
        <v>100</v>
      </c>
    </row>
    <row r="10" spans="1:7" x14ac:dyDescent="0.45">
      <c r="A10">
        <v>80</v>
      </c>
      <c r="B10">
        <v>28</v>
      </c>
      <c r="C10">
        <v>0</v>
      </c>
      <c r="D10">
        <v>0</v>
      </c>
      <c r="E10">
        <v>100</v>
      </c>
    </row>
    <row r="11" spans="1:7" x14ac:dyDescent="0.45">
      <c r="A11">
        <v>90</v>
      </c>
      <c r="B11">
        <v>13.6</v>
      </c>
      <c r="C11">
        <v>0</v>
      </c>
      <c r="D11">
        <v>0</v>
      </c>
      <c r="E11">
        <v>100</v>
      </c>
    </row>
    <row r="12" spans="1:7" x14ac:dyDescent="0.45">
      <c r="A12">
        <v>100</v>
      </c>
      <c r="B12">
        <v>0</v>
      </c>
      <c r="C12">
        <v>0</v>
      </c>
      <c r="D12">
        <v>0</v>
      </c>
      <c r="E12">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sheetPr>
  <dimension ref="A1:I19"/>
  <sheetViews>
    <sheetView workbookViewId="0">
      <selection activeCell="B17" sqref="B17"/>
    </sheetView>
  </sheetViews>
  <sheetFormatPr defaultRowHeight="14.25" x14ac:dyDescent="0.45"/>
  <cols>
    <col min="1" max="1" width="19" customWidth="1"/>
    <col min="2" max="2" width="27.73046875" customWidth="1"/>
    <col min="3" max="3" width="14.19921875" customWidth="1"/>
    <col min="6" max="6" width="7.73046875" customWidth="1"/>
  </cols>
  <sheetData>
    <row r="1" spans="1:9" x14ac:dyDescent="0.45">
      <c r="A1" s="4" t="s">
        <v>30</v>
      </c>
      <c r="B1" s="5" t="s">
        <v>5</v>
      </c>
      <c r="C1" s="4" t="s">
        <v>12</v>
      </c>
      <c r="D1" s="4" t="s">
        <v>8</v>
      </c>
      <c r="E1" s="4" t="s">
        <v>9</v>
      </c>
      <c r="F1" s="1"/>
      <c r="G1" s="8"/>
      <c r="H1" s="7"/>
      <c r="I1" s="7"/>
    </row>
    <row r="2" spans="1:9" x14ac:dyDescent="0.45">
      <c r="A2">
        <v>100</v>
      </c>
      <c r="B2">
        <v>20</v>
      </c>
      <c r="C2">
        <v>0</v>
      </c>
      <c r="D2">
        <v>0</v>
      </c>
      <c r="E2">
        <v>100</v>
      </c>
    </row>
    <row r="3" spans="1:9" x14ac:dyDescent="0.45">
      <c r="A3">
        <v>90</v>
      </c>
      <c r="B3">
        <v>20</v>
      </c>
      <c r="C3">
        <v>0</v>
      </c>
      <c r="D3">
        <v>0</v>
      </c>
      <c r="E3">
        <v>100</v>
      </c>
    </row>
    <row r="4" spans="1:9" x14ac:dyDescent="0.45">
      <c r="A4">
        <v>80</v>
      </c>
      <c r="B4">
        <v>24</v>
      </c>
      <c r="C4">
        <v>0</v>
      </c>
      <c r="D4">
        <v>0</v>
      </c>
      <c r="E4">
        <v>100</v>
      </c>
    </row>
    <row r="5" spans="1:9" x14ac:dyDescent="0.45">
      <c r="A5">
        <v>70</v>
      </c>
      <c r="B5">
        <v>30</v>
      </c>
      <c r="C5">
        <v>0</v>
      </c>
      <c r="D5">
        <v>0</v>
      </c>
      <c r="E5">
        <v>100</v>
      </c>
    </row>
    <row r="6" spans="1:9" x14ac:dyDescent="0.45">
      <c r="A6">
        <v>60</v>
      </c>
      <c r="B6">
        <v>40</v>
      </c>
      <c r="C6">
        <v>0</v>
      </c>
      <c r="D6">
        <v>0</v>
      </c>
      <c r="E6">
        <v>100</v>
      </c>
    </row>
    <row r="7" spans="1:9" x14ac:dyDescent="0.45">
      <c r="A7">
        <v>50</v>
      </c>
      <c r="B7">
        <v>60</v>
      </c>
      <c r="C7">
        <v>0</v>
      </c>
      <c r="D7">
        <v>0</v>
      </c>
      <c r="E7">
        <v>100</v>
      </c>
    </row>
    <row r="8" spans="1:9" x14ac:dyDescent="0.45">
      <c r="A8">
        <v>45</v>
      </c>
      <c r="B8">
        <v>70</v>
      </c>
      <c r="C8">
        <v>0</v>
      </c>
      <c r="D8">
        <v>0</v>
      </c>
      <c r="E8">
        <v>100</v>
      </c>
    </row>
    <row r="9" spans="1:9" x14ac:dyDescent="0.45">
      <c r="A9">
        <v>35</v>
      </c>
      <c r="B9">
        <v>84</v>
      </c>
      <c r="C9">
        <v>0</v>
      </c>
      <c r="D9">
        <v>0</v>
      </c>
      <c r="E9">
        <v>100</v>
      </c>
    </row>
    <row r="10" spans="1:9" x14ac:dyDescent="0.45">
      <c r="A10">
        <v>30.5</v>
      </c>
      <c r="B10">
        <v>90</v>
      </c>
      <c r="C10">
        <v>0</v>
      </c>
      <c r="D10">
        <v>0</v>
      </c>
      <c r="E10">
        <v>100</v>
      </c>
    </row>
    <row r="11" spans="1:9" x14ac:dyDescent="0.45">
      <c r="A11">
        <v>28</v>
      </c>
      <c r="B11">
        <v>92</v>
      </c>
      <c r="C11">
        <v>0</v>
      </c>
      <c r="D11">
        <v>0</v>
      </c>
      <c r="E11">
        <v>100</v>
      </c>
    </row>
    <row r="12" spans="1:9" x14ac:dyDescent="0.45">
      <c r="A12">
        <v>26</v>
      </c>
      <c r="B12">
        <v>94</v>
      </c>
      <c r="C12">
        <v>0</v>
      </c>
      <c r="D12">
        <v>0</v>
      </c>
      <c r="E12">
        <v>100</v>
      </c>
    </row>
    <row r="13" spans="1:9" x14ac:dyDescent="0.45">
      <c r="A13">
        <v>24</v>
      </c>
      <c r="B13">
        <v>96</v>
      </c>
      <c r="C13">
        <v>0</v>
      </c>
      <c r="D13">
        <v>0</v>
      </c>
      <c r="E13">
        <v>100</v>
      </c>
    </row>
    <row r="14" spans="1:9" x14ac:dyDescent="0.45">
      <c r="A14">
        <v>22</v>
      </c>
      <c r="B14">
        <v>98</v>
      </c>
      <c r="C14">
        <v>0</v>
      </c>
      <c r="D14">
        <v>0</v>
      </c>
      <c r="E14">
        <v>100</v>
      </c>
    </row>
    <row r="15" spans="1:9" x14ac:dyDescent="0.45">
      <c r="A15">
        <v>20</v>
      </c>
      <c r="B15">
        <v>100</v>
      </c>
      <c r="C15">
        <v>0</v>
      </c>
      <c r="D15">
        <v>0</v>
      </c>
      <c r="E15">
        <v>100</v>
      </c>
    </row>
    <row r="16" spans="1:9" x14ac:dyDescent="0.45">
      <c r="A16">
        <v>0</v>
      </c>
      <c r="B16">
        <v>100</v>
      </c>
      <c r="C16">
        <v>0</v>
      </c>
      <c r="D16">
        <v>0</v>
      </c>
      <c r="E16">
        <v>100</v>
      </c>
    </row>
    <row r="17" spans="8:8" x14ac:dyDescent="0.45">
      <c r="H17" t="s">
        <v>27</v>
      </c>
    </row>
    <row r="18" spans="8:8" x14ac:dyDescent="0.45">
      <c r="H18" t="s">
        <v>28</v>
      </c>
    </row>
    <row r="19" spans="8:8" x14ac:dyDescent="0.45">
      <c r="H19" t="s">
        <v>29</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
  <sheetViews>
    <sheetView workbookViewId="0">
      <selection activeCell="G27" sqref="G27"/>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21</v>
      </c>
      <c r="B1" s="5" t="s">
        <v>5</v>
      </c>
      <c r="C1" s="4" t="s">
        <v>12</v>
      </c>
      <c r="D1" s="4" t="s">
        <v>8</v>
      </c>
      <c r="E1" s="4" t="s">
        <v>9</v>
      </c>
      <c r="F1" s="1"/>
    </row>
    <row r="2" spans="1:6" x14ac:dyDescent="0.45">
      <c r="A2">
        <v>0</v>
      </c>
      <c r="B2">
        <v>100</v>
      </c>
      <c r="C2">
        <v>0</v>
      </c>
      <c r="D2">
        <v>0</v>
      </c>
      <c r="E2">
        <v>100</v>
      </c>
    </row>
    <row r="3" spans="1:6" x14ac:dyDescent="0.45">
      <c r="A3">
        <v>1</v>
      </c>
      <c r="B3">
        <v>80</v>
      </c>
      <c r="C3">
        <v>0</v>
      </c>
      <c r="D3">
        <v>0</v>
      </c>
      <c r="E3">
        <v>100</v>
      </c>
    </row>
    <row r="4" spans="1:6" x14ac:dyDescent="0.45">
      <c r="A4">
        <v>2</v>
      </c>
      <c r="B4">
        <v>60</v>
      </c>
      <c r="C4">
        <v>0</v>
      </c>
      <c r="D4">
        <v>0</v>
      </c>
      <c r="E4">
        <v>100</v>
      </c>
    </row>
    <row r="5" spans="1:6" x14ac:dyDescent="0.45">
      <c r="A5">
        <v>3</v>
      </c>
      <c r="B5">
        <v>40</v>
      </c>
      <c r="C5">
        <v>0</v>
      </c>
      <c r="D5">
        <v>0</v>
      </c>
      <c r="E5">
        <v>100</v>
      </c>
    </row>
    <row r="6" spans="1:6" x14ac:dyDescent="0.45">
      <c r="A6">
        <v>4</v>
      </c>
      <c r="B6">
        <v>20</v>
      </c>
      <c r="C6">
        <v>0</v>
      </c>
      <c r="D6">
        <v>0</v>
      </c>
      <c r="E6">
        <v>100</v>
      </c>
    </row>
    <row r="7" spans="1:6" x14ac:dyDescent="0.45">
      <c r="A7">
        <v>5</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7"/>
  <sheetViews>
    <sheetView workbookViewId="0">
      <selection activeCell="G25" sqref="G25"/>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22</v>
      </c>
      <c r="B1" s="5" t="s">
        <v>5</v>
      </c>
      <c r="C1" s="4" t="s">
        <v>12</v>
      </c>
      <c r="D1" s="4" t="s">
        <v>8</v>
      </c>
      <c r="E1" s="4" t="s">
        <v>9</v>
      </c>
      <c r="F1" s="1"/>
    </row>
    <row r="2" spans="1:6" x14ac:dyDescent="0.45">
      <c r="A2">
        <v>0</v>
      </c>
      <c r="B2">
        <v>100</v>
      </c>
      <c r="C2">
        <v>0</v>
      </c>
      <c r="D2">
        <v>0</v>
      </c>
      <c r="E2">
        <v>100</v>
      </c>
    </row>
    <row r="3" spans="1:6" x14ac:dyDescent="0.45">
      <c r="A3">
        <v>20</v>
      </c>
      <c r="B3">
        <v>80</v>
      </c>
      <c r="C3">
        <v>0</v>
      </c>
      <c r="D3">
        <v>0</v>
      </c>
      <c r="E3">
        <v>100</v>
      </c>
    </row>
    <row r="4" spans="1:6" x14ac:dyDescent="0.45">
      <c r="A4">
        <v>40</v>
      </c>
      <c r="B4">
        <v>60</v>
      </c>
      <c r="C4">
        <v>0</v>
      </c>
      <c r="D4">
        <v>0</v>
      </c>
      <c r="E4">
        <v>100</v>
      </c>
    </row>
    <row r="5" spans="1:6" x14ac:dyDescent="0.45">
      <c r="A5">
        <v>60</v>
      </c>
      <c r="B5">
        <v>40</v>
      </c>
      <c r="C5">
        <v>0</v>
      </c>
      <c r="D5">
        <v>0</v>
      </c>
      <c r="E5">
        <v>100</v>
      </c>
    </row>
    <row r="6" spans="1:6" x14ac:dyDescent="0.45">
      <c r="A6">
        <v>80</v>
      </c>
      <c r="B6">
        <v>20</v>
      </c>
      <c r="C6">
        <v>0</v>
      </c>
      <c r="D6">
        <v>0</v>
      </c>
      <c r="E6">
        <v>100</v>
      </c>
    </row>
    <row r="7" spans="1:6" x14ac:dyDescent="0.45">
      <c r="A7">
        <v>100</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workbookViewId="0">
      <selection activeCell="B23" sqref="B23"/>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33</v>
      </c>
      <c r="B1" s="5" t="s">
        <v>5</v>
      </c>
      <c r="C1" s="4" t="s">
        <v>12</v>
      </c>
      <c r="D1" s="4" t="s">
        <v>8</v>
      </c>
      <c r="E1" s="4" t="s">
        <v>9</v>
      </c>
      <c r="F1" s="1"/>
    </row>
    <row r="2" spans="1:6" x14ac:dyDescent="0.45">
      <c r="A2">
        <v>0</v>
      </c>
      <c r="B2">
        <v>100</v>
      </c>
      <c r="C2">
        <v>0</v>
      </c>
      <c r="D2">
        <v>100</v>
      </c>
      <c r="E2">
        <v>100</v>
      </c>
    </row>
    <row r="3" spans="1:6" x14ac:dyDescent="0.45">
      <c r="A3">
        <v>1</v>
      </c>
      <c r="B3">
        <v>0</v>
      </c>
      <c r="C3">
        <v>0</v>
      </c>
      <c r="D3">
        <v>0</v>
      </c>
      <c r="E3">
        <v>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E2" sqref="E2:E20"/>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13</v>
      </c>
      <c r="B1" s="5" t="s">
        <v>5</v>
      </c>
      <c r="C1" s="4" t="s">
        <v>12</v>
      </c>
      <c r="D1" s="4" t="s">
        <v>8</v>
      </c>
      <c r="E1" s="4" t="s">
        <v>9</v>
      </c>
      <c r="F1" s="1"/>
    </row>
    <row r="2" spans="1:6" x14ac:dyDescent="0.45">
      <c r="A2">
        <v>0</v>
      </c>
      <c r="B2">
        <v>0</v>
      </c>
      <c r="C2">
        <v>0</v>
      </c>
      <c r="D2">
        <v>0</v>
      </c>
      <c r="E2">
        <v>100</v>
      </c>
    </row>
    <row r="3" spans="1:6" x14ac:dyDescent="0.45">
      <c r="A3">
        <v>1</v>
      </c>
      <c r="B3">
        <v>0</v>
      </c>
      <c r="C3">
        <v>0</v>
      </c>
      <c r="D3">
        <v>0</v>
      </c>
      <c r="E3">
        <v>100</v>
      </c>
    </row>
    <row r="4" spans="1:6" x14ac:dyDescent="0.45">
      <c r="A4">
        <v>2</v>
      </c>
      <c r="B4">
        <v>0</v>
      </c>
      <c r="C4">
        <v>0</v>
      </c>
      <c r="D4">
        <v>0</v>
      </c>
      <c r="E4">
        <v>100</v>
      </c>
    </row>
    <row r="5" spans="1:6" x14ac:dyDescent="0.45">
      <c r="A5">
        <v>3</v>
      </c>
      <c r="B5">
        <v>0</v>
      </c>
      <c r="C5">
        <v>0</v>
      </c>
      <c r="D5">
        <v>0</v>
      </c>
      <c r="E5">
        <v>100</v>
      </c>
    </row>
    <row r="6" spans="1:6" x14ac:dyDescent="0.45">
      <c r="A6">
        <v>4</v>
      </c>
      <c r="B6">
        <v>0</v>
      </c>
      <c r="C6">
        <v>0</v>
      </c>
      <c r="D6">
        <v>0</v>
      </c>
      <c r="E6">
        <v>100</v>
      </c>
    </row>
    <row r="7" spans="1:6" x14ac:dyDescent="0.45">
      <c r="A7">
        <v>5</v>
      </c>
      <c r="B7">
        <v>100</v>
      </c>
      <c r="C7">
        <v>0</v>
      </c>
      <c r="D7">
        <v>0</v>
      </c>
      <c r="E7">
        <v>100</v>
      </c>
    </row>
    <row r="8" spans="1:6" x14ac:dyDescent="0.45">
      <c r="A8">
        <v>6</v>
      </c>
      <c r="B8">
        <v>100</v>
      </c>
      <c r="C8">
        <v>0</v>
      </c>
      <c r="D8">
        <v>0</v>
      </c>
      <c r="E8">
        <v>100</v>
      </c>
    </row>
    <row r="9" spans="1:6" x14ac:dyDescent="0.45">
      <c r="A9">
        <v>7</v>
      </c>
      <c r="B9">
        <v>100</v>
      </c>
      <c r="C9">
        <v>0</v>
      </c>
      <c r="D9">
        <v>0</v>
      </c>
      <c r="E9">
        <v>100</v>
      </c>
    </row>
    <row r="10" spans="1:6" x14ac:dyDescent="0.45">
      <c r="A10">
        <v>8</v>
      </c>
      <c r="B10">
        <v>100</v>
      </c>
      <c r="C10">
        <v>0</v>
      </c>
      <c r="D10">
        <v>0</v>
      </c>
      <c r="E10">
        <v>100</v>
      </c>
    </row>
    <row r="11" spans="1:6" x14ac:dyDescent="0.45">
      <c r="A11">
        <v>9</v>
      </c>
      <c r="B11">
        <v>100</v>
      </c>
      <c r="C11">
        <v>0</v>
      </c>
      <c r="D11">
        <v>0</v>
      </c>
      <c r="E11">
        <v>100</v>
      </c>
    </row>
    <row r="12" spans="1:6" x14ac:dyDescent="0.45">
      <c r="A12">
        <v>10</v>
      </c>
      <c r="B12">
        <v>100</v>
      </c>
      <c r="C12">
        <v>0</v>
      </c>
      <c r="D12">
        <v>0</v>
      </c>
      <c r="E12">
        <v>100</v>
      </c>
    </row>
    <row r="13" spans="1:6" x14ac:dyDescent="0.45">
      <c r="A13">
        <v>11</v>
      </c>
      <c r="B13">
        <v>100</v>
      </c>
      <c r="C13">
        <v>0</v>
      </c>
      <c r="D13">
        <v>0</v>
      </c>
      <c r="E13">
        <v>100</v>
      </c>
    </row>
    <row r="14" spans="1:6" x14ac:dyDescent="0.45">
      <c r="A14">
        <v>12</v>
      </c>
      <c r="B14">
        <v>100</v>
      </c>
      <c r="C14">
        <v>0</v>
      </c>
      <c r="D14">
        <v>0</v>
      </c>
      <c r="E14">
        <v>100</v>
      </c>
    </row>
    <row r="15" spans="1:6" x14ac:dyDescent="0.45">
      <c r="A15">
        <v>13</v>
      </c>
      <c r="B15">
        <v>75</v>
      </c>
      <c r="C15">
        <v>0</v>
      </c>
      <c r="D15">
        <v>0</v>
      </c>
      <c r="E15">
        <v>100</v>
      </c>
    </row>
    <row r="16" spans="1:6" x14ac:dyDescent="0.45">
      <c r="A16">
        <v>14</v>
      </c>
      <c r="B16">
        <v>50</v>
      </c>
      <c r="C16">
        <v>0</v>
      </c>
      <c r="D16">
        <v>0</v>
      </c>
      <c r="E16">
        <v>100</v>
      </c>
    </row>
    <row r="17" spans="1:5" x14ac:dyDescent="0.45">
      <c r="A17">
        <v>15</v>
      </c>
      <c r="B17">
        <v>25</v>
      </c>
      <c r="C17">
        <v>0</v>
      </c>
      <c r="D17">
        <v>0</v>
      </c>
      <c r="E17">
        <v>100</v>
      </c>
    </row>
    <row r="18" spans="1:5" x14ac:dyDescent="0.45">
      <c r="A18">
        <v>16</v>
      </c>
      <c r="B18">
        <v>0</v>
      </c>
      <c r="C18">
        <v>0</v>
      </c>
      <c r="D18">
        <v>0</v>
      </c>
      <c r="E18">
        <v>100</v>
      </c>
    </row>
    <row r="19" spans="1:5" x14ac:dyDescent="0.45">
      <c r="A19">
        <v>17</v>
      </c>
      <c r="B19">
        <v>0</v>
      </c>
      <c r="C19">
        <v>0</v>
      </c>
      <c r="D19">
        <v>0</v>
      </c>
      <c r="E19">
        <v>100</v>
      </c>
    </row>
    <row r="20" spans="1:5" x14ac:dyDescent="0.45">
      <c r="A20">
        <v>18</v>
      </c>
      <c r="B20">
        <v>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D25" sqref="D25"/>
    </sheetView>
  </sheetViews>
  <sheetFormatPr defaultRowHeight="14.25" x14ac:dyDescent="0.45"/>
  <cols>
    <col min="1" max="1" width="19" customWidth="1"/>
    <col min="2" max="2" width="27.73046875" customWidth="1"/>
    <col min="3" max="3" width="14.19921875" customWidth="1"/>
    <col min="7" max="7" width="7.73046875" customWidth="1"/>
  </cols>
  <sheetData>
    <row r="1" spans="1:7" x14ac:dyDescent="0.45">
      <c r="A1" s="4" t="s">
        <v>16</v>
      </c>
      <c r="B1" s="5" t="s">
        <v>5</v>
      </c>
      <c r="C1" s="4" t="s">
        <v>12</v>
      </c>
      <c r="D1" s="4" t="s">
        <v>8</v>
      </c>
      <c r="E1" s="4" t="s">
        <v>9</v>
      </c>
      <c r="G1" s="1"/>
    </row>
    <row r="2" spans="1:7" x14ac:dyDescent="0.45">
      <c r="A2">
        <v>0</v>
      </c>
      <c r="B2">
        <v>0</v>
      </c>
      <c r="C2">
        <v>0</v>
      </c>
      <c r="D2">
        <v>0</v>
      </c>
      <c r="E2">
        <v>100</v>
      </c>
    </row>
    <row r="3" spans="1:7" x14ac:dyDescent="0.45">
      <c r="A3">
        <v>20</v>
      </c>
      <c r="B3">
        <v>20</v>
      </c>
      <c r="C3">
        <v>0</v>
      </c>
      <c r="D3">
        <v>0</v>
      </c>
      <c r="E3">
        <v>100</v>
      </c>
    </row>
    <row r="4" spans="1:7" x14ac:dyDescent="0.45">
      <c r="A4">
        <v>40</v>
      </c>
      <c r="B4">
        <v>40</v>
      </c>
      <c r="C4">
        <v>0</v>
      </c>
      <c r="D4">
        <v>0</v>
      </c>
      <c r="E4">
        <v>100</v>
      </c>
    </row>
    <row r="5" spans="1:7" x14ac:dyDescent="0.45">
      <c r="A5">
        <v>60</v>
      </c>
      <c r="B5">
        <v>60</v>
      </c>
      <c r="C5">
        <v>0</v>
      </c>
      <c r="D5">
        <v>0</v>
      </c>
      <c r="E5">
        <v>100</v>
      </c>
    </row>
    <row r="6" spans="1:7" x14ac:dyDescent="0.45">
      <c r="A6">
        <v>80</v>
      </c>
      <c r="B6">
        <v>80</v>
      </c>
      <c r="C6">
        <v>0</v>
      </c>
      <c r="D6">
        <v>0</v>
      </c>
      <c r="E6">
        <v>100</v>
      </c>
    </row>
    <row r="7" spans="1:7" x14ac:dyDescent="0.45">
      <c r="A7">
        <v>100</v>
      </c>
      <c r="B7">
        <v>100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B16" sqref="B16:B17"/>
    </sheetView>
  </sheetViews>
  <sheetFormatPr defaultRowHeight="14.25" x14ac:dyDescent="0.45"/>
  <cols>
    <col min="1" max="1" width="19" customWidth="1"/>
    <col min="2" max="2" width="27.73046875" customWidth="1"/>
    <col min="3" max="3" width="14.19921875" customWidth="1"/>
    <col min="7" max="7" width="7.73046875" customWidth="1"/>
  </cols>
  <sheetData>
    <row r="1" spans="1:7" x14ac:dyDescent="0.45">
      <c r="A1" s="4" t="s">
        <v>32</v>
      </c>
      <c r="B1" s="5" t="s">
        <v>5</v>
      </c>
      <c r="C1" s="4" t="s">
        <v>12</v>
      </c>
      <c r="D1" s="4" t="s">
        <v>8</v>
      </c>
      <c r="E1" s="4" t="s">
        <v>9</v>
      </c>
      <c r="G1" s="1"/>
    </row>
    <row r="2" spans="1:7" x14ac:dyDescent="0.45">
      <c r="A2">
        <v>0</v>
      </c>
      <c r="B2">
        <v>100</v>
      </c>
      <c r="C2">
        <v>0</v>
      </c>
      <c r="D2">
        <v>0</v>
      </c>
      <c r="E2">
        <v>100</v>
      </c>
    </row>
    <row r="3" spans="1:7" x14ac:dyDescent="0.45">
      <c r="A3">
        <v>20</v>
      </c>
      <c r="B3">
        <v>80</v>
      </c>
      <c r="C3">
        <v>0</v>
      </c>
      <c r="D3">
        <v>0</v>
      </c>
      <c r="E3">
        <v>100</v>
      </c>
    </row>
    <row r="4" spans="1:7" x14ac:dyDescent="0.45">
      <c r="A4">
        <v>40</v>
      </c>
      <c r="B4">
        <v>60</v>
      </c>
      <c r="C4">
        <v>0</v>
      </c>
      <c r="D4">
        <v>0</v>
      </c>
      <c r="E4">
        <v>100</v>
      </c>
    </row>
    <row r="5" spans="1:7" x14ac:dyDescent="0.45">
      <c r="A5">
        <v>60</v>
      </c>
      <c r="B5">
        <v>40</v>
      </c>
      <c r="C5">
        <v>0</v>
      </c>
      <c r="D5">
        <v>0</v>
      </c>
      <c r="E5">
        <v>100</v>
      </c>
    </row>
    <row r="6" spans="1:7" x14ac:dyDescent="0.45">
      <c r="A6">
        <v>80</v>
      </c>
      <c r="B6">
        <v>20</v>
      </c>
      <c r="C6">
        <v>0</v>
      </c>
      <c r="D6">
        <v>0</v>
      </c>
      <c r="E6">
        <v>100</v>
      </c>
    </row>
    <row r="7" spans="1:7" x14ac:dyDescent="0.45">
      <c r="A7">
        <v>100</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
  <sheetViews>
    <sheetView workbookViewId="0">
      <selection activeCell="S24" sqref="S24"/>
    </sheetView>
  </sheetViews>
  <sheetFormatPr defaultRowHeight="14.25" x14ac:dyDescent="0.45"/>
  <cols>
    <col min="1" max="1" width="19" customWidth="1"/>
    <col min="2" max="2" width="27.73046875" customWidth="1"/>
    <col min="3" max="3" width="14.19921875" customWidth="1"/>
    <col min="7" max="7" width="7.73046875" customWidth="1"/>
  </cols>
  <sheetData>
    <row r="1" spans="1:10" x14ac:dyDescent="0.45">
      <c r="A1" s="4" t="s">
        <v>24</v>
      </c>
      <c r="B1" s="5" t="s">
        <v>5</v>
      </c>
      <c r="C1" s="4" t="s">
        <v>12</v>
      </c>
      <c r="D1" s="4" t="s">
        <v>8</v>
      </c>
      <c r="E1" s="4" t="s">
        <v>9</v>
      </c>
      <c r="G1" s="1"/>
      <c r="J1" t="s">
        <v>25</v>
      </c>
    </row>
    <row r="2" spans="1:10" x14ac:dyDescent="0.45">
      <c r="A2">
        <v>0.35</v>
      </c>
      <c r="B2">
        <v>100</v>
      </c>
      <c r="C2">
        <v>0</v>
      </c>
      <c r="D2">
        <v>0</v>
      </c>
      <c r="E2">
        <v>100</v>
      </c>
      <c r="J2">
        <f>1-(1-A2)/(1-0.35)</f>
        <v>0</v>
      </c>
    </row>
    <row r="3" spans="1:10" x14ac:dyDescent="0.45">
      <c r="A3" s="6">
        <v>0.38250000000000006</v>
      </c>
      <c r="B3">
        <v>100</v>
      </c>
      <c r="C3">
        <v>0</v>
      </c>
      <c r="D3">
        <v>0</v>
      </c>
      <c r="E3">
        <v>100</v>
      </c>
      <c r="J3">
        <f t="shared" ref="J3:J10" si="0">1-(1-A3)/(1-0.35)</f>
        <v>5.0000000000000155E-2</v>
      </c>
    </row>
    <row r="4" spans="1:10" x14ac:dyDescent="0.45">
      <c r="A4" s="6">
        <v>0.41499999999999992</v>
      </c>
      <c r="B4">
        <v>60</v>
      </c>
      <c r="C4">
        <v>0</v>
      </c>
      <c r="D4">
        <v>0</v>
      </c>
      <c r="E4">
        <v>100</v>
      </c>
      <c r="J4">
        <f t="shared" si="0"/>
        <v>9.9999999999999867E-2</v>
      </c>
    </row>
    <row r="5" spans="1:10" x14ac:dyDescent="0.45">
      <c r="A5" s="6">
        <v>0.44750000000000001</v>
      </c>
      <c r="B5">
        <v>40</v>
      </c>
      <c r="C5">
        <v>0</v>
      </c>
      <c r="D5">
        <v>0</v>
      </c>
      <c r="E5">
        <v>100</v>
      </c>
      <c r="J5">
        <f t="shared" si="0"/>
        <v>0.15000000000000002</v>
      </c>
    </row>
    <row r="6" spans="1:10" x14ac:dyDescent="0.45">
      <c r="A6" s="6">
        <v>0.48</v>
      </c>
      <c r="B6">
        <v>20</v>
      </c>
      <c r="C6">
        <v>0</v>
      </c>
      <c r="D6">
        <v>0</v>
      </c>
      <c r="E6">
        <v>100</v>
      </c>
      <c r="J6">
        <f t="shared" si="0"/>
        <v>0.19999999999999996</v>
      </c>
    </row>
    <row r="7" spans="1:10" x14ac:dyDescent="0.45">
      <c r="A7" s="6">
        <v>0.51249999999999996</v>
      </c>
      <c r="B7">
        <v>15</v>
      </c>
      <c r="C7">
        <v>0</v>
      </c>
      <c r="D7">
        <v>0</v>
      </c>
      <c r="E7">
        <v>100</v>
      </c>
      <c r="J7">
        <f t="shared" si="0"/>
        <v>0.25</v>
      </c>
    </row>
    <row r="8" spans="1:10" x14ac:dyDescent="0.45">
      <c r="A8" s="6">
        <v>0.54500000000000004</v>
      </c>
      <c r="B8">
        <v>10</v>
      </c>
      <c r="C8">
        <v>0</v>
      </c>
      <c r="D8">
        <v>0</v>
      </c>
      <c r="E8">
        <v>100</v>
      </c>
      <c r="J8">
        <f t="shared" si="0"/>
        <v>0.30000000000000004</v>
      </c>
    </row>
    <row r="9" spans="1:10" x14ac:dyDescent="0.45">
      <c r="A9" s="6">
        <v>0.5774999999999999</v>
      </c>
      <c r="B9">
        <v>10</v>
      </c>
      <c r="C9">
        <v>0</v>
      </c>
      <c r="D9">
        <v>0</v>
      </c>
      <c r="E9">
        <v>100</v>
      </c>
      <c r="J9">
        <f t="shared" si="0"/>
        <v>0.34999999999999987</v>
      </c>
    </row>
    <row r="10" spans="1:10" x14ac:dyDescent="0.45">
      <c r="A10" s="6">
        <v>0.61</v>
      </c>
      <c r="B10">
        <v>10</v>
      </c>
      <c r="C10">
        <v>0</v>
      </c>
      <c r="D10">
        <v>0</v>
      </c>
      <c r="E10">
        <v>100</v>
      </c>
      <c r="J10">
        <f t="shared" si="0"/>
        <v>0.4</v>
      </c>
    </row>
  </sheetData>
  <pageMargins left="0.7" right="0.7" top="0.75" bottom="0.75" header="0.3" footer="0.3"/>
  <pageSetup orientation="portrait" r:id="rId1"/>
  <headerFooter>
    <oddFooter>&amp;L&amp;1#&amp;"Calibri"&amp;11&amp;K000000Classification: Protected 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
  <sheetViews>
    <sheetView workbookViewId="0">
      <selection activeCell="E5" sqref="E5"/>
    </sheetView>
  </sheetViews>
  <sheetFormatPr defaultRowHeight="14.25" x14ac:dyDescent="0.45"/>
  <cols>
    <col min="1" max="1" width="19" customWidth="1"/>
    <col min="2" max="2" width="27.73046875" customWidth="1"/>
    <col min="3" max="3" width="14.19921875" customWidth="1"/>
    <col min="7" max="7" width="7.73046875" customWidth="1"/>
  </cols>
  <sheetData>
    <row r="1" spans="1:7" x14ac:dyDescent="0.45">
      <c r="A1" s="5" t="s">
        <v>34</v>
      </c>
      <c r="B1" s="5" t="s">
        <v>5</v>
      </c>
      <c r="C1" s="4" t="s">
        <v>12</v>
      </c>
      <c r="D1" s="4" t="s">
        <v>8</v>
      </c>
      <c r="E1" s="4" t="s">
        <v>9</v>
      </c>
      <c r="G1" s="1"/>
    </row>
    <row r="2" spans="1:7" x14ac:dyDescent="0.45">
      <c r="A2">
        <v>0</v>
      </c>
      <c r="B2">
        <v>100</v>
      </c>
      <c r="C2">
        <v>0</v>
      </c>
      <c r="D2">
        <v>0</v>
      </c>
      <c r="E2">
        <v>50</v>
      </c>
    </row>
    <row r="3" spans="1:7" x14ac:dyDescent="0.45">
      <c r="A3">
        <v>50</v>
      </c>
      <c r="B3">
        <v>38.299999999999997</v>
      </c>
      <c r="C3">
        <v>0</v>
      </c>
      <c r="D3">
        <v>0</v>
      </c>
      <c r="E3">
        <v>50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
  <sheetViews>
    <sheetView workbookViewId="0">
      <selection activeCell="R14" sqref="R14"/>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17</v>
      </c>
      <c r="B1" s="5" t="s">
        <v>5</v>
      </c>
      <c r="C1" s="4" t="s">
        <v>12</v>
      </c>
      <c r="D1" s="4" t="s">
        <v>8</v>
      </c>
      <c r="E1" s="4" t="s">
        <v>9</v>
      </c>
      <c r="F1" s="1"/>
    </row>
    <row r="2" spans="1:6" x14ac:dyDescent="0.45">
      <c r="A2">
        <v>0</v>
      </c>
      <c r="B2">
        <v>100</v>
      </c>
      <c r="C2">
        <v>0</v>
      </c>
      <c r="D2">
        <v>0</v>
      </c>
      <c r="E2">
        <v>100</v>
      </c>
    </row>
    <row r="3" spans="1:6" x14ac:dyDescent="0.45">
      <c r="A3">
        <v>0.01</v>
      </c>
      <c r="B3">
        <v>100</v>
      </c>
      <c r="C3">
        <v>0</v>
      </c>
      <c r="D3">
        <v>0</v>
      </c>
      <c r="E3">
        <v>100</v>
      </c>
    </row>
    <row r="4" spans="1:6" x14ac:dyDescent="0.45">
      <c r="A4">
        <f>A3+0.06175</f>
        <v>7.1749999999999994E-2</v>
      </c>
      <c r="B4">
        <v>80</v>
      </c>
      <c r="C4">
        <v>0</v>
      </c>
      <c r="D4">
        <v>0</v>
      </c>
      <c r="E4">
        <v>100</v>
      </c>
    </row>
    <row r="5" spans="1:6" x14ac:dyDescent="0.45">
      <c r="A5">
        <f t="shared" ref="A5:A6" si="0">A4+0.06175</f>
        <v>0.13350000000000001</v>
      </c>
      <c r="B5">
        <v>60</v>
      </c>
      <c r="C5">
        <v>0</v>
      </c>
      <c r="D5">
        <v>0</v>
      </c>
      <c r="E5">
        <v>100</v>
      </c>
    </row>
    <row r="6" spans="1:6" x14ac:dyDescent="0.45">
      <c r="A6">
        <f t="shared" si="0"/>
        <v>0.19525000000000001</v>
      </c>
      <c r="B6">
        <v>40</v>
      </c>
      <c r="C6">
        <v>0</v>
      </c>
      <c r="D6">
        <v>0</v>
      </c>
      <c r="E6">
        <v>100</v>
      </c>
    </row>
    <row r="7" spans="1:6" x14ac:dyDescent="0.45">
      <c r="A7">
        <v>0.25700000000000001</v>
      </c>
      <c r="B7">
        <v>20</v>
      </c>
      <c r="C7">
        <v>0</v>
      </c>
      <c r="D7">
        <v>0</v>
      </c>
      <c r="E7">
        <v>100</v>
      </c>
    </row>
    <row r="8" spans="1:6" x14ac:dyDescent="0.45">
      <c r="A8">
        <f>A7+0.06175</f>
        <v>0.31874999999999998</v>
      </c>
      <c r="B8">
        <v>0</v>
      </c>
      <c r="C8">
        <v>0</v>
      </c>
      <c r="D8">
        <v>0</v>
      </c>
      <c r="E8">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7"/>
  <sheetViews>
    <sheetView workbookViewId="0">
      <selection activeCell="A7" sqref="A7"/>
    </sheetView>
  </sheetViews>
  <sheetFormatPr defaultRowHeight="14.25" x14ac:dyDescent="0.45"/>
  <cols>
    <col min="1" max="1" width="19" customWidth="1"/>
    <col min="2" max="2" width="27.73046875" customWidth="1"/>
    <col min="3" max="3" width="14.19921875" customWidth="1"/>
    <col min="6" max="6" width="7.73046875" customWidth="1"/>
  </cols>
  <sheetData>
    <row r="1" spans="1:6" x14ac:dyDescent="0.45">
      <c r="A1" s="4" t="s">
        <v>18</v>
      </c>
      <c r="B1" s="5" t="s">
        <v>5</v>
      </c>
      <c r="C1" s="4" t="s">
        <v>12</v>
      </c>
      <c r="D1" s="4" t="s">
        <v>8</v>
      </c>
      <c r="E1" s="4" t="s">
        <v>9</v>
      </c>
      <c r="F1" s="1"/>
    </row>
    <row r="2" spans="1:6" x14ac:dyDescent="0.45">
      <c r="A2">
        <v>0</v>
      </c>
      <c r="B2">
        <v>100</v>
      </c>
      <c r="C2">
        <v>0</v>
      </c>
      <c r="D2">
        <v>0</v>
      </c>
      <c r="E2">
        <v>100</v>
      </c>
    </row>
    <row r="3" spans="1:6" x14ac:dyDescent="0.45">
      <c r="A3">
        <v>1</v>
      </c>
      <c r="B3">
        <v>80</v>
      </c>
      <c r="C3">
        <v>0</v>
      </c>
      <c r="D3">
        <v>0</v>
      </c>
      <c r="E3">
        <v>100</v>
      </c>
    </row>
    <row r="4" spans="1:6" x14ac:dyDescent="0.45">
      <c r="A4">
        <v>2</v>
      </c>
      <c r="B4">
        <v>60</v>
      </c>
      <c r="C4">
        <v>0</v>
      </c>
      <c r="D4">
        <v>0</v>
      </c>
      <c r="E4">
        <v>100</v>
      </c>
    </row>
    <row r="5" spans="1:6" x14ac:dyDescent="0.45">
      <c r="A5">
        <v>3</v>
      </c>
      <c r="B5">
        <v>40</v>
      </c>
      <c r="C5">
        <v>0</v>
      </c>
      <c r="D5">
        <v>0</v>
      </c>
      <c r="E5">
        <v>100</v>
      </c>
    </row>
    <row r="6" spans="1:6" x14ac:dyDescent="0.45">
      <c r="A6">
        <v>4</v>
      </c>
      <c r="B6">
        <v>20</v>
      </c>
      <c r="C6">
        <v>0</v>
      </c>
      <c r="D6">
        <v>0</v>
      </c>
      <c r="E6">
        <v>100</v>
      </c>
    </row>
    <row r="7" spans="1:6" x14ac:dyDescent="0.45">
      <c r="A7">
        <v>5</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Extirpation_ARTR</vt:lpstr>
      <vt:lpstr>Temperature</vt:lpstr>
      <vt:lpstr>Nat_lim_ARTR</vt:lpstr>
      <vt:lpstr>Competing_Spp_ARTR</vt:lpstr>
      <vt:lpstr>Total_Mortality_ARTR</vt:lpstr>
      <vt:lpstr>Angling_effort_ARTR</vt:lpstr>
      <vt:lpstr>Fragmentation</vt:lpstr>
      <vt:lpstr>Barrier_dams</vt:lpstr>
      <vt:lpstr>Phosphorus</vt:lpstr>
      <vt:lpstr>Sediment</vt:lpstr>
      <vt:lpstr>Feb_flow</vt:lpstr>
      <vt:lpstr>Aug_flow</vt:lpstr>
      <vt:lpstr>Foot_flow</vt:lpstr>
      <vt:lpstr>WD</vt:lpstr>
      <vt:lpstr>Habitat_loss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2025-05-09T18:19:14Z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2022-10-26T17:08:38Z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27c45c25-8bc4-4f3e-a2d9-f592ebca9874</vt:lpwstr>
  </property>
  <property fmtid="{D5CDD505-2E9C-101B-9397-08002B2CF9AE}" pid="8" name="MSIP_Label_abf2ea38-542c-4b75-bd7d-582ec36a519f_ContentBits">
    <vt:lpwstr>2</vt:lpwstr>
  </property>
</Properties>
</file>