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example_2\"/>
    </mc:Choice>
  </mc:AlternateContent>
  <xr:revisionPtr revIDLastSave="0" documentId="13_ncr:1_{CE92F4E7-31C3-4777-A8A1-E35B0846C6AC}" xr6:coauthVersionLast="47" xr6:coauthVersionMax="47" xr10:uidLastSave="{00000000-0000-0000-0000-000000000000}"/>
  <bookViews>
    <workbookView xWindow="22932" yWindow="516" windowWidth="23256" windowHeight="12456" tabRatio="699" firstSheet="2" activeTab="10" xr2:uid="{1AD852B4-9C7D-474C-A280-4470E2592A52}"/>
  </bookViews>
  <sheets>
    <sheet name="INSTRUCTIONS" sheetId="17" r:id="rId1"/>
    <sheet name="Management Actions" sheetId="1" r:id="rId2"/>
    <sheet name="Location Implementation" sheetId="5" r:id="rId3"/>
    <sheet name="Location Size Attributes" sheetId="13" r:id="rId4"/>
    <sheet name="Stressor Reduction" sheetId="7" r:id="rId5"/>
    <sheet name="SR1" sheetId="8" r:id="rId6"/>
    <sheet name="SR2" sheetId="9" r:id="rId7"/>
    <sheet name="SR3" sheetId="10" r:id="rId8"/>
    <sheet name="SR4" sheetId="14" r:id="rId9"/>
    <sheet name="SR5" sheetId="11" r:id="rId10"/>
    <sheet name="SR6" sheetId="15" r:id="rId11"/>
    <sheet name="SR7"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5" l="1"/>
  <c r="B5" i="15"/>
  <c r="D4" i="5"/>
  <c r="D6" i="5"/>
  <c r="D7" i="5"/>
  <c r="D3" i="5"/>
  <c r="C7"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Alexandra Tekatch</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 ref="D2" authorId="0" shapeId="0" xr:uid="{7BCBDA70-2BC3-4481-A95B-9A657963859B}">
      <text>
        <r>
          <rPr>
            <sz val="9"/>
            <color indexed="81"/>
            <rFont val="Tahoma"/>
            <family val="2"/>
          </rPr>
          <t>Representative Unit: (optional) representative unit from the Management Actions worksheet for the target restoration action type. Repeated here for convenience and personal reference (column can be left blank).</t>
        </r>
      </text>
    </comment>
    <comment ref="E2" authorId="0" shapeId="0" xr:uid="{17B6FE39-FE46-47AD-AA4F-9C3A833C4E96}">
      <text>
        <r>
          <rPr>
            <sz val="9"/>
            <color indexed="81"/>
            <rFont val="Tahoma"/>
            <family val="2"/>
          </rPr>
          <t>Mean Number of Units Restored: Provide a numeric value using the representative units that reference the specific restoration action type (e.g., number of BDAs to install, kilometres of stream to implement riparian planting etc.). Try to define a mean or average value for the given location.</t>
        </r>
      </text>
    </comment>
    <comment ref="F2" authorId="0" shapeId="0" xr:uid="{05498E6A-9F13-4C96-AB80-F318150A8AE4}">
      <text>
        <r>
          <rPr>
            <sz val="9"/>
            <color indexed="81"/>
            <rFont val="Tahoma"/>
            <family val="2"/>
          </rPr>
          <t>SD Number of Units: Define uncertainty in the level of restoration action to introduce stochasticity into the simulation. Set this value to zero to reference the mean value without stochasticity.</t>
        </r>
      </text>
    </comment>
    <comment ref="G2" authorId="0" shapeId="0" xr:uid="{D1A40B54-81DC-491A-85BC-71D313BACC0C}">
      <text>
        <r>
          <rPr>
            <sz val="9"/>
            <color indexed="81"/>
            <rFont val="Tahoma"/>
            <family val="2"/>
          </rPr>
          <t>Lower Limit for Number of Units: Define the lower limit for stochastic simulations (minimum number of units to build/implement/develop at location).</t>
        </r>
      </text>
    </comment>
    <comment ref="H2" authorId="0" shapeId="0" xr:uid="{3CB2E883-5AC1-40BC-91F5-628E579CC8EC}">
      <text>
        <r>
          <rPr>
            <sz val="9"/>
            <color indexed="81"/>
            <rFont val="Tahoma"/>
            <family val="2"/>
          </rPr>
          <t>Upper Limit of Number of Unit: Define the upper limit for stochastic simulations (maximum number of units to build/implement/develop at location).</t>
        </r>
      </text>
    </comment>
    <comment ref="I2" authorId="1" shapeId="0" xr:uid="{DB796170-F376-4C74-A172-032DB710CABD}">
      <text>
        <r>
          <rPr>
            <sz val="9"/>
            <color indexed="81"/>
            <rFont val="Tahoma"/>
            <family val="2"/>
          </rPr>
          <t>Optionally define a location cost multiplier for a specific location. This column should only be used if it is believed that a specific restoration action will be more costly (or significantly cheaper) if applied at a specific location. Provide a numeric cost multiplier or leave this column blank. The location cost multiplier will be used to adjust the 'Mean Cost per Unit' (in the Management Actions worksheet) at the specific location. If you want to reduce the cost by 10% set the location cost multiplier to 0.9 ('Mean Cost per Unit' * 0.9 = a 10% discount). If you want to increase the cost set the value to something greater than 1 (e.g., a value of 1.2 will increase the costs by 20% at a given location).</t>
        </r>
      </text>
    </comment>
    <comment ref="J2" authorId="1" shapeId="0" xr:uid="{A2A0AF7E-199E-4AAC-A5C3-52A074859C98}">
      <text>
        <r>
          <rPr>
            <b/>
            <sz val="9"/>
            <color indexed="81"/>
            <rFont val="Tahoma"/>
            <family val="2"/>
          </rPr>
          <t>Alexandra Tekatch:</t>
        </r>
        <r>
          <rPr>
            <sz val="9"/>
            <color indexed="81"/>
            <rFont val="Tahoma"/>
            <family val="2"/>
          </rPr>
          <t xml:space="preserve">
Optionally define a location effect multiplier for a specific location. This column should only be used if it is believed that a specific restoration action will be significantly more or less effective at a given location.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35E3EA7C-AC07-42FD-90EC-F32A3E75798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BC5BA776-EC51-4ADB-A0F2-47A89C3091D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J3" authorId="0" shapeId="0" xr:uid="{95DE2003-FAAE-46B1-AD96-6D493B04A83B}">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Alexandra Tekatch</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 ref="B2" authorId="1" shapeId="0" xr:uid="{A0B0AE5B-D22F-496A-8BD5-EDC5D843E4D2}">
      <text>
        <r>
          <rPr>
            <b/>
            <sz val="9"/>
            <color indexed="81"/>
            <rFont val="Tahoma"/>
            <family val="2"/>
          </rPr>
          <t>Alexandra Tekatch:</t>
        </r>
        <r>
          <rPr>
            <sz val="9"/>
            <color indexed="81"/>
            <rFont val="Tahoma"/>
            <family val="2"/>
          </rPr>
          <t xml:space="preserve">
Is addition now the only option for a modifier?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Alexandra Tekatch</author>
  </authors>
  <commentList>
    <comment ref="A1" authorId="0" shapeId="0" xr:uid="{55D51A9E-BDE8-4BEF-9677-C4B79E51377B}">
      <text>
        <r>
          <rPr>
            <b/>
            <sz val="9"/>
            <color indexed="81"/>
            <rFont val="Tahoma"/>
            <family val="2"/>
          </rPr>
          <t>Alexandra Tekatch:</t>
        </r>
        <r>
          <rPr>
            <sz val="9"/>
            <color indexed="81"/>
            <rFont val="Tahoma"/>
            <family val="2"/>
          </rPr>
          <t xml:space="preserve">
Should be same column name as SR1?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Matthew Bayly</author>
    <author>Alexandra Tekatch</author>
  </authors>
  <commentList>
    <comment ref="A1" authorId="0" shapeId="0" xr:uid="{46B8355B-FCFA-45E1-85E3-ACCC16B8B1B4}">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15846EE-9878-46B9-8FCD-D80901B098F1}">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BD466D01-06D8-49A0-9009-915CF8B874CE}">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F6D8ADF4-81CB-4C18-8839-EF0191A8FC6A}">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203266E1-60E8-4186-A3D9-3B61CFF93127}">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 ref="B2" authorId="1" shapeId="0" xr:uid="{89B9A312-19DE-4B02-ADA1-8734A23E59CD}">
      <text>
        <r>
          <rPr>
            <b/>
            <sz val="9"/>
            <color indexed="81"/>
            <rFont val="Tahoma"/>
            <family val="2"/>
          </rPr>
          <t>Alexandra Tekatch:</t>
        </r>
        <r>
          <rPr>
            <sz val="9"/>
            <color indexed="81"/>
            <rFont val="Tahoma"/>
            <family val="2"/>
          </rPr>
          <t xml:space="preserve">
Is addition now the only option for a modifier?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CA8BC800-0C9F-4537-B967-005AC0AB5E7E}">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List>
</comments>
</file>

<file path=xl/sharedStrings.xml><?xml version="1.0" encoding="utf-8"?>
<sst xmlns="http://schemas.openxmlformats.org/spreadsheetml/2006/main" count="161" uniqueCount="87">
  <si>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</si>
  <si>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</si>
  <si>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</si>
  <si>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</si>
  <si>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</si>
  <si>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</si>
  <si>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</si>
  <si>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</si>
  <si>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</si>
  <si>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</si>
  <si>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</si>
  <si>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</si>
  <si>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</si>
  <si>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</si>
  <si>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</si>
  <si>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</si>
  <si>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</si>
  <si>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</si>
  <si>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</si>
  <si>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</si>
  <si>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</si>
  <si>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</si>
  <si>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</si>
  <si>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</si>
  <si>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</si>
  <si>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</si>
  <si>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</si>
  <si>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</si>
  <si>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</si>
  <si>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</si>
  <si>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</si>
  <si>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</si>
  <si>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</si>
  <si>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</si>
  <si>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</si>
  <si>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</si>
  <si>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</si>
  <si>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</si>
  <si>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</si>
  <si>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</si>
  <si>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</si>
  <si>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</si>
  <si>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</si>
  <si>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Habitat Indicator</t>
  </si>
  <si>
    <t>Location Attributes:</t>
  </si>
  <si>
    <t>m²</t>
  </si>
  <si>
    <t>Location C</t>
  </si>
  <si>
    <t>…</t>
  </si>
  <si>
    <t>Off Channel Habitat Loss</t>
  </si>
  <si>
    <t>Ratio of new:current off channel habitat</t>
  </si>
  <si>
    <t>Stream Length (km)</t>
  </si>
  <si>
    <t>Level of Riparian Planting (km planted / km of stream)</t>
  </si>
  <si>
    <t>Change in August Stream Temperature (C)</t>
  </si>
  <si>
    <t>Beaver Dam Analogues</t>
  </si>
  <si>
    <t>SR6</t>
  </si>
  <si>
    <t xml:space="preserve">SR7 </t>
  </si>
  <si>
    <t xml:space="preserve">km </t>
  </si>
  <si>
    <t>Riparian Planting 2m wide</t>
  </si>
  <si>
    <t>Riparian Planting 10m wide</t>
  </si>
  <si>
    <t xml:space="preserve">Riparian Planting 2m wide </t>
  </si>
  <si>
    <t>Measurement Unit</t>
  </si>
  <si>
    <t>Location Size Attributes: 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current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</si>
  <si>
    <r>
      <rPr>
        <b/>
        <sz val="11"/>
        <color theme="1"/>
        <rFont val="Calibri"/>
        <family val="2"/>
        <scheme val="minor"/>
      </rPr>
      <t>Stressor Reduction Worksheet:</t>
    </r>
    <r>
      <rPr>
        <sz val="11"/>
        <color theme="1"/>
        <rFont val="Calibri"/>
        <family val="2"/>
        <scheme val="minor"/>
      </rPr>
      <t xml:space="preserve"> Define linkages between management actions and stressor response curves (converting management interventions into stressor reduction).
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 that corresponds to the appropriate stressor reduction function.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All stressor reduction functions are linked to derived length or area-based metrics as densities (e.g.,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</si>
  <si>
    <t>Restoration Effort per Unit Area</t>
  </si>
  <si>
    <t>Location Baseline Size Scaling Column</t>
  </si>
  <si>
    <t>Measurement Unit for Management Action</t>
  </si>
  <si>
    <t>Affected Stressor</t>
  </si>
  <si>
    <t>Instructions for completing the Socioeconomic Input Workbook:</t>
  </si>
  <si>
    <t>General rules:</t>
  </si>
  <si>
    <t>- Leave NA cells blank</t>
  </si>
  <si>
    <t>- Do not use special characters in management action, stressor, or location names</t>
  </si>
  <si>
    <t>[INSERT LINK TO APPENDIX ON GITHUB]</t>
  </si>
  <si>
    <r>
      <rPr>
        <b/>
        <sz val="11"/>
        <color theme="1"/>
        <rFont val="Calibri"/>
        <family val="2"/>
        <scheme val="minor"/>
      </rPr>
      <t xml:space="preserve">Management Actions: </t>
    </r>
    <r>
      <rPr>
        <sz val="11"/>
        <color theme="1"/>
        <rFont val="Calibri"/>
        <family val="2"/>
        <scheme val="minor"/>
      </rPr>
      <t>Provides an overview of the management interventions that have been shortlisted for evaluation. This workbook is used to define action-specific attributes such as the cost measurement unit and cost per unit for each management action type.</t>
    </r>
  </si>
  <si>
    <r>
      <rPr>
        <b/>
        <sz val="11"/>
        <color theme="1"/>
        <rFont val="Calibri"/>
        <family val="2"/>
        <scheme val="minor"/>
      </rPr>
      <t>Location Implementation:</t>
    </r>
    <r>
      <rPr>
        <sz val="11"/>
        <color theme="1"/>
        <rFont val="Calibri"/>
        <family val="2"/>
        <scheme val="minor"/>
      </rPr>
      <t xml:space="preserve"> This workbook defines the magnitude of the proposed management actions for each location. Each line in the workbook provides attributes for each specific management action applied to each specific location (i.e., the level of intervention by tributary or reach, depending on the scale at which locations are defined). The workbook also contains estimates for the relative size of each location (with respect to each management action type).</t>
    </r>
  </si>
  <si>
    <r>
      <rPr>
        <b/>
        <sz val="11"/>
        <color theme="1"/>
        <rFont val="Calibri"/>
        <family val="2"/>
        <scheme val="minor"/>
      </rPr>
      <t>Location Size Attributes:</t>
    </r>
    <r>
      <rPr>
        <sz val="11"/>
        <color theme="1"/>
        <rFont val="Calibri"/>
        <family val="2"/>
        <scheme val="minor"/>
      </rPr>
      <t xml:space="preserve"> Cumulative effects modelling with the Joe Model focuses on the relative status and condition among user-defined polygons (e.g., watersheds), but it does not explicitly consider habitat area or the size of each polygon. This worksheet allows users to specify location-specific size and area attributes.  Defining these attributes becomes important when evaluating stressor reduction from a given intervention, since the habitat stressor is usually expressed as percent loss or gain relative to the total area of habitat available in a polygon (location). </t>
    </r>
  </si>
  <si>
    <r>
      <rPr>
        <b/>
        <sz val="11"/>
        <color theme="1"/>
        <rFont val="Calibri"/>
        <family val="2"/>
        <scheme val="minor"/>
      </rPr>
      <t>Stressor Reduction:</t>
    </r>
    <r>
      <rPr>
        <sz val="11"/>
        <color theme="1"/>
        <rFont val="Calibri"/>
        <family val="2"/>
        <scheme val="minor"/>
      </rPr>
      <t xml:space="preserve"> The stressor reduction workbook defines the relationship between each management action type and stressor levels. Each row in the stressor reduction workbook must have a unique identifier in the "Stress Reduction Curve ID" column (e.g., SR1, SR2, SR3… etc.) that links the restoration intervention to a particular stressor. Subsequent Excel worksheets should be labelled to match the IDs in this column (e.g., SR1, SR2… etc.). The "SR" "#" worksheets define the functional relationships between each stressor and restoration action.   </t>
    </r>
  </si>
  <si>
    <r>
      <t xml:space="preserve">o   </t>
    </r>
    <r>
      <rPr>
        <b/>
        <sz val="11"/>
        <color theme="1"/>
        <rFont val="Calibri"/>
        <family val="2"/>
        <scheme val="minor"/>
      </rPr>
      <t>SR1: Action:</t>
    </r>
    <r>
      <rPr>
        <sz val="11"/>
        <color theme="1"/>
        <rFont val="Calibri"/>
        <family val="2"/>
        <scheme val="minor"/>
      </rPr>
      <t xml:space="preserve"> "Riparian Planting" and Stressor: "August Stream Temperature".</t>
    </r>
  </si>
  <si>
    <r>
      <t xml:space="preserve">o   </t>
    </r>
    <r>
      <rPr>
        <b/>
        <sz val="11"/>
        <color theme="1"/>
        <rFont val="Calibri"/>
        <family val="2"/>
        <scheme val="minor"/>
      </rPr>
      <t>SR2: Action:</t>
    </r>
    <r>
      <rPr>
        <sz val="11"/>
        <color theme="1"/>
        <rFont val="Calibri"/>
        <family val="2"/>
        <scheme val="minor"/>
      </rPr>
      <t xml:space="preserve"> "Riparian Planting" and Stressor: "Riparian Habitat Condition".</t>
    </r>
  </si>
  <si>
    <r>
      <t xml:space="preserve">o   </t>
    </r>
    <r>
      <rPr>
        <b/>
        <sz val="11"/>
        <color theme="1"/>
        <rFont val="Calibri"/>
        <family val="2"/>
        <scheme val="minor"/>
      </rPr>
      <t>SR3: Action:</t>
    </r>
    <r>
      <rPr>
        <sz val="11"/>
        <color theme="1"/>
        <rFont val="Calibri"/>
        <family val="2"/>
        <scheme val="minor"/>
      </rPr>
      <t xml:space="preserve"> "Off Channel Habitat Creation" and Stressor: "Habitat Loss".</t>
    </r>
  </si>
  <si>
    <r>
      <t>o  </t>
    </r>
    <r>
      <rPr>
        <b/>
        <sz val="11"/>
        <color theme="1"/>
        <rFont val="Calibri"/>
        <family val="2"/>
        <scheme val="minor"/>
      </rPr>
      <t xml:space="preserve"> SR#:</t>
    </r>
    <r>
      <rPr>
        <sz val="11"/>
        <color theme="1"/>
        <rFont val="Calibri"/>
        <family val="2"/>
        <scheme val="minor"/>
      </rPr>
      <t xml:space="preserve"> …</t>
    </r>
  </si>
  <si>
    <t>- Spelling and naming of management actions should be consistent throughout all workbooks</t>
  </si>
  <si>
    <t>- Names and IDs should be consistent across input workbooks</t>
  </si>
  <si>
    <t>- Complete worksheets in order (Management Actions &gt; Location Implementation &gt; Location Size Attributes &gt; Stressor Reduction &gt; SR#)</t>
  </si>
  <si>
    <t>Stress Reduction Curve ID</t>
  </si>
  <si>
    <r>
      <t>Off Channel Habitat (m</t>
    </r>
    <r>
      <rPr>
        <b/>
        <vertAlign val="superscript"/>
        <sz val="10"/>
        <color theme="1"/>
        <rFont val="Calibri"/>
        <family val="2"/>
        <scheme val="minor"/>
      </rPr>
      <t>2</t>
    </r>
    <r>
      <rPr>
        <b/>
        <sz val="10"/>
        <color theme="1"/>
        <rFont val="Calibri"/>
        <family val="2"/>
        <scheme val="minor"/>
      </rPr>
      <t>)</t>
    </r>
  </si>
  <si>
    <t>Stream Area (m²)</t>
  </si>
  <si>
    <r>
      <t>Off Channel Habitat (m</t>
    </r>
    <r>
      <rPr>
        <vertAlign val="superscript"/>
        <sz val="11"/>
        <color theme="1"/>
        <rFont val="Calibri"/>
        <family val="2"/>
        <scheme val="minor"/>
      </rPr>
      <t>2</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</si>
</sst>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11"/>
      <color rgb="FFFF0000"/>
      <name val="Calibri"/>
      <family val="2"/>
      <scheme val="minor"/>
    </font>
    <font>
      <b/>
      <sz val="9"/>
      <color indexed="81"/>
      <name val="Tahoma"/>
      <family val="2"/>
    </font>
    <font>
      <b/>
      <vertAlign val="superscript"/>
      <sz val="10"/>
      <color theme="1"/>
      <name val="Calibri"/>
      <family val="2"/>
      <scheme val="minor"/>
    </font>
    <font>
      <vertAlign val="superscript"/>
      <sz val="11"/>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13" xfId="0" applyFill="1" applyBorder="1" applyAlignment="1">
      <alignment horizontal="center" vertical="center" wrapText="1"/>
    </xf>
    <xf numFmtId="0" fontId="0" fillId="12" borderId="13"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3" xfId="0" applyBorder="1"/>
    <xf numFmtId="0" fontId="2" fillId="3" borderId="14" xfId="0" applyFont="1" applyFill="1" applyBorder="1" applyAlignment="1">
      <alignment horizontal="center" vertical="center" wrapText="1"/>
    </xf>
    <xf numFmtId="0" fontId="17" fillId="0" borderId="0" xfId="0" applyFont="1"/>
    <xf numFmtId="0" fontId="0" fillId="14" borderId="0" xfId="0" applyFill="1"/>
    <xf numFmtId="0" fontId="0" fillId="12" borderId="15" xfId="0" applyFill="1" applyBorder="1" applyAlignment="1">
      <alignment horizontal="center" vertical="center" wrapText="1"/>
    </xf>
    <xf numFmtId="0" fontId="0" fillId="3" borderId="2" xfId="0" applyFill="1" applyBorder="1" applyAlignment="1">
      <alignment horizontal="center"/>
    </xf>
    <xf numFmtId="0" fontId="0" fillId="12" borderId="2" xfId="0" applyFill="1" applyBorder="1" applyAlignment="1">
      <alignment horizontal="center"/>
    </xf>
    <xf numFmtId="0" fontId="1" fillId="15" borderId="3" xfId="0" applyFont="1" applyFill="1" applyBorder="1" applyAlignment="1">
      <alignment wrapText="1"/>
    </xf>
    <xf numFmtId="0" fontId="0" fillId="15" borderId="4" xfId="0" applyFill="1" applyBorder="1"/>
    <xf numFmtId="0" fontId="0" fillId="15" borderId="16" xfId="0" applyFill="1" applyBorder="1"/>
    <xf numFmtId="0" fontId="0" fillId="15" borderId="17" xfId="0" applyFill="1" applyBorder="1"/>
    <xf numFmtId="0" fontId="0" fillId="15" borderId="16" xfId="0" applyFill="1" applyBorder="1" applyAlignment="1">
      <alignment wrapText="1"/>
    </xf>
    <xf numFmtId="0" fontId="1" fillId="15" borderId="16" xfId="0" applyFont="1" applyFill="1" applyBorder="1" applyAlignment="1">
      <alignment wrapText="1"/>
    </xf>
    <xf numFmtId="0" fontId="0" fillId="15" borderId="16" xfId="0" quotePrefix="1" applyFill="1" applyBorder="1" applyAlignment="1">
      <alignment wrapText="1"/>
    </xf>
    <xf numFmtId="0" fontId="0" fillId="15" borderId="16" xfId="0" applyFill="1" applyBorder="1" applyAlignment="1">
      <alignment horizontal="left" wrapText="1" indent="3"/>
    </xf>
    <xf numFmtId="0" fontId="0" fillId="15" borderId="18" xfId="0" applyFill="1" applyBorder="1"/>
    <xf numFmtId="0" fontId="0" fillId="15" borderId="19" xfId="0" applyFill="1" applyBorder="1"/>
    <xf numFmtId="0" fontId="17" fillId="15" borderId="16" xfId="0" applyFont="1" applyFill="1" applyBorder="1" applyAlignment="1">
      <alignment wrapText="1"/>
    </xf>
    <xf numFmtId="0" fontId="0" fillId="15" borderId="16" xfId="0" applyFill="1" applyBorder="1" applyAlignment="1">
      <alignment vertical="center" wrapText="1"/>
    </xf>
    <xf numFmtId="3" fontId="0" fillId="0" borderId="0" xfId="0" applyNumberFormat="1"/>
    <xf numFmtId="0" fontId="0" fillId="5" borderId="0" xfId="0" applyFill="1" applyAlignment="1">
      <alignment horizontal="left" vertical="top" wrapText="1"/>
    </xf>
    <xf numFmtId="0" fontId="0" fillId="14" borderId="0" xfId="0" applyFill="1" applyAlignment="1">
      <alignment horizontal="center" vertical="center"/>
    </xf>
    <xf numFmtId="0" fontId="0" fillId="14" borderId="0" xfId="0" applyFill="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0" fillId="5" borderId="1" xfId="0" applyFill="1" applyBorder="1" applyAlignment="1">
      <alignment horizontal="left" vertical="top" wrapText="1"/>
    </xf>
    <xf numFmtId="0" fontId="0" fillId="0" borderId="1" xfId="0" applyBorder="1"/>
    <xf numFmtId="0" fontId="0" fillId="9" borderId="0" xfId="0"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FF9999"/>
      <color rgb="FF067D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57468591646"/>
          <c:y val="0.11740144464721564"/>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rgbClr val="00B050"/>
                    </a:solidFill>
                  </a:rPr>
                  <a:t>Relative</a:t>
                </a:r>
                <a:r>
                  <a:rPr lang="en-CA" b="1" baseline="0">
                    <a:solidFill>
                      <a:srgbClr val="00B050"/>
                    </a:solidFill>
                  </a:rPr>
                  <a:t> l</a:t>
                </a:r>
                <a:r>
                  <a:rPr lang="en-CA" b="1">
                    <a:solidFill>
                      <a:srgbClr val="00B050"/>
                    </a:solidFill>
                  </a:rPr>
                  <a:t>evel</a:t>
                </a:r>
                <a:r>
                  <a:rPr lang="en-CA" b="1" baseline="0">
                    <a:solidFill>
                      <a:srgbClr val="00B050"/>
                    </a:solidFill>
                  </a:rPr>
                  <a:t> of Riparian Planting (km planted / km of stream)</a:t>
                </a:r>
              </a:p>
            </c:rich>
          </c:tx>
          <c:layout>
            <c:manualLayout>
              <c:xMode val="edge"/>
              <c:yMode val="edge"/>
              <c:x val="0.15452433903777296"/>
              <c:y val="0.93377364792778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CA" b="1">
                    <a:solidFill>
                      <a:srgbClr val="0070C0"/>
                    </a:solidFill>
                  </a:rPr>
                  <a:t>Change</a:t>
                </a:r>
                <a:r>
                  <a:rPr lang="en-CA" b="1" baseline="0">
                    <a:solidFill>
                      <a:srgbClr val="0070C0"/>
                    </a:solidFill>
                  </a:rPr>
                  <a:t> in August Stream Temperature (C)</a:t>
                </a:r>
                <a:endParaRPr lang="en-CA" b="1">
                  <a:solidFill>
                    <a:srgbClr val="0070C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7803132432873379"/>
          <c:y val="0.4710901747603583"/>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implemented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Mean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'SR6'!$A$2:$A$6</c:f>
              <c:numCache>
                <c:formatCode>General</c:formatCode>
                <c:ptCount val="5"/>
                <c:pt idx="0">
                  <c:v>0</c:v>
                </c:pt>
                <c:pt idx="1">
                  <c:v>0.25</c:v>
                </c:pt>
                <c:pt idx="2">
                  <c:v>0.5</c:v>
                </c:pt>
                <c:pt idx="3">
                  <c:v>0.75</c:v>
                </c:pt>
                <c:pt idx="4">
                  <c:v>1</c:v>
                </c:pt>
              </c:numCache>
            </c:numRef>
          </c:cat>
          <c:val>
            <c:numRef>
              <c:f>'SR6'!$B$2:$B$6</c:f>
              <c:numCache>
                <c:formatCode>General</c:formatCode>
                <c:ptCount val="5"/>
                <c:pt idx="0">
                  <c:v>0</c:v>
                </c:pt>
                <c:pt idx="1">
                  <c:v>-0.82499999999999996</c:v>
                </c:pt>
                <c:pt idx="2">
                  <c:v>-1.65</c:v>
                </c:pt>
                <c:pt idx="3">
                  <c:v>-2.4749999999999996</c:v>
                </c:pt>
                <c:pt idx="4">
                  <c:v>-3</c:v>
                </c:pt>
              </c:numCache>
            </c:numRef>
          </c:val>
          <c:smooth val="0"/>
          <c:extLst>
            <c:ext xmlns:c16="http://schemas.microsoft.com/office/drawing/2014/chart" uri="{C3380CC4-5D6E-409C-BE32-E72D297353CC}">
              <c16:uniqueId val="{00000000-B21E-4676-AA02-FC70B90FBDEA}"/>
            </c:ext>
          </c:extLst>
        </c:ser>
        <c:ser>
          <c:idx val="1"/>
          <c:order val="1"/>
          <c:tx>
            <c:v>Lower Limit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'SR6'!$D$2:$D$6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1-B21E-4676-AA02-FC70B90FBDEA}"/>
            </c:ext>
          </c:extLst>
        </c:ser>
        <c:ser>
          <c:idx val="2"/>
          <c:order val="2"/>
          <c:tx>
            <c:v>Upper Limit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'SR6'!$E$2:$E$6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2-B21E-4676-AA02-FC70B90FBDEA}"/>
            </c:ext>
          </c:extLst>
        </c:ser>
        <c:dLbls>
          <c:showLegendKey val="0"/>
          <c:showVal val="0"/>
          <c:showCatName val="0"/>
          <c:showSerName val="0"/>
          <c:showPercent val="0"/>
          <c:showBubbleSize val="0"/>
        </c:dLbls>
        <c:marker val="1"/>
        <c:smooth val="0"/>
        <c:axId val="825874528"/>
        <c:axId val="897427135"/>
      </c:lineChart>
      <c:catAx>
        <c:axId val="82587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Riparian Planting (km planted / km of stream)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27135"/>
        <c:crosses val="autoZero"/>
        <c:auto val="1"/>
        <c:lblAlgn val="ctr"/>
        <c:lblOffset val="100"/>
        <c:noMultiLvlLbl val="0"/>
      </c:catAx>
      <c:valAx>
        <c:axId val="89742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August Stream Temperature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Mean</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'SR7'!$B$2:$B$6</c:f>
              <c:numCache>
                <c:formatCode>General</c:formatCode>
                <c:ptCount val="5"/>
                <c:pt idx="0">
                  <c:v>0</c:v>
                </c:pt>
                <c:pt idx="1">
                  <c:v>20</c:v>
                </c:pt>
                <c:pt idx="2">
                  <c:v>40</c:v>
                </c:pt>
                <c:pt idx="3">
                  <c:v>60</c:v>
                </c:pt>
                <c:pt idx="4">
                  <c:v>80</c:v>
                </c:pt>
              </c:numCache>
            </c:numRef>
          </c:val>
          <c:smooth val="0"/>
          <c:extLst>
            <c:ext xmlns:c16="http://schemas.microsoft.com/office/drawing/2014/chart" uri="{C3380CC4-5D6E-409C-BE32-E72D297353CC}">
              <c16:uniqueId val="{00000000-4A34-473D-955B-89207871C380}"/>
            </c:ext>
          </c:extLst>
        </c:ser>
        <c:ser>
          <c:idx val="1"/>
          <c:order val="1"/>
          <c:tx>
            <c:v>Lower Limit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'SR7'!$D$2:$D$6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1-4A34-473D-955B-89207871C380}"/>
            </c:ext>
          </c:extLst>
        </c:ser>
        <c:ser>
          <c:idx val="2"/>
          <c:order val="2"/>
          <c:tx>
            <c:v>Upper Limit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'SR7'!$E$2:$E$6</c:f>
              <c:numCache>
                <c:formatCode>General</c:formatCode>
                <c:ptCount val="5"/>
                <c:pt idx="0">
                  <c:v>0</c:v>
                </c:pt>
                <c:pt idx="1">
                  <c:v>40</c:v>
                </c:pt>
                <c:pt idx="2">
                  <c:v>80</c:v>
                </c:pt>
                <c:pt idx="3">
                  <c:v>100</c:v>
                </c:pt>
                <c:pt idx="4">
                  <c:v>100</c:v>
                </c:pt>
              </c:numCache>
            </c:numRef>
          </c:val>
          <c:smooth val="0"/>
          <c:extLst>
            <c:ext xmlns:c16="http://schemas.microsoft.com/office/drawing/2014/chart" uri="{C3380CC4-5D6E-409C-BE32-E72D297353CC}">
              <c16:uniqueId val="{00000002-4A34-473D-955B-89207871C380}"/>
            </c:ext>
          </c:extLst>
        </c:ser>
        <c:dLbls>
          <c:showLegendKey val="0"/>
          <c:showVal val="0"/>
          <c:showCatName val="0"/>
          <c:showSerName val="0"/>
          <c:showPercent val="0"/>
          <c:showBubbleSize val="0"/>
        </c:dLbls>
        <c:marker val="1"/>
        <c:smooth val="0"/>
        <c:axId val="956866175"/>
        <c:axId val="899907151"/>
      </c:lineChart>
      <c:catAx>
        <c:axId val="95686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Riparian Planting (km planted / km of stream)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07151"/>
        <c:crosses val="autoZero"/>
        <c:auto val="1"/>
        <c:lblAlgn val="ctr"/>
        <c:lblOffset val="100"/>
        <c:noMultiLvlLbl val="0"/>
      </c:catAx>
      <c:valAx>
        <c:axId val="89990715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Riparian Habitat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6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527474</xdr:colOff>
      <xdr:row>5</xdr:row>
      <xdr:rowOff>175682</xdr:rowOff>
    </xdr:from>
    <xdr:to>
      <xdr:col>14</xdr:col>
      <xdr:colOff>402167</xdr:colOff>
      <xdr:row>29</xdr:row>
      <xdr:rowOff>50800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121920</xdr:colOff>
      <xdr:row>2</xdr:row>
      <xdr:rowOff>11430</xdr:rowOff>
    </xdr:from>
    <xdr:to>
      <xdr:col>14</xdr:col>
      <xdr:colOff>434340</xdr:colOff>
      <xdr:row>22</xdr:row>
      <xdr:rowOff>152400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483870</xdr:colOff>
      <xdr:row>6</xdr:row>
      <xdr:rowOff>87630</xdr:rowOff>
    </xdr:from>
    <xdr:to>
      <xdr:col>14</xdr:col>
      <xdr:colOff>179070</xdr:colOff>
      <xdr:row>21</xdr:row>
      <xdr:rowOff>87630</xdr:rowOff>
    </xdr:to>
    <xdr:graphicFrame macro="">
      <xdr:nvGraphicFramePr>
        <xdr:cNvPr id="3" name="Chart 2">
          <a:extLst>
            <a:ext uri="{FF2B5EF4-FFF2-40B4-BE49-F238E27FC236}">
              <a16:creationId xmlns:a16="http://schemas.microsoft.com/office/drawing/2014/main" id="{18D5665A-A49A-181F-3330-8F12FAA44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419100</xdr:colOff>
      <xdr:row>6</xdr:row>
      <xdr:rowOff>171450</xdr:rowOff>
    </xdr:from>
    <xdr:to>
      <xdr:col>4</xdr:col>
      <xdr:colOff>640080</xdr:colOff>
      <xdr:row>21</xdr:row>
      <xdr:rowOff>171450</xdr:rowOff>
    </xdr:to>
    <xdr:graphicFrame macro="">
      <xdr:nvGraphicFramePr>
        <xdr:cNvPr id="2" name="Chart 1">
          <a:extLst>
            <a:ext uri="{FF2B5EF4-FFF2-40B4-BE49-F238E27FC236}">
              <a16:creationId xmlns:a16="http://schemas.microsoft.com/office/drawing/2014/main" id="{C34CBFF8-40D1-89EB-DEB6-2E535A63B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364C-D6B2-4138-8166-609214BE8B4F}">
  <dimension ref="B1:C21"/>
  <sheetViews>
    <sheetView topLeftCell="A3" workbookViewId="0">
      <selection activeCell="B10" sqref="B10"/>
    </sheetView>
  </sheetViews>
  <sheetFormatPr defaultRowHeight="14.4" x14ac:dyDescent="0.3"/>
  <cols>
    <col min="2" max="2" width="161.44140625" customWidth="1"/>
  </cols>
  <sheetData>
    <row r="1" spans="2:3" ht="15" thickBot="1" x14ac:dyDescent="0.35"/>
    <row r="2" spans="2:3" ht="24.75" customHeight="1" x14ac:dyDescent="0.3">
      <c r="B2" s="48" t="s">
        <v>67</v>
      </c>
      <c r="C2" s="49"/>
    </row>
    <row r="3" spans="2:3" x14ac:dyDescent="0.3">
      <c r="B3" s="50"/>
      <c r="C3" s="51"/>
    </row>
    <row r="4" spans="2:3" ht="21.75" customHeight="1" x14ac:dyDescent="0.3">
      <c r="B4" s="58" t="s">
        <v>71</v>
      </c>
      <c r="C4" s="51"/>
    </row>
    <row r="5" spans="2:3" x14ac:dyDescent="0.3">
      <c r="B5" s="50"/>
      <c r="C5" s="51"/>
    </row>
    <row r="6" spans="2:3" x14ac:dyDescent="0.3">
      <c r="B6" s="53" t="s">
        <v>68</v>
      </c>
      <c r="C6" s="51"/>
    </row>
    <row r="7" spans="2:3" ht="12.75" customHeight="1" x14ac:dyDescent="0.3">
      <c r="B7" s="54" t="s">
        <v>69</v>
      </c>
      <c r="C7" s="51"/>
    </row>
    <row r="8" spans="2:3" ht="15.75" customHeight="1" x14ac:dyDescent="0.3">
      <c r="B8" s="54" t="s">
        <v>70</v>
      </c>
      <c r="C8" s="51"/>
    </row>
    <row r="9" spans="2:3" ht="14.25" customHeight="1" x14ac:dyDescent="0.3">
      <c r="B9" s="54" t="s">
        <v>82</v>
      </c>
      <c r="C9" s="51"/>
    </row>
    <row r="10" spans="2:3" ht="14.25" customHeight="1" x14ac:dyDescent="0.3">
      <c r="B10" s="54" t="s">
        <v>80</v>
      </c>
      <c r="C10" s="51"/>
    </row>
    <row r="11" spans="2:3" ht="14.25" customHeight="1" x14ac:dyDescent="0.3">
      <c r="B11" s="54" t="s">
        <v>81</v>
      </c>
      <c r="C11" s="51"/>
    </row>
    <row r="12" spans="2:3" x14ac:dyDescent="0.3">
      <c r="B12" s="52"/>
      <c r="C12" s="51"/>
    </row>
    <row r="13" spans="2:3" ht="33" customHeight="1" x14ac:dyDescent="0.3">
      <c r="B13" s="52" t="s">
        <v>72</v>
      </c>
      <c r="C13" s="51"/>
    </row>
    <row r="14" spans="2:3" ht="54" customHeight="1" x14ac:dyDescent="0.3">
      <c r="B14" s="59" t="s">
        <v>73</v>
      </c>
      <c r="C14" s="51"/>
    </row>
    <row r="15" spans="2:3" ht="64.5" customHeight="1" x14ac:dyDescent="0.3">
      <c r="B15" s="59" t="s">
        <v>74</v>
      </c>
      <c r="C15" s="51"/>
    </row>
    <row r="16" spans="2:3" ht="66.75" customHeight="1" x14ac:dyDescent="0.3">
      <c r="B16" s="59" t="s">
        <v>75</v>
      </c>
      <c r="C16" s="51"/>
    </row>
    <row r="17" spans="2:3" x14ac:dyDescent="0.3">
      <c r="B17" s="55" t="s">
        <v>76</v>
      </c>
      <c r="C17" s="51"/>
    </row>
    <row r="18" spans="2:3" x14ac:dyDescent="0.3">
      <c r="B18" s="55" t="s">
        <v>77</v>
      </c>
      <c r="C18" s="51"/>
    </row>
    <row r="19" spans="2:3" x14ac:dyDescent="0.3">
      <c r="B19" s="55" t="s">
        <v>78</v>
      </c>
      <c r="C19" s="51"/>
    </row>
    <row r="20" spans="2:3" x14ac:dyDescent="0.3">
      <c r="B20" s="55" t="s">
        <v>79</v>
      </c>
      <c r="C20" s="51"/>
    </row>
    <row r="21" spans="2:3" ht="15" thickBot="1" x14ac:dyDescent="0.35">
      <c r="B21" s="56"/>
      <c r="C21" s="5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D2" sqref="D2"/>
    </sheetView>
  </sheetViews>
  <sheetFormatPr defaultRowHeight="14.4" x14ac:dyDescent="0.3"/>
  <cols>
    <col min="1" max="1" width="21.5546875" customWidth="1"/>
    <col min="2" max="2" width="31.6640625" customWidth="1"/>
  </cols>
  <sheetData>
    <row r="1" spans="1:5" x14ac:dyDescent="0.3">
      <c r="A1" s="32" t="s">
        <v>10</v>
      </c>
      <c r="B1" s="33" t="s">
        <v>26</v>
      </c>
      <c r="C1" s="1" t="s">
        <v>1</v>
      </c>
      <c r="D1" s="34" t="s">
        <v>2</v>
      </c>
      <c r="E1" s="35" t="s">
        <v>3</v>
      </c>
    </row>
    <row r="2" spans="1:5" x14ac:dyDescent="0.3">
      <c r="A2">
        <v>0</v>
      </c>
      <c r="B2">
        <v>0</v>
      </c>
      <c r="C2">
        <v>0</v>
      </c>
      <c r="D2">
        <v>0</v>
      </c>
      <c r="E2">
        <v>0</v>
      </c>
    </row>
    <row r="3" spans="1:5" x14ac:dyDescent="0.3">
      <c r="A3">
        <v>100</v>
      </c>
      <c r="B3">
        <v>-80</v>
      </c>
      <c r="C3">
        <v>0</v>
      </c>
      <c r="D3">
        <v>-100</v>
      </c>
      <c r="E3">
        <v>100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F82A-0E80-4742-8BDE-2E88186368CD}">
  <sheetPr>
    <tabColor theme="5" tint="0.59999389629810485"/>
  </sheetPr>
  <dimension ref="A1:E22"/>
  <sheetViews>
    <sheetView tabSelected="1" workbookViewId="0">
      <selection activeCell="E8" sqref="E8"/>
    </sheetView>
  </sheetViews>
  <sheetFormatPr defaultRowHeight="14.4" x14ac:dyDescent="0.3"/>
  <cols>
    <col min="1" max="1" width="18.6640625" customWidth="1"/>
    <col min="2" max="2" width="20.109375" customWidth="1"/>
    <col min="3" max="3" width="13.88671875" customWidth="1"/>
    <col min="4" max="4" width="10.5546875" customWidth="1"/>
    <col min="5" max="5" width="12" customWidth="1"/>
  </cols>
  <sheetData>
    <row r="1" spans="1:5" ht="51.6" customHeight="1" x14ac:dyDescent="0.3">
      <c r="A1" s="32" t="s">
        <v>51</v>
      </c>
      <c r="B1" s="33" t="s">
        <v>52</v>
      </c>
      <c r="C1" s="1" t="s">
        <v>1</v>
      </c>
      <c r="D1" s="34" t="s">
        <v>2</v>
      </c>
      <c r="E1" s="35" t="s">
        <v>3</v>
      </c>
    </row>
    <row r="2" spans="1:5" x14ac:dyDescent="0.3">
      <c r="A2">
        <v>0</v>
      </c>
      <c r="B2" s="44">
        <v>0</v>
      </c>
      <c r="C2">
        <v>0</v>
      </c>
      <c r="D2">
        <v>0</v>
      </c>
      <c r="E2">
        <v>0</v>
      </c>
    </row>
    <row r="3" spans="1:5" x14ac:dyDescent="0.3">
      <c r="A3">
        <v>0.25</v>
      </c>
      <c r="B3">
        <v>-0.82499999999999996</v>
      </c>
      <c r="C3">
        <v>4</v>
      </c>
      <c r="D3">
        <v>-2</v>
      </c>
      <c r="E3">
        <v>-0.25</v>
      </c>
    </row>
    <row r="4" spans="1:5" x14ac:dyDescent="0.3">
      <c r="A4">
        <v>0.5</v>
      </c>
      <c r="B4">
        <f>B3*2</f>
        <v>-1.65</v>
      </c>
      <c r="C4">
        <v>4</v>
      </c>
      <c r="D4">
        <v>-3</v>
      </c>
      <c r="E4">
        <v>-0.25</v>
      </c>
    </row>
    <row r="5" spans="1:5" x14ac:dyDescent="0.3">
      <c r="A5">
        <v>0.75</v>
      </c>
      <c r="B5">
        <f>B3*3</f>
        <v>-2.4749999999999996</v>
      </c>
      <c r="C5">
        <v>4</v>
      </c>
      <c r="D5">
        <v>-4</v>
      </c>
      <c r="E5">
        <v>-0.25</v>
      </c>
    </row>
    <row r="6" spans="1:5" x14ac:dyDescent="0.3">
      <c r="A6">
        <v>1</v>
      </c>
      <c r="B6">
        <v>-3</v>
      </c>
      <c r="C6">
        <v>4</v>
      </c>
      <c r="D6">
        <v>-5</v>
      </c>
      <c r="E6">
        <v>-0.25</v>
      </c>
    </row>
    <row r="7" spans="1:5" x14ac:dyDescent="0.3">
      <c r="A7">
        <v>1.25</v>
      </c>
      <c r="B7">
        <v>-3</v>
      </c>
      <c r="C7">
        <v>4</v>
      </c>
      <c r="D7">
        <v>-5</v>
      </c>
      <c r="E7">
        <v>-0.25</v>
      </c>
    </row>
    <row r="8" spans="1:5" x14ac:dyDescent="0.3">
      <c r="A8">
        <v>1.5</v>
      </c>
      <c r="B8">
        <v>-3</v>
      </c>
      <c r="C8">
        <v>4</v>
      </c>
      <c r="D8">
        <v>-5</v>
      </c>
      <c r="E8">
        <v>-0.25</v>
      </c>
    </row>
    <row r="9" spans="1:5" x14ac:dyDescent="0.3">
      <c r="A9">
        <v>1.75</v>
      </c>
      <c r="B9">
        <v>-3</v>
      </c>
      <c r="C9">
        <v>4</v>
      </c>
      <c r="D9">
        <v>-5</v>
      </c>
      <c r="E9">
        <v>-0.25</v>
      </c>
    </row>
    <row r="10" spans="1:5" x14ac:dyDescent="0.3">
      <c r="A10">
        <v>2</v>
      </c>
      <c r="B10">
        <v>-3</v>
      </c>
      <c r="C10">
        <v>4</v>
      </c>
      <c r="D10">
        <v>-5</v>
      </c>
      <c r="E10">
        <v>-0.25</v>
      </c>
    </row>
    <row r="11" spans="1:5" x14ac:dyDescent="0.3">
      <c r="A11">
        <v>2.25</v>
      </c>
      <c r="B11">
        <v>-3</v>
      </c>
      <c r="C11">
        <v>4</v>
      </c>
      <c r="D11">
        <v>-5</v>
      </c>
      <c r="E11">
        <v>-0.25</v>
      </c>
    </row>
    <row r="12" spans="1:5" x14ac:dyDescent="0.3">
      <c r="A12">
        <v>2.5</v>
      </c>
      <c r="B12">
        <v>-3</v>
      </c>
      <c r="C12">
        <v>4</v>
      </c>
      <c r="D12">
        <v>-5</v>
      </c>
      <c r="E12">
        <v>-0.25</v>
      </c>
    </row>
    <row r="13" spans="1:5" x14ac:dyDescent="0.3">
      <c r="A13">
        <v>2.75</v>
      </c>
      <c r="B13">
        <v>-3</v>
      </c>
      <c r="C13">
        <v>4</v>
      </c>
      <c r="D13">
        <v>-5</v>
      </c>
      <c r="E13">
        <v>-0.25</v>
      </c>
    </row>
    <row r="14" spans="1:5" x14ac:dyDescent="0.3">
      <c r="A14">
        <v>3</v>
      </c>
      <c r="B14">
        <v>-3</v>
      </c>
      <c r="C14">
        <v>4</v>
      </c>
      <c r="D14">
        <v>-5</v>
      </c>
      <c r="E14">
        <v>-0.25</v>
      </c>
    </row>
    <row r="15" spans="1:5" x14ac:dyDescent="0.3">
      <c r="A15">
        <v>3.25</v>
      </c>
      <c r="B15">
        <v>-3</v>
      </c>
      <c r="C15">
        <v>4</v>
      </c>
      <c r="D15">
        <v>-5</v>
      </c>
      <c r="E15">
        <v>-0.25</v>
      </c>
    </row>
    <row r="16" spans="1:5" x14ac:dyDescent="0.3">
      <c r="A16">
        <v>3.5</v>
      </c>
      <c r="B16">
        <v>-3</v>
      </c>
      <c r="C16">
        <v>4</v>
      </c>
      <c r="D16">
        <v>-5</v>
      </c>
      <c r="E16">
        <v>-0.25</v>
      </c>
    </row>
    <row r="17" spans="1:5" x14ac:dyDescent="0.3">
      <c r="A17">
        <v>3.75</v>
      </c>
      <c r="B17">
        <v>-3</v>
      </c>
      <c r="C17">
        <v>4</v>
      </c>
      <c r="D17">
        <v>-5</v>
      </c>
      <c r="E17">
        <v>-0.25</v>
      </c>
    </row>
    <row r="18" spans="1:5" x14ac:dyDescent="0.3">
      <c r="A18">
        <v>4</v>
      </c>
      <c r="B18">
        <v>-3</v>
      </c>
      <c r="C18">
        <v>4</v>
      </c>
      <c r="D18">
        <v>-5</v>
      </c>
      <c r="E18">
        <v>-0.25</v>
      </c>
    </row>
    <row r="19" spans="1:5" x14ac:dyDescent="0.3">
      <c r="A19">
        <v>4.25</v>
      </c>
      <c r="B19">
        <v>-3</v>
      </c>
      <c r="C19">
        <v>4</v>
      </c>
      <c r="D19">
        <v>-5</v>
      </c>
      <c r="E19">
        <v>-0.25</v>
      </c>
    </row>
    <row r="20" spans="1:5" x14ac:dyDescent="0.3">
      <c r="A20">
        <v>4.5</v>
      </c>
      <c r="B20">
        <v>-3</v>
      </c>
      <c r="C20">
        <v>4</v>
      </c>
      <c r="D20">
        <v>-5</v>
      </c>
      <c r="E20">
        <v>-0.25</v>
      </c>
    </row>
    <row r="21" spans="1:5" x14ac:dyDescent="0.3">
      <c r="A21">
        <v>4.75</v>
      </c>
      <c r="B21">
        <v>-3</v>
      </c>
      <c r="C21">
        <v>4</v>
      </c>
      <c r="D21">
        <v>-5</v>
      </c>
      <c r="E21">
        <v>-0.25</v>
      </c>
    </row>
    <row r="22" spans="1:5" x14ac:dyDescent="0.3">
      <c r="A22">
        <v>5</v>
      </c>
      <c r="B22">
        <v>-3</v>
      </c>
      <c r="C22">
        <v>4</v>
      </c>
      <c r="D22">
        <v>-5</v>
      </c>
      <c r="E22">
        <v>-0.25</v>
      </c>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D6F26-3E71-4FEA-B019-8356EA753A09}">
  <sheetPr>
    <tabColor theme="5" tint="0.59999389629810485"/>
  </sheetPr>
  <dimension ref="A1:E6"/>
  <sheetViews>
    <sheetView workbookViewId="0">
      <selection activeCell="F8" sqref="F8"/>
    </sheetView>
  </sheetViews>
  <sheetFormatPr defaultRowHeight="14.4" x14ac:dyDescent="0.3"/>
  <cols>
    <col min="1" max="1" width="21.5546875" customWidth="1"/>
    <col min="2" max="2" width="15.88671875" customWidth="1"/>
    <col min="3" max="3" width="12.33203125" customWidth="1"/>
    <col min="4" max="4" width="13.6640625" customWidth="1"/>
    <col min="5" max="5" width="13.109375" customWidth="1"/>
  </cols>
  <sheetData>
    <row r="1" spans="1:5" ht="49.2" customHeight="1" x14ac:dyDescent="0.3">
      <c r="A1" s="32" t="s">
        <v>51</v>
      </c>
      <c r="B1" s="33" t="s">
        <v>24</v>
      </c>
      <c r="C1" s="1" t="s">
        <v>1</v>
      </c>
      <c r="D1" s="34" t="s">
        <v>2</v>
      </c>
      <c r="E1" s="35" t="s">
        <v>3</v>
      </c>
    </row>
    <row r="2" spans="1:5" x14ac:dyDescent="0.3">
      <c r="A2">
        <v>0</v>
      </c>
      <c r="B2">
        <v>0</v>
      </c>
      <c r="C2">
        <v>0</v>
      </c>
      <c r="D2">
        <v>0</v>
      </c>
      <c r="E2">
        <v>0</v>
      </c>
    </row>
    <row r="3" spans="1:5" x14ac:dyDescent="0.3">
      <c r="A3">
        <v>0.25</v>
      </c>
      <c r="B3">
        <v>20</v>
      </c>
      <c r="C3">
        <v>0.2</v>
      </c>
      <c r="D3">
        <v>5</v>
      </c>
      <c r="E3">
        <v>40</v>
      </c>
    </row>
    <row r="4" spans="1:5" x14ac:dyDescent="0.3">
      <c r="A4">
        <v>0.5</v>
      </c>
      <c r="B4">
        <v>40</v>
      </c>
      <c r="C4">
        <v>0.2</v>
      </c>
      <c r="D4">
        <v>5</v>
      </c>
      <c r="E4">
        <v>80</v>
      </c>
    </row>
    <row r="5" spans="1:5" x14ac:dyDescent="0.3">
      <c r="A5">
        <v>0.75</v>
      </c>
      <c r="B5">
        <v>60</v>
      </c>
      <c r="C5">
        <v>0.2</v>
      </c>
      <c r="D5">
        <v>5</v>
      </c>
      <c r="E5">
        <v>100</v>
      </c>
    </row>
    <row r="6" spans="1:5" x14ac:dyDescent="0.3">
      <c r="A6">
        <v>1</v>
      </c>
      <c r="B6">
        <v>80</v>
      </c>
      <c r="C6">
        <v>0.4</v>
      </c>
      <c r="D6">
        <v>5</v>
      </c>
      <c r="E6">
        <v>100</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0"/>
  <sheetViews>
    <sheetView workbookViewId="0">
      <selection activeCell="B12" sqref="B12"/>
    </sheetView>
  </sheetViews>
  <sheetFormatPr defaultRowHeight="14.4" x14ac:dyDescent="0.3"/>
  <cols>
    <col min="1" max="1" width="28.5546875" customWidth="1"/>
    <col min="2" max="2" width="14.44140625" customWidth="1"/>
    <col min="3" max="3" width="10.33203125" customWidth="1"/>
    <col min="4" max="4" width="9.6640625" customWidth="1"/>
    <col min="5" max="5" width="10.44140625" customWidth="1"/>
    <col min="6" max="6" width="10.6640625" customWidth="1"/>
    <col min="7" max="7" width="14.33203125" customWidth="1"/>
    <col min="8" max="8" width="14.88671875" customWidth="1"/>
    <col min="9" max="9" width="15.44140625" customWidth="1"/>
    <col min="10" max="10" width="14.5546875" customWidth="1"/>
  </cols>
  <sheetData>
    <row r="1" spans="1:11" ht="28.95" customHeight="1" x14ac:dyDescent="0.3">
      <c r="A1" s="64" t="s">
        <v>35</v>
      </c>
      <c r="B1" s="65"/>
      <c r="C1" s="66" t="s">
        <v>38</v>
      </c>
      <c r="D1" s="67"/>
      <c r="E1" s="67"/>
      <c r="F1" s="68"/>
      <c r="G1" s="69" t="s">
        <v>39</v>
      </c>
      <c r="H1" s="70"/>
      <c r="I1" s="70"/>
      <c r="J1" s="71"/>
    </row>
    <row r="2" spans="1:11" s="2" customFormat="1" ht="55.95" customHeight="1" thickBot="1" x14ac:dyDescent="0.35">
      <c r="A2" s="19" t="s">
        <v>28</v>
      </c>
      <c r="B2" s="20" t="s">
        <v>60</v>
      </c>
      <c r="C2" s="12" t="s">
        <v>5</v>
      </c>
      <c r="D2" s="13" t="s">
        <v>34</v>
      </c>
      <c r="E2" s="13" t="s">
        <v>6</v>
      </c>
      <c r="F2" s="14" t="s">
        <v>7</v>
      </c>
      <c r="G2" s="15" t="s">
        <v>11</v>
      </c>
      <c r="H2" s="16" t="s">
        <v>12</v>
      </c>
      <c r="I2" s="16" t="s">
        <v>13</v>
      </c>
      <c r="J2" s="17" t="s">
        <v>14</v>
      </c>
    </row>
    <row r="3" spans="1:11" x14ac:dyDescent="0.3">
      <c r="A3" s="6" t="s">
        <v>53</v>
      </c>
      <c r="B3" s="6" t="s">
        <v>25</v>
      </c>
      <c r="C3" s="7">
        <v>1000</v>
      </c>
      <c r="D3" s="7">
        <v>1000</v>
      </c>
      <c r="E3" s="7">
        <v>250</v>
      </c>
      <c r="F3" s="7">
        <v>15000</v>
      </c>
      <c r="G3" s="8">
        <v>10</v>
      </c>
      <c r="H3" s="8">
        <v>0.8</v>
      </c>
      <c r="I3" s="8"/>
      <c r="J3" s="8"/>
      <c r="K3" s="6"/>
    </row>
    <row r="4" spans="1:11" x14ac:dyDescent="0.3">
      <c r="A4" s="6" t="s">
        <v>10</v>
      </c>
      <c r="B4" s="6" t="s">
        <v>45</v>
      </c>
      <c r="C4" s="7">
        <v>25</v>
      </c>
      <c r="D4" s="7">
        <v>50</v>
      </c>
      <c r="E4" s="7">
        <v>12</v>
      </c>
      <c r="F4" s="7">
        <v>200</v>
      </c>
      <c r="G4" s="8">
        <v>1000</v>
      </c>
      <c r="H4" s="8">
        <v>0.9</v>
      </c>
      <c r="I4" s="8"/>
      <c r="J4" s="8"/>
      <c r="K4" s="6"/>
    </row>
    <row r="5" spans="1:11" x14ac:dyDescent="0.3">
      <c r="A5" s="6" t="s">
        <v>57</v>
      </c>
      <c r="B5" s="6" t="s">
        <v>0</v>
      </c>
      <c r="C5" s="7">
        <v>1500</v>
      </c>
      <c r="D5" s="7">
        <v>2000</v>
      </c>
      <c r="E5" s="7">
        <v>1000</v>
      </c>
      <c r="F5" s="7">
        <v>20000</v>
      </c>
      <c r="G5" s="8"/>
      <c r="H5" s="8"/>
      <c r="I5" s="8"/>
      <c r="J5" s="8"/>
      <c r="K5" s="6"/>
    </row>
    <row r="6" spans="1:11" x14ac:dyDescent="0.3">
      <c r="A6" s="6" t="s">
        <v>58</v>
      </c>
      <c r="B6" s="6" t="s">
        <v>0</v>
      </c>
      <c r="C6" s="7">
        <v>30000</v>
      </c>
      <c r="D6" s="7">
        <v>15000</v>
      </c>
      <c r="E6" s="7">
        <v>5000</v>
      </c>
      <c r="F6" s="7">
        <v>65000</v>
      </c>
      <c r="G6" s="8"/>
      <c r="H6" s="8"/>
      <c r="I6" s="8"/>
      <c r="J6" s="8"/>
      <c r="K6" s="6"/>
    </row>
    <row r="7" spans="1:11" x14ac:dyDescent="0.3">
      <c r="A7" s="6"/>
      <c r="B7" s="6"/>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C12" s="4"/>
      <c r="D12" s="4"/>
      <c r="E12" s="4"/>
      <c r="F12" s="4"/>
      <c r="G12" s="5"/>
      <c r="H12" s="5"/>
      <c r="I12" s="5"/>
      <c r="J12" s="5"/>
    </row>
    <row r="13" spans="1:11" x14ac:dyDescent="0.3">
      <c r="C13" s="4"/>
      <c r="D13" s="4"/>
      <c r="E13" s="4"/>
      <c r="F13" s="4"/>
      <c r="G13" s="5"/>
      <c r="H13" s="5"/>
      <c r="I13" s="5"/>
      <c r="J13" s="5"/>
    </row>
    <row r="14" spans="1:11" x14ac:dyDescent="0.3">
      <c r="C14" s="4"/>
      <c r="D14" s="4"/>
      <c r="E14" s="4"/>
      <c r="F14" s="4"/>
      <c r="G14" s="5"/>
      <c r="H14" s="5"/>
      <c r="I14" s="5"/>
      <c r="J14" s="5"/>
    </row>
    <row r="15" spans="1:11" x14ac:dyDescent="0.3">
      <c r="G15" s="5"/>
      <c r="H15" s="5"/>
      <c r="I15" s="5"/>
      <c r="J15" s="5"/>
    </row>
    <row r="16" spans="1:11" x14ac:dyDescent="0.3">
      <c r="G16" s="5"/>
      <c r="H16" s="5"/>
      <c r="I16" s="5"/>
      <c r="J16" s="5"/>
    </row>
    <row r="17" spans="7:10" x14ac:dyDescent="0.3">
      <c r="G17" s="5"/>
      <c r="H17" s="5"/>
      <c r="I17" s="5"/>
      <c r="J17" s="5"/>
    </row>
    <row r="18" spans="7:10" x14ac:dyDescent="0.3">
      <c r="G18" s="3"/>
      <c r="H18" s="3"/>
      <c r="I18" s="3"/>
      <c r="J18" s="3"/>
    </row>
    <row r="19" spans="7:10" x14ac:dyDescent="0.3">
      <c r="G19" s="3"/>
      <c r="H19" s="3"/>
      <c r="I19" s="3"/>
      <c r="J19" s="3"/>
    </row>
    <row r="20" spans="7:10" x14ac:dyDescent="0.3">
      <c r="G20" s="3"/>
      <c r="H20" s="3"/>
      <c r="I20" s="3"/>
      <c r="J20"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2"/>
  <sheetViews>
    <sheetView workbookViewId="0">
      <selection activeCell="J7" sqref="J7"/>
    </sheetView>
  </sheetViews>
  <sheetFormatPr defaultRowHeight="14.4" x14ac:dyDescent="0.3"/>
  <cols>
    <col min="1" max="1" width="14.44140625" customWidth="1"/>
    <col min="2" max="2" width="21.109375" customWidth="1"/>
    <col min="3" max="3" width="27" customWidth="1"/>
    <col min="4" max="4" width="14.44140625" customWidth="1"/>
    <col min="5" max="5" width="14.33203125" customWidth="1"/>
    <col min="6" max="7" width="14.6640625" customWidth="1"/>
    <col min="8" max="8" width="16" customWidth="1"/>
    <col min="9" max="10" width="14.6640625" customWidth="1"/>
  </cols>
  <sheetData>
    <row r="1" spans="1:10" ht="40.200000000000003" customHeight="1" x14ac:dyDescent="0.3">
      <c r="A1" s="74" t="s">
        <v>44</v>
      </c>
      <c r="B1" s="75"/>
      <c r="C1" s="76" t="s">
        <v>37</v>
      </c>
      <c r="D1" s="77"/>
      <c r="E1" s="77"/>
      <c r="F1" s="77"/>
      <c r="G1" s="77"/>
      <c r="H1" s="78"/>
      <c r="I1" s="72" t="s">
        <v>40</v>
      </c>
      <c r="J1" s="73"/>
    </row>
    <row r="2" spans="1:10" ht="42" thickBot="1" x14ac:dyDescent="0.35">
      <c r="A2" s="10" t="s">
        <v>15</v>
      </c>
      <c r="B2" s="11" t="s">
        <v>16</v>
      </c>
      <c r="C2" s="12" t="s">
        <v>28</v>
      </c>
      <c r="D2" s="12" t="s">
        <v>60</v>
      </c>
      <c r="E2" s="12" t="s">
        <v>36</v>
      </c>
      <c r="F2" s="13" t="s">
        <v>19</v>
      </c>
      <c r="G2" s="13" t="s">
        <v>20</v>
      </c>
      <c r="H2" s="14" t="s">
        <v>21</v>
      </c>
      <c r="I2" s="25" t="s">
        <v>22</v>
      </c>
      <c r="J2" s="26" t="s">
        <v>27</v>
      </c>
    </row>
    <row r="3" spans="1:10" x14ac:dyDescent="0.3">
      <c r="A3" s="3">
        <v>1</v>
      </c>
      <c r="B3" s="3" t="s">
        <v>17</v>
      </c>
      <c r="C3" s="6" t="s">
        <v>57</v>
      </c>
      <c r="D3" s="6" t="str">
        <f>_xlfn.XLOOKUP(C3, 'Management Actions'!$A$3:$A$9998, 'Management Actions'!$B$3:$B$9998, "", 0, 1)</f>
        <v>km</v>
      </c>
      <c r="E3" s="3">
        <v>2</v>
      </c>
      <c r="F3" s="3">
        <v>0.5</v>
      </c>
      <c r="G3" s="3">
        <v>0</v>
      </c>
      <c r="H3" s="3">
        <v>2</v>
      </c>
      <c r="I3" s="3">
        <v>1</v>
      </c>
      <c r="J3" s="3">
        <v>1</v>
      </c>
    </row>
    <row r="4" spans="1:10" x14ac:dyDescent="0.3">
      <c r="A4" s="3">
        <v>2</v>
      </c>
      <c r="B4" s="3" t="s">
        <v>18</v>
      </c>
      <c r="C4" s="6" t="s">
        <v>57</v>
      </c>
      <c r="D4" s="6" t="str">
        <f>_xlfn.XLOOKUP(C4, 'Management Actions'!$A$3:$A$9998, 'Management Actions'!$B$3:$B$9998, "", 0, 1)</f>
        <v>km</v>
      </c>
      <c r="E4" s="3">
        <v>3.5</v>
      </c>
      <c r="F4" s="3">
        <v>0.9</v>
      </c>
      <c r="G4" s="3">
        <v>0</v>
      </c>
      <c r="H4" s="3">
        <v>3.5</v>
      </c>
      <c r="I4" s="3">
        <v>1</v>
      </c>
      <c r="J4" s="3">
        <v>1</v>
      </c>
    </row>
    <row r="5" spans="1:10" ht="13.95" customHeight="1" x14ac:dyDescent="0.3">
      <c r="A5" s="3">
        <v>1</v>
      </c>
      <c r="B5" s="3" t="s">
        <v>17</v>
      </c>
      <c r="C5" s="6" t="s">
        <v>53</v>
      </c>
      <c r="D5" s="6" t="s">
        <v>25</v>
      </c>
      <c r="E5" s="3">
        <v>3</v>
      </c>
      <c r="F5" s="3">
        <v>5</v>
      </c>
      <c r="G5" s="3">
        <v>0</v>
      </c>
      <c r="H5" s="3">
        <v>10</v>
      </c>
      <c r="I5" s="3">
        <v>1.1000000000000001</v>
      </c>
      <c r="J5" s="3">
        <v>0.5</v>
      </c>
    </row>
    <row r="6" spans="1:10" x14ac:dyDescent="0.3">
      <c r="A6" s="3">
        <v>1</v>
      </c>
      <c r="B6" s="3" t="s">
        <v>17</v>
      </c>
      <c r="C6" s="6" t="s">
        <v>10</v>
      </c>
      <c r="D6" s="6" t="str">
        <f>_xlfn.XLOOKUP(C6, 'Management Actions'!$A$3:$A$9998, 'Management Actions'!$B$3:$B$9998, "", 0, 1)</f>
        <v>m²</v>
      </c>
      <c r="E6" s="9">
        <v>500</v>
      </c>
      <c r="F6" s="9">
        <v>100</v>
      </c>
      <c r="G6" s="9">
        <v>100</v>
      </c>
      <c r="H6" s="9">
        <v>500</v>
      </c>
      <c r="I6" s="3">
        <v>0.95</v>
      </c>
      <c r="J6" s="3">
        <v>1</v>
      </c>
    </row>
    <row r="7" spans="1:10" x14ac:dyDescent="0.3">
      <c r="A7" s="3">
        <v>2</v>
      </c>
      <c r="B7" s="62" t="s">
        <v>18</v>
      </c>
      <c r="C7" s="63" t="s">
        <v>10</v>
      </c>
      <c r="D7" s="6" t="str">
        <f>_xlfn.XLOOKUP(C7, 'Management Actions'!$A$3:$A$9998, 'Management Actions'!$B$3:$B$9998, "", 0, 1)</f>
        <v>m²</v>
      </c>
      <c r="E7" s="9">
        <v>2000</v>
      </c>
      <c r="F7" s="9">
        <v>375</v>
      </c>
      <c r="G7" s="9">
        <v>500</v>
      </c>
      <c r="H7" s="9">
        <v>2000</v>
      </c>
      <c r="I7" s="3">
        <v>1</v>
      </c>
      <c r="J7" s="3">
        <v>2</v>
      </c>
    </row>
    <row r="8" spans="1:10" x14ac:dyDescent="0.3">
      <c r="A8" s="3">
        <v>3</v>
      </c>
      <c r="B8" s="3" t="s">
        <v>46</v>
      </c>
      <c r="C8" s="3" t="s">
        <v>58</v>
      </c>
      <c r="D8" s="3" t="s">
        <v>0</v>
      </c>
      <c r="E8" s="3">
        <v>5</v>
      </c>
      <c r="F8" s="3">
        <v>1</v>
      </c>
      <c r="G8" s="3">
        <v>1</v>
      </c>
      <c r="H8" s="3">
        <v>5</v>
      </c>
      <c r="I8" s="3">
        <v>0.9</v>
      </c>
      <c r="J8" s="3">
        <v>2</v>
      </c>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sheetData>
  <mergeCells count="3">
    <mergeCell ref="I1:J1"/>
    <mergeCell ref="A1:B1"/>
    <mergeCell ref="C1:H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J17"/>
  <sheetViews>
    <sheetView topLeftCell="A2" workbookViewId="0">
      <selection activeCell="F6" sqref="F6"/>
    </sheetView>
  </sheetViews>
  <sheetFormatPr defaultRowHeight="14.4" x14ac:dyDescent="0.3"/>
  <cols>
    <col min="1" max="1" width="15.5546875" style="3" customWidth="1"/>
    <col min="2" max="2" width="14.5546875" style="3" customWidth="1"/>
    <col min="3" max="3" width="19.44140625" style="3" customWidth="1"/>
    <col min="4" max="4" width="17.88671875" style="3" customWidth="1"/>
    <col min="5" max="5" width="20.33203125" customWidth="1"/>
    <col min="6" max="10" width="12.6640625" customWidth="1"/>
  </cols>
  <sheetData>
    <row r="1" spans="1:10" ht="245.25" customHeight="1" x14ac:dyDescent="0.3">
      <c r="A1" s="79" t="s">
        <v>61</v>
      </c>
      <c r="B1" s="79"/>
      <c r="C1" s="79"/>
      <c r="D1" s="79"/>
      <c r="E1" s="79"/>
      <c r="F1" s="79"/>
      <c r="G1" s="79"/>
      <c r="H1" s="79"/>
      <c r="I1" s="80"/>
      <c r="J1" s="80"/>
    </row>
    <row r="2" spans="1:10" ht="77.400000000000006" customHeight="1" x14ac:dyDescent="0.3">
      <c r="A2" s="61"/>
      <c r="B2" s="61"/>
      <c r="C2" s="61"/>
      <c r="D2" s="61"/>
      <c r="E2" s="61"/>
      <c r="F2" s="61"/>
      <c r="G2" s="61"/>
      <c r="H2" s="61"/>
    </row>
    <row r="3" spans="1:10" ht="37.950000000000003" customHeight="1" thickBot="1" x14ac:dyDescent="0.35">
      <c r="A3" s="10" t="s">
        <v>15</v>
      </c>
      <c r="B3" s="18" t="s">
        <v>16</v>
      </c>
      <c r="C3" s="23" t="s">
        <v>50</v>
      </c>
      <c r="D3" s="23" t="s">
        <v>85</v>
      </c>
      <c r="E3" s="23" t="s">
        <v>84</v>
      </c>
      <c r="F3" s="23" t="s">
        <v>47</v>
      </c>
      <c r="G3" s="23" t="s">
        <v>47</v>
      </c>
      <c r="H3" s="23" t="s">
        <v>47</v>
      </c>
      <c r="I3" s="23" t="s">
        <v>47</v>
      </c>
      <c r="J3" s="23" t="s">
        <v>47</v>
      </c>
    </row>
    <row r="4" spans="1:10" x14ac:dyDescent="0.3">
      <c r="A4" s="3">
        <v>1</v>
      </c>
      <c r="B4" s="3" t="s">
        <v>17</v>
      </c>
      <c r="C4" s="3">
        <v>2</v>
      </c>
      <c r="D4" s="9">
        <v>3000</v>
      </c>
      <c r="E4" s="60">
        <v>150</v>
      </c>
    </row>
    <row r="5" spans="1:10" x14ac:dyDescent="0.3">
      <c r="A5" s="3">
        <v>2</v>
      </c>
      <c r="B5" s="3" t="s">
        <v>18</v>
      </c>
      <c r="C5" s="3">
        <v>3.5</v>
      </c>
      <c r="D5" s="9">
        <v>80000</v>
      </c>
      <c r="E5" s="60">
        <v>4000</v>
      </c>
    </row>
    <row r="6" spans="1:10" x14ac:dyDescent="0.3">
      <c r="A6" s="3">
        <v>3</v>
      </c>
      <c r="B6" s="3" t="s">
        <v>46</v>
      </c>
      <c r="C6" s="3">
        <v>5</v>
      </c>
      <c r="D6" s="9">
        <v>200000</v>
      </c>
      <c r="E6" s="60">
        <v>10000</v>
      </c>
    </row>
    <row r="7" spans="1:10" x14ac:dyDescent="0.3">
      <c r="D7" s="9"/>
    </row>
    <row r="8" spans="1:10" x14ac:dyDescent="0.3">
      <c r="D8" s="9"/>
    </row>
    <row r="9" spans="1:10" x14ac:dyDescent="0.3">
      <c r="D9" s="9"/>
    </row>
    <row r="10" spans="1:10" x14ac:dyDescent="0.3">
      <c r="D10" s="9"/>
    </row>
    <row r="11" spans="1:10" x14ac:dyDescent="0.3">
      <c r="D11" s="9"/>
    </row>
    <row r="12" spans="1:10" x14ac:dyDescent="0.3">
      <c r="D12" s="9"/>
    </row>
    <row r="13" spans="1:10" x14ac:dyDescent="0.3">
      <c r="D13" s="9"/>
    </row>
    <row r="14" spans="1:10" x14ac:dyDescent="0.3">
      <c r="D14" s="9"/>
    </row>
    <row r="15" spans="1:10" x14ac:dyDescent="0.3">
      <c r="D15" s="9"/>
    </row>
    <row r="16" spans="1:10" x14ac:dyDescent="0.3">
      <c r="D16" s="9"/>
    </row>
    <row r="17" spans="4:4" x14ac:dyDescent="0.3">
      <c r="D17" s="9"/>
    </row>
  </sheetData>
  <mergeCells count="1">
    <mergeCell ref="A1:J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I9"/>
  <sheetViews>
    <sheetView workbookViewId="0">
      <selection activeCell="D7" sqref="D7"/>
    </sheetView>
  </sheetViews>
  <sheetFormatPr defaultRowHeight="14.4" x14ac:dyDescent="0.3"/>
  <cols>
    <col min="1" max="1" width="10.33203125" customWidth="1"/>
    <col min="2" max="2" width="24.33203125" customWidth="1"/>
    <col min="3" max="3" width="18.33203125" customWidth="1"/>
    <col min="4" max="4" width="24.33203125" customWidth="1"/>
    <col min="5" max="5" width="37.5546875" customWidth="1"/>
    <col min="6" max="6" width="26.33203125" customWidth="1"/>
  </cols>
  <sheetData>
    <row r="1" spans="1:9" ht="221.25" customHeight="1" thickBot="1" x14ac:dyDescent="0.35">
      <c r="A1" s="81" t="s">
        <v>62</v>
      </c>
      <c r="B1" s="81"/>
      <c r="C1" s="81"/>
      <c r="D1" s="81"/>
      <c r="E1" s="81"/>
      <c r="F1" s="81"/>
      <c r="I1" s="43"/>
    </row>
    <row r="2" spans="1:9" ht="51" customHeight="1" thickBot="1" x14ac:dyDescent="0.35">
      <c r="A2" s="21" t="s">
        <v>83</v>
      </c>
      <c r="B2" s="31" t="s">
        <v>8</v>
      </c>
      <c r="C2" s="42" t="s">
        <v>65</v>
      </c>
      <c r="D2" s="30" t="s">
        <v>64</v>
      </c>
      <c r="E2" s="22" t="s">
        <v>63</v>
      </c>
      <c r="F2" s="31" t="s">
        <v>66</v>
      </c>
    </row>
    <row r="3" spans="1:9" x14ac:dyDescent="0.3">
      <c r="A3" s="39" t="s">
        <v>29</v>
      </c>
      <c r="B3" s="40" t="s">
        <v>59</v>
      </c>
      <c r="C3" s="28" t="s">
        <v>0</v>
      </c>
      <c r="D3" s="29" t="s">
        <v>50</v>
      </c>
      <c r="E3" s="40" t="s">
        <v>41</v>
      </c>
      <c r="F3" s="41" t="s">
        <v>23</v>
      </c>
    </row>
    <row r="4" spans="1:9" x14ac:dyDescent="0.3">
      <c r="A4" s="36" t="s">
        <v>30</v>
      </c>
      <c r="B4" s="37" t="s">
        <v>57</v>
      </c>
      <c r="C4" s="27" t="s">
        <v>0</v>
      </c>
      <c r="D4" s="24" t="s">
        <v>50</v>
      </c>
      <c r="E4" s="37" t="s">
        <v>41</v>
      </c>
      <c r="F4" s="38" t="s">
        <v>43</v>
      </c>
    </row>
    <row r="5" spans="1:9" x14ac:dyDescent="0.3">
      <c r="A5" s="36" t="s">
        <v>31</v>
      </c>
      <c r="B5" s="37" t="s">
        <v>53</v>
      </c>
      <c r="C5" s="27" t="s">
        <v>25</v>
      </c>
      <c r="D5" s="24" t="s">
        <v>50</v>
      </c>
      <c r="E5" s="37" t="s">
        <v>42</v>
      </c>
      <c r="F5" s="38" t="s">
        <v>23</v>
      </c>
    </row>
    <row r="6" spans="1:9" x14ac:dyDescent="0.3">
      <c r="A6" s="36" t="s">
        <v>32</v>
      </c>
      <c r="B6" s="37" t="s">
        <v>53</v>
      </c>
      <c r="C6" s="27" t="s">
        <v>25</v>
      </c>
      <c r="D6" s="24" t="s">
        <v>50</v>
      </c>
      <c r="E6" s="37" t="s">
        <v>42</v>
      </c>
      <c r="F6" s="38" t="s">
        <v>26</v>
      </c>
    </row>
    <row r="7" spans="1:9" ht="16.2" x14ac:dyDescent="0.3">
      <c r="A7" s="36" t="s">
        <v>33</v>
      </c>
      <c r="B7" s="37" t="s">
        <v>10</v>
      </c>
      <c r="C7" s="27" t="str">
        <f>_xlfn.XLOOKUP(B7,'Management Actions'!$A$3:$A$9998,'Management Actions'!$B$3:$B$9998, "", 0, 1)</f>
        <v>m²</v>
      </c>
      <c r="D7" s="24" t="s">
        <v>86</v>
      </c>
      <c r="E7" s="37" t="s">
        <v>49</v>
      </c>
      <c r="F7" s="38" t="s">
        <v>48</v>
      </c>
    </row>
    <row r="8" spans="1:9" x14ac:dyDescent="0.3">
      <c r="A8" s="36" t="s">
        <v>54</v>
      </c>
      <c r="B8" s="37" t="s">
        <v>58</v>
      </c>
      <c r="C8" s="46" t="s">
        <v>0</v>
      </c>
      <c r="D8" s="45" t="s">
        <v>50</v>
      </c>
      <c r="E8" s="37" t="s">
        <v>41</v>
      </c>
      <c r="F8" s="38" t="s">
        <v>23</v>
      </c>
    </row>
    <row r="9" spans="1:9" x14ac:dyDescent="0.3">
      <c r="A9" s="36" t="s">
        <v>55</v>
      </c>
      <c r="B9" s="37" t="s">
        <v>58</v>
      </c>
      <c r="C9" s="27" t="s">
        <v>56</v>
      </c>
      <c r="D9" s="47" t="s">
        <v>50</v>
      </c>
      <c r="E9" s="37" t="s">
        <v>41</v>
      </c>
      <c r="F9" s="38" t="s">
        <v>43</v>
      </c>
    </row>
  </sheetData>
  <mergeCells count="1">
    <mergeCell ref="A1:F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22"/>
  <sheetViews>
    <sheetView zoomScale="90" zoomScaleNormal="90" workbookViewId="0">
      <selection activeCell="C18" sqref="C18"/>
    </sheetView>
  </sheetViews>
  <sheetFormatPr defaultRowHeight="14.4" x14ac:dyDescent="0.3"/>
  <cols>
    <col min="1" max="1" width="21.5546875" customWidth="1"/>
    <col min="2" max="2" width="31.6640625" customWidth="1"/>
  </cols>
  <sheetData>
    <row r="1" spans="1:5" ht="48" customHeight="1" x14ac:dyDescent="0.3">
      <c r="A1" s="32" t="s">
        <v>51</v>
      </c>
      <c r="B1" s="33" t="s">
        <v>52</v>
      </c>
      <c r="C1" s="1" t="s">
        <v>1</v>
      </c>
      <c r="D1" s="34" t="s">
        <v>2</v>
      </c>
      <c r="E1" s="35" t="s">
        <v>3</v>
      </c>
    </row>
    <row r="2" spans="1:5" x14ac:dyDescent="0.3">
      <c r="A2">
        <v>0</v>
      </c>
      <c r="B2" s="44">
        <v>0</v>
      </c>
      <c r="C2">
        <v>0</v>
      </c>
      <c r="D2">
        <v>0</v>
      </c>
      <c r="E2">
        <v>0</v>
      </c>
    </row>
    <row r="3" spans="1:5" x14ac:dyDescent="0.3">
      <c r="A3">
        <v>0.25</v>
      </c>
      <c r="B3">
        <v>-0.625</v>
      </c>
      <c r="C3">
        <v>4</v>
      </c>
      <c r="D3">
        <v>-2</v>
      </c>
      <c r="E3">
        <v>-0.25</v>
      </c>
    </row>
    <row r="4" spans="1:5" x14ac:dyDescent="0.3">
      <c r="A4">
        <v>0.5</v>
      </c>
      <c r="B4">
        <f>B3*2</f>
        <v>-1.25</v>
      </c>
      <c r="C4">
        <v>4</v>
      </c>
      <c r="D4">
        <v>-3</v>
      </c>
      <c r="E4">
        <v>-0.25</v>
      </c>
    </row>
    <row r="5" spans="1:5" x14ac:dyDescent="0.3">
      <c r="A5">
        <v>0.75</v>
      </c>
      <c r="B5">
        <f>B3*3</f>
        <v>-1.875</v>
      </c>
      <c r="C5">
        <v>4</v>
      </c>
      <c r="D5">
        <v>-4</v>
      </c>
      <c r="E5">
        <v>-0.25</v>
      </c>
    </row>
    <row r="6" spans="1:5" x14ac:dyDescent="0.3">
      <c r="A6">
        <v>1</v>
      </c>
      <c r="B6">
        <v>-2.5</v>
      </c>
      <c r="C6">
        <v>4</v>
      </c>
      <c r="D6">
        <v>-5</v>
      </c>
      <c r="E6">
        <v>-0.25</v>
      </c>
    </row>
    <row r="7" spans="1:5" x14ac:dyDescent="0.3">
      <c r="A7">
        <v>1.25</v>
      </c>
      <c r="B7">
        <v>-2.5</v>
      </c>
      <c r="C7">
        <v>4</v>
      </c>
      <c r="D7">
        <v>-5</v>
      </c>
      <c r="E7">
        <v>-0.25</v>
      </c>
    </row>
    <row r="8" spans="1:5" x14ac:dyDescent="0.3">
      <c r="A8">
        <v>1.5</v>
      </c>
      <c r="B8">
        <v>-2.5</v>
      </c>
      <c r="C8">
        <v>4</v>
      </c>
      <c r="D8">
        <v>-5</v>
      </c>
      <c r="E8">
        <v>-0.25</v>
      </c>
    </row>
    <row r="9" spans="1:5" x14ac:dyDescent="0.3">
      <c r="A9">
        <v>1.75</v>
      </c>
      <c r="B9">
        <v>-2.5</v>
      </c>
      <c r="C9">
        <v>4</v>
      </c>
      <c r="D9">
        <v>-5</v>
      </c>
      <c r="E9">
        <v>-0.25</v>
      </c>
    </row>
    <row r="10" spans="1:5" x14ac:dyDescent="0.3">
      <c r="A10">
        <v>2</v>
      </c>
      <c r="B10">
        <v>-2.5</v>
      </c>
      <c r="C10">
        <v>4</v>
      </c>
      <c r="D10">
        <v>-5</v>
      </c>
      <c r="E10">
        <v>-0.25</v>
      </c>
    </row>
    <row r="11" spans="1:5" x14ac:dyDescent="0.3">
      <c r="A11">
        <v>2.25</v>
      </c>
      <c r="B11">
        <v>-2.5</v>
      </c>
      <c r="C11">
        <v>4</v>
      </c>
      <c r="D11">
        <v>-5</v>
      </c>
      <c r="E11">
        <v>-0.25</v>
      </c>
    </row>
    <row r="12" spans="1:5" x14ac:dyDescent="0.3">
      <c r="A12">
        <v>2.5</v>
      </c>
      <c r="B12">
        <v>-2.5</v>
      </c>
      <c r="C12">
        <v>4</v>
      </c>
      <c r="D12">
        <v>-5</v>
      </c>
      <c r="E12">
        <v>-0.25</v>
      </c>
    </row>
    <row r="13" spans="1:5" x14ac:dyDescent="0.3">
      <c r="A13">
        <v>2.75</v>
      </c>
      <c r="B13">
        <v>-2.5</v>
      </c>
      <c r="C13">
        <v>4</v>
      </c>
      <c r="D13">
        <v>-5</v>
      </c>
      <c r="E13">
        <v>-0.25</v>
      </c>
    </row>
    <row r="14" spans="1:5" x14ac:dyDescent="0.3">
      <c r="A14">
        <v>3</v>
      </c>
      <c r="B14">
        <v>-2.5</v>
      </c>
      <c r="C14">
        <v>4</v>
      </c>
      <c r="D14">
        <v>-5</v>
      </c>
      <c r="E14">
        <v>-0.25</v>
      </c>
    </row>
    <row r="15" spans="1:5" x14ac:dyDescent="0.3">
      <c r="A15">
        <v>3.25</v>
      </c>
      <c r="B15">
        <v>-2.5</v>
      </c>
      <c r="C15">
        <v>4</v>
      </c>
      <c r="D15">
        <v>-5</v>
      </c>
      <c r="E15">
        <v>-0.25</v>
      </c>
    </row>
    <row r="16" spans="1:5" x14ac:dyDescent="0.3">
      <c r="A16">
        <v>3.5</v>
      </c>
      <c r="B16">
        <v>-2.5</v>
      </c>
      <c r="C16">
        <v>4</v>
      </c>
      <c r="D16">
        <v>-5</v>
      </c>
      <c r="E16">
        <v>-0.25</v>
      </c>
    </row>
    <row r="17" spans="1:5" x14ac:dyDescent="0.3">
      <c r="A17">
        <v>3.75</v>
      </c>
      <c r="B17">
        <v>-2.5</v>
      </c>
      <c r="C17">
        <v>4</v>
      </c>
      <c r="D17">
        <v>-5</v>
      </c>
      <c r="E17">
        <v>-0.25</v>
      </c>
    </row>
    <row r="18" spans="1:5" x14ac:dyDescent="0.3">
      <c r="A18">
        <v>4</v>
      </c>
      <c r="B18">
        <v>-2.5</v>
      </c>
      <c r="C18">
        <v>4</v>
      </c>
      <c r="D18">
        <v>-5</v>
      </c>
      <c r="E18">
        <v>-0.25</v>
      </c>
    </row>
    <row r="19" spans="1:5" x14ac:dyDescent="0.3">
      <c r="A19">
        <v>4.25</v>
      </c>
      <c r="B19">
        <v>-2.5</v>
      </c>
      <c r="C19">
        <v>4</v>
      </c>
      <c r="D19">
        <v>-5</v>
      </c>
      <c r="E19">
        <v>-0.25</v>
      </c>
    </row>
    <row r="20" spans="1:5" x14ac:dyDescent="0.3">
      <c r="A20">
        <v>4.5</v>
      </c>
      <c r="B20">
        <v>-2.5</v>
      </c>
      <c r="C20">
        <v>4</v>
      </c>
      <c r="D20">
        <v>-5</v>
      </c>
      <c r="E20">
        <v>-0.25</v>
      </c>
    </row>
    <row r="21" spans="1:5" x14ac:dyDescent="0.3">
      <c r="A21">
        <v>4.75</v>
      </c>
      <c r="B21">
        <v>-2.5</v>
      </c>
      <c r="C21">
        <v>4</v>
      </c>
      <c r="D21">
        <v>-5</v>
      </c>
      <c r="E21">
        <v>-0.25</v>
      </c>
    </row>
    <row r="22" spans="1:5" x14ac:dyDescent="0.3">
      <c r="A22">
        <v>5</v>
      </c>
      <c r="B22">
        <v>-2.5</v>
      </c>
      <c r="C22">
        <v>4</v>
      </c>
      <c r="D22">
        <v>-5</v>
      </c>
      <c r="E22">
        <v>-0.25</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G20" sqref="G20"/>
    </sheetView>
  </sheetViews>
  <sheetFormatPr defaultRowHeight="14.4" x14ac:dyDescent="0.3"/>
  <cols>
    <col min="1" max="1" width="21.5546875" customWidth="1"/>
    <col min="2" max="2" width="31.6640625" customWidth="1"/>
  </cols>
  <sheetData>
    <row r="1" spans="1:5" x14ac:dyDescent="0.3">
      <c r="A1" s="32" t="s">
        <v>4</v>
      </c>
      <c r="B1" s="33" t="s">
        <v>24</v>
      </c>
      <c r="C1" s="1" t="s">
        <v>1</v>
      </c>
      <c r="D1" s="34" t="s">
        <v>2</v>
      </c>
      <c r="E1" s="35"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C5" sqref="C5"/>
    </sheetView>
  </sheetViews>
  <sheetFormatPr defaultRowHeight="14.4" x14ac:dyDescent="0.3"/>
  <cols>
    <col min="1" max="1" width="21.5546875" customWidth="1"/>
    <col min="2" max="2" width="31.6640625" customWidth="1"/>
  </cols>
  <sheetData>
    <row r="1" spans="1:5" x14ac:dyDescent="0.3">
      <c r="A1" s="32" t="s">
        <v>9</v>
      </c>
      <c r="B1" s="33" t="s">
        <v>23</v>
      </c>
      <c r="C1" s="1" t="s">
        <v>1</v>
      </c>
      <c r="D1" s="34" t="s">
        <v>2</v>
      </c>
      <c r="E1" s="35" t="s">
        <v>3</v>
      </c>
    </row>
    <row r="2" spans="1:5" x14ac:dyDescent="0.3">
      <c r="A2">
        <v>0</v>
      </c>
      <c r="B2">
        <v>0</v>
      </c>
      <c r="C2">
        <v>0</v>
      </c>
      <c r="D2">
        <v>0</v>
      </c>
      <c r="E2">
        <v>0</v>
      </c>
    </row>
    <row r="3" spans="1:5" x14ac:dyDescent="0.3">
      <c r="A3">
        <v>1</v>
      </c>
      <c r="B3">
        <v>-0.1</v>
      </c>
      <c r="C3">
        <v>0.5</v>
      </c>
      <c r="D3">
        <v>-0.5</v>
      </c>
      <c r="E3">
        <v>0</v>
      </c>
    </row>
    <row r="4" spans="1:5" x14ac:dyDescent="0.3">
      <c r="A4">
        <v>3</v>
      </c>
      <c r="B4">
        <v>-0.5</v>
      </c>
      <c r="C4">
        <v>0.5</v>
      </c>
      <c r="D4">
        <v>-1</v>
      </c>
      <c r="E4">
        <v>0</v>
      </c>
    </row>
    <row r="5" spans="1:5" x14ac:dyDescent="0.3">
      <c r="A5">
        <v>5</v>
      </c>
      <c r="B5">
        <v>-1.5</v>
      </c>
      <c r="C5">
        <v>2</v>
      </c>
      <c r="D5">
        <v>-3</v>
      </c>
      <c r="E5">
        <v>-0.5</v>
      </c>
    </row>
    <row r="6" spans="1:5" x14ac:dyDescent="0.3">
      <c r="A6">
        <v>10</v>
      </c>
      <c r="B6">
        <v>-1.7</v>
      </c>
      <c r="C6">
        <v>2</v>
      </c>
      <c r="D6">
        <v>-3</v>
      </c>
      <c r="E6">
        <v>-0.5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B3" sqref="B3"/>
    </sheetView>
  </sheetViews>
  <sheetFormatPr defaultRowHeight="14.4" x14ac:dyDescent="0.3"/>
  <cols>
    <col min="1" max="1" width="21.5546875" customWidth="1"/>
    <col min="2" max="2" width="31.6640625" customWidth="1"/>
  </cols>
  <sheetData>
    <row r="1" spans="1:5" x14ac:dyDescent="0.3">
      <c r="A1" s="32" t="s">
        <v>9</v>
      </c>
      <c r="B1" s="33" t="s">
        <v>24</v>
      </c>
      <c r="C1" s="1" t="s">
        <v>1</v>
      </c>
      <c r="D1" s="34" t="s">
        <v>2</v>
      </c>
      <c r="E1" s="35"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3.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Management Actions</vt:lpstr>
      <vt:lpstr>Location Implementation</vt:lpstr>
      <vt:lpstr>Location Size Attributes</vt:lpstr>
      <vt:lpstr>Stressor Reduction</vt:lpstr>
      <vt:lpstr>SR1</vt:lpstr>
      <vt:lpstr>SR2</vt:lpstr>
      <vt:lpstr>SR3</vt:lpstr>
      <vt:lpstr>SR4</vt:lpstr>
      <vt:lpstr>SR5</vt:lpstr>
      <vt:lpstr>SR6</vt:lpstr>
      <vt:lpstr>SR7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2024-03-06T22:36:51Z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