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ssi/env1/bologna/Else/"/>
    </mc:Choice>
  </mc:AlternateContent>
  <bookViews>
    <workbookView xWindow="20" yWindow="480" windowWidth="25600" windowHeight="13660" tabRatio="500" activeTab="2"/>
  </bookViews>
  <sheets>
    <sheet name="Sheet1" sheetId="1" r:id="rId1"/>
    <sheet name="Session 8" sheetId="2" r:id="rId2"/>
    <sheet name="Sessions Official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8" i="3" l="1"/>
  <c r="T36" i="3"/>
  <c r="E36" i="3"/>
  <c r="X36" i="3"/>
  <c r="C22" i="1"/>
  <c r="V36" i="3"/>
  <c r="C21" i="1"/>
  <c r="B36" i="3"/>
  <c r="H36" i="3"/>
  <c r="K36" i="3"/>
  <c r="M36" i="3"/>
  <c r="P36" i="3"/>
  <c r="R36" i="3"/>
  <c r="C41" i="3"/>
  <c r="G13" i="1"/>
  <c r="N36" i="2"/>
  <c r="N37" i="2"/>
  <c r="O40" i="2"/>
  <c r="N42" i="2"/>
  <c r="G12" i="1"/>
  <c r="O34" i="2"/>
  <c r="N34" i="2"/>
  <c r="C17" i="1"/>
  <c r="L29" i="1"/>
  <c r="H23" i="1"/>
  <c r="B34" i="2"/>
  <c r="E34" i="2"/>
  <c r="H34" i="2"/>
  <c r="K34" i="2"/>
  <c r="P34" i="2"/>
  <c r="X34" i="2"/>
  <c r="U34" i="2"/>
  <c r="R34" i="2"/>
  <c r="C18" i="1"/>
  <c r="J31" i="1"/>
  <c r="J32" i="1"/>
  <c r="C36" i="1"/>
  <c r="C13" i="1"/>
  <c r="C35" i="1"/>
  <c r="C32" i="1"/>
  <c r="C33" i="1"/>
  <c r="C34" i="1"/>
  <c r="C31" i="1"/>
  <c r="C30" i="1"/>
  <c r="C12" i="1"/>
  <c r="C9" i="1"/>
  <c r="C8" i="1"/>
  <c r="C5" i="1"/>
  <c r="F5" i="1"/>
  <c r="C4" i="1"/>
  <c r="C6" i="1"/>
  <c r="C10" i="1"/>
  <c r="C14" i="1"/>
  <c r="C19" i="1"/>
  <c r="C23" i="1"/>
  <c r="C2" i="1"/>
</calcChain>
</file>

<file path=xl/sharedStrings.xml><?xml version="1.0" encoding="utf-8"?>
<sst xmlns="http://schemas.openxmlformats.org/spreadsheetml/2006/main" count="630" uniqueCount="95">
  <si>
    <t>Cash</t>
  </si>
  <si>
    <t>Session 1</t>
  </si>
  <si>
    <t>Session 2</t>
  </si>
  <si>
    <t xml:space="preserve">Money left: </t>
  </si>
  <si>
    <t>Session 3</t>
  </si>
  <si>
    <t>Session 4</t>
  </si>
  <si>
    <t>Session 5</t>
  </si>
  <si>
    <t>Session 6</t>
  </si>
  <si>
    <t>Session 7</t>
  </si>
  <si>
    <t>Session 8</t>
  </si>
  <si>
    <t>Money left:</t>
  </si>
  <si>
    <t>Session 9</t>
  </si>
  <si>
    <t>Session 10</t>
  </si>
  <si>
    <t>EXPENDITURE 2017</t>
  </si>
  <si>
    <t>Show up fees (not participating)</t>
  </si>
  <si>
    <t xml:space="preserve">Participant fees </t>
  </si>
  <si>
    <t>If more money needed, add a line with the appropriate input</t>
  </si>
  <si>
    <t>More cash?</t>
  </si>
  <si>
    <t>Corrections</t>
  </si>
  <si>
    <t>Friday, end of the week</t>
  </si>
  <si>
    <t>Yes.</t>
  </si>
  <si>
    <t>\item 50 * 20 euro = 1 000 euro</t>
  </si>
  <si>
    <t>\item 160 * 10 euro = 1 600 euro</t>
  </si>
  <si>
    <t>\item 160 * 5 euro = 800 euro</t>
  </si>
  <si>
    <t>\item 200 * 2 euro = 400 euro</t>
  </si>
  <si>
    <t>\item 180 * 1 euro = 180 euro</t>
  </si>
  <si>
    <t>\item 40 * 50 snt = 20 euro</t>
  </si>
  <si>
    <t>250 * 1</t>
  </si>
  <si>
    <t>50 kertaa kymmenen euroa</t>
  </si>
  <si>
    <t>50 kertaa viisi euroa</t>
  </si>
  <si>
    <t>100 kertaa 2 euroa</t>
  </si>
  <si>
    <t>Ordered</t>
  </si>
  <si>
    <t>Actual ( correction)</t>
  </si>
  <si>
    <t>Needed:</t>
  </si>
  <si>
    <t>sent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</si>
  <si>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</si>
  <si>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</si>
  <si>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</si>
  <si>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</si>
  <si>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</si>
  <si>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</si>
  <si>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</si>
  <si>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</si>
  <si>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</si>
  <si>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</si>
  <si>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</si>
  <si>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</si>
  <si>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</si>
  <si>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</si>
  <si>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</si>
  <si>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</si>
  <si>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</si>
  <si>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</si>
  <si>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</si>
  <si>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</si>
  <si>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</si>
  <si>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</si>
  <si>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</si>
  <si>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</si>
  <si>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R5</t>
  </si>
  <si>
    <t>Total</t>
  </si>
  <si>
    <t>Extra</t>
  </si>
  <si>
    <t>Together</t>
  </si>
  <si>
    <t>First corrections</t>
  </si>
  <si>
    <t xml:space="preserve">Second corrections </t>
  </si>
  <si>
    <t>Counting error: +1e given to participant… but what is the other 1 e? Does it get doubled? No reason…</t>
  </si>
  <si>
    <t xml:space="preserve">Session 5 </t>
  </si>
  <si>
    <t>Receiver</t>
  </si>
  <si>
    <t>Sender</t>
  </si>
  <si>
    <t>"-5 / +5"</t>
  </si>
  <si>
    <t>"-5 / 5" + "-5 / 5"</t>
  </si>
  <si>
    <t>"-13 / +13"</t>
  </si>
  <si>
    <t>"-5 / +5" + "-14 / +14"</t>
  </si>
  <si>
    <t>MISSING</t>
  </si>
  <si>
    <t xml:space="preserve"> </t>
  </si>
  <si>
    <t>"-5 / +5" + "-5 / +5"</t>
  </si>
  <si>
    <t>Notes:</t>
  </si>
  <si>
    <t>In session 10, on of the participants left without handing in the receipt (or we lost it) - Lorenzo (the lab technician) has been in touch with the person, and asked her to rend us a scanned copy of the receipt - I will forward this as soon as possible.</t>
  </si>
  <si>
    <t xml:space="preserve">Budgeted (expected) </t>
  </si>
  <si>
    <t>EXPENSES</t>
  </si>
  <si>
    <t>FUNDING</t>
  </si>
  <si>
    <t>Participant fees</t>
  </si>
  <si>
    <t>Actual</t>
  </si>
  <si>
    <t>President's fund</t>
  </si>
  <si>
    <t>ECO mission fund</t>
  </si>
  <si>
    <t>Academy of Finland</t>
  </si>
  <si>
    <t>Expenditure by each session, receipts for each payment attached:</t>
  </si>
  <si>
    <t>Budget 2017</t>
  </si>
  <si>
    <t>Sessions 1-4 ended earlier than planned due to technical errors.</t>
  </si>
  <si>
    <t>Sessions 1, 2 and 4 were rewarded for two round performance out of the planned 3.</t>
  </si>
  <si>
    <t>Session 3 failed to launch the real experiment after the tutorial and hence after several attempts we paid all participants 10 euros.</t>
  </si>
  <si>
    <t>In session 5, we had lot of issues, some of the payments were wrong,. To speed up the payment, Lorenzo filled out some payments and I issued extra receipts for the round 5 for those people that had mistakes.</t>
  </si>
  <si>
    <t>After sessions 5 and 6 we realized that paying for 3 rounds was going to be too much and we changed the payment scheme to reward only two rounds.</t>
  </si>
  <si>
    <t xml:space="preserve">In session 2, I miscommunicated to the participants, they complained and we agreed to add 2 euros to all participants (that were still present). </t>
  </si>
  <si>
    <t>(I had told them we are paying for 2 rounds while the payments produced were actually from one round only, so we agreed to pay the "unemployment benefit" set at 2 euros.)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</si>
</sst>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C00000"/>
      <name val="Calibri"/>
      <family val="2"/>
      <scheme val="minor"/>
    </font>
    <font>
      <b/>
      <u/>
      <sz val="12"/>
      <color theme="1"/>
      <name val="Calibri (Body)"/>
    </font>
    <font>
      <b/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15" fontId="0" fillId="0" borderId="0" xfId="0" applyNumberFormat="1"/>
    <xf numFmtId="15" fontId="0" fillId="2" borderId="0" xfId="0" applyNumberFormat="1" applyFill="1"/>
    <xf numFmtId="0" fontId="0" fillId="2" borderId="0" xfId="0" applyFill="1"/>
    <xf numFmtId="0" fontId="0" fillId="3" borderId="0" xfId="0" applyFill="1"/>
    <xf numFmtId="0" fontId="4" fillId="0" borderId="0" xfId="0" applyFont="1"/>
    <xf numFmtId="0" fontId="1" fillId="0" borderId="0" xfId="0" applyFont="1"/>
    <xf numFmtId="0" fontId="0" fillId="4" borderId="0" xfId="0" applyFill="1"/>
    <xf numFmtId="0" fontId="0" fillId="5" borderId="0" xfId="0" applyFill="1"/>
    <xf numFmtId="0" fontId="5" fillId="5" borderId="0" xfId="0" applyFont="1" applyFill="1"/>
    <xf numFmtId="0" fontId="0" fillId="0" borderId="0" xfId="0" applyFill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showRuler="0" topLeftCell="A4" workbookViewId="0">
      <selection activeCell="K22" sqref="K22:N22"/>
    </sheetView>
  </sheetViews>
  <sheetFormatPr baseColWidth="10" defaultRowHeight="16" x14ac:dyDescent="0.2"/>
  <cols>
    <col min="5" max="5" width="16" customWidth="1"/>
  </cols>
  <sheetData>
    <row r="1" spans="1:9" x14ac:dyDescent="0.2">
      <c r="A1" t="s">
        <v>13</v>
      </c>
    </row>
    <row r="2" spans="1:9" x14ac:dyDescent="0.2">
      <c r="A2" s="1">
        <v>43081</v>
      </c>
      <c r="B2" s="4" t="s">
        <v>0</v>
      </c>
      <c r="C2" s="4">
        <f>3820 + 250</f>
        <v>4070</v>
      </c>
      <c r="H2">
        <v>4070</v>
      </c>
    </row>
    <row r="3" spans="1:9" x14ac:dyDescent="0.2">
      <c r="E3" t="s">
        <v>15</v>
      </c>
      <c r="F3" t="s">
        <v>14</v>
      </c>
      <c r="G3" t="s">
        <v>18</v>
      </c>
      <c r="H3" t="s">
        <v>62</v>
      </c>
    </row>
    <row r="4" spans="1:9" x14ac:dyDescent="0.2">
      <c r="A4" s="1">
        <v>43082</v>
      </c>
      <c r="B4" s="2" t="s">
        <v>1</v>
      </c>
      <c r="C4" s="3">
        <f>SUM(E4:G4)</f>
        <v>278</v>
      </c>
      <c r="E4">
        <v>226</v>
      </c>
      <c r="F4">
        <v>10</v>
      </c>
      <c r="G4">
        <v>42</v>
      </c>
      <c r="H4">
        <v>278</v>
      </c>
    </row>
    <row r="5" spans="1:9" x14ac:dyDescent="0.2">
      <c r="B5" s="3" t="s">
        <v>2</v>
      </c>
      <c r="C5" s="3">
        <f>SUM(E5:G5)</f>
        <v>426</v>
      </c>
      <c r="E5">
        <v>368</v>
      </c>
      <c r="F5">
        <f>5*5</f>
        <v>25</v>
      </c>
      <c r="G5">
        <v>33</v>
      </c>
      <c r="H5">
        <v>427</v>
      </c>
    </row>
    <row r="6" spans="1:9" x14ac:dyDescent="0.2">
      <c r="B6" t="s">
        <v>3</v>
      </c>
      <c r="C6">
        <f>C2-C4-C5</f>
        <v>3366</v>
      </c>
    </row>
    <row r="8" spans="1:9" x14ac:dyDescent="0.2">
      <c r="A8" s="1">
        <v>43083</v>
      </c>
      <c r="B8" s="3" t="s">
        <v>4</v>
      </c>
      <c r="C8" s="3">
        <f>SUM(E8:G8)</f>
        <v>250</v>
      </c>
      <c r="F8">
        <v>10</v>
      </c>
      <c r="G8">
        <v>240</v>
      </c>
      <c r="H8">
        <v>250</v>
      </c>
    </row>
    <row r="9" spans="1:9" x14ac:dyDescent="0.2">
      <c r="B9" s="3" t="s">
        <v>5</v>
      </c>
      <c r="C9" s="3">
        <f>SUM(E9:G9)</f>
        <v>381</v>
      </c>
      <c r="E9">
        <v>356</v>
      </c>
      <c r="F9">
        <v>25</v>
      </c>
      <c r="H9">
        <v>381</v>
      </c>
    </row>
    <row r="10" spans="1:9" x14ac:dyDescent="0.2">
      <c r="B10" t="s">
        <v>3</v>
      </c>
      <c r="C10">
        <f>C6-C8-C9</f>
        <v>2735</v>
      </c>
    </row>
    <row r="12" spans="1:9" x14ac:dyDescent="0.2">
      <c r="A12" s="1">
        <v>43084</v>
      </c>
      <c r="B12" s="3" t="s">
        <v>6</v>
      </c>
      <c r="C12" s="3">
        <f>SUM(E12:G12)</f>
        <v>473.5</v>
      </c>
      <c r="E12">
        <v>332</v>
      </c>
      <c r="F12">
        <v>10</v>
      </c>
      <c r="G12">
        <f xml:space="preserve"> 4+2+2+4.5+8.5+7.5+5+14+10+9+6+10+5+3+4+5.5+4.5+11+2+3+7+2+2</f>
        <v>131.5</v>
      </c>
      <c r="H12">
        <v>475.5</v>
      </c>
      <c r="I12" t="s">
        <v>65</v>
      </c>
    </row>
    <row r="13" spans="1:9" x14ac:dyDescent="0.2">
      <c r="B13" s="3" t="s">
        <v>7</v>
      </c>
      <c r="C13" s="3">
        <f>SUM(E13:G13)</f>
        <v>483.5</v>
      </c>
      <c r="E13">
        <v>309.5</v>
      </c>
      <c r="F13">
        <v>30</v>
      </c>
      <c r="G13">
        <f>3+14+3.5+8+13+7.5+13+22.5+18+6+17+9+5+4.5</f>
        <v>144</v>
      </c>
      <c r="H13">
        <v>484.5</v>
      </c>
    </row>
    <row r="14" spans="1:9" x14ac:dyDescent="0.2">
      <c r="B14" t="s">
        <v>10</v>
      </c>
      <c r="C14">
        <f>C10-C12-C13</f>
        <v>1778</v>
      </c>
    </row>
    <row r="16" spans="1:9" x14ac:dyDescent="0.2">
      <c r="B16" s="4" t="s">
        <v>17</v>
      </c>
      <c r="C16" t="s">
        <v>20</v>
      </c>
    </row>
    <row r="17" spans="1:12" x14ac:dyDescent="0.2">
      <c r="A17" s="1">
        <v>43087</v>
      </c>
      <c r="B17" s="2" t="s">
        <v>8</v>
      </c>
      <c r="C17" s="3">
        <f>SUM(E17:G17)</f>
        <v>338</v>
      </c>
      <c r="E17">
        <v>328</v>
      </c>
      <c r="F17">
        <v>10</v>
      </c>
      <c r="G17">
        <v>0</v>
      </c>
      <c r="H17">
        <v>338</v>
      </c>
    </row>
    <row r="18" spans="1:12" x14ac:dyDescent="0.2">
      <c r="B18" s="3" t="s">
        <v>9</v>
      </c>
      <c r="C18" s="3">
        <f>SUM(E18:F18)</f>
        <v>346</v>
      </c>
      <c r="E18">
        <v>336</v>
      </c>
      <c r="F18">
        <v>10</v>
      </c>
      <c r="G18">
        <v>0</v>
      </c>
      <c r="H18">
        <v>346</v>
      </c>
    </row>
    <row r="19" spans="1:12" x14ac:dyDescent="0.2">
      <c r="B19" t="s">
        <v>3</v>
      </c>
      <c r="C19">
        <f>C14-C17-C18</f>
        <v>1094</v>
      </c>
    </row>
    <row r="21" spans="1:12" x14ac:dyDescent="0.2">
      <c r="A21" s="1">
        <v>43088</v>
      </c>
      <c r="B21" s="3" t="s">
        <v>11</v>
      </c>
      <c r="C21" s="3">
        <f>SUM(E21:G21)</f>
        <v>342.5</v>
      </c>
      <c r="E21">
        <v>342.5</v>
      </c>
      <c r="F21">
        <v>0</v>
      </c>
      <c r="G21">
        <v>0</v>
      </c>
    </row>
    <row r="22" spans="1:12" x14ac:dyDescent="0.2">
      <c r="B22" s="3" t="s">
        <v>12</v>
      </c>
      <c r="C22" s="3">
        <f>SUM(E22:G22)</f>
        <v>383</v>
      </c>
      <c r="E22">
        <v>380</v>
      </c>
      <c r="F22">
        <v>3</v>
      </c>
      <c r="G22">
        <v>0</v>
      </c>
    </row>
    <row r="23" spans="1:12" x14ac:dyDescent="0.2">
      <c r="B23" t="s">
        <v>3</v>
      </c>
      <c r="C23">
        <f>C19-C21-C22</f>
        <v>368.5</v>
      </c>
      <c r="H23">
        <f>H2-H4-H5-H8-H9-H12-H13-H17-H18-H21-H22</f>
        <v>1090</v>
      </c>
    </row>
    <row r="25" spans="1:12" x14ac:dyDescent="0.2">
      <c r="A25" s="1"/>
    </row>
    <row r="26" spans="1:12" x14ac:dyDescent="0.2">
      <c r="A26" s="4" t="s">
        <v>16</v>
      </c>
      <c r="B26" s="4"/>
      <c r="C26" s="4"/>
      <c r="D26" s="4"/>
      <c r="E26" s="4"/>
    </row>
    <row r="29" spans="1:12" x14ac:dyDescent="0.2">
      <c r="A29" t="s">
        <v>19</v>
      </c>
      <c r="E29" t="s">
        <v>31</v>
      </c>
      <c r="G29" t="s">
        <v>32</v>
      </c>
      <c r="H29" t="s">
        <v>33</v>
      </c>
      <c r="L29">
        <f>24*20+46*5+16*10</f>
        <v>870</v>
      </c>
    </row>
    <row r="30" spans="1:12" x14ac:dyDescent="0.2">
      <c r="A30">
        <v>20</v>
      </c>
      <c r="B30">
        <v>26</v>
      </c>
      <c r="C30">
        <f>A30*B30</f>
        <v>520</v>
      </c>
      <c r="E30" t="s">
        <v>21</v>
      </c>
    </row>
    <row r="31" spans="1:12" x14ac:dyDescent="0.2">
      <c r="A31">
        <v>10</v>
      </c>
      <c r="B31">
        <v>58</v>
      </c>
      <c r="C31">
        <f>A31*B31</f>
        <v>580</v>
      </c>
      <c r="E31" t="s">
        <v>22</v>
      </c>
      <c r="H31" t="s">
        <v>28</v>
      </c>
      <c r="J31">
        <f>50*10</f>
        <v>500</v>
      </c>
    </row>
    <row r="32" spans="1:12" x14ac:dyDescent="0.2">
      <c r="A32">
        <v>5</v>
      </c>
      <c r="B32">
        <v>65</v>
      </c>
      <c r="C32">
        <f t="shared" ref="C32:C35" si="0">A32*B32</f>
        <v>325</v>
      </c>
      <c r="E32" t="s">
        <v>23</v>
      </c>
      <c r="H32" t="s">
        <v>29</v>
      </c>
      <c r="J32">
        <f>50*5</f>
        <v>250</v>
      </c>
    </row>
    <row r="33" spans="1:8" x14ac:dyDescent="0.2">
      <c r="A33">
        <v>2</v>
      </c>
      <c r="B33">
        <v>63</v>
      </c>
      <c r="C33">
        <f t="shared" si="0"/>
        <v>126</v>
      </c>
      <c r="E33" t="s">
        <v>24</v>
      </c>
      <c r="H33" t="s">
        <v>30</v>
      </c>
    </row>
    <row r="34" spans="1:8" x14ac:dyDescent="0.2">
      <c r="A34">
        <v>1</v>
      </c>
      <c r="B34">
        <v>197</v>
      </c>
      <c r="C34">
        <f t="shared" si="0"/>
        <v>197</v>
      </c>
      <c r="E34" t="s">
        <v>25</v>
      </c>
      <c r="G34" t="s">
        <v>27</v>
      </c>
    </row>
    <row r="35" spans="1:8" x14ac:dyDescent="0.2">
      <c r="A35">
        <v>36</v>
      </c>
      <c r="B35">
        <v>0.5</v>
      </c>
      <c r="C35">
        <f t="shared" si="0"/>
        <v>18</v>
      </c>
      <c r="E35" t="s">
        <v>26</v>
      </c>
    </row>
    <row r="36" spans="1:8" x14ac:dyDescent="0.2">
      <c r="C36">
        <f>SUM(C30:C35)</f>
        <v>1766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showRuler="0" topLeftCell="A17" workbookViewId="0">
      <selection activeCell="N36" sqref="N36"/>
    </sheetView>
  </sheetViews>
  <sheetFormatPr baseColWidth="10" defaultRowHeight="16" x14ac:dyDescent="0.2"/>
  <sheetData>
    <row r="1" spans="1:24" x14ac:dyDescent="0.2">
      <c r="A1" t="s">
        <v>1</v>
      </c>
      <c r="D1" t="s">
        <v>2</v>
      </c>
      <c r="G1" t="s">
        <v>4</v>
      </c>
      <c r="J1" t="s">
        <v>5</v>
      </c>
      <c r="M1" t="s">
        <v>6</v>
      </c>
      <c r="Q1" t="s">
        <v>7</v>
      </c>
      <c r="T1" t="s">
        <v>8</v>
      </c>
      <c r="W1" t="s">
        <v>9</v>
      </c>
    </row>
    <row r="2" spans="1:24" x14ac:dyDescent="0.2">
      <c r="O2" s="6" t="s">
        <v>59</v>
      </c>
    </row>
    <row r="3" spans="1:24" x14ac:dyDescent="0.2">
      <c r="A3" t="s">
        <v>34</v>
      </c>
      <c r="B3">
        <v>5</v>
      </c>
      <c r="D3" t="s">
        <v>34</v>
      </c>
      <c r="E3">
        <v>5</v>
      </c>
      <c r="G3" t="s">
        <v>34</v>
      </c>
      <c r="H3">
        <v>5</v>
      </c>
      <c r="J3" t="s">
        <v>34</v>
      </c>
      <c r="K3">
        <v>5</v>
      </c>
      <c r="M3" t="s">
        <v>34</v>
      </c>
      <c r="N3">
        <v>5</v>
      </c>
      <c r="Q3" t="s">
        <v>34</v>
      </c>
      <c r="R3">
        <v>5</v>
      </c>
      <c r="T3" t="s">
        <v>34</v>
      </c>
      <c r="U3">
        <v>5</v>
      </c>
      <c r="W3" t="s">
        <v>34</v>
      </c>
      <c r="X3">
        <v>5</v>
      </c>
    </row>
    <row r="4" spans="1:24" x14ac:dyDescent="0.2">
      <c r="A4" t="s">
        <v>34</v>
      </c>
      <c r="B4">
        <v>5</v>
      </c>
      <c r="D4" t="s">
        <v>34</v>
      </c>
      <c r="E4">
        <v>5</v>
      </c>
      <c r="G4" t="s">
        <v>34</v>
      </c>
      <c r="H4">
        <v>5</v>
      </c>
      <c r="J4" t="s">
        <v>34</v>
      </c>
      <c r="K4">
        <v>5</v>
      </c>
      <c r="M4" t="s">
        <v>34</v>
      </c>
      <c r="N4">
        <v>5</v>
      </c>
      <c r="Q4" t="s">
        <v>34</v>
      </c>
      <c r="R4">
        <v>5</v>
      </c>
      <c r="T4" t="s">
        <v>34</v>
      </c>
      <c r="U4">
        <v>5</v>
      </c>
      <c r="W4" t="s">
        <v>34</v>
      </c>
      <c r="X4">
        <v>5</v>
      </c>
    </row>
    <row r="5" spans="1:24" x14ac:dyDescent="0.2">
      <c r="A5" t="s">
        <v>35</v>
      </c>
      <c r="B5">
        <v>11</v>
      </c>
      <c r="D5" t="s">
        <v>34</v>
      </c>
      <c r="E5">
        <v>5</v>
      </c>
      <c r="G5" t="s">
        <v>35</v>
      </c>
      <c r="H5">
        <v>10</v>
      </c>
      <c r="J5" t="s">
        <v>34</v>
      </c>
      <c r="K5">
        <v>5</v>
      </c>
      <c r="M5" t="s">
        <v>35</v>
      </c>
      <c r="N5">
        <v>11</v>
      </c>
      <c r="Q5" t="s">
        <v>34</v>
      </c>
      <c r="R5">
        <v>5</v>
      </c>
      <c r="T5" t="s">
        <v>35</v>
      </c>
      <c r="U5">
        <v>11</v>
      </c>
      <c r="W5" t="s">
        <v>35</v>
      </c>
      <c r="X5">
        <v>11</v>
      </c>
    </row>
    <row r="6" spans="1:24" x14ac:dyDescent="0.2">
      <c r="A6" t="s">
        <v>36</v>
      </c>
      <c r="B6">
        <v>12.5</v>
      </c>
      <c r="D6" t="s">
        <v>34</v>
      </c>
      <c r="E6">
        <v>5</v>
      </c>
      <c r="G6" t="s">
        <v>36</v>
      </c>
      <c r="H6">
        <v>10</v>
      </c>
      <c r="J6" t="s">
        <v>34</v>
      </c>
      <c r="K6">
        <v>5</v>
      </c>
      <c r="M6" t="s">
        <v>36</v>
      </c>
      <c r="N6">
        <v>16.5</v>
      </c>
      <c r="Q6" t="s">
        <v>34</v>
      </c>
      <c r="R6">
        <v>5</v>
      </c>
      <c r="T6" t="s">
        <v>36</v>
      </c>
      <c r="U6">
        <v>15.5</v>
      </c>
      <c r="W6" t="s">
        <v>36</v>
      </c>
      <c r="X6">
        <v>13.5</v>
      </c>
    </row>
    <row r="7" spans="1:24" x14ac:dyDescent="0.2">
      <c r="A7" t="s">
        <v>37</v>
      </c>
      <c r="B7">
        <v>10</v>
      </c>
      <c r="D7" t="s">
        <v>35</v>
      </c>
      <c r="E7">
        <v>18</v>
      </c>
      <c r="G7" t="s">
        <v>37</v>
      </c>
      <c r="H7">
        <v>10</v>
      </c>
      <c r="J7" t="s">
        <v>34</v>
      </c>
      <c r="K7">
        <v>5</v>
      </c>
      <c r="M7" t="s">
        <v>37</v>
      </c>
      <c r="N7">
        <v>13</v>
      </c>
      <c r="Q7" t="s">
        <v>34</v>
      </c>
      <c r="R7">
        <v>5</v>
      </c>
      <c r="T7" t="s">
        <v>37</v>
      </c>
      <c r="U7">
        <v>11.5</v>
      </c>
      <c r="W7" t="s">
        <v>37</v>
      </c>
      <c r="X7">
        <v>11.5</v>
      </c>
    </row>
    <row r="8" spans="1:24" x14ac:dyDescent="0.2">
      <c r="A8" t="s">
        <v>38</v>
      </c>
      <c r="B8">
        <v>13</v>
      </c>
      <c r="D8" t="s">
        <v>36</v>
      </c>
      <c r="E8">
        <v>20.5</v>
      </c>
      <c r="G8" t="s">
        <v>38</v>
      </c>
      <c r="H8">
        <v>10</v>
      </c>
      <c r="J8" t="s">
        <v>35</v>
      </c>
      <c r="K8">
        <v>10.5</v>
      </c>
      <c r="M8" t="s">
        <v>38</v>
      </c>
      <c r="N8">
        <v>20</v>
      </c>
      <c r="Q8" t="s">
        <v>34</v>
      </c>
      <c r="R8">
        <v>5</v>
      </c>
      <c r="T8" t="s">
        <v>38</v>
      </c>
      <c r="U8">
        <v>24.5</v>
      </c>
      <c r="W8" t="s">
        <v>38</v>
      </c>
      <c r="X8">
        <v>19.5</v>
      </c>
    </row>
    <row r="9" spans="1:24" x14ac:dyDescent="0.2">
      <c r="A9" t="s">
        <v>39</v>
      </c>
      <c r="B9">
        <v>10</v>
      </c>
      <c r="D9" t="s">
        <v>37</v>
      </c>
      <c r="E9">
        <v>20.5</v>
      </c>
      <c r="F9" s="11">
        <v>7</v>
      </c>
      <c r="G9" t="s">
        <v>39</v>
      </c>
      <c r="H9">
        <v>10</v>
      </c>
      <c r="J9" t="s">
        <v>36</v>
      </c>
      <c r="K9">
        <v>11</v>
      </c>
      <c r="M9" t="s">
        <v>39</v>
      </c>
      <c r="N9">
        <v>18</v>
      </c>
      <c r="Q9" t="s">
        <v>35</v>
      </c>
      <c r="R9">
        <v>24.5</v>
      </c>
      <c r="S9" s="9">
        <v>5</v>
      </c>
      <c r="T9" t="s">
        <v>39</v>
      </c>
      <c r="U9">
        <v>16</v>
      </c>
      <c r="W9" t="s">
        <v>39</v>
      </c>
      <c r="X9">
        <v>14.5</v>
      </c>
    </row>
    <row r="10" spans="1:24" x14ac:dyDescent="0.2">
      <c r="A10" t="s">
        <v>40</v>
      </c>
      <c r="B10">
        <v>11</v>
      </c>
      <c r="D10" t="s">
        <v>38</v>
      </c>
      <c r="E10">
        <v>20.5</v>
      </c>
      <c r="G10" t="s">
        <v>40</v>
      </c>
      <c r="H10">
        <v>10</v>
      </c>
      <c r="J10" t="s">
        <v>37</v>
      </c>
      <c r="K10">
        <v>13.5</v>
      </c>
      <c r="M10" t="s">
        <v>40</v>
      </c>
      <c r="N10">
        <v>19.5</v>
      </c>
      <c r="Q10" t="s">
        <v>36</v>
      </c>
      <c r="R10">
        <v>20.5</v>
      </c>
      <c r="T10" t="s">
        <v>40</v>
      </c>
      <c r="U10">
        <v>9</v>
      </c>
      <c r="W10" t="s">
        <v>40</v>
      </c>
      <c r="X10">
        <v>15</v>
      </c>
    </row>
    <row r="11" spans="1:24" x14ac:dyDescent="0.2">
      <c r="A11" t="s">
        <v>41</v>
      </c>
      <c r="B11">
        <v>20</v>
      </c>
      <c r="D11" t="s">
        <v>39</v>
      </c>
      <c r="E11">
        <v>13.5</v>
      </c>
      <c r="G11" t="s">
        <v>41</v>
      </c>
      <c r="H11">
        <v>10</v>
      </c>
      <c r="J11" t="s">
        <v>38</v>
      </c>
      <c r="K11">
        <v>14</v>
      </c>
      <c r="M11" t="s">
        <v>41</v>
      </c>
      <c r="N11">
        <v>21.5</v>
      </c>
      <c r="Q11" t="s">
        <v>37</v>
      </c>
      <c r="R11">
        <v>12</v>
      </c>
      <c r="T11" t="s">
        <v>41</v>
      </c>
      <c r="U11">
        <v>14</v>
      </c>
      <c r="W11" t="s">
        <v>41</v>
      </c>
      <c r="X11">
        <v>14.5</v>
      </c>
    </row>
    <row r="12" spans="1:24" x14ac:dyDescent="0.2">
      <c r="A12" t="s">
        <v>42</v>
      </c>
      <c r="B12">
        <v>7</v>
      </c>
      <c r="D12" t="s">
        <v>40</v>
      </c>
      <c r="E12">
        <v>15</v>
      </c>
      <c r="G12" t="s">
        <v>42</v>
      </c>
      <c r="H12">
        <v>10</v>
      </c>
      <c r="J12" t="s">
        <v>39</v>
      </c>
      <c r="K12">
        <v>19</v>
      </c>
      <c r="M12" t="s">
        <v>42</v>
      </c>
      <c r="N12">
        <v>16</v>
      </c>
      <c r="Q12" t="s">
        <v>38</v>
      </c>
      <c r="R12">
        <v>19</v>
      </c>
      <c r="T12" t="s">
        <v>42</v>
      </c>
      <c r="U12">
        <v>19</v>
      </c>
      <c r="W12" t="s">
        <v>42</v>
      </c>
      <c r="X12">
        <v>12</v>
      </c>
    </row>
    <row r="13" spans="1:24" x14ac:dyDescent="0.2">
      <c r="A13" t="s">
        <v>43</v>
      </c>
      <c r="B13">
        <v>10</v>
      </c>
      <c r="D13" t="s">
        <v>41</v>
      </c>
      <c r="E13">
        <v>17.5</v>
      </c>
      <c r="G13" t="s">
        <v>43</v>
      </c>
      <c r="H13">
        <v>10</v>
      </c>
      <c r="J13" t="s">
        <v>40</v>
      </c>
      <c r="K13">
        <v>11</v>
      </c>
      <c r="M13" t="s">
        <v>43</v>
      </c>
      <c r="N13">
        <v>23.5</v>
      </c>
      <c r="Q13" t="s">
        <v>39</v>
      </c>
      <c r="R13">
        <v>25</v>
      </c>
      <c r="S13" s="8">
        <v>13</v>
      </c>
      <c r="T13" t="s">
        <v>43</v>
      </c>
      <c r="U13">
        <v>18.5</v>
      </c>
      <c r="W13" t="s">
        <v>43</v>
      </c>
      <c r="X13">
        <v>10.5</v>
      </c>
    </row>
    <row r="14" spans="1:24" x14ac:dyDescent="0.2">
      <c r="A14" t="s">
        <v>44</v>
      </c>
      <c r="B14">
        <v>9</v>
      </c>
      <c r="D14" t="s">
        <v>42</v>
      </c>
      <c r="E14">
        <v>14</v>
      </c>
      <c r="G14" t="s">
        <v>44</v>
      </c>
      <c r="H14">
        <v>10</v>
      </c>
      <c r="J14" t="s">
        <v>41</v>
      </c>
      <c r="K14">
        <v>19</v>
      </c>
      <c r="M14" t="s">
        <v>44</v>
      </c>
      <c r="N14">
        <v>17</v>
      </c>
      <c r="Q14" t="s">
        <v>40</v>
      </c>
      <c r="R14">
        <v>25</v>
      </c>
      <c r="T14" t="s">
        <v>44</v>
      </c>
      <c r="U14">
        <v>13</v>
      </c>
      <c r="W14" t="s">
        <v>44</v>
      </c>
      <c r="X14">
        <v>12</v>
      </c>
    </row>
    <row r="15" spans="1:24" x14ac:dyDescent="0.2">
      <c r="A15" t="s">
        <v>45</v>
      </c>
      <c r="B15">
        <v>9</v>
      </c>
      <c r="D15" t="s">
        <v>43</v>
      </c>
      <c r="E15">
        <v>12.5</v>
      </c>
      <c r="G15" t="s">
        <v>45</v>
      </c>
      <c r="H15">
        <v>10</v>
      </c>
      <c r="J15" t="s">
        <v>42</v>
      </c>
      <c r="K15">
        <v>16</v>
      </c>
      <c r="M15" t="s">
        <v>45</v>
      </c>
      <c r="N15">
        <v>20</v>
      </c>
      <c r="Q15" t="s">
        <v>41</v>
      </c>
      <c r="R15">
        <v>12.5</v>
      </c>
      <c r="T15" t="s">
        <v>45</v>
      </c>
      <c r="U15">
        <v>13.5</v>
      </c>
      <c r="W15" t="s">
        <v>45</v>
      </c>
      <c r="X15">
        <v>12.5</v>
      </c>
    </row>
    <row r="16" spans="1:24" x14ac:dyDescent="0.2">
      <c r="A16" t="s">
        <v>46</v>
      </c>
      <c r="B16">
        <v>14</v>
      </c>
      <c r="D16" t="s">
        <v>44</v>
      </c>
      <c r="E16">
        <v>19</v>
      </c>
      <c r="G16" t="s">
        <v>46</v>
      </c>
      <c r="H16">
        <v>10</v>
      </c>
      <c r="J16" t="s">
        <v>43</v>
      </c>
      <c r="K16">
        <v>18</v>
      </c>
      <c r="M16" t="s">
        <v>46</v>
      </c>
      <c r="N16">
        <v>20</v>
      </c>
      <c r="Q16" t="s">
        <v>42</v>
      </c>
      <c r="R16">
        <v>15</v>
      </c>
      <c r="T16" t="s">
        <v>46</v>
      </c>
      <c r="U16">
        <v>12</v>
      </c>
      <c r="W16" t="s">
        <v>46</v>
      </c>
      <c r="X16">
        <v>15.5</v>
      </c>
    </row>
    <row r="17" spans="1:25" x14ac:dyDescent="0.2">
      <c r="A17" t="s">
        <v>47</v>
      </c>
      <c r="B17">
        <v>10</v>
      </c>
      <c r="D17" t="s">
        <v>45</v>
      </c>
      <c r="E17">
        <v>16</v>
      </c>
      <c r="G17" t="s">
        <v>47</v>
      </c>
      <c r="H17">
        <v>10</v>
      </c>
      <c r="J17" t="s">
        <v>44</v>
      </c>
      <c r="K17">
        <v>17</v>
      </c>
      <c r="M17" t="s">
        <v>47</v>
      </c>
      <c r="N17">
        <v>15.5</v>
      </c>
      <c r="O17">
        <v>4</v>
      </c>
      <c r="Q17" t="s">
        <v>43</v>
      </c>
      <c r="R17">
        <v>18</v>
      </c>
      <c r="T17" t="s">
        <v>47</v>
      </c>
      <c r="U17">
        <v>12.5</v>
      </c>
      <c r="W17" t="s">
        <v>47</v>
      </c>
      <c r="X17">
        <v>15</v>
      </c>
    </row>
    <row r="18" spans="1:25" x14ac:dyDescent="0.2">
      <c r="A18" t="s">
        <v>48</v>
      </c>
      <c r="B18">
        <v>12</v>
      </c>
      <c r="D18" t="s">
        <v>46</v>
      </c>
      <c r="E18">
        <v>18.5</v>
      </c>
      <c r="G18" t="s">
        <v>48</v>
      </c>
      <c r="H18">
        <v>10</v>
      </c>
      <c r="J18" t="s">
        <v>45</v>
      </c>
      <c r="K18">
        <v>15</v>
      </c>
      <c r="M18" t="s">
        <v>48</v>
      </c>
      <c r="N18">
        <v>11</v>
      </c>
      <c r="O18">
        <v>2</v>
      </c>
      <c r="Q18" t="s">
        <v>44</v>
      </c>
      <c r="R18">
        <v>15.5</v>
      </c>
      <c r="T18" t="s">
        <v>48</v>
      </c>
      <c r="U18">
        <v>18.5</v>
      </c>
      <c r="W18" t="s">
        <v>48</v>
      </c>
      <c r="X18">
        <v>15</v>
      </c>
    </row>
    <row r="19" spans="1:25" x14ac:dyDescent="0.2">
      <c r="A19" t="s">
        <v>49</v>
      </c>
      <c r="B19">
        <v>14</v>
      </c>
      <c r="D19" t="s">
        <v>47</v>
      </c>
      <c r="E19">
        <v>23.5</v>
      </c>
      <c r="F19" s="11">
        <v>2</v>
      </c>
      <c r="G19" t="s">
        <v>49</v>
      </c>
      <c r="H19">
        <v>10</v>
      </c>
      <c r="J19" t="s">
        <v>46</v>
      </c>
      <c r="K19">
        <v>16</v>
      </c>
      <c r="M19" t="s">
        <v>49</v>
      </c>
      <c r="N19">
        <v>7</v>
      </c>
      <c r="O19">
        <v>2</v>
      </c>
      <c r="Q19" t="s">
        <v>45</v>
      </c>
      <c r="R19">
        <v>20</v>
      </c>
      <c r="T19" t="s">
        <v>49</v>
      </c>
      <c r="U19">
        <v>10.5</v>
      </c>
      <c r="W19" t="s">
        <v>49</v>
      </c>
      <c r="X19">
        <v>9</v>
      </c>
    </row>
    <row r="20" spans="1:25" x14ac:dyDescent="0.2">
      <c r="A20" t="s">
        <v>50</v>
      </c>
      <c r="B20">
        <v>10</v>
      </c>
      <c r="D20" t="s">
        <v>48</v>
      </c>
      <c r="E20">
        <v>16.5</v>
      </c>
      <c r="G20" t="s">
        <v>50</v>
      </c>
      <c r="H20">
        <v>10</v>
      </c>
      <c r="J20" t="s">
        <v>47</v>
      </c>
      <c r="K20">
        <v>13.5</v>
      </c>
      <c r="M20" t="s">
        <v>50</v>
      </c>
      <c r="N20">
        <v>15</v>
      </c>
      <c r="O20">
        <v>4.5</v>
      </c>
      <c r="Q20" t="s">
        <v>46</v>
      </c>
      <c r="R20">
        <v>18</v>
      </c>
      <c r="T20" t="s">
        <v>50</v>
      </c>
      <c r="U20">
        <v>10</v>
      </c>
      <c r="W20" t="s">
        <v>50</v>
      </c>
      <c r="X20">
        <v>23</v>
      </c>
      <c r="Y20" s="9">
        <v>5</v>
      </c>
    </row>
    <row r="21" spans="1:25" x14ac:dyDescent="0.2">
      <c r="A21" t="s">
        <v>51</v>
      </c>
      <c r="B21">
        <v>9</v>
      </c>
      <c r="D21" t="s">
        <v>49</v>
      </c>
      <c r="E21">
        <v>14</v>
      </c>
      <c r="G21" t="s">
        <v>51</v>
      </c>
      <c r="H21">
        <v>10</v>
      </c>
      <c r="J21" t="s">
        <v>48</v>
      </c>
      <c r="K21">
        <v>14</v>
      </c>
      <c r="M21" t="s">
        <v>51</v>
      </c>
      <c r="N21">
        <v>12.5</v>
      </c>
      <c r="O21">
        <v>8.5</v>
      </c>
      <c r="Q21" t="s">
        <v>47</v>
      </c>
      <c r="R21">
        <v>15.5</v>
      </c>
      <c r="T21" t="s">
        <v>51</v>
      </c>
      <c r="U21">
        <v>9</v>
      </c>
      <c r="W21" t="s">
        <v>51</v>
      </c>
      <c r="X21">
        <v>10</v>
      </c>
    </row>
    <row r="22" spans="1:25" x14ac:dyDescent="0.2">
      <c r="A22" t="s">
        <v>52</v>
      </c>
      <c r="B22">
        <v>9</v>
      </c>
      <c r="D22" t="s">
        <v>50</v>
      </c>
      <c r="E22">
        <v>18</v>
      </c>
      <c r="G22" t="s">
        <v>52</v>
      </c>
      <c r="H22">
        <v>10</v>
      </c>
      <c r="J22" t="s">
        <v>49</v>
      </c>
      <c r="K22">
        <v>12</v>
      </c>
      <c r="M22" t="s">
        <v>52</v>
      </c>
      <c r="N22">
        <v>16.5</v>
      </c>
      <c r="O22">
        <v>7.5</v>
      </c>
      <c r="Q22" t="s">
        <v>48</v>
      </c>
      <c r="R22">
        <v>13.5</v>
      </c>
      <c r="T22" t="s">
        <v>52</v>
      </c>
      <c r="U22">
        <v>10</v>
      </c>
      <c r="W22" t="s">
        <v>52</v>
      </c>
      <c r="X22">
        <v>16</v>
      </c>
    </row>
    <row r="23" spans="1:25" x14ac:dyDescent="0.2">
      <c r="A23" t="s">
        <v>53</v>
      </c>
      <c r="B23">
        <v>12</v>
      </c>
      <c r="D23" t="s">
        <v>51</v>
      </c>
      <c r="E23">
        <v>16.5</v>
      </c>
      <c r="G23" t="s">
        <v>53</v>
      </c>
      <c r="H23">
        <v>10</v>
      </c>
      <c r="J23" t="s">
        <v>50</v>
      </c>
      <c r="K23">
        <v>12</v>
      </c>
      <c r="M23" t="s">
        <v>53</v>
      </c>
      <c r="N23">
        <v>20.5</v>
      </c>
      <c r="O23" s="7"/>
      <c r="P23" s="9">
        <v>5</v>
      </c>
      <c r="Q23" t="s">
        <v>49</v>
      </c>
      <c r="R23">
        <v>22.5</v>
      </c>
      <c r="S23" s="9">
        <v>5</v>
      </c>
      <c r="T23" t="s">
        <v>53</v>
      </c>
      <c r="U23">
        <v>11.5</v>
      </c>
      <c r="W23" t="s">
        <v>53</v>
      </c>
      <c r="X23">
        <v>12.5</v>
      </c>
    </row>
    <row r="24" spans="1:25" x14ac:dyDescent="0.2">
      <c r="A24" t="s">
        <v>54</v>
      </c>
      <c r="B24">
        <v>12</v>
      </c>
      <c r="D24" t="s">
        <v>52</v>
      </c>
      <c r="E24">
        <v>17</v>
      </c>
      <c r="G24" t="s">
        <v>54</v>
      </c>
      <c r="H24">
        <v>10</v>
      </c>
      <c r="J24" t="s">
        <v>51</v>
      </c>
      <c r="K24">
        <v>21.5</v>
      </c>
      <c r="M24" t="s">
        <v>54</v>
      </c>
      <c r="N24">
        <v>14</v>
      </c>
      <c r="O24" s="7"/>
      <c r="P24" s="8">
        <v>14</v>
      </c>
      <c r="Q24" t="s">
        <v>50</v>
      </c>
      <c r="R24">
        <v>23</v>
      </c>
      <c r="T24" t="s">
        <v>54</v>
      </c>
      <c r="U24">
        <v>19</v>
      </c>
      <c r="W24" t="s">
        <v>54</v>
      </c>
      <c r="X24">
        <v>18</v>
      </c>
    </row>
    <row r="25" spans="1:25" x14ac:dyDescent="0.2">
      <c r="A25" t="s">
        <v>55</v>
      </c>
      <c r="B25">
        <v>15</v>
      </c>
      <c r="D25" t="s">
        <v>53</v>
      </c>
      <c r="E25">
        <v>14</v>
      </c>
      <c r="G25" t="s">
        <v>55</v>
      </c>
      <c r="H25">
        <v>10</v>
      </c>
      <c r="J25" t="s">
        <v>52</v>
      </c>
      <c r="K25">
        <v>14.5</v>
      </c>
      <c r="M25" t="s">
        <v>55</v>
      </c>
      <c r="N25">
        <v>9</v>
      </c>
      <c r="O25">
        <v>10</v>
      </c>
      <c r="Q25" t="s">
        <v>51</v>
      </c>
      <c r="R25">
        <v>19</v>
      </c>
      <c r="T25" t="s">
        <v>55</v>
      </c>
      <c r="U25">
        <v>10.5</v>
      </c>
      <c r="W25" t="s">
        <v>55</v>
      </c>
      <c r="X25">
        <v>14</v>
      </c>
    </row>
    <row r="26" spans="1:25" x14ac:dyDescent="0.2">
      <c r="A26" t="s">
        <v>56</v>
      </c>
      <c r="B26">
        <v>9</v>
      </c>
      <c r="D26" t="s">
        <v>54</v>
      </c>
      <c r="E26">
        <v>12.5</v>
      </c>
      <c r="G26" t="s">
        <v>56</v>
      </c>
      <c r="H26">
        <v>10</v>
      </c>
      <c r="J26" t="s">
        <v>53</v>
      </c>
      <c r="K26">
        <v>20.5</v>
      </c>
      <c r="M26" t="s">
        <v>56</v>
      </c>
      <c r="N26">
        <v>25</v>
      </c>
      <c r="O26" s="7"/>
      <c r="P26" s="8">
        <v>9</v>
      </c>
      <c r="Q26" t="s">
        <v>52</v>
      </c>
      <c r="R26">
        <v>6</v>
      </c>
      <c r="T26" t="s">
        <v>56</v>
      </c>
      <c r="U26">
        <v>14.5</v>
      </c>
      <c r="W26" t="s">
        <v>56</v>
      </c>
      <c r="X26">
        <v>13.5</v>
      </c>
    </row>
    <row r="27" spans="1:25" x14ac:dyDescent="0.2">
      <c r="A27" t="s">
        <v>57</v>
      </c>
      <c r="B27">
        <v>9.5</v>
      </c>
      <c r="D27" t="s">
        <v>55</v>
      </c>
      <c r="E27">
        <v>16.5</v>
      </c>
      <c r="G27" t="s">
        <v>57</v>
      </c>
      <c r="H27">
        <v>10</v>
      </c>
      <c r="J27" t="s">
        <v>54</v>
      </c>
      <c r="K27">
        <v>9.5</v>
      </c>
      <c r="M27" t="s">
        <v>57</v>
      </c>
      <c r="N27">
        <v>9</v>
      </c>
      <c r="O27">
        <v>6</v>
      </c>
      <c r="Q27" t="s">
        <v>53</v>
      </c>
      <c r="R27">
        <v>13</v>
      </c>
      <c r="T27" t="s">
        <v>57</v>
      </c>
      <c r="U27">
        <v>11.5</v>
      </c>
      <c r="W27" t="s">
        <v>57</v>
      </c>
      <c r="X27">
        <v>10.5</v>
      </c>
    </row>
    <row r="28" spans="1:25" x14ac:dyDescent="0.2">
      <c r="A28" t="s">
        <v>58</v>
      </c>
      <c r="B28">
        <v>10</v>
      </c>
      <c r="D28" t="s">
        <v>56</v>
      </c>
      <c r="E28">
        <v>14</v>
      </c>
      <c r="G28" t="s">
        <v>58</v>
      </c>
      <c r="H28">
        <v>10</v>
      </c>
      <c r="J28" t="s">
        <v>55</v>
      </c>
      <c r="K28">
        <v>17</v>
      </c>
      <c r="M28" t="s">
        <v>58</v>
      </c>
      <c r="N28">
        <v>11</v>
      </c>
      <c r="O28">
        <v>10</v>
      </c>
      <c r="Q28" t="s">
        <v>54</v>
      </c>
      <c r="R28">
        <v>22</v>
      </c>
      <c r="T28" t="s">
        <v>58</v>
      </c>
      <c r="U28">
        <v>13</v>
      </c>
      <c r="W28" t="s">
        <v>58</v>
      </c>
      <c r="X28">
        <v>12.5</v>
      </c>
    </row>
    <row r="29" spans="1:25" x14ac:dyDescent="0.2">
      <c r="D29" t="s">
        <v>57</v>
      </c>
      <c r="E29">
        <v>9.5</v>
      </c>
      <c r="J29" t="s">
        <v>56</v>
      </c>
      <c r="K29">
        <v>17.5</v>
      </c>
      <c r="Q29" t="s">
        <v>55</v>
      </c>
      <c r="R29">
        <v>16</v>
      </c>
    </row>
    <row r="30" spans="1:25" x14ac:dyDescent="0.2">
      <c r="D30" t="s">
        <v>58</v>
      </c>
      <c r="E30">
        <v>20.5</v>
      </c>
      <c r="J30" t="s">
        <v>57</v>
      </c>
      <c r="K30">
        <v>11.5</v>
      </c>
      <c r="Q30" t="s">
        <v>56</v>
      </c>
      <c r="R30">
        <v>14</v>
      </c>
    </row>
    <row r="31" spans="1:25" x14ac:dyDescent="0.2">
      <c r="J31" t="s">
        <v>58</v>
      </c>
      <c r="K31">
        <v>12.5</v>
      </c>
      <c r="Q31" t="s">
        <v>57</v>
      </c>
      <c r="R31">
        <v>23.5</v>
      </c>
      <c r="S31" s="8">
        <v>5</v>
      </c>
    </row>
    <row r="32" spans="1:25" x14ac:dyDescent="0.2">
      <c r="Q32" t="s">
        <v>58</v>
      </c>
      <c r="R32">
        <v>13.5</v>
      </c>
    </row>
    <row r="33" spans="1:25" x14ac:dyDescent="0.2">
      <c r="B33" t="s">
        <v>60</v>
      </c>
      <c r="C33" t="s">
        <v>61</v>
      </c>
      <c r="E33" t="s">
        <v>60</v>
      </c>
      <c r="F33" t="s">
        <v>61</v>
      </c>
      <c r="H33" t="s">
        <v>60</v>
      </c>
      <c r="I33" t="s">
        <v>61</v>
      </c>
      <c r="K33" t="s">
        <v>60</v>
      </c>
      <c r="L33" t="s">
        <v>61</v>
      </c>
      <c r="N33" t="s">
        <v>60</v>
      </c>
      <c r="O33" t="s">
        <v>59</v>
      </c>
      <c r="P33" t="s">
        <v>61</v>
      </c>
      <c r="R33" t="s">
        <v>60</v>
      </c>
      <c r="S33" t="s">
        <v>61</v>
      </c>
      <c r="U33" t="s">
        <v>60</v>
      </c>
      <c r="V33" t="s">
        <v>61</v>
      </c>
      <c r="X33" t="s">
        <v>60</v>
      </c>
      <c r="Y33" t="s">
        <v>61</v>
      </c>
    </row>
    <row r="34" spans="1:25" s="6" customFormat="1" x14ac:dyDescent="0.2">
      <c r="B34" s="6">
        <f>SUM(B3:B28)</f>
        <v>278</v>
      </c>
      <c r="C34" s="6">
        <v>0</v>
      </c>
      <c r="E34" s="6">
        <f>SUM(E3:E30)</f>
        <v>418</v>
      </c>
      <c r="F34" s="6">
        <v>9</v>
      </c>
      <c r="H34" s="6">
        <f>SUM(H3:H28)</f>
        <v>250</v>
      </c>
      <c r="I34" s="6">
        <v>0</v>
      </c>
      <c r="K34" s="6">
        <f>SUM(K3:K31)</f>
        <v>381</v>
      </c>
      <c r="L34" s="6">
        <v>0</v>
      </c>
      <c r="N34" s="6">
        <f>SUM(N3:N28)</f>
        <v>392</v>
      </c>
      <c r="O34" s="6">
        <f>SUM(O17:O28)</f>
        <v>54.5</v>
      </c>
      <c r="P34" s="6">
        <f>SUM(P23:P26)</f>
        <v>28</v>
      </c>
      <c r="R34" s="6">
        <f>SUM(R3:R32)</f>
        <v>456.5</v>
      </c>
      <c r="S34" s="6">
        <v>28</v>
      </c>
      <c r="U34" s="6">
        <f>SUM(U3:U28)</f>
        <v>338</v>
      </c>
      <c r="V34" s="6">
        <v>0</v>
      </c>
      <c r="X34" s="6">
        <f>SUM(X3:X28)</f>
        <v>341</v>
      </c>
      <c r="Y34" s="6">
        <v>5</v>
      </c>
    </row>
    <row r="36" spans="1:25" x14ac:dyDescent="0.2">
      <c r="N36">
        <f xml:space="preserve"> 332 + 49</f>
        <v>381</v>
      </c>
    </row>
    <row r="37" spans="1:25" x14ac:dyDescent="0.2">
      <c r="N37">
        <f xml:space="preserve"> 5+3+4+5.5+4.5+11+2+3+7+2+2</f>
        <v>49</v>
      </c>
    </row>
    <row r="38" spans="1:25" x14ac:dyDescent="0.2">
      <c r="N38" t="s">
        <v>63</v>
      </c>
      <c r="O38">
        <v>49</v>
      </c>
    </row>
    <row r="39" spans="1:25" x14ac:dyDescent="0.2">
      <c r="N39" t="s">
        <v>64</v>
      </c>
      <c r="O39">
        <v>82.5</v>
      </c>
    </row>
    <row r="40" spans="1:25" x14ac:dyDescent="0.2">
      <c r="O40">
        <f>O38+O39</f>
        <v>131.5</v>
      </c>
    </row>
    <row r="42" spans="1:25" x14ac:dyDescent="0.2">
      <c r="N42">
        <f xml:space="preserve"> 332 + 10 + 49</f>
        <v>391</v>
      </c>
    </row>
    <row r="44" spans="1:25" x14ac:dyDescent="0.2">
      <c r="B44" t="s">
        <v>67</v>
      </c>
    </row>
    <row r="45" spans="1:25" x14ac:dyDescent="0.2">
      <c r="A45" t="s">
        <v>68</v>
      </c>
      <c r="B45" t="s">
        <v>1</v>
      </c>
      <c r="C45" t="s">
        <v>2</v>
      </c>
      <c r="D45" t="s">
        <v>4</v>
      </c>
      <c r="E45" t="s">
        <v>5</v>
      </c>
      <c r="F45" t="s">
        <v>66</v>
      </c>
      <c r="G45" t="s">
        <v>7</v>
      </c>
      <c r="H45" t="s">
        <v>8</v>
      </c>
      <c r="I45" t="s">
        <v>9</v>
      </c>
      <c r="J45" t="s">
        <v>11</v>
      </c>
      <c r="K45" t="s">
        <v>12</v>
      </c>
    </row>
    <row r="46" spans="1:25" x14ac:dyDescent="0.2">
      <c r="A46" t="s">
        <v>1</v>
      </c>
    </row>
    <row r="47" spans="1:25" x14ac:dyDescent="0.2">
      <c r="A47" t="s">
        <v>2</v>
      </c>
    </row>
    <row r="48" spans="1:25" x14ac:dyDescent="0.2">
      <c r="A48" t="s">
        <v>4</v>
      </c>
      <c r="J48" t="s">
        <v>71</v>
      </c>
    </row>
    <row r="49" spans="1:10" x14ac:dyDescent="0.2">
      <c r="A49" t="s">
        <v>5</v>
      </c>
    </row>
    <row r="50" spans="1:10" x14ac:dyDescent="0.2">
      <c r="A50" t="s">
        <v>6</v>
      </c>
      <c r="J50" t="s">
        <v>72</v>
      </c>
    </row>
    <row r="51" spans="1:10" x14ac:dyDescent="0.2">
      <c r="A51" t="s">
        <v>7</v>
      </c>
      <c r="B51" t="s">
        <v>70</v>
      </c>
    </row>
    <row r="52" spans="1:10" x14ac:dyDescent="0.2">
      <c r="A52" t="s">
        <v>8</v>
      </c>
    </row>
    <row r="53" spans="1:10" x14ac:dyDescent="0.2">
      <c r="A53" t="s">
        <v>9</v>
      </c>
      <c r="J53" t="s">
        <v>69</v>
      </c>
    </row>
    <row r="54" spans="1:10" x14ac:dyDescent="0.2">
      <c r="A54" t="s">
        <v>11</v>
      </c>
    </row>
    <row r="55" spans="1:10" x14ac:dyDescent="0.2">
      <c r="A55" t="s">
        <v>12</v>
      </c>
      <c r="I55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8"/>
  <sheetViews>
    <sheetView tabSelected="1" showRuler="0" topLeftCell="J48" zoomScale="111" workbookViewId="0">
      <selection activeCell="U3" sqref="U3:Y36"/>
    </sheetView>
  </sheetViews>
  <sheetFormatPr baseColWidth="10" defaultRowHeight="16" x14ac:dyDescent="0.2"/>
  <cols>
    <col min="1" max="1" width="10.83203125" style="6"/>
    <col min="4" max="4" width="10.83203125" style="6"/>
    <col min="7" max="7" width="10.83203125" style="6"/>
    <col min="10" max="10" width="10.83203125" style="6"/>
    <col min="12" max="12" width="10.83203125" style="6"/>
    <col min="15" max="15" width="10.83203125" style="6"/>
    <col min="17" max="17" width="10.83203125" style="6"/>
    <col min="19" max="19" width="10.83203125" style="6"/>
    <col min="21" max="21" width="10.83203125" style="6"/>
    <col min="23" max="23" width="10.83203125" style="6"/>
  </cols>
  <sheetData>
    <row r="1" spans="1:24" x14ac:dyDescent="0.2">
      <c r="A1" s="13" t="s">
        <v>86</v>
      </c>
    </row>
    <row r="3" spans="1:24" x14ac:dyDescent="0.2">
      <c r="A3" s="6" t="s">
        <v>1</v>
      </c>
      <c r="D3" s="6" t="s">
        <v>2</v>
      </c>
      <c r="G3" s="6" t="s">
        <v>4</v>
      </c>
      <c r="J3" s="6" t="s">
        <v>5</v>
      </c>
      <c r="L3" s="6" t="s">
        <v>6</v>
      </c>
      <c r="O3" s="6" t="s">
        <v>7</v>
      </c>
      <c r="Q3" s="6" t="s">
        <v>8</v>
      </c>
      <c r="S3" s="6" t="s">
        <v>9</v>
      </c>
      <c r="U3" s="6" t="s">
        <v>11</v>
      </c>
      <c r="W3" s="6" t="s">
        <v>12</v>
      </c>
    </row>
    <row r="4" spans="1:24" x14ac:dyDescent="0.2">
      <c r="N4" s="6" t="s">
        <v>59</v>
      </c>
    </row>
    <row r="5" spans="1:24" x14ac:dyDescent="0.2">
      <c r="A5" s="6" t="s">
        <v>34</v>
      </c>
      <c r="B5">
        <v>5</v>
      </c>
      <c r="D5" s="6" t="s">
        <v>34</v>
      </c>
      <c r="E5">
        <v>5</v>
      </c>
      <c r="G5" s="6" t="s">
        <v>34</v>
      </c>
      <c r="H5">
        <v>5</v>
      </c>
      <c r="J5" s="6" t="s">
        <v>34</v>
      </c>
      <c r="K5">
        <v>5</v>
      </c>
      <c r="L5" s="6" t="s">
        <v>34</v>
      </c>
      <c r="M5">
        <v>5</v>
      </c>
      <c r="O5" s="6" t="s">
        <v>34</v>
      </c>
      <c r="P5">
        <v>5</v>
      </c>
      <c r="Q5" s="6" t="s">
        <v>34</v>
      </c>
      <c r="R5">
        <v>5</v>
      </c>
      <c r="S5" s="6" t="s">
        <v>34</v>
      </c>
      <c r="T5">
        <v>5</v>
      </c>
      <c r="U5" s="6" t="s">
        <v>34</v>
      </c>
      <c r="V5">
        <v>5</v>
      </c>
      <c r="W5" s="6" t="s">
        <v>34</v>
      </c>
      <c r="X5">
        <v>5</v>
      </c>
    </row>
    <row r="6" spans="1:24" x14ac:dyDescent="0.2">
      <c r="A6" s="6" t="s">
        <v>34</v>
      </c>
      <c r="B6">
        <v>5</v>
      </c>
      <c r="D6" s="6" t="s">
        <v>34</v>
      </c>
      <c r="E6">
        <v>5</v>
      </c>
      <c r="G6" s="6" t="s">
        <v>34</v>
      </c>
      <c r="H6">
        <v>5</v>
      </c>
      <c r="J6" s="6" t="s">
        <v>34</v>
      </c>
      <c r="K6">
        <v>5</v>
      </c>
      <c r="L6" s="6" t="s">
        <v>34</v>
      </c>
      <c r="M6">
        <v>5</v>
      </c>
      <c r="O6" s="6" t="s">
        <v>34</v>
      </c>
      <c r="P6">
        <v>5</v>
      </c>
      <c r="Q6" s="6" t="s">
        <v>34</v>
      </c>
      <c r="R6">
        <v>5</v>
      </c>
      <c r="S6" s="6" t="s">
        <v>34</v>
      </c>
      <c r="T6">
        <v>5</v>
      </c>
      <c r="U6" s="6" t="s">
        <v>34</v>
      </c>
      <c r="V6">
        <v>5</v>
      </c>
      <c r="W6" s="6" t="s">
        <v>34</v>
      </c>
      <c r="X6">
        <v>5</v>
      </c>
    </row>
    <row r="7" spans="1:24" x14ac:dyDescent="0.2">
      <c r="A7" s="6" t="s">
        <v>34</v>
      </c>
      <c r="B7">
        <v>5</v>
      </c>
      <c r="D7" s="6" t="s">
        <v>34</v>
      </c>
      <c r="E7">
        <v>5</v>
      </c>
      <c r="G7" s="6" t="s">
        <v>35</v>
      </c>
      <c r="H7">
        <v>10</v>
      </c>
      <c r="J7" s="6" t="s">
        <v>34</v>
      </c>
      <c r="K7">
        <v>5</v>
      </c>
      <c r="L7" s="6" t="s">
        <v>35</v>
      </c>
      <c r="M7">
        <v>11</v>
      </c>
      <c r="O7" s="6" t="s">
        <v>34</v>
      </c>
      <c r="P7">
        <v>5</v>
      </c>
      <c r="Q7" s="6" t="s">
        <v>35</v>
      </c>
      <c r="R7">
        <v>11</v>
      </c>
      <c r="S7" s="6" t="s">
        <v>34</v>
      </c>
      <c r="T7">
        <v>5</v>
      </c>
      <c r="U7" s="6" t="s">
        <v>35</v>
      </c>
      <c r="V7">
        <v>18.5</v>
      </c>
      <c r="W7" s="6" t="s">
        <v>34</v>
      </c>
      <c r="X7">
        <v>5</v>
      </c>
    </row>
    <row r="8" spans="1:24" x14ac:dyDescent="0.2">
      <c r="A8" s="6" t="s">
        <v>34</v>
      </c>
      <c r="B8">
        <v>5</v>
      </c>
      <c r="D8" s="6" t="s">
        <v>34</v>
      </c>
      <c r="E8">
        <v>5</v>
      </c>
      <c r="G8" s="6" t="s">
        <v>36</v>
      </c>
      <c r="H8">
        <v>10</v>
      </c>
      <c r="J8" s="6" t="s">
        <v>34</v>
      </c>
      <c r="K8">
        <v>5</v>
      </c>
      <c r="L8" s="6" t="s">
        <v>36</v>
      </c>
      <c r="M8">
        <v>16.5</v>
      </c>
      <c r="O8" s="6" t="s">
        <v>34</v>
      </c>
      <c r="P8">
        <v>5</v>
      </c>
      <c r="Q8" s="6" t="s">
        <v>36</v>
      </c>
      <c r="R8">
        <v>15.5</v>
      </c>
      <c r="S8" s="6" t="s">
        <v>34</v>
      </c>
      <c r="T8">
        <v>5</v>
      </c>
      <c r="U8" s="6" t="s">
        <v>36</v>
      </c>
      <c r="V8">
        <v>14</v>
      </c>
      <c r="W8" s="6" t="s">
        <v>35</v>
      </c>
      <c r="X8">
        <v>11</v>
      </c>
    </row>
    <row r="9" spans="1:24" x14ac:dyDescent="0.2">
      <c r="A9" s="6" t="s">
        <v>35</v>
      </c>
      <c r="B9">
        <v>11</v>
      </c>
      <c r="D9" s="6" t="s">
        <v>34</v>
      </c>
      <c r="E9">
        <v>5</v>
      </c>
      <c r="G9" s="6" t="s">
        <v>37</v>
      </c>
      <c r="H9">
        <v>10</v>
      </c>
      <c r="J9" s="6" t="s">
        <v>34</v>
      </c>
      <c r="K9">
        <v>5</v>
      </c>
      <c r="L9" s="6" t="s">
        <v>37</v>
      </c>
      <c r="M9">
        <v>13</v>
      </c>
      <c r="O9" s="6" t="s">
        <v>34</v>
      </c>
      <c r="P9">
        <v>5</v>
      </c>
      <c r="Q9" s="6" t="s">
        <v>37</v>
      </c>
      <c r="R9">
        <v>11.5</v>
      </c>
      <c r="S9" s="6" t="s">
        <v>35</v>
      </c>
      <c r="T9">
        <v>11</v>
      </c>
      <c r="U9" s="6" t="s">
        <v>37</v>
      </c>
      <c r="V9">
        <v>16.5</v>
      </c>
      <c r="W9" s="6" t="s">
        <v>36</v>
      </c>
      <c r="X9">
        <v>13.5</v>
      </c>
    </row>
    <row r="10" spans="1:24" x14ac:dyDescent="0.2">
      <c r="A10" s="6" t="s">
        <v>36</v>
      </c>
      <c r="B10">
        <v>12.5</v>
      </c>
      <c r="D10" s="6" t="s">
        <v>35</v>
      </c>
      <c r="E10">
        <v>18</v>
      </c>
      <c r="G10" s="6" t="s">
        <v>38</v>
      </c>
      <c r="H10">
        <v>10</v>
      </c>
      <c r="J10" s="6" t="s">
        <v>35</v>
      </c>
      <c r="K10">
        <v>10.5</v>
      </c>
      <c r="L10" s="6" t="s">
        <v>38</v>
      </c>
      <c r="M10">
        <v>20</v>
      </c>
      <c r="O10" s="6" t="s">
        <v>34</v>
      </c>
      <c r="P10">
        <v>5</v>
      </c>
      <c r="Q10" s="6" t="s">
        <v>38</v>
      </c>
      <c r="R10">
        <v>24.5</v>
      </c>
      <c r="S10" s="6" t="s">
        <v>36</v>
      </c>
      <c r="T10">
        <v>13.5</v>
      </c>
      <c r="U10" s="6" t="s">
        <v>38</v>
      </c>
      <c r="V10">
        <v>16.5</v>
      </c>
      <c r="W10" s="6" t="s">
        <v>37</v>
      </c>
      <c r="X10">
        <v>23</v>
      </c>
    </row>
    <row r="11" spans="1:24" x14ac:dyDescent="0.2">
      <c r="A11" s="6" t="s">
        <v>37</v>
      </c>
      <c r="B11">
        <v>10</v>
      </c>
      <c r="D11" s="6" t="s">
        <v>36</v>
      </c>
      <c r="E11">
        <v>20.5</v>
      </c>
      <c r="G11" s="6" t="s">
        <v>39</v>
      </c>
      <c r="H11">
        <v>10</v>
      </c>
      <c r="J11" s="6" t="s">
        <v>36</v>
      </c>
      <c r="K11">
        <v>11</v>
      </c>
      <c r="L11" s="6" t="s">
        <v>39</v>
      </c>
      <c r="M11">
        <v>18</v>
      </c>
      <c r="O11" s="6" t="s">
        <v>35</v>
      </c>
      <c r="P11">
        <v>24.5</v>
      </c>
      <c r="Q11" s="6" t="s">
        <v>39</v>
      </c>
      <c r="R11">
        <v>16</v>
      </c>
      <c r="S11" s="6" t="s">
        <v>37</v>
      </c>
      <c r="T11">
        <v>11.5</v>
      </c>
      <c r="U11" s="6" t="s">
        <v>39</v>
      </c>
      <c r="V11">
        <v>16</v>
      </c>
      <c r="W11" s="6" t="s">
        <v>38</v>
      </c>
      <c r="X11">
        <v>12.5</v>
      </c>
    </row>
    <row r="12" spans="1:24" x14ac:dyDescent="0.2">
      <c r="A12" s="6" t="s">
        <v>38</v>
      </c>
      <c r="B12">
        <v>13</v>
      </c>
      <c r="D12" s="6" t="s">
        <v>37</v>
      </c>
      <c r="E12">
        <v>20.5</v>
      </c>
      <c r="G12" s="6" t="s">
        <v>40</v>
      </c>
      <c r="H12">
        <v>10</v>
      </c>
      <c r="J12" s="6" t="s">
        <v>37</v>
      </c>
      <c r="K12">
        <v>13.5</v>
      </c>
      <c r="L12" s="6" t="s">
        <v>40</v>
      </c>
      <c r="M12">
        <v>19.5</v>
      </c>
      <c r="O12" s="6" t="s">
        <v>36</v>
      </c>
      <c r="P12">
        <v>20.5</v>
      </c>
      <c r="Q12" s="6" t="s">
        <v>40</v>
      </c>
      <c r="R12">
        <v>9</v>
      </c>
      <c r="S12" s="6" t="s">
        <v>38</v>
      </c>
      <c r="T12">
        <v>19.5</v>
      </c>
      <c r="U12" s="6" t="s">
        <v>40</v>
      </c>
      <c r="V12">
        <v>16</v>
      </c>
      <c r="W12" s="6" t="s">
        <v>39</v>
      </c>
      <c r="X12">
        <v>10</v>
      </c>
    </row>
    <row r="13" spans="1:24" x14ac:dyDescent="0.2">
      <c r="A13" s="6" t="s">
        <v>39</v>
      </c>
      <c r="B13">
        <v>10</v>
      </c>
      <c r="D13" s="6" t="s">
        <v>38</v>
      </c>
      <c r="E13">
        <v>20.5</v>
      </c>
      <c r="G13" s="6" t="s">
        <v>41</v>
      </c>
      <c r="H13">
        <v>10</v>
      </c>
      <c r="J13" s="6" t="s">
        <v>38</v>
      </c>
      <c r="K13">
        <v>14</v>
      </c>
      <c r="L13" s="6" t="s">
        <v>41</v>
      </c>
      <c r="M13">
        <v>21.5</v>
      </c>
      <c r="O13" s="6" t="s">
        <v>37</v>
      </c>
      <c r="P13">
        <v>12</v>
      </c>
      <c r="Q13" s="6" t="s">
        <v>41</v>
      </c>
      <c r="R13">
        <v>14</v>
      </c>
      <c r="S13" s="6" t="s">
        <v>39</v>
      </c>
      <c r="T13">
        <v>14.5</v>
      </c>
      <c r="U13" s="6" t="s">
        <v>41</v>
      </c>
      <c r="V13">
        <v>16.5</v>
      </c>
      <c r="W13" s="6" t="s">
        <v>40</v>
      </c>
      <c r="X13">
        <v>14.5</v>
      </c>
    </row>
    <row r="14" spans="1:24" x14ac:dyDescent="0.2">
      <c r="A14" s="6" t="s">
        <v>40</v>
      </c>
      <c r="B14">
        <v>11</v>
      </c>
      <c r="D14" s="6" t="s">
        <v>39</v>
      </c>
      <c r="E14">
        <v>13.5</v>
      </c>
      <c r="G14" s="6" t="s">
        <v>42</v>
      </c>
      <c r="H14">
        <v>10</v>
      </c>
      <c r="J14" s="6" t="s">
        <v>39</v>
      </c>
      <c r="K14">
        <v>19</v>
      </c>
      <c r="L14" s="6" t="s">
        <v>42</v>
      </c>
      <c r="M14">
        <v>16</v>
      </c>
      <c r="O14" s="6" t="s">
        <v>38</v>
      </c>
      <c r="P14">
        <v>19</v>
      </c>
      <c r="Q14" s="6" t="s">
        <v>42</v>
      </c>
      <c r="R14">
        <v>19</v>
      </c>
      <c r="S14" s="6" t="s">
        <v>40</v>
      </c>
      <c r="T14">
        <v>15</v>
      </c>
      <c r="U14" s="6" t="s">
        <v>42</v>
      </c>
      <c r="V14">
        <v>16</v>
      </c>
      <c r="W14" s="6" t="s">
        <v>41</v>
      </c>
      <c r="X14">
        <v>10.5</v>
      </c>
    </row>
    <row r="15" spans="1:24" x14ac:dyDescent="0.2">
      <c r="A15" s="6" t="s">
        <v>41</v>
      </c>
      <c r="B15">
        <v>20</v>
      </c>
      <c r="D15" s="6" t="s">
        <v>40</v>
      </c>
      <c r="E15">
        <v>15</v>
      </c>
      <c r="G15" s="6" t="s">
        <v>43</v>
      </c>
      <c r="H15">
        <v>10</v>
      </c>
      <c r="J15" s="6" t="s">
        <v>40</v>
      </c>
      <c r="K15">
        <v>11</v>
      </c>
      <c r="L15" s="6" t="s">
        <v>43</v>
      </c>
      <c r="M15">
        <v>23.5</v>
      </c>
      <c r="O15" s="6" t="s">
        <v>39</v>
      </c>
      <c r="P15">
        <v>25</v>
      </c>
      <c r="Q15" s="6" t="s">
        <v>43</v>
      </c>
      <c r="R15">
        <v>18.5</v>
      </c>
      <c r="S15" s="6" t="s">
        <v>41</v>
      </c>
      <c r="T15">
        <v>14.5</v>
      </c>
      <c r="U15" s="6" t="s">
        <v>43</v>
      </c>
      <c r="V15">
        <v>20</v>
      </c>
      <c r="W15" s="6" t="s">
        <v>42</v>
      </c>
      <c r="X15">
        <v>12</v>
      </c>
    </row>
    <row r="16" spans="1:24" x14ac:dyDescent="0.2">
      <c r="A16" s="6" t="s">
        <v>42</v>
      </c>
      <c r="B16">
        <v>7</v>
      </c>
      <c r="D16" s="6" t="s">
        <v>41</v>
      </c>
      <c r="E16">
        <v>17.5</v>
      </c>
      <c r="G16" s="6" t="s">
        <v>44</v>
      </c>
      <c r="H16">
        <v>10</v>
      </c>
      <c r="J16" s="6" t="s">
        <v>41</v>
      </c>
      <c r="K16">
        <v>19</v>
      </c>
      <c r="L16" s="6" t="s">
        <v>44</v>
      </c>
      <c r="M16">
        <v>17</v>
      </c>
      <c r="O16" s="6" t="s">
        <v>40</v>
      </c>
      <c r="P16">
        <v>25</v>
      </c>
      <c r="Q16" s="6" t="s">
        <v>44</v>
      </c>
      <c r="R16">
        <v>13</v>
      </c>
      <c r="S16" s="6" t="s">
        <v>42</v>
      </c>
      <c r="T16">
        <v>12</v>
      </c>
      <c r="U16" s="6" t="s">
        <v>44</v>
      </c>
      <c r="V16">
        <v>12.5</v>
      </c>
      <c r="W16" s="6" t="s">
        <v>43</v>
      </c>
      <c r="X16">
        <v>21</v>
      </c>
    </row>
    <row r="17" spans="1:25" x14ac:dyDescent="0.2">
      <c r="A17" s="6" t="s">
        <v>43</v>
      </c>
      <c r="B17">
        <v>10</v>
      </c>
      <c r="D17" s="6" t="s">
        <v>42</v>
      </c>
      <c r="E17">
        <v>14</v>
      </c>
      <c r="G17" s="6" t="s">
        <v>45</v>
      </c>
      <c r="H17">
        <v>10</v>
      </c>
      <c r="J17" s="6" t="s">
        <v>42</v>
      </c>
      <c r="K17">
        <v>16</v>
      </c>
      <c r="L17" s="6" t="s">
        <v>45</v>
      </c>
      <c r="M17">
        <v>20</v>
      </c>
      <c r="O17" s="6" t="s">
        <v>41</v>
      </c>
      <c r="P17">
        <v>12.5</v>
      </c>
      <c r="Q17" s="6" t="s">
        <v>45</v>
      </c>
      <c r="R17">
        <v>13.5</v>
      </c>
      <c r="S17" s="6" t="s">
        <v>43</v>
      </c>
      <c r="T17">
        <v>10.5</v>
      </c>
      <c r="U17" s="6" t="s">
        <v>45</v>
      </c>
      <c r="V17">
        <v>13.5</v>
      </c>
      <c r="W17" s="6" t="s">
        <v>44</v>
      </c>
      <c r="X17">
        <v>20.5</v>
      </c>
      <c r="Y17" t="s">
        <v>74</v>
      </c>
    </row>
    <row r="18" spans="1:25" x14ac:dyDescent="0.2">
      <c r="A18" s="6" t="s">
        <v>44</v>
      </c>
      <c r="B18">
        <v>9</v>
      </c>
      <c r="D18" s="6" t="s">
        <v>43</v>
      </c>
      <c r="E18">
        <v>12.5</v>
      </c>
      <c r="G18" s="6" t="s">
        <v>46</v>
      </c>
      <c r="H18">
        <v>10</v>
      </c>
      <c r="J18" s="6" t="s">
        <v>43</v>
      </c>
      <c r="K18">
        <v>18</v>
      </c>
      <c r="L18" s="6" t="s">
        <v>46</v>
      </c>
      <c r="M18">
        <v>20</v>
      </c>
      <c r="O18" s="6" t="s">
        <v>42</v>
      </c>
      <c r="P18">
        <v>15</v>
      </c>
      <c r="Q18" s="6" t="s">
        <v>46</v>
      </c>
      <c r="R18">
        <v>12</v>
      </c>
      <c r="S18" s="6" t="s">
        <v>44</v>
      </c>
      <c r="T18">
        <v>12</v>
      </c>
      <c r="U18" s="6" t="s">
        <v>46</v>
      </c>
      <c r="V18">
        <v>12</v>
      </c>
      <c r="W18" s="6" t="s">
        <v>45</v>
      </c>
      <c r="X18">
        <v>25</v>
      </c>
      <c r="Y18" t="s">
        <v>73</v>
      </c>
    </row>
    <row r="19" spans="1:25" x14ac:dyDescent="0.2">
      <c r="A19" s="6" t="s">
        <v>45</v>
      </c>
      <c r="B19">
        <v>9</v>
      </c>
      <c r="D19" s="6" t="s">
        <v>44</v>
      </c>
      <c r="E19">
        <v>19</v>
      </c>
      <c r="G19" s="6" t="s">
        <v>47</v>
      </c>
      <c r="H19">
        <v>10</v>
      </c>
      <c r="J19" s="6" t="s">
        <v>44</v>
      </c>
      <c r="K19">
        <v>17</v>
      </c>
      <c r="L19" s="6" t="s">
        <v>47</v>
      </c>
      <c r="M19">
        <v>15.5</v>
      </c>
      <c r="N19">
        <v>4</v>
      </c>
      <c r="O19" s="6" t="s">
        <v>43</v>
      </c>
      <c r="P19">
        <v>18</v>
      </c>
      <c r="Q19" s="6" t="s">
        <v>47</v>
      </c>
      <c r="R19">
        <v>12.5</v>
      </c>
      <c r="S19" s="6" t="s">
        <v>45</v>
      </c>
      <c r="T19">
        <v>12.5</v>
      </c>
      <c r="U19" s="6" t="s">
        <v>47</v>
      </c>
      <c r="V19">
        <v>21</v>
      </c>
      <c r="W19" s="6" t="s">
        <v>46</v>
      </c>
      <c r="X19">
        <v>10.5</v>
      </c>
    </row>
    <row r="20" spans="1:25" x14ac:dyDescent="0.2">
      <c r="A20" s="6" t="s">
        <v>46</v>
      </c>
      <c r="B20">
        <v>14</v>
      </c>
      <c r="D20" s="6" t="s">
        <v>45</v>
      </c>
      <c r="E20">
        <v>16</v>
      </c>
      <c r="G20" s="6" t="s">
        <v>48</v>
      </c>
      <c r="H20">
        <v>10</v>
      </c>
      <c r="J20" s="6" t="s">
        <v>45</v>
      </c>
      <c r="K20">
        <v>15</v>
      </c>
      <c r="L20" s="6" t="s">
        <v>48</v>
      </c>
      <c r="M20">
        <v>11</v>
      </c>
      <c r="N20">
        <v>2</v>
      </c>
      <c r="O20" s="6" t="s">
        <v>44</v>
      </c>
      <c r="P20">
        <v>15.5</v>
      </c>
      <c r="Q20" s="6" t="s">
        <v>48</v>
      </c>
      <c r="R20">
        <v>18.5</v>
      </c>
      <c r="S20" s="6" t="s">
        <v>46</v>
      </c>
      <c r="T20">
        <v>15.5</v>
      </c>
      <c r="U20" s="6" t="s">
        <v>48</v>
      </c>
      <c r="V20">
        <v>15.5</v>
      </c>
      <c r="W20" s="6" t="s">
        <v>47</v>
      </c>
      <c r="X20">
        <v>12</v>
      </c>
    </row>
    <row r="21" spans="1:25" x14ac:dyDescent="0.2">
      <c r="A21" s="6" t="s">
        <v>47</v>
      </c>
      <c r="B21">
        <v>10</v>
      </c>
      <c r="D21" s="6" t="s">
        <v>46</v>
      </c>
      <c r="E21">
        <v>18.5</v>
      </c>
      <c r="G21" s="6" t="s">
        <v>49</v>
      </c>
      <c r="H21">
        <v>10</v>
      </c>
      <c r="J21" s="6" t="s">
        <v>46</v>
      </c>
      <c r="K21">
        <v>16</v>
      </c>
      <c r="L21" s="6" t="s">
        <v>49</v>
      </c>
      <c r="M21">
        <v>7</v>
      </c>
      <c r="N21">
        <v>2</v>
      </c>
      <c r="O21" s="6" t="s">
        <v>45</v>
      </c>
      <c r="P21">
        <v>20</v>
      </c>
      <c r="Q21" s="6" t="s">
        <v>49</v>
      </c>
      <c r="R21">
        <v>10.5</v>
      </c>
      <c r="S21" s="6" t="s">
        <v>47</v>
      </c>
      <c r="T21">
        <v>15</v>
      </c>
      <c r="U21" s="6" t="s">
        <v>49</v>
      </c>
      <c r="V21">
        <v>15</v>
      </c>
      <c r="W21" s="6" t="s">
        <v>48</v>
      </c>
      <c r="X21">
        <v>15</v>
      </c>
    </row>
    <row r="22" spans="1:25" x14ac:dyDescent="0.2">
      <c r="A22" s="6" t="s">
        <v>48</v>
      </c>
      <c r="B22">
        <v>12</v>
      </c>
      <c r="D22" s="6" t="s">
        <v>47</v>
      </c>
      <c r="E22">
        <v>23.5</v>
      </c>
      <c r="G22" s="6" t="s">
        <v>50</v>
      </c>
      <c r="H22">
        <v>10</v>
      </c>
      <c r="J22" s="6" t="s">
        <v>47</v>
      </c>
      <c r="K22">
        <v>13.5</v>
      </c>
      <c r="L22" s="6" t="s">
        <v>50</v>
      </c>
      <c r="M22">
        <v>15</v>
      </c>
      <c r="N22">
        <v>4.5</v>
      </c>
      <c r="O22" s="6" t="s">
        <v>46</v>
      </c>
      <c r="P22">
        <v>18</v>
      </c>
      <c r="Q22" s="6" t="s">
        <v>50</v>
      </c>
      <c r="R22">
        <v>10</v>
      </c>
      <c r="S22" s="6" t="s">
        <v>48</v>
      </c>
      <c r="T22">
        <v>15</v>
      </c>
      <c r="U22" s="6" t="s">
        <v>50</v>
      </c>
      <c r="V22">
        <v>20</v>
      </c>
      <c r="W22" s="6" t="s">
        <v>49</v>
      </c>
      <c r="X22">
        <v>18</v>
      </c>
    </row>
    <row r="23" spans="1:25" x14ac:dyDescent="0.2">
      <c r="A23" s="6" t="s">
        <v>49</v>
      </c>
      <c r="B23">
        <v>14</v>
      </c>
      <c r="D23" s="6" t="s">
        <v>48</v>
      </c>
      <c r="E23">
        <v>16.5</v>
      </c>
      <c r="G23" s="6" t="s">
        <v>51</v>
      </c>
      <c r="H23">
        <v>10</v>
      </c>
      <c r="J23" s="6" t="s">
        <v>48</v>
      </c>
      <c r="K23">
        <v>14</v>
      </c>
      <c r="L23" s="6" t="s">
        <v>51</v>
      </c>
      <c r="M23">
        <v>12.5</v>
      </c>
      <c r="N23">
        <v>8.5</v>
      </c>
      <c r="O23" s="6" t="s">
        <v>47</v>
      </c>
      <c r="P23">
        <v>15.5</v>
      </c>
      <c r="Q23" s="6" t="s">
        <v>51</v>
      </c>
      <c r="R23">
        <v>9</v>
      </c>
      <c r="S23" s="6" t="s">
        <v>49</v>
      </c>
      <c r="T23">
        <v>9</v>
      </c>
      <c r="U23" s="6" t="s">
        <v>51</v>
      </c>
      <c r="V23">
        <v>13</v>
      </c>
      <c r="W23" s="6" t="s">
        <v>50</v>
      </c>
      <c r="X23">
        <v>18.5</v>
      </c>
    </row>
    <row r="24" spans="1:25" x14ac:dyDescent="0.2">
      <c r="A24" s="6" t="s">
        <v>50</v>
      </c>
      <c r="B24">
        <v>10</v>
      </c>
      <c r="D24" s="6" t="s">
        <v>49</v>
      </c>
      <c r="E24">
        <v>14</v>
      </c>
      <c r="G24" s="6" t="s">
        <v>52</v>
      </c>
      <c r="H24">
        <v>10</v>
      </c>
      <c r="J24" s="6" t="s">
        <v>49</v>
      </c>
      <c r="K24">
        <v>12</v>
      </c>
      <c r="L24" s="6" t="s">
        <v>52</v>
      </c>
      <c r="M24">
        <v>16.5</v>
      </c>
      <c r="N24">
        <v>7.5</v>
      </c>
      <c r="O24" s="6" t="s">
        <v>48</v>
      </c>
      <c r="P24">
        <v>13.5</v>
      </c>
      <c r="Q24" s="6" t="s">
        <v>52</v>
      </c>
      <c r="R24">
        <v>10</v>
      </c>
      <c r="S24" s="6" t="s">
        <v>50</v>
      </c>
      <c r="T24">
        <v>23</v>
      </c>
      <c r="U24" s="6" t="s">
        <v>52</v>
      </c>
      <c r="V24">
        <v>16</v>
      </c>
      <c r="W24" s="6" t="s">
        <v>51</v>
      </c>
      <c r="X24">
        <v>15.5</v>
      </c>
    </row>
    <row r="25" spans="1:25" x14ac:dyDescent="0.2">
      <c r="A25" s="6" t="s">
        <v>51</v>
      </c>
      <c r="B25">
        <v>9</v>
      </c>
      <c r="D25" s="6" t="s">
        <v>50</v>
      </c>
      <c r="E25">
        <v>18</v>
      </c>
      <c r="G25" s="6" t="s">
        <v>53</v>
      </c>
      <c r="H25">
        <v>10</v>
      </c>
      <c r="J25" s="6" t="s">
        <v>50</v>
      </c>
      <c r="K25">
        <v>12</v>
      </c>
      <c r="L25" s="6" t="s">
        <v>53</v>
      </c>
      <c r="M25">
        <v>20.5</v>
      </c>
      <c r="N25" s="10"/>
      <c r="O25" s="6" t="s">
        <v>49</v>
      </c>
      <c r="P25">
        <v>22.5</v>
      </c>
      <c r="Q25" s="6" t="s">
        <v>53</v>
      </c>
      <c r="R25">
        <v>11.5</v>
      </c>
      <c r="S25" s="6" t="s">
        <v>51</v>
      </c>
      <c r="T25">
        <v>10</v>
      </c>
      <c r="U25" s="6" t="s">
        <v>53</v>
      </c>
      <c r="V25">
        <v>11.5</v>
      </c>
      <c r="W25" s="6" t="s">
        <v>52</v>
      </c>
      <c r="X25">
        <v>11</v>
      </c>
    </row>
    <row r="26" spans="1:25" x14ac:dyDescent="0.2">
      <c r="A26" s="6" t="s">
        <v>52</v>
      </c>
      <c r="B26">
        <v>9</v>
      </c>
      <c r="D26" s="6" t="s">
        <v>51</v>
      </c>
      <c r="E26">
        <v>16.5</v>
      </c>
      <c r="G26" s="6" t="s">
        <v>54</v>
      </c>
      <c r="H26">
        <v>10</v>
      </c>
      <c r="J26" s="6" t="s">
        <v>51</v>
      </c>
      <c r="K26">
        <v>21.5</v>
      </c>
      <c r="L26" s="6" t="s">
        <v>54</v>
      </c>
      <c r="M26">
        <v>14</v>
      </c>
      <c r="N26" s="10"/>
      <c r="O26" s="6" t="s">
        <v>50</v>
      </c>
      <c r="P26">
        <v>23</v>
      </c>
      <c r="Q26" s="6" t="s">
        <v>54</v>
      </c>
      <c r="R26">
        <v>19</v>
      </c>
      <c r="S26" s="6" t="s">
        <v>52</v>
      </c>
      <c r="T26">
        <v>16</v>
      </c>
      <c r="U26" s="6" t="s">
        <v>54</v>
      </c>
      <c r="V26">
        <v>15.5</v>
      </c>
      <c r="W26" s="6" t="s">
        <v>53</v>
      </c>
      <c r="X26">
        <v>20</v>
      </c>
    </row>
    <row r="27" spans="1:25" x14ac:dyDescent="0.2">
      <c r="A27" s="6" t="s">
        <v>53</v>
      </c>
      <c r="B27">
        <v>12</v>
      </c>
      <c r="D27" s="6" t="s">
        <v>52</v>
      </c>
      <c r="E27">
        <v>17</v>
      </c>
      <c r="G27" s="6" t="s">
        <v>55</v>
      </c>
      <c r="H27">
        <v>10</v>
      </c>
      <c r="J27" s="6" t="s">
        <v>52</v>
      </c>
      <c r="K27">
        <v>14.5</v>
      </c>
      <c r="L27" s="6" t="s">
        <v>55</v>
      </c>
      <c r="M27">
        <v>9</v>
      </c>
      <c r="N27">
        <v>10</v>
      </c>
      <c r="O27" s="6" t="s">
        <v>51</v>
      </c>
      <c r="P27">
        <v>19</v>
      </c>
      <c r="Q27" s="6" t="s">
        <v>55</v>
      </c>
      <c r="R27">
        <v>10.5</v>
      </c>
      <c r="S27" s="6" t="s">
        <v>53</v>
      </c>
      <c r="T27">
        <v>12.5</v>
      </c>
      <c r="U27" s="6" t="s">
        <v>55</v>
      </c>
      <c r="V27">
        <v>17</v>
      </c>
      <c r="W27" s="6" t="s">
        <v>54</v>
      </c>
      <c r="X27">
        <v>10</v>
      </c>
    </row>
    <row r="28" spans="1:25" x14ac:dyDescent="0.2">
      <c r="A28" s="6" t="s">
        <v>54</v>
      </c>
      <c r="B28">
        <v>12</v>
      </c>
      <c r="D28" s="6" t="s">
        <v>53</v>
      </c>
      <c r="E28">
        <v>14</v>
      </c>
      <c r="G28" s="6" t="s">
        <v>56</v>
      </c>
      <c r="H28">
        <v>10</v>
      </c>
      <c r="J28" s="6" t="s">
        <v>53</v>
      </c>
      <c r="K28">
        <v>20.5</v>
      </c>
      <c r="L28" s="6" t="s">
        <v>56</v>
      </c>
      <c r="M28">
        <v>25</v>
      </c>
      <c r="N28" s="10"/>
      <c r="O28" s="6" t="s">
        <v>52</v>
      </c>
      <c r="P28">
        <v>6</v>
      </c>
      <c r="Q28" s="6" t="s">
        <v>56</v>
      </c>
      <c r="R28">
        <v>14.5</v>
      </c>
      <c r="S28" s="6" t="s">
        <v>54</v>
      </c>
      <c r="T28">
        <v>18</v>
      </c>
      <c r="U28" s="6" t="s">
        <v>56</v>
      </c>
      <c r="V28">
        <v>17.5</v>
      </c>
      <c r="W28" s="6" t="s">
        <v>55</v>
      </c>
      <c r="X28">
        <v>19</v>
      </c>
    </row>
    <row r="29" spans="1:25" x14ac:dyDescent="0.2">
      <c r="A29" s="6" t="s">
        <v>55</v>
      </c>
      <c r="B29">
        <v>15</v>
      </c>
      <c r="D29" s="6" t="s">
        <v>54</v>
      </c>
      <c r="E29">
        <v>12.5</v>
      </c>
      <c r="G29" s="6" t="s">
        <v>57</v>
      </c>
      <c r="H29">
        <v>10</v>
      </c>
      <c r="J29" s="6" t="s">
        <v>54</v>
      </c>
      <c r="K29">
        <v>9.5</v>
      </c>
      <c r="L29" s="6" t="s">
        <v>57</v>
      </c>
      <c r="M29">
        <v>9</v>
      </c>
      <c r="N29">
        <v>6</v>
      </c>
      <c r="O29" s="6" t="s">
        <v>53</v>
      </c>
      <c r="P29">
        <v>13</v>
      </c>
      <c r="Q29" s="6" t="s">
        <v>57</v>
      </c>
      <c r="R29">
        <v>11.5</v>
      </c>
      <c r="S29" s="6" t="s">
        <v>55</v>
      </c>
      <c r="T29">
        <v>14</v>
      </c>
      <c r="U29" s="6" t="s">
        <v>57</v>
      </c>
      <c r="V29">
        <v>10</v>
      </c>
      <c r="W29" s="6" t="s">
        <v>56</v>
      </c>
      <c r="X29">
        <v>19</v>
      </c>
    </row>
    <row r="30" spans="1:25" x14ac:dyDescent="0.2">
      <c r="A30" s="6" t="s">
        <v>56</v>
      </c>
      <c r="B30">
        <v>9</v>
      </c>
      <c r="D30" s="6" t="s">
        <v>55</v>
      </c>
      <c r="E30">
        <v>16.5</v>
      </c>
      <c r="G30" s="6" t="s">
        <v>58</v>
      </c>
      <c r="H30">
        <v>10</v>
      </c>
      <c r="J30" s="6" t="s">
        <v>55</v>
      </c>
      <c r="K30">
        <v>17</v>
      </c>
      <c r="L30" s="6" t="s">
        <v>58</v>
      </c>
      <c r="M30">
        <v>11</v>
      </c>
      <c r="N30">
        <v>10</v>
      </c>
      <c r="O30" s="6" t="s">
        <v>54</v>
      </c>
      <c r="P30">
        <v>22</v>
      </c>
      <c r="Q30" s="6" t="s">
        <v>58</v>
      </c>
      <c r="R30">
        <v>13</v>
      </c>
      <c r="S30" s="6" t="s">
        <v>56</v>
      </c>
      <c r="T30">
        <v>13.5</v>
      </c>
      <c r="U30" s="6" t="s">
        <v>58</v>
      </c>
      <c r="V30">
        <v>10.5</v>
      </c>
      <c r="W30" s="6" t="s">
        <v>57</v>
      </c>
      <c r="X30">
        <v>17</v>
      </c>
    </row>
    <row r="31" spans="1:25" x14ac:dyDescent="0.2">
      <c r="A31" s="6" t="s">
        <v>57</v>
      </c>
      <c r="B31">
        <v>9.5</v>
      </c>
      <c r="D31" s="6" t="s">
        <v>56</v>
      </c>
      <c r="E31">
        <v>14</v>
      </c>
      <c r="J31" s="6" t="s">
        <v>56</v>
      </c>
      <c r="K31">
        <v>17.5</v>
      </c>
      <c r="O31" s="6" t="s">
        <v>55</v>
      </c>
      <c r="P31">
        <v>16</v>
      </c>
      <c r="S31" s="6" t="s">
        <v>57</v>
      </c>
      <c r="T31">
        <v>10.5</v>
      </c>
      <c r="W31" s="6" t="s">
        <v>58</v>
      </c>
      <c r="X31">
        <v>11</v>
      </c>
    </row>
    <row r="32" spans="1:25" x14ac:dyDescent="0.2">
      <c r="A32" s="6" t="s">
        <v>58</v>
      </c>
      <c r="B32">
        <v>10</v>
      </c>
      <c r="D32" s="6" t="s">
        <v>57</v>
      </c>
      <c r="E32">
        <v>9.5</v>
      </c>
      <c r="J32" s="6" t="s">
        <v>57</v>
      </c>
      <c r="K32">
        <v>11.5</v>
      </c>
      <c r="O32" s="6" t="s">
        <v>56</v>
      </c>
      <c r="P32">
        <v>14</v>
      </c>
      <c r="S32" s="6" t="s">
        <v>58</v>
      </c>
      <c r="T32">
        <v>12.5</v>
      </c>
    </row>
    <row r="33" spans="1:24" x14ac:dyDescent="0.2">
      <c r="D33" s="6" t="s">
        <v>58</v>
      </c>
      <c r="E33">
        <v>20.5</v>
      </c>
      <c r="J33" s="6" t="s">
        <v>58</v>
      </c>
      <c r="K33">
        <v>12.5</v>
      </c>
      <c r="O33" s="6" t="s">
        <v>57</v>
      </c>
      <c r="P33">
        <v>23.5</v>
      </c>
    </row>
    <row r="34" spans="1:24" x14ac:dyDescent="0.2">
      <c r="O34" s="6" t="s">
        <v>58</v>
      </c>
      <c r="P34">
        <v>13.5</v>
      </c>
    </row>
    <row r="35" spans="1:24" s="6" customFormat="1" x14ac:dyDescent="0.2">
      <c r="B35" s="6" t="s">
        <v>60</v>
      </c>
      <c r="E35" s="6" t="s">
        <v>60</v>
      </c>
      <c r="H35" s="6" t="s">
        <v>60</v>
      </c>
      <c r="K35" s="6" t="s">
        <v>60</v>
      </c>
      <c r="M35" s="6" t="s">
        <v>60</v>
      </c>
      <c r="P35" s="6" t="s">
        <v>60</v>
      </c>
      <c r="R35" s="6" t="s">
        <v>60</v>
      </c>
      <c r="T35" s="6" t="s">
        <v>60</v>
      </c>
      <c r="V35" s="6" t="s">
        <v>60</v>
      </c>
      <c r="X35" s="6" t="s">
        <v>60</v>
      </c>
    </row>
    <row r="36" spans="1:24" x14ac:dyDescent="0.2">
      <c r="B36">
        <f>SUM(B5:B32)</f>
        <v>288</v>
      </c>
      <c r="E36">
        <f>SUM(E5:E33)</f>
        <v>423</v>
      </c>
      <c r="H36">
        <f>SUM(H5:H30)</f>
        <v>250</v>
      </c>
      <c r="K36">
        <f>SUM(K5:K33)</f>
        <v>381</v>
      </c>
      <c r="M36">
        <f>SUM(M5:N30)</f>
        <v>446.5</v>
      </c>
      <c r="P36">
        <f>SUM(P5:P34)</f>
        <v>456.5</v>
      </c>
      <c r="R36">
        <f>SUM(R5:R30)</f>
        <v>338</v>
      </c>
      <c r="T36">
        <f>SUM(T5:T32)</f>
        <v>351</v>
      </c>
      <c r="V36">
        <f>SUM(V5:V30)</f>
        <v>380.5</v>
      </c>
      <c r="X36">
        <f>SUM(X5:X31)</f>
        <v>385</v>
      </c>
    </row>
    <row r="38" spans="1:24" x14ac:dyDescent="0.2">
      <c r="A38" s="14" t="s">
        <v>87</v>
      </c>
    </row>
    <row r="40" spans="1:24" x14ac:dyDescent="0.2">
      <c r="A40" s="6" t="s">
        <v>79</v>
      </c>
      <c r="C40" s="6" t="s">
        <v>82</v>
      </c>
      <c r="D40" s="6" t="s">
        <v>78</v>
      </c>
    </row>
    <row r="41" spans="1:24" x14ac:dyDescent="0.2">
      <c r="A41" s="6" t="s">
        <v>81</v>
      </c>
      <c r="C41">
        <f>SUM(A36:Z36)</f>
        <v>3699.5</v>
      </c>
      <c r="D41">
        <v>3600</v>
      </c>
    </row>
    <row r="42" spans="1:24" x14ac:dyDescent="0.2">
      <c r="B42" t="s">
        <v>60</v>
      </c>
      <c r="C42">
        <v>3699.5</v>
      </c>
      <c r="D42"/>
    </row>
    <row r="44" spans="1:24" x14ac:dyDescent="0.2">
      <c r="A44" s="6" t="s">
        <v>80</v>
      </c>
    </row>
    <row r="45" spans="1:24" x14ac:dyDescent="0.2">
      <c r="A45" s="6" t="s">
        <v>83</v>
      </c>
      <c r="C45" s="5">
        <v>2500</v>
      </c>
    </row>
    <row r="46" spans="1:24" x14ac:dyDescent="0.2">
      <c r="A46" s="6" t="s">
        <v>84</v>
      </c>
      <c r="C46">
        <v>600</v>
      </c>
    </row>
    <row r="47" spans="1:24" x14ac:dyDescent="0.2">
      <c r="A47" s="6" t="s">
        <v>85</v>
      </c>
      <c r="C47">
        <v>599.5</v>
      </c>
    </row>
    <row r="48" spans="1:24" x14ac:dyDescent="0.2">
      <c r="B48" t="s">
        <v>60</v>
      </c>
      <c r="C48">
        <f>SUM(C45:C47)</f>
        <v>3699.5</v>
      </c>
    </row>
    <row r="50" spans="1:2" x14ac:dyDescent="0.2">
      <c r="A50" s="14" t="s">
        <v>76</v>
      </c>
    </row>
    <row r="51" spans="1:2" x14ac:dyDescent="0.2">
      <c r="A51" s="12" t="s">
        <v>88</v>
      </c>
    </row>
    <row r="52" spans="1:2" x14ac:dyDescent="0.2">
      <c r="A52" s="12" t="s">
        <v>89</v>
      </c>
    </row>
    <row r="53" spans="1:2" x14ac:dyDescent="0.2">
      <c r="A53" s="12" t="s">
        <v>93</v>
      </c>
    </row>
    <row r="54" spans="1:2" x14ac:dyDescent="0.2">
      <c r="A54" s="12"/>
      <c r="B54" t="s">
        <v>94</v>
      </c>
    </row>
    <row r="55" spans="1:2" x14ac:dyDescent="0.2">
      <c r="A55" s="12" t="s">
        <v>90</v>
      </c>
    </row>
    <row r="56" spans="1:2" x14ac:dyDescent="0.2">
      <c r="A56" s="12" t="s">
        <v>91</v>
      </c>
    </row>
    <row r="57" spans="1:2" x14ac:dyDescent="0.2">
      <c r="A57" s="12" t="s">
        <v>92</v>
      </c>
    </row>
    <row r="58" spans="1:2" x14ac:dyDescent="0.2">
      <c r="A58" s="12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Session 8</vt:lpstr>
      <vt:lpstr>Sessions Official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2017-12-12T10:41:40Z</dcterms:created>
  <dcterms:modified xsi:type="dcterms:W3CDTF">2017-12-20T18:25:23Z</dcterms:modified>
</cp:coreProperties>
</file>