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rcia.Cavallari\2019\OPP\"/>
    </mc:Choice>
  </mc:AlternateContent>
  <xr:revisionPtr revIDLastSave="0" documentId="13_ncr:1_{DBB79889-9B13-41DA-8DF0-082E2C9B6FD7}" xr6:coauthVersionLast="44" xr6:coauthVersionMax="44" xr10:uidLastSave="{00000000-0000-0000-0000-000000000000}"/>
  <bookViews>
    <workbookView xWindow="-120" yWindow="-120" windowWidth="19440" windowHeight="15000" activeTab="2" xr2:uid="{B8A4256E-A9BB-4783-ADF7-6106F85B9712}"/>
  </bookViews>
  <sheets>
    <sheet name="Avaliação" sheetId="1" r:id="rId1"/>
    <sheet name="Aprovação" sheetId="2" r:id="rId2"/>
    <sheet name="Confianç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0" i="3" l="1"/>
  <c r="K109" i="3"/>
  <c r="K108" i="3"/>
  <c r="K106" i="3"/>
  <c r="K105" i="3"/>
  <c r="K104" i="3"/>
  <c r="K102" i="3"/>
  <c r="K101" i="3"/>
  <c r="K100" i="3"/>
  <c r="K98" i="3"/>
  <c r="K97" i="3"/>
  <c r="K96" i="3"/>
  <c r="K94" i="3"/>
  <c r="K93" i="3"/>
  <c r="K92" i="3"/>
  <c r="K90" i="3"/>
  <c r="K89" i="3"/>
  <c r="K88" i="3"/>
  <c r="K86" i="3"/>
  <c r="K85" i="3"/>
  <c r="K84" i="3"/>
  <c r="K82" i="3"/>
  <c r="K81" i="3"/>
  <c r="K80" i="3"/>
  <c r="K78" i="3"/>
  <c r="K77" i="3"/>
  <c r="K76" i="3"/>
  <c r="K74" i="3"/>
  <c r="K73" i="3"/>
  <c r="K72" i="3"/>
  <c r="K70" i="3"/>
  <c r="K69" i="3"/>
  <c r="K68" i="3"/>
  <c r="K66" i="3"/>
  <c r="K65" i="3"/>
  <c r="K64" i="3"/>
  <c r="K62" i="3"/>
  <c r="K61" i="3"/>
  <c r="K60" i="3"/>
  <c r="K58" i="3"/>
  <c r="K57" i="3"/>
  <c r="K56" i="3"/>
  <c r="K54" i="3"/>
  <c r="K53" i="3"/>
  <c r="K52" i="3"/>
  <c r="K50" i="3"/>
  <c r="K49" i="3"/>
  <c r="K48" i="3"/>
  <c r="K46" i="3"/>
  <c r="K45" i="3"/>
  <c r="K44" i="3"/>
  <c r="K42" i="3"/>
  <c r="K41" i="3"/>
  <c r="K40" i="3"/>
  <c r="K38" i="3"/>
  <c r="K37" i="3"/>
  <c r="K36" i="3"/>
  <c r="K34" i="3"/>
  <c r="K33" i="3"/>
  <c r="K32" i="3"/>
  <c r="K30" i="3"/>
  <c r="K29" i="3"/>
  <c r="K28" i="3"/>
  <c r="K26" i="3"/>
  <c r="K25" i="3"/>
  <c r="K24" i="3"/>
  <c r="K22" i="3"/>
  <c r="K21" i="3"/>
  <c r="K20" i="3"/>
  <c r="K18" i="3"/>
  <c r="K17" i="3"/>
  <c r="K16" i="3"/>
  <c r="K14" i="3"/>
  <c r="K13" i="3"/>
  <c r="K12" i="3"/>
  <c r="K10" i="3"/>
  <c r="K9" i="3"/>
  <c r="K8" i="3"/>
  <c r="K110" i="2"/>
  <c r="K109" i="2"/>
  <c r="K108" i="2"/>
  <c r="K106" i="2"/>
  <c r="K105" i="2"/>
  <c r="K104" i="2"/>
  <c r="K102" i="2"/>
  <c r="K101" i="2"/>
  <c r="K100" i="2"/>
  <c r="K98" i="2"/>
  <c r="K97" i="2"/>
  <c r="K96" i="2"/>
  <c r="K94" i="2"/>
  <c r="K93" i="2"/>
  <c r="K92" i="2"/>
  <c r="K90" i="2"/>
  <c r="K89" i="2"/>
  <c r="K88" i="2"/>
  <c r="K86" i="2"/>
  <c r="K85" i="2"/>
  <c r="K84" i="2"/>
  <c r="K82" i="2"/>
  <c r="K81" i="2"/>
  <c r="K80" i="2"/>
  <c r="K78" i="2"/>
  <c r="K77" i="2"/>
  <c r="K76" i="2"/>
  <c r="K74" i="2"/>
  <c r="K73" i="2"/>
  <c r="K72" i="2"/>
  <c r="K70" i="2"/>
  <c r="K69" i="2"/>
  <c r="K68" i="2"/>
  <c r="K66" i="2"/>
  <c r="K65" i="2"/>
  <c r="K64" i="2"/>
  <c r="K62" i="2"/>
  <c r="K61" i="2"/>
  <c r="K60" i="2"/>
  <c r="K58" i="2"/>
  <c r="K57" i="2"/>
  <c r="K56" i="2"/>
  <c r="K54" i="2"/>
  <c r="K53" i="2"/>
  <c r="K52" i="2"/>
  <c r="K50" i="2"/>
  <c r="K49" i="2"/>
  <c r="K48" i="2"/>
  <c r="K46" i="2"/>
  <c r="K45" i="2"/>
  <c r="K44" i="2"/>
  <c r="K42" i="2"/>
  <c r="K41" i="2"/>
  <c r="K40" i="2"/>
  <c r="K38" i="2"/>
  <c r="K37" i="2"/>
  <c r="K36" i="2"/>
  <c r="K34" i="2"/>
  <c r="K33" i="2"/>
  <c r="K32" i="2"/>
  <c r="K30" i="2"/>
  <c r="K29" i="2"/>
  <c r="K28" i="2"/>
  <c r="K26" i="2"/>
  <c r="K25" i="2"/>
  <c r="K24" i="2"/>
  <c r="K22" i="2"/>
  <c r="K21" i="2"/>
  <c r="K20" i="2"/>
  <c r="K18" i="2"/>
  <c r="K17" i="2"/>
  <c r="K16" i="2"/>
  <c r="K14" i="2"/>
  <c r="K13" i="2"/>
  <c r="K12" i="2"/>
  <c r="K9" i="2"/>
  <c r="K10" i="2"/>
  <c r="K8" i="2"/>
  <c r="K136" i="1"/>
  <c r="K135" i="1"/>
  <c r="K134" i="1"/>
  <c r="K133" i="1"/>
  <c r="K131" i="1"/>
  <c r="K130" i="1"/>
  <c r="K129" i="1"/>
  <c r="K128" i="1"/>
  <c r="K126" i="1"/>
  <c r="K125" i="1"/>
  <c r="K124" i="1"/>
  <c r="K123" i="1"/>
  <c r="K121" i="1"/>
  <c r="K120" i="1"/>
  <c r="K119" i="1"/>
  <c r="K118" i="1"/>
  <c r="K116" i="1"/>
  <c r="K115" i="1"/>
  <c r="K114" i="1"/>
  <c r="K113" i="1"/>
  <c r="K111" i="1"/>
  <c r="K110" i="1"/>
  <c r="K109" i="1"/>
  <c r="K108" i="1"/>
  <c r="K106" i="1"/>
  <c r="K105" i="1"/>
  <c r="K104" i="1"/>
  <c r="K103" i="1"/>
  <c r="K101" i="1"/>
  <c r="K100" i="1"/>
  <c r="K99" i="1"/>
  <c r="K98" i="1"/>
  <c r="K96" i="1"/>
  <c r="K95" i="1"/>
  <c r="K94" i="1"/>
  <c r="K93" i="1"/>
  <c r="K91" i="1"/>
  <c r="K90" i="1"/>
  <c r="K89" i="1"/>
  <c r="K88" i="1"/>
  <c r="K86" i="1"/>
  <c r="K85" i="1"/>
  <c r="K84" i="1"/>
  <c r="K83" i="1"/>
  <c r="K81" i="1"/>
  <c r="K80" i="1"/>
  <c r="K79" i="1"/>
  <c r="K78" i="1"/>
  <c r="K76" i="1"/>
  <c r="K75" i="1"/>
  <c r="K74" i="1"/>
  <c r="K73" i="1"/>
  <c r="K71" i="1"/>
  <c r="K70" i="1"/>
  <c r="K69" i="1"/>
  <c r="K68" i="1"/>
  <c r="K66" i="1"/>
  <c r="K65" i="1"/>
  <c r="K64" i="1"/>
  <c r="K63" i="1"/>
  <c r="K61" i="1"/>
  <c r="K60" i="1"/>
  <c r="K59" i="1"/>
  <c r="K58" i="1"/>
  <c r="K56" i="1"/>
  <c r="K55" i="1"/>
  <c r="K54" i="1"/>
  <c r="K53" i="1"/>
  <c r="K51" i="1"/>
  <c r="K50" i="1"/>
  <c r="K49" i="1"/>
  <c r="K48" i="1"/>
  <c r="K46" i="1"/>
  <c r="K45" i="1"/>
  <c r="K44" i="1"/>
  <c r="K43" i="1"/>
  <c r="K41" i="1"/>
  <c r="K40" i="1"/>
  <c r="K39" i="1"/>
  <c r="K38" i="1"/>
  <c r="K36" i="1"/>
  <c r="K35" i="1"/>
  <c r="K34" i="1"/>
  <c r="K33" i="1"/>
  <c r="K31" i="1"/>
  <c r="K30" i="1"/>
  <c r="K29" i="1"/>
  <c r="K28" i="1"/>
  <c r="K26" i="1"/>
  <c r="K25" i="1"/>
  <c r="K24" i="1"/>
  <c r="K23" i="1"/>
  <c r="K21" i="1"/>
  <c r="K20" i="1"/>
  <c r="K19" i="1"/>
  <c r="K18" i="1"/>
  <c r="K16" i="1"/>
  <c r="K15" i="1"/>
  <c r="K14" i="1"/>
  <c r="K13" i="1"/>
  <c r="K9" i="1"/>
  <c r="K10" i="1"/>
  <c r="K11" i="1"/>
  <c r="K8" i="1"/>
  <c r="H111" i="3"/>
  <c r="G111" i="3"/>
  <c r="F111" i="3"/>
  <c r="E111" i="3"/>
  <c r="D111" i="3"/>
  <c r="C111" i="3"/>
  <c r="I110" i="3"/>
  <c r="I109" i="3"/>
  <c r="I108" i="3"/>
  <c r="H107" i="3"/>
  <c r="G107" i="3"/>
  <c r="F107" i="3"/>
  <c r="E107" i="3"/>
  <c r="D107" i="3"/>
  <c r="C107" i="3"/>
  <c r="I106" i="3"/>
  <c r="I105" i="3"/>
  <c r="I104" i="3"/>
  <c r="H103" i="3"/>
  <c r="G103" i="3"/>
  <c r="F103" i="3"/>
  <c r="E103" i="3"/>
  <c r="D103" i="3"/>
  <c r="C103" i="3"/>
  <c r="I102" i="3"/>
  <c r="I101" i="3"/>
  <c r="I100" i="3"/>
  <c r="H99" i="3"/>
  <c r="G99" i="3"/>
  <c r="F99" i="3"/>
  <c r="E99" i="3"/>
  <c r="D99" i="3"/>
  <c r="C99" i="3"/>
  <c r="I98" i="3"/>
  <c r="I97" i="3"/>
  <c r="I96" i="3"/>
  <c r="H95" i="3"/>
  <c r="G95" i="3"/>
  <c r="F95" i="3"/>
  <c r="E95" i="3"/>
  <c r="D95" i="3"/>
  <c r="C95" i="3"/>
  <c r="I94" i="3"/>
  <c r="I93" i="3"/>
  <c r="I92" i="3"/>
  <c r="H91" i="3"/>
  <c r="G91" i="3"/>
  <c r="F91" i="3"/>
  <c r="E91" i="3"/>
  <c r="D91" i="3"/>
  <c r="C91" i="3"/>
  <c r="I90" i="3"/>
  <c r="I89" i="3"/>
  <c r="I88" i="3"/>
  <c r="H87" i="3"/>
  <c r="G87" i="3"/>
  <c r="F87" i="3"/>
  <c r="E87" i="3"/>
  <c r="D87" i="3"/>
  <c r="C87" i="3"/>
  <c r="I86" i="3"/>
  <c r="I85" i="3"/>
  <c r="I84" i="3"/>
  <c r="H83" i="3"/>
  <c r="G83" i="3"/>
  <c r="F83" i="3"/>
  <c r="E83" i="3"/>
  <c r="D83" i="3"/>
  <c r="C83" i="3"/>
  <c r="I82" i="3"/>
  <c r="I81" i="3"/>
  <c r="I80" i="3"/>
  <c r="H79" i="3"/>
  <c r="G79" i="3"/>
  <c r="F79" i="3"/>
  <c r="E79" i="3"/>
  <c r="D79" i="3"/>
  <c r="C79" i="3"/>
  <c r="I78" i="3"/>
  <c r="I77" i="3"/>
  <c r="I76" i="3"/>
  <c r="H75" i="3"/>
  <c r="G75" i="3"/>
  <c r="F75" i="3"/>
  <c r="E75" i="3"/>
  <c r="D75" i="3"/>
  <c r="C75" i="3"/>
  <c r="I74" i="3"/>
  <c r="I73" i="3"/>
  <c r="I72" i="3"/>
  <c r="H71" i="3"/>
  <c r="G71" i="3"/>
  <c r="F71" i="3"/>
  <c r="E71" i="3"/>
  <c r="D71" i="3"/>
  <c r="C71" i="3"/>
  <c r="I70" i="3"/>
  <c r="I69" i="3"/>
  <c r="I68" i="3"/>
  <c r="H67" i="3"/>
  <c r="G67" i="3"/>
  <c r="F67" i="3"/>
  <c r="E67" i="3"/>
  <c r="D67" i="3"/>
  <c r="C67" i="3"/>
  <c r="I66" i="3"/>
  <c r="I65" i="3"/>
  <c r="I64" i="3"/>
  <c r="H63" i="3"/>
  <c r="G63" i="3"/>
  <c r="F63" i="3"/>
  <c r="E63" i="3"/>
  <c r="D63" i="3"/>
  <c r="C63" i="3"/>
  <c r="I62" i="3"/>
  <c r="I61" i="3"/>
  <c r="I60" i="3"/>
  <c r="H59" i="3"/>
  <c r="G59" i="3"/>
  <c r="F59" i="3"/>
  <c r="E59" i="3"/>
  <c r="D59" i="3"/>
  <c r="C59" i="3"/>
  <c r="I58" i="3"/>
  <c r="I57" i="3"/>
  <c r="I56" i="3"/>
  <c r="H55" i="3"/>
  <c r="G55" i="3"/>
  <c r="F55" i="3"/>
  <c r="E55" i="3"/>
  <c r="D55" i="3"/>
  <c r="C55" i="3"/>
  <c r="I54" i="3"/>
  <c r="I53" i="3"/>
  <c r="I52" i="3"/>
  <c r="H51" i="3"/>
  <c r="G51" i="3"/>
  <c r="F51" i="3"/>
  <c r="E51" i="3"/>
  <c r="D51" i="3"/>
  <c r="C51" i="3"/>
  <c r="I50" i="3"/>
  <c r="I49" i="3"/>
  <c r="I48" i="3"/>
  <c r="H47" i="3"/>
  <c r="G47" i="3"/>
  <c r="F47" i="3"/>
  <c r="E47" i="3"/>
  <c r="D47" i="3"/>
  <c r="C47" i="3"/>
  <c r="I46" i="3"/>
  <c r="I45" i="3"/>
  <c r="I44" i="3"/>
  <c r="H43" i="3"/>
  <c r="G43" i="3"/>
  <c r="F43" i="3"/>
  <c r="E43" i="3"/>
  <c r="D43" i="3"/>
  <c r="C43" i="3"/>
  <c r="I42" i="3"/>
  <c r="I41" i="3"/>
  <c r="I40" i="3"/>
  <c r="H39" i="3"/>
  <c r="G39" i="3"/>
  <c r="F39" i="3"/>
  <c r="E39" i="3"/>
  <c r="D39" i="3"/>
  <c r="C39" i="3"/>
  <c r="I38" i="3"/>
  <c r="I37" i="3"/>
  <c r="I36" i="3"/>
  <c r="H35" i="3"/>
  <c r="G35" i="3"/>
  <c r="F35" i="3"/>
  <c r="E35" i="3"/>
  <c r="D35" i="3"/>
  <c r="C35" i="3"/>
  <c r="I34" i="3"/>
  <c r="I33" i="3"/>
  <c r="I32" i="3"/>
  <c r="H31" i="3"/>
  <c r="G31" i="3"/>
  <c r="F31" i="3"/>
  <c r="E31" i="3"/>
  <c r="D31" i="3"/>
  <c r="C31" i="3"/>
  <c r="I30" i="3"/>
  <c r="I29" i="3"/>
  <c r="I28" i="3"/>
  <c r="H27" i="3"/>
  <c r="G27" i="3"/>
  <c r="F27" i="3"/>
  <c r="E27" i="3"/>
  <c r="D27" i="3"/>
  <c r="C27" i="3"/>
  <c r="I26" i="3"/>
  <c r="I25" i="3"/>
  <c r="I24" i="3"/>
  <c r="H23" i="3"/>
  <c r="G23" i="3"/>
  <c r="F23" i="3"/>
  <c r="E23" i="3"/>
  <c r="D23" i="3"/>
  <c r="C23" i="3"/>
  <c r="I22" i="3"/>
  <c r="I21" i="3"/>
  <c r="I20" i="3"/>
  <c r="H19" i="3"/>
  <c r="G19" i="3"/>
  <c r="F19" i="3"/>
  <c r="E19" i="3"/>
  <c r="D19" i="3"/>
  <c r="C19" i="3"/>
  <c r="I18" i="3"/>
  <c r="I17" i="3"/>
  <c r="I16" i="3"/>
  <c r="H15" i="3"/>
  <c r="G15" i="3"/>
  <c r="F15" i="3"/>
  <c r="E15" i="3"/>
  <c r="D15" i="3"/>
  <c r="C15" i="3"/>
  <c r="I14" i="3"/>
  <c r="I13" i="3"/>
  <c r="I12" i="3"/>
  <c r="H11" i="3"/>
  <c r="G11" i="3"/>
  <c r="F11" i="3"/>
  <c r="E11" i="3"/>
  <c r="D11" i="3"/>
  <c r="C11" i="3"/>
  <c r="I10" i="3"/>
  <c r="I9" i="3"/>
  <c r="I8" i="3"/>
  <c r="H111" i="2"/>
  <c r="G111" i="2"/>
  <c r="F111" i="2"/>
  <c r="E111" i="2"/>
  <c r="D111" i="2"/>
  <c r="C111" i="2"/>
  <c r="I110" i="2"/>
  <c r="I109" i="2"/>
  <c r="I108" i="2"/>
  <c r="H107" i="2"/>
  <c r="G107" i="2"/>
  <c r="F107" i="2"/>
  <c r="E107" i="2"/>
  <c r="D107" i="2"/>
  <c r="C107" i="2"/>
  <c r="I106" i="2"/>
  <c r="I105" i="2"/>
  <c r="I104" i="2"/>
  <c r="H103" i="2"/>
  <c r="G103" i="2"/>
  <c r="F103" i="2"/>
  <c r="E103" i="2"/>
  <c r="D103" i="2"/>
  <c r="C103" i="2"/>
  <c r="I102" i="2"/>
  <c r="I101" i="2"/>
  <c r="I100" i="2"/>
  <c r="H99" i="2"/>
  <c r="G99" i="2"/>
  <c r="F99" i="2"/>
  <c r="E99" i="2"/>
  <c r="D99" i="2"/>
  <c r="C99" i="2"/>
  <c r="I98" i="2"/>
  <c r="I97" i="2"/>
  <c r="I96" i="2"/>
  <c r="H95" i="2"/>
  <c r="G95" i="2"/>
  <c r="F95" i="2"/>
  <c r="E95" i="2"/>
  <c r="D95" i="2"/>
  <c r="C95" i="2"/>
  <c r="I94" i="2"/>
  <c r="I93" i="2"/>
  <c r="I92" i="2"/>
  <c r="H91" i="2"/>
  <c r="G91" i="2"/>
  <c r="F91" i="2"/>
  <c r="E91" i="2"/>
  <c r="D91" i="2"/>
  <c r="C91" i="2"/>
  <c r="I90" i="2"/>
  <c r="I89" i="2"/>
  <c r="I88" i="2"/>
  <c r="H87" i="2"/>
  <c r="G87" i="2"/>
  <c r="F87" i="2"/>
  <c r="E87" i="2"/>
  <c r="D87" i="2"/>
  <c r="C87" i="2"/>
  <c r="I86" i="2"/>
  <c r="I85" i="2"/>
  <c r="I84" i="2"/>
  <c r="H83" i="2"/>
  <c r="G83" i="2"/>
  <c r="F83" i="2"/>
  <c r="E83" i="2"/>
  <c r="D83" i="2"/>
  <c r="C83" i="2"/>
  <c r="I82" i="2"/>
  <c r="I81" i="2"/>
  <c r="I80" i="2"/>
  <c r="H79" i="2"/>
  <c r="G79" i="2"/>
  <c r="F79" i="2"/>
  <c r="E79" i="2"/>
  <c r="D79" i="2"/>
  <c r="C79" i="2"/>
  <c r="I78" i="2"/>
  <c r="I77" i="2"/>
  <c r="I76" i="2"/>
  <c r="H75" i="2"/>
  <c r="G75" i="2"/>
  <c r="F75" i="2"/>
  <c r="E75" i="2"/>
  <c r="D75" i="2"/>
  <c r="C75" i="2"/>
  <c r="I74" i="2"/>
  <c r="I73" i="2"/>
  <c r="I72" i="2"/>
  <c r="H71" i="2"/>
  <c r="G71" i="2"/>
  <c r="F71" i="2"/>
  <c r="E71" i="2"/>
  <c r="D71" i="2"/>
  <c r="C71" i="2"/>
  <c r="I70" i="2"/>
  <c r="I69" i="2"/>
  <c r="I68" i="2"/>
  <c r="H67" i="2"/>
  <c r="G67" i="2"/>
  <c r="F67" i="2"/>
  <c r="E67" i="2"/>
  <c r="D67" i="2"/>
  <c r="C67" i="2"/>
  <c r="I66" i="2"/>
  <c r="I65" i="2"/>
  <c r="I64" i="2"/>
  <c r="H63" i="2"/>
  <c r="G63" i="2"/>
  <c r="F63" i="2"/>
  <c r="E63" i="2"/>
  <c r="D63" i="2"/>
  <c r="C63" i="2"/>
  <c r="I62" i="2"/>
  <c r="I61" i="2"/>
  <c r="I60" i="2"/>
  <c r="H59" i="2"/>
  <c r="G59" i="2"/>
  <c r="F59" i="2"/>
  <c r="E59" i="2"/>
  <c r="D59" i="2"/>
  <c r="C59" i="2"/>
  <c r="I58" i="2"/>
  <c r="I57" i="2"/>
  <c r="I56" i="2"/>
  <c r="H55" i="2"/>
  <c r="G55" i="2"/>
  <c r="F55" i="2"/>
  <c r="E55" i="2"/>
  <c r="D55" i="2"/>
  <c r="C55" i="2"/>
  <c r="I54" i="2"/>
  <c r="I53" i="2"/>
  <c r="I52" i="2"/>
  <c r="H51" i="2"/>
  <c r="G51" i="2"/>
  <c r="F51" i="2"/>
  <c r="E51" i="2"/>
  <c r="D51" i="2"/>
  <c r="C51" i="2"/>
  <c r="I50" i="2"/>
  <c r="I49" i="2"/>
  <c r="I48" i="2"/>
  <c r="H47" i="2"/>
  <c r="G47" i="2"/>
  <c r="F47" i="2"/>
  <c r="E47" i="2"/>
  <c r="D47" i="2"/>
  <c r="C47" i="2"/>
  <c r="I46" i="2"/>
  <c r="I45" i="2"/>
  <c r="I44" i="2"/>
  <c r="H43" i="2"/>
  <c r="G43" i="2"/>
  <c r="F43" i="2"/>
  <c r="E43" i="2"/>
  <c r="D43" i="2"/>
  <c r="C43" i="2"/>
  <c r="I42" i="2"/>
  <c r="I41" i="2"/>
  <c r="I40" i="2"/>
  <c r="H39" i="2"/>
  <c r="G39" i="2"/>
  <c r="F39" i="2"/>
  <c r="E39" i="2"/>
  <c r="D39" i="2"/>
  <c r="C39" i="2"/>
  <c r="I38" i="2"/>
  <c r="I37" i="2"/>
  <c r="I36" i="2"/>
  <c r="H35" i="2"/>
  <c r="G35" i="2"/>
  <c r="F35" i="2"/>
  <c r="E35" i="2"/>
  <c r="D35" i="2"/>
  <c r="C35" i="2"/>
  <c r="I34" i="2"/>
  <c r="I33" i="2"/>
  <c r="I32" i="2"/>
  <c r="H31" i="2"/>
  <c r="G31" i="2"/>
  <c r="F31" i="2"/>
  <c r="E31" i="2"/>
  <c r="D31" i="2"/>
  <c r="C31" i="2"/>
  <c r="I30" i="2"/>
  <c r="I29" i="2"/>
  <c r="I28" i="2"/>
  <c r="H27" i="2"/>
  <c r="G27" i="2"/>
  <c r="F27" i="2"/>
  <c r="E27" i="2"/>
  <c r="D27" i="2"/>
  <c r="C27" i="2"/>
  <c r="I26" i="2"/>
  <c r="I25" i="2"/>
  <c r="I24" i="2"/>
  <c r="H23" i="2"/>
  <c r="G23" i="2"/>
  <c r="F23" i="2"/>
  <c r="E23" i="2"/>
  <c r="D23" i="2"/>
  <c r="C23" i="2"/>
  <c r="I22" i="2"/>
  <c r="I21" i="2"/>
  <c r="I20" i="2"/>
  <c r="H19" i="2"/>
  <c r="G19" i="2"/>
  <c r="F19" i="2"/>
  <c r="E19" i="2"/>
  <c r="D19" i="2"/>
  <c r="C19" i="2"/>
  <c r="I18" i="2"/>
  <c r="I17" i="2"/>
  <c r="I16" i="2"/>
  <c r="H15" i="2"/>
  <c r="G15" i="2"/>
  <c r="F15" i="2"/>
  <c r="E15" i="2"/>
  <c r="D15" i="2"/>
  <c r="C15" i="2"/>
  <c r="I14" i="2"/>
  <c r="I13" i="2"/>
  <c r="I12" i="2"/>
  <c r="H11" i="2"/>
  <c r="G11" i="2"/>
  <c r="F11" i="2"/>
  <c r="E11" i="2"/>
  <c r="D11" i="2"/>
  <c r="C11" i="2"/>
  <c r="I10" i="2"/>
  <c r="I9" i="2"/>
  <c r="I8" i="2"/>
  <c r="H137" i="1"/>
  <c r="G137" i="1"/>
  <c r="F137" i="1"/>
  <c r="E137" i="1"/>
  <c r="D137" i="1"/>
  <c r="C137" i="1"/>
  <c r="I136" i="1"/>
  <c r="I135" i="1"/>
  <c r="I134" i="1"/>
  <c r="I133" i="1"/>
  <c r="H132" i="1"/>
  <c r="G132" i="1"/>
  <c r="F132" i="1"/>
  <c r="E132" i="1"/>
  <c r="D132" i="1"/>
  <c r="C132" i="1"/>
  <c r="I131" i="1"/>
  <c r="I130" i="1"/>
  <c r="I129" i="1"/>
  <c r="I128" i="1"/>
  <c r="H127" i="1"/>
  <c r="G127" i="1"/>
  <c r="F127" i="1"/>
  <c r="E127" i="1"/>
  <c r="D127" i="1"/>
  <c r="C127" i="1"/>
  <c r="I126" i="1"/>
  <c r="I125" i="1"/>
  <c r="I124" i="1"/>
  <c r="I123" i="1"/>
  <c r="H122" i="1"/>
  <c r="G122" i="1"/>
  <c r="F122" i="1"/>
  <c r="E122" i="1"/>
  <c r="D122" i="1"/>
  <c r="C122" i="1"/>
  <c r="I121" i="1"/>
  <c r="I120" i="1"/>
  <c r="I119" i="1"/>
  <c r="I118" i="1"/>
  <c r="H117" i="1"/>
  <c r="G117" i="1"/>
  <c r="F117" i="1"/>
  <c r="E117" i="1"/>
  <c r="D117" i="1"/>
  <c r="C117" i="1"/>
  <c r="I116" i="1"/>
  <c r="I115" i="1"/>
  <c r="I114" i="1"/>
  <c r="I113" i="1"/>
  <c r="H112" i="1"/>
  <c r="G112" i="1"/>
  <c r="F112" i="1"/>
  <c r="E112" i="1"/>
  <c r="D112" i="1"/>
  <c r="C112" i="1"/>
  <c r="I111" i="1"/>
  <c r="I110" i="1"/>
  <c r="I109" i="1"/>
  <c r="I108" i="1"/>
  <c r="H107" i="1"/>
  <c r="G107" i="1"/>
  <c r="F107" i="1"/>
  <c r="E107" i="1"/>
  <c r="D107" i="1"/>
  <c r="C107" i="1"/>
  <c r="I106" i="1"/>
  <c r="I105" i="1"/>
  <c r="I104" i="1"/>
  <c r="I103" i="1"/>
  <c r="H102" i="1"/>
  <c r="G102" i="1"/>
  <c r="F102" i="1"/>
  <c r="E102" i="1"/>
  <c r="D102" i="1"/>
  <c r="C102" i="1"/>
  <c r="I101" i="1"/>
  <c r="I100" i="1"/>
  <c r="I99" i="1"/>
  <c r="I98" i="1"/>
  <c r="H97" i="1"/>
  <c r="G97" i="1"/>
  <c r="F97" i="1"/>
  <c r="E97" i="1"/>
  <c r="D97" i="1"/>
  <c r="C97" i="1"/>
  <c r="I96" i="1"/>
  <c r="I95" i="1"/>
  <c r="I94" i="1"/>
  <c r="I93" i="1"/>
  <c r="H92" i="1"/>
  <c r="G92" i="1"/>
  <c r="F92" i="1"/>
  <c r="E92" i="1"/>
  <c r="D92" i="1"/>
  <c r="C92" i="1"/>
  <c r="I91" i="1"/>
  <c r="I90" i="1"/>
  <c r="I89" i="1"/>
  <c r="I88" i="1"/>
  <c r="H87" i="1"/>
  <c r="G87" i="1"/>
  <c r="F87" i="1"/>
  <c r="E87" i="1"/>
  <c r="D87" i="1"/>
  <c r="C87" i="1"/>
  <c r="I86" i="1"/>
  <c r="I85" i="1"/>
  <c r="I84" i="1"/>
  <c r="I83" i="1"/>
  <c r="H82" i="1"/>
  <c r="G82" i="1"/>
  <c r="F82" i="1"/>
  <c r="E82" i="1"/>
  <c r="D82" i="1"/>
  <c r="C82" i="1"/>
  <c r="I81" i="1"/>
  <c r="I80" i="1"/>
  <c r="I79" i="1"/>
  <c r="I78" i="1"/>
  <c r="H77" i="1"/>
  <c r="G77" i="1"/>
  <c r="F77" i="1"/>
  <c r="E77" i="1"/>
  <c r="D77" i="1"/>
  <c r="C77" i="1"/>
  <c r="I76" i="1"/>
  <c r="I75" i="1"/>
  <c r="I74" i="1"/>
  <c r="I73" i="1"/>
  <c r="H72" i="1"/>
  <c r="G72" i="1"/>
  <c r="F72" i="1"/>
  <c r="E72" i="1"/>
  <c r="D72" i="1"/>
  <c r="C72" i="1"/>
  <c r="I71" i="1"/>
  <c r="I70" i="1"/>
  <c r="I69" i="1"/>
  <c r="I68" i="1"/>
  <c r="H67" i="1"/>
  <c r="G67" i="1"/>
  <c r="F67" i="1"/>
  <c r="E67" i="1"/>
  <c r="D67" i="1"/>
  <c r="C67" i="1"/>
  <c r="I66" i="1"/>
  <c r="I65" i="1"/>
  <c r="I64" i="1"/>
  <c r="I63" i="1"/>
  <c r="H62" i="1"/>
  <c r="G62" i="1"/>
  <c r="F62" i="1"/>
  <c r="E62" i="1"/>
  <c r="D62" i="1"/>
  <c r="C62" i="1"/>
  <c r="I61" i="1"/>
  <c r="I60" i="1"/>
  <c r="I59" i="1"/>
  <c r="I58" i="1"/>
  <c r="H57" i="1"/>
  <c r="G57" i="1"/>
  <c r="F57" i="1"/>
  <c r="E57" i="1"/>
  <c r="D57" i="1"/>
  <c r="C57" i="1"/>
  <c r="I56" i="1"/>
  <c r="I55" i="1"/>
  <c r="I54" i="1"/>
  <c r="I53" i="1"/>
  <c r="H52" i="1"/>
  <c r="G52" i="1"/>
  <c r="F52" i="1"/>
  <c r="E52" i="1"/>
  <c r="D52" i="1"/>
  <c r="C52" i="1"/>
  <c r="I51" i="1"/>
  <c r="I50" i="1"/>
  <c r="I49" i="1"/>
  <c r="I48" i="1"/>
  <c r="H47" i="1"/>
  <c r="G47" i="1"/>
  <c r="F47" i="1"/>
  <c r="E47" i="1"/>
  <c r="D47" i="1"/>
  <c r="C47" i="1"/>
  <c r="I46" i="1"/>
  <c r="I45" i="1"/>
  <c r="I44" i="1"/>
  <c r="I43" i="1"/>
  <c r="H42" i="1"/>
  <c r="G42" i="1"/>
  <c r="F42" i="1"/>
  <c r="E42" i="1"/>
  <c r="D42" i="1"/>
  <c r="C42" i="1"/>
  <c r="I41" i="1"/>
  <c r="I40" i="1"/>
  <c r="I39" i="1"/>
  <c r="I38" i="1"/>
  <c r="H37" i="1"/>
  <c r="G37" i="1"/>
  <c r="F37" i="1"/>
  <c r="E37" i="1"/>
  <c r="D37" i="1"/>
  <c r="C37" i="1"/>
  <c r="I36" i="1"/>
  <c r="I35" i="1"/>
  <c r="I34" i="1"/>
  <c r="I33" i="1"/>
  <c r="H32" i="1"/>
  <c r="G32" i="1"/>
  <c r="F32" i="1"/>
  <c r="E32" i="1"/>
  <c r="D32" i="1"/>
  <c r="C32" i="1"/>
  <c r="I31" i="1"/>
  <c r="I30" i="1"/>
  <c r="I29" i="1"/>
  <c r="I28" i="1"/>
  <c r="H27" i="1"/>
  <c r="G27" i="1"/>
  <c r="F27" i="1"/>
  <c r="E27" i="1"/>
  <c r="D27" i="1"/>
  <c r="C27" i="1"/>
  <c r="I26" i="1"/>
  <c r="I25" i="1"/>
  <c r="I24" i="1"/>
  <c r="I23" i="1"/>
  <c r="H22" i="1"/>
  <c r="G22" i="1"/>
  <c r="F22" i="1"/>
  <c r="E22" i="1"/>
  <c r="D22" i="1"/>
  <c r="C22" i="1"/>
  <c r="I21" i="1"/>
  <c r="I20" i="1"/>
  <c r="I19" i="1"/>
  <c r="I18" i="1"/>
  <c r="H17" i="1"/>
  <c r="G17" i="1"/>
  <c r="F17" i="1"/>
  <c r="E17" i="1"/>
  <c r="D17" i="1"/>
  <c r="C17" i="1"/>
  <c r="I16" i="1"/>
  <c r="I15" i="1"/>
  <c r="I14" i="1"/>
  <c r="I13" i="1"/>
  <c r="H12" i="1"/>
  <c r="G12" i="1"/>
  <c r="F12" i="1"/>
  <c r="E12" i="1"/>
  <c r="D12" i="1"/>
  <c r="C12" i="1"/>
  <c r="I11" i="1"/>
  <c r="I10" i="1"/>
  <c r="I9" i="1"/>
  <c r="I8" i="1"/>
</calcChain>
</file>

<file path=xl/sharedStrings.xml><?xml version="1.0" encoding="utf-8"?>
<sst xmlns="http://schemas.openxmlformats.org/spreadsheetml/2006/main" count="513" uniqueCount="62">
  <si>
    <t>AVALIAÇÃO GOVERNO BOLSONARO - COMPLETO POR SEGMENTOS</t>
  </si>
  <si>
    <t>Job</t>
  </si>
  <si>
    <t>19_0008</t>
  </si>
  <si>
    <t>19_0154</t>
  </si>
  <si>
    <t>19_0333</t>
  </si>
  <si>
    <t>19-0443</t>
  </si>
  <si>
    <t>19-0444</t>
  </si>
  <si>
    <t>19-0445</t>
  </si>
  <si>
    <t>Rodada</t>
  </si>
  <si>
    <t>Cliente</t>
  </si>
  <si>
    <t>BUS IBOPE</t>
  </si>
  <si>
    <t>CNI</t>
  </si>
  <si>
    <t>Entrevistas</t>
  </si>
  <si>
    <t>Data</t>
  </si>
  <si>
    <t>24 a 28 JAN 19</t>
  </si>
  <si>
    <t>22 a 25 FEV 19</t>
  </si>
  <si>
    <t>15 a 18 MAR 19</t>
  </si>
  <si>
    <t>12 a 15 ABR 19</t>
  </si>
  <si>
    <t>20 a 23 JUN 19</t>
  </si>
  <si>
    <t>19 a 22 SET 19</t>
  </si>
  <si>
    <t>%</t>
  </si>
  <si>
    <t>TOTAL</t>
  </si>
  <si>
    <t>Ótimo/ Bom</t>
  </si>
  <si>
    <t>Regular</t>
  </si>
  <si>
    <t>Ruim/ Péssimo</t>
  </si>
  <si>
    <t>Não sabe/ Não respondeu</t>
  </si>
  <si>
    <t>MASCULINO</t>
  </si>
  <si>
    <t>FEMININO</t>
  </si>
  <si>
    <t>16 A 24 ANOS</t>
  </si>
  <si>
    <t>25 A 34 ANOS</t>
  </si>
  <si>
    <t>35 A 44 ANOS</t>
  </si>
  <si>
    <t>45 A 54 ANOS</t>
  </si>
  <si>
    <t>55 ANOS E MAIS</t>
  </si>
  <si>
    <t>ATÉ A 4ª SÉRIE</t>
  </si>
  <si>
    <t>5ª A 8ª SÉRIE</t>
  </si>
  <si>
    <t>ENSINO MÉDIO</t>
  </si>
  <si>
    <t>ENSINO SUPERIOR</t>
  </si>
  <si>
    <t>ATÉ 1 SM</t>
  </si>
  <si>
    <t>MAIS DE 1 A 2 SM</t>
  </si>
  <si>
    <t>MAIS DE 2 A 5 SM</t>
  </si>
  <si>
    <t>MAIS DE 5 SM</t>
  </si>
  <si>
    <t>NORTE + CENTRO-OESTE</t>
  </si>
  <si>
    <t>NORDESTE</t>
  </si>
  <si>
    <t>SUDESTE</t>
  </si>
  <si>
    <t>SUL</t>
  </si>
  <si>
    <t>CAPITAL</t>
  </si>
  <si>
    <t>PERIFERIA</t>
  </si>
  <si>
    <t>INTERIOR</t>
  </si>
  <si>
    <t>ATÉ 50 MIL HABITANTES</t>
  </si>
  <si>
    <t>MAIS DE 50 A 500 MIL HABITANTES</t>
  </si>
  <si>
    <t>MAIS DE 500 MIL HABITANTES</t>
  </si>
  <si>
    <t>diferença entre pesquisas CNI Set-Jun</t>
  </si>
  <si>
    <t>APROVAÇÃO GOVERNO BOLSONARO - COMPLETO POR SEGMENTOS</t>
  </si>
  <si>
    <t/>
  </si>
  <si>
    <t>APROVA</t>
  </si>
  <si>
    <t>DESAPROVA</t>
  </si>
  <si>
    <t>NS/NR</t>
  </si>
  <si>
    <t>SUPERIOR</t>
  </si>
  <si>
    <t>CONFIANÇA GOVERNO BOLSONARO - COMPLETO POR SEGMENTOS</t>
  </si>
  <si>
    <t>CONFIA</t>
  </si>
  <si>
    <t>NÃO CONFIA</t>
  </si>
  <si>
    <t>diferença entre pesquisas Set-Jan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</si>
</sst>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8"/>
      <color theme="6" tint="-0.249977111117893"/>
      <name val="Verdana"/>
      <family val="2"/>
    </font>
    <font>
      <sz val="10"/>
      <color theme="1"/>
      <name val="Verdana"/>
      <family val="2"/>
    </font>
    <font>
      <b/>
      <sz val="10"/>
      <color theme="6" tint="-0.249977111117893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4" fillId="0" borderId="0" xfId="1" applyFont="1"/>
    <xf numFmtId="0" fontId="5" fillId="0" borderId="0" xfId="1" applyFont="1"/>
    <xf numFmtId="0" fontId="6" fillId="3" borderId="1" xfId="0" applyFont="1" applyFill="1" applyBorder="1"/>
    <xf numFmtId="0" fontId="6" fillId="3" borderId="2" xfId="0" applyFont="1" applyFill="1" applyBorder="1"/>
    <xf numFmtId="1" fontId="5" fillId="3" borderId="1" xfId="0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wrapText="1"/>
    </xf>
    <xf numFmtId="1" fontId="4" fillId="2" borderId="0" xfId="0" applyNumberFormat="1" applyFont="1" applyFill="1" applyAlignment="1">
      <alignment horizontal="center" vertical="center"/>
    </xf>
    <xf numFmtId="0" fontId="8" fillId="3" borderId="4" xfId="0" applyFont="1" applyFill="1" applyBorder="1"/>
    <xf numFmtId="0" fontId="8" fillId="3" borderId="3" xfId="0" applyFont="1" applyFill="1" applyBorder="1"/>
    <xf numFmtId="1" fontId="5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6" fillId="3" borderId="5" xfId="0" applyFont="1" applyFill="1" applyBorder="1"/>
    <xf numFmtId="0" fontId="6" fillId="3" borderId="6" xfId="0" applyFont="1" applyFill="1" applyBorder="1"/>
    <xf numFmtId="1" fontId="5" fillId="3" borderId="4" xfId="0" quotePrefix="1" applyNumberFormat="1" applyFont="1" applyFill="1" applyBorder="1" applyAlignment="1">
      <alignment horizontal="center" vertical="center"/>
    </xf>
    <xf numFmtId="1" fontId="4" fillId="2" borderId="0" xfId="0" quotePrefix="1" applyNumberFormat="1" applyFont="1" applyFill="1" applyAlignment="1">
      <alignment horizontal="center" vertical="center"/>
    </xf>
    <xf numFmtId="0" fontId="6" fillId="3" borderId="0" xfId="0" applyFont="1" applyFill="1"/>
    <xf numFmtId="0" fontId="6" fillId="3" borderId="7" xfId="0" applyFont="1" applyFill="1" applyBorder="1"/>
    <xf numFmtId="0" fontId="3" fillId="3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" fontId="3" fillId="5" borderId="1" xfId="2" applyNumberFormat="1" applyFont="1" applyFill="1" applyBorder="1" applyAlignment="1">
      <alignment horizontal="center" vertical="center"/>
    </xf>
    <xf numFmtId="1" fontId="9" fillId="5" borderId="0" xfId="2" applyNumberFormat="1" applyFont="1" applyFill="1" applyAlignment="1">
      <alignment horizontal="center" vertical="center"/>
    </xf>
    <xf numFmtId="1" fontId="2" fillId="2" borderId="0" xfId="2" applyNumberFormat="1" applyFont="1" applyFill="1" applyAlignment="1">
      <alignment horizontal="center" vertical="center"/>
    </xf>
    <xf numFmtId="0" fontId="2" fillId="0" borderId="0" xfId="1" applyFont="1"/>
    <xf numFmtId="0" fontId="2" fillId="4" borderId="4" xfId="1" applyFont="1" applyFill="1" applyBorder="1" applyAlignment="1">
      <alignment horizontal="center" vertical="center"/>
    </xf>
    <xf numFmtId="0" fontId="2" fillId="4" borderId="4" xfId="1" applyFont="1" applyFill="1" applyBorder="1"/>
    <xf numFmtId="1" fontId="3" fillId="5" borderId="4" xfId="2" applyNumberFormat="1" applyFont="1" applyFill="1" applyBorder="1" applyAlignment="1">
      <alignment horizontal="center" vertical="center"/>
    </xf>
    <xf numFmtId="1" fontId="3" fillId="5" borderId="9" xfId="2" applyNumberFormat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/>
    </xf>
    <xf numFmtId="1" fontId="3" fillId="2" borderId="10" xfId="1" applyNumberFormat="1" applyFont="1" applyFill="1" applyBorder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1" fontId="5" fillId="0" borderId="4" xfId="2" applyNumberFormat="1" applyFont="1" applyBorder="1" applyAlignment="1">
      <alignment horizontal="center" vertical="center"/>
    </xf>
    <xf numFmtId="1" fontId="5" fillId="0" borderId="4" xfId="1" applyNumberFormat="1" applyFont="1" applyBorder="1" applyAlignment="1">
      <alignment horizontal="center"/>
    </xf>
    <xf numFmtId="1" fontId="4" fillId="2" borderId="0" xfId="1" applyNumberFormat="1" applyFont="1" applyFill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/>
    <xf numFmtId="1" fontId="5" fillId="0" borderId="9" xfId="2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6" borderId="10" xfId="1" applyFont="1" applyFill="1" applyBorder="1" applyAlignment="1">
      <alignment horizontal="center"/>
    </xf>
    <xf numFmtId="1" fontId="5" fillId="2" borderId="10" xfId="1" applyNumberFormat="1" applyFont="1" applyFill="1" applyBorder="1" applyAlignment="1">
      <alignment horizontal="center" vertical="center"/>
    </xf>
    <xf numFmtId="1" fontId="4" fillId="2" borderId="0" xfId="1" applyNumberFormat="1" applyFont="1" applyFill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" fontId="4" fillId="2" borderId="0" xfId="2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1" fontId="9" fillId="7" borderId="0" xfId="2" applyNumberFormat="1" applyFont="1" applyFill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6" borderId="8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1" fontId="5" fillId="0" borderId="14" xfId="1" quotePrefix="1" applyNumberFormat="1" applyFont="1" applyBorder="1" applyAlignment="1">
      <alignment horizontal="center" vertical="center"/>
    </xf>
    <xf numFmtId="1" fontId="4" fillId="2" borderId="0" xfId="1" quotePrefix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1" fontId="5" fillId="0" borderId="4" xfId="1" quotePrefix="1" applyNumberFormat="1" applyFont="1" applyBorder="1" applyAlignment="1">
      <alignment horizontal="center" vertical="center"/>
    </xf>
    <xf numFmtId="1" fontId="5" fillId="0" borderId="15" xfId="1" quotePrefix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1" fontId="5" fillId="2" borderId="10" xfId="1" quotePrefix="1" applyNumberFormat="1" applyFont="1" applyFill="1" applyBorder="1" applyAlignment="1">
      <alignment horizontal="center" vertical="center"/>
    </xf>
    <xf numFmtId="0" fontId="4" fillId="2" borderId="0" xfId="1" applyFont="1" applyFill="1"/>
    <xf numFmtId="0" fontId="2" fillId="3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/>
    <xf numFmtId="0" fontId="5" fillId="3" borderId="0" xfId="1" applyFont="1" applyFill="1"/>
    <xf numFmtId="0" fontId="8" fillId="3" borderId="4" xfId="0" quotePrefix="1" applyFont="1" applyFill="1" applyBorder="1"/>
    <xf numFmtId="0" fontId="4" fillId="3" borderId="12" xfId="1" applyFont="1" applyFill="1" applyBorder="1"/>
    <xf numFmtId="0" fontId="3" fillId="3" borderId="0" xfId="0" applyFont="1" applyFill="1" applyAlignment="1">
      <alignment horizontal="center"/>
    </xf>
    <xf numFmtId="1" fontId="3" fillId="4" borderId="14" xfId="1" applyNumberFormat="1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1" fontId="3" fillId="4" borderId="15" xfId="1" applyNumberFormat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/>
    <xf numFmtId="1" fontId="5" fillId="3" borderId="14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4" xfId="1" applyFont="1" applyFill="1" applyBorder="1"/>
    <xf numFmtId="1" fontId="5" fillId="3" borderId="4" xfId="1" applyNumberFormat="1" applyFont="1" applyFill="1" applyBorder="1" applyAlignment="1">
      <alignment horizontal="center" vertical="center"/>
    </xf>
    <xf numFmtId="1" fontId="5" fillId="3" borderId="15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2" fillId="3" borderId="0" xfId="1" applyFont="1" applyFill="1"/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6" fillId="3" borderId="2" xfId="1" applyFont="1" applyFill="1" applyBorder="1"/>
    <xf numFmtId="0" fontId="6" fillId="3" borderId="1" xfId="1" applyFont="1" applyFill="1" applyBorder="1"/>
    <xf numFmtId="0" fontId="8" fillId="3" borderId="3" xfId="1" applyFont="1" applyFill="1" applyBorder="1"/>
    <xf numFmtId="0" fontId="8" fillId="3" borderId="4" xfId="1" applyFont="1" applyFill="1" applyBorder="1"/>
    <xf numFmtId="0" fontId="6" fillId="3" borderId="6" xfId="1" applyFont="1" applyFill="1" applyBorder="1"/>
    <xf numFmtId="0" fontId="6" fillId="3" borderId="5" xfId="1" applyFont="1" applyFill="1" applyBorder="1"/>
    <xf numFmtId="0" fontId="4" fillId="3" borderId="7" xfId="1" applyFont="1" applyFill="1" applyBorder="1" applyAlignment="1">
      <alignment horizontal="center"/>
    </xf>
    <xf numFmtId="0" fontId="4" fillId="3" borderId="16" xfId="1" applyFont="1" applyFill="1" applyBorder="1" applyAlignment="1">
      <alignment horizontal="center"/>
    </xf>
    <xf numFmtId="0" fontId="1" fillId="3" borderId="0" xfId="1" applyFill="1"/>
    <xf numFmtId="1" fontId="9" fillId="8" borderId="0" xfId="2" applyNumberFormat="1" applyFont="1" applyFill="1" applyAlignment="1">
      <alignment horizontal="center" vertical="center"/>
    </xf>
    <xf numFmtId="1" fontId="4" fillId="3" borderId="0" xfId="1" applyNumberFormat="1" applyFont="1" applyFill="1" applyAlignment="1">
      <alignment horizontal="center"/>
    </xf>
  </cellXfs>
  <cellStyles count="3">
    <cellStyle name="Normal" xfId="0" builtinId="0"/>
    <cellStyle name="Normal 3" xfId="1" xr:uid="{0A6D103F-BB4F-4FE7-9666-72B035F88C76}"/>
    <cellStyle name="Porcentagem 2" xfId="2" xr:uid="{4DA94882-49FD-4DC2-B5CC-F3DF3AA6B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574D-A720-4A41-A67E-2ADC0C6F098C}">
  <dimension ref="A1:K137"/>
  <sheetViews>
    <sheetView topLeftCell="B1" workbookViewId="0">
      <selection activeCell="K2" sqref="K2:K6"/>
    </sheetView>
  </sheetViews>
  <sheetFormatPr defaultRowHeight="12.75" x14ac:dyDescent="0.2"/>
  <cols>
    <col min="1" max="1" width="21.28515625" style="5" customWidth="1"/>
    <col min="2" max="2" width="31.5703125" style="5" customWidth="1"/>
    <col min="3" max="8" width="17.140625" style="6" customWidth="1"/>
    <col min="9" max="9" width="11" style="30" customWidth="1"/>
    <col min="10" max="10" width="2.42578125" style="68" customWidth="1"/>
    <col min="11" max="11" width="11" style="30" customWidth="1"/>
    <col min="12" max="245" width="9.140625" style="5"/>
    <col min="246" max="246" width="21.28515625" style="5" customWidth="1"/>
    <col min="247" max="247" width="31.5703125" style="5" customWidth="1"/>
    <col min="248" max="256" width="17.140625" style="5" customWidth="1"/>
    <col min="257" max="257" width="11" style="5" customWidth="1"/>
    <col min="258" max="258" width="2.42578125" style="5" customWidth="1"/>
    <col min="259" max="501" width="9.140625" style="5"/>
    <col min="502" max="502" width="21.28515625" style="5" customWidth="1"/>
    <col min="503" max="503" width="31.5703125" style="5" customWidth="1"/>
    <col min="504" max="512" width="17.140625" style="5" customWidth="1"/>
    <col min="513" max="513" width="11" style="5" customWidth="1"/>
    <col min="514" max="514" width="2.42578125" style="5" customWidth="1"/>
    <col min="515" max="757" width="9.140625" style="5"/>
    <col min="758" max="758" width="21.28515625" style="5" customWidth="1"/>
    <col min="759" max="759" width="31.5703125" style="5" customWidth="1"/>
    <col min="760" max="768" width="17.140625" style="5" customWidth="1"/>
    <col min="769" max="769" width="11" style="5" customWidth="1"/>
    <col min="770" max="770" width="2.42578125" style="5" customWidth="1"/>
    <col min="771" max="1013" width="9.140625" style="5"/>
    <col min="1014" max="1014" width="21.28515625" style="5" customWidth="1"/>
    <col min="1015" max="1015" width="31.5703125" style="5" customWidth="1"/>
    <col min="1016" max="1024" width="17.140625" style="5" customWidth="1"/>
    <col min="1025" max="1025" width="11" style="5" customWidth="1"/>
    <col min="1026" max="1026" width="2.42578125" style="5" customWidth="1"/>
    <col min="1027" max="1269" width="9.140625" style="5"/>
    <col min="1270" max="1270" width="21.28515625" style="5" customWidth="1"/>
    <col min="1271" max="1271" width="31.5703125" style="5" customWidth="1"/>
    <col min="1272" max="1280" width="17.140625" style="5" customWidth="1"/>
    <col min="1281" max="1281" width="11" style="5" customWidth="1"/>
    <col min="1282" max="1282" width="2.42578125" style="5" customWidth="1"/>
    <col min="1283" max="1525" width="9.140625" style="5"/>
    <col min="1526" max="1526" width="21.28515625" style="5" customWidth="1"/>
    <col min="1527" max="1527" width="31.5703125" style="5" customWidth="1"/>
    <col min="1528" max="1536" width="17.140625" style="5" customWidth="1"/>
    <col min="1537" max="1537" width="11" style="5" customWidth="1"/>
    <col min="1538" max="1538" width="2.42578125" style="5" customWidth="1"/>
    <col min="1539" max="1781" width="9.140625" style="5"/>
    <col min="1782" max="1782" width="21.28515625" style="5" customWidth="1"/>
    <col min="1783" max="1783" width="31.5703125" style="5" customWidth="1"/>
    <col min="1784" max="1792" width="17.140625" style="5" customWidth="1"/>
    <col min="1793" max="1793" width="11" style="5" customWidth="1"/>
    <col min="1794" max="1794" width="2.42578125" style="5" customWidth="1"/>
    <col min="1795" max="2037" width="9.140625" style="5"/>
    <col min="2038" max="2038" width="21.28515625" style="5" customWidth="1"/>
    <col min="2039" max="2039" width="31.5703125" style="5" customWidth="1"/>
    <col min="2040" max="2048" width="17.140625" style="5" customWidth="1"/>
    <col min="2049" max="2049" width="11" style="5" customWidth="1"/>
    <col min="2050" max="2050" width="2.42578125" style="5" customWidth="1"/>
    <col min="2051" max="2293" width="9.140625" style="5"/>
    <col min="2294" max="2294" width="21.28515625" style="5" customWidth="1"/>
    <col min="2295" max="2295" width="31.5703125" style="5" customWidth="1"/>
    <col min="2296" max="2304" width="17.140625" style="5" customWidth="1"/>
    <col min="2305" max="2305" width="11" style="5" customWidth="1"/>
    <col min="2306" max="2306" width="2.42578125" style="5" customWidth="1"/>
    <col min="2307" max="2549" width="9.140625" style="5"/>
    <col min="2550" max="2550" width="21.28515625" style="5" customWidth="1"/>
    <col min="2551" max="2551" width="31.5703125" style="5" customWidth="1"/>
    <col min="2552" max="2560" width="17.140625" style="5" customWidth="1"/>
    <col min="2561" max="2561" width="11" style="5" customWidth="1"/>
    <col min="2562" max="2562" width="2.42578125" style="5" customWidth="1"/>
    <col min="2563" max="2805" width="9.140625" style="5"/>
    <col min="2806" max="2806" width="21.28515625" style="5" customWidth="1"/>
    <col min="2807" max="2807" width="31.5703125" style="5" customWidth="1"/>
    <col min="2808" max="2816" width="17.140625" style="5" customWidth="1"/>
    <col min="2817" max="2817" width="11" style="5" customWidth="1"/>
    <col min="2818" max="2818" width="2.42578125" style="5" customWidth="1"/>
    <col min="2819" max="3061" width="9.140625" style="5"/>
    <col min="3062" max="3062" width="21.28515625" style="5" customWidth="1"/>
    <col min="3063" max="3063" width="31.5703125" style="5" customWidth="1"/>
    <col min="3064" max="3072" width="17.140625" style="5" customWidth="1"/>
    <col min="3073" max="3073" width="11" style="5" customWidth="1"/>
    <col min="3074" max="3074" width="2.42578125" style="5" customWidth="1"/>
    <col min="3075" max="3317" width="9.140625" style="5"/>
    <col min="3318" max="3318" width="21.28515625" style="5" customWidth="1"/>
    <col min="3319" max="3319" width="31.5703125" style="5" customWidth="1"/>
    <col min="3320" max="3328" width="17.140625" style="5" customWidth="1"/>
    <col min="3329" max="3329" width="11" style="5" customWidth="1"/>
    <col min="3330" max="3330" width="2.42578125" style="5" customWidth="1"/>
    <col min="3331" max="3573" width="9.140625" style="5"/>
    <col min="3574" max="3574" width="21.28515625" style="5" customWidth="1"/>
    <col min="3575" max="3575" width="31.5703125" style="5" customWidth="1"/>
    <col min="3576" max="3584" width="17.140625" style="5" customWidth="1"/>
    <col min="3585" max="3585" width="11" style="5" customWidth="1"/>
    <col min="3586" max="3586" width="2.42578125" style="5" customWidth="1"/>
    <col min="3587" max="3829" width="9.140625" style="5"/>
    <col min="3830" max="3830" width="21.28515625" style="5" customWidth="1"/>
    <col min="3831" max="3831" width="31.5703125" style="5" customWidth="1"/>
    <col min="3832" max="3840" width="17.140625" style="5" customWidth="1"/>
    <col min="3841" max="3841" width="11" style="5" customWidth="1"/>
    <col min="3842" max="3842" width="2.42578125" style="5" customWidth="1"/>
    <col min="3843" max="4085" width="9.140625" style="5"/>
    <col min="4086" max="4086" width="21.28515625" style="5" customWidth="1"/>
    <col min="4087" max="4087" width="31.5703125" style="5" customWidth="1"/>
    <col min="4088" max="4096" width="17.140625" style="5" customWidth="1"/>
    <col min="4097" max="4097" width="11" style="5" customWidth="1"/>
    <col min="4098" max="4098" width="2.42578125" style="5" customWidth="1"/>
    <col min="4099" max="4341" width="9.140625" style="5"/>
    <col min="4342" max="4342" width="21.28515625" style="5" customWidth="1"/>
    <col min="4343" max="4343" width="31.5703125" style="5" customWidth="1"/>
    <col min="4344" max="4352" width="17.140625" style="5" customWidth="1"/>
    <col min="4353" max="4353" width="11" style="5" customWidth="1"/>
    <col min="4354" max="4354" width="2.42578125" style="5" customWidth="1"/>
    <col min="4355" max="4597" width="9.140625" style="5"/>
    <col min="4598" max="4598" width="21.28515625" style="5" customWidth="1"/>
    <col min="4599" max="4599" width="31.5703125" style="5" customWidth="1"/>
    <col min="4600" max="4608" width="17.140625" style="5" customWidth="1"/>
    <col min="4609" max="4609" width="11" style="5" customWidth="1"/>
    <col min="4610" max="4610" width="2.42578125" style="5" customWidth="1"/>
    <col min="4611" max="4853" width="9.140625" style="5"/>
    <col min="4854" max="4854" width="21.28515625" style="5" customWidth="1"/>
    <col min="4855" max="4855" width="31.5703125" style="5" customWidth="1"/>
    <col min="4856" max="4864" width="17.140625" style="5" customWidth="1"/>
    <col min="4865" max="4865" width="11" style="5" customWidth="1"/>
    <col min="4866" max="4866" width="2.42578125" style="5" customWidth="1"/>
    <col min="4867" max="5109" width="9.140625" style="5"/>
    <col min="5110" max="5110" width="21.28515625" style="5" customWidth="1"/>
    <col min="5111" max="5111" width="31.5703125" style="5" customWidth="1"/>
    <col min="5112" max="5120" width="17.140625" style="5" customWidth="1"/>
    <col min="5121" max="5121" width="11" style="5" customWidth="1"/>
    <col min="5122" max="5122" width="2.42578125" style="5" customWidth="1"/>
    <col min="5123" max="5365" width="9.140625" style="5"/>
    <col min="5366" max="5366" width="21.28515625" style="5" customWidth="1"/>
    <col min="5367" max="5367" width="31.5703125" style="5" customWidth="1"/>
    <col min="5368" max="5376" width="17.140625" style="5" customWidth="1"/>
    <col min="5377" max="5377" width="11" style="5" customWidth="1"/>
    <col min="5378" max="5378" width="2.42578125" style="5" customWidth="1"/>
    <col min="5379" max="5621" width="9.140625" style="5"/>
    <col min="5622" max="5622" width="21.28515625" style="5" customWidth="1"/>
    <col min="5623" max="5623" width="31.5703125" style="5" customWidth="1"/>
    <col min="5624" max="5632" width="17.140625" style="5" customWidth="1"/>
    <col min="5633" max="5633" width="11" style="5" customWidth="1"/>
    <col min="5634" max="5634" width="2.42578125" style="5" customWidth="1"/>
    <col min="5635" max="5877" width="9.140625" style="5"/>
    <col min="5878" max="5878" width="21.28515625" style="5" customWidth="1"/>
    <col min="5879" max="5879" width="31.5703125" style="5" customWidth="1"/>
    <col min="5880" max="5888" width="17.140625" style="5" customWidth="1"/>
    <col min="5889" max="5889" width="11" style="5" customWidth="1"/>
    <col min="5890" max="5890" width="2.42578125" style="5" customWidth="1"/>
    <col min="5891" max="6133" width="9.140625" style="5"/>
    <col min="6134" max="6134" width="21.28515625" style="5" customWidth="1"/>
    <col min="6135" max="6135" width="31.5703125" style="5" customWidth="1"/>
    <col min="6136" max="6144" width="17.140625" style="5" customWidth="1"/>
    <col min="6145" max="6145" width="11" style="5" customWidth="1"/>
    <col min="6146" max="6146" width="2.42578125" style="5" customWidth="1"/>
    <col min="6147" max="6389" width="9.140625" style="5"/>
    <col min="6390" max="6390" width="21.28515625" style="5" customWidth="1"/>
    <col min="6391" max="6391" width="31.5703125" style="5" customWidth="1"/>
    <col min="6392" max="6400" width="17.140625" style="5" customWidth="1"/>
    <col min="6401" max="6401" width="11" style="5" customWidth="1"/>
    <col min="6402" max="6402" width="2.42578125" style="5" customWidth="1"/>
    <col min="6403" max="6645" width="9.140625" style="5"/>
    <col min="6646" max="6646" width="21.28515625" style="5" customWidth="1"/>
    <col min="6647" max="6647" width="31.5703125" style="5" customWidth="1"/>
    <col min="6648" max="6656" width="17.140625" style="5" customWidth="1"/>
    <col min="6657" max="6657" width="11" style="5" customWidth="1"/>
    <col min="6658" max="6658" width="2.42578125" style="5" customWidth="1"/>
    <col min="6659" max="6901" width="9.140625" style="5"/>
    <col min="6902" max="6902" width="21.28515625" style="5" customWidth="1"/>
    <col min="6903" max="6903" width="31.5703125" style="5" customWidth="1"/>
    <col min="6904" max="6912" width="17.140625" style="5" customWidth="1"/>
    <col min="6913" max="6913" width="11" style="5" customWidth="1"/>
    <col min="6914" max="6914" width="2.42578125" style="5" customWidth="1"/>
    <col min="6915" max="7157" width="9.140625" style="5"/>
    <col min="7158" max="7158" width="21.28515625" style="5" customWidth="1"/>
    <col min="7159" max="7159" width="31.5703125" style="5" customWidth="1"/>
    <col min="7160" max="7168" width="17.140625" style="5" customWidth="1"/>
    <col min="7169" max="7169" width="11" style="5" customWidth="1"/>
    <col min="7170" max="7170" width="2.42578125" style="5" customWidth="1"/>
    <col min="7171" max="7413" width="9.140625" style="5"/>
    <col min="7414" max="7414" width="21.28515625" style="5" customWidth="1"/>
    <col min="7415" max="7415" width="31.5703125" style="5" customWidth="1"/>
    <col min="7416" max="7424" width="17.140625" style="5" customWidth="1"/>
    <col min="7425" max="7425" width="11" style="5" customWidth="1"/>
    <col min="7426" max="7426" width="2.42578125" style="5" customWidth="1"/>
    <col min="7427" max="7669" width="9.140625" style="5"/>
    <col min="7670" max="7670" width="21.28515625" style="5" customWidth="1"/>
    <col min="7671" max="7671" width="31.5703125" style="5" customWidth="1"/>
    <col min="7672" max="7680" width="17.140625" style="5" customWidth="1"/>
    <col min="7681" max="7681" width="11" style="5" customWidth="1"/>
    <col min="7682" max="7682" width="2.42578125" style="5" customWidth="1"/>
    <col min="7683" max="7925" width="9.140625" style="5"/>
    <col min="7926" max="7926" width="21.28515625" style="5" customWidth="1"/>
    <col min="7927" max="7927" width="31.5703125" style="5" customWidth="1"/>
    <col min="7928" max="7936" width="17.140625" style="5" customWidth="1"/>
    <col min="7937" max="7937" width="11" style="5" customWidth="1"/>
    <col min="7938" max="7938" width="2.42578125" style="5" customWidth="1"/>
    <col min="7939" max="8181" width="9.140625" style="5"/>
    <col min="8182" max="8182" width="21.28515625" style="5" customWidth="1"/>
    <col min="8183" max="8183" width="31.5703125" style="5" customWidth="1"/>
    <col min="8184" max="8192" width="17.140625" style="5" customWidth="1"/>
    <col min="8193" max="8193" width="11" style="5" customWidth="1"/>
    <col min="8194" max="8194" width="2.42578125" style="5" customWidth="1"/>
    <col min="8195" max="8437" width="9.140625" style="5"/>
    <col min="8438" max="8438" width="21.28515625" style="5" customWidth="1"/>
    <col min="8439" max="8439" width="31.5703125" style="5" customWidth="1"/>
    <col min="8440" max="8448" width="17.140625" style="5" customWidth="1"/>
    <col min="8449" max="8449" width="11" style="5" customWidth="1"/>
    <col min="8450" max="8450" width="2.42578125" style="5" customWidth="1"/>
    <col min="8451" max="8693" width="9.140625" style="5"/>
    <col min="8694" max="8694" width="21.28515625" style="5" customWidth="1"/>
    <col min="8695" max="8695" width="31.5703125" style="5" customWidth="1"/>
    <col min="8696" max="8704" width="17.140625" style="5" customWidth="1"/>
    <col min="8705" max="8705" width="11" style="5" customWidth="1"/>
    <col min="8706" max="8706" width="2.42578125" style="5" customWidth="1"/>
    <col min="8707" max="8949" width="9.140625" style="5"/>
    <col min="8950" max="8950" width="21.28515625" style="5" customWidth="1"/>
    <col min="8951" max="8951" width="31.5703125" style="5" customWidth="1"/>
    <col min="8952" max="8960" width="17.140625" style="5" customWidth="1"/>
    <col min="8961" max="8961" width="11" style="5" customWidth="1"/>
    <col min="8962" max="8962" width="2.42578125" style="5" customWidth="1"/>
    <col min="8963" max="9205" width="9.140625" style="5"/>
    <col min="9206" max="9206" width="21.28515625" style="5" customWidth="1"/>
    <col min="9207" max="9207" width="31.5703125" style="5" customWidth="1"/>
    <col min="9208" max="9216" width="17.140625" style="5" customWidth="1"/>
    <col min="9217" max="9217" width="11" style="5" customWidth="1"/>
    <col min="9218" max="9218" width="2.42578125" style="5" customWidth="1"/>
    <col min="9219" max="9461" width="9.140625" style="5"/>
    <col min="9462" max="9462" width="21.28515625" style="5" customWidth="1"/>
    <col min="9463" max="9463" width="31.5703125" style="5" customWidth="1"/>
    <col min="9464" max="9472" width="17.140625" style="5" customWidth="1"/>
    <col min="9473" max="9473" width="11" style="5" customWidth="1"/>
    <col min="9474" max="9474" width="2.42578125" style="5" customWidth="1"/>
    <col min="9475" max="9717" width="9.140625" style="5"/>
    <col min="9718" max="9718" width="21.28515625" style="5" customWidth="1"/>
    <col min="9719" max="9719" width="31.5703125" style="5" customWidth="1"/>
    <col min="9720" max="9728" width="17.140625" style="5" customWidth="1"/>
    <col min="9729" max="9729" width="11" style="5" customWidth="1"/>
    <col min="9730" max="9730" width="2.42578125" style="5" customWidth="1"/>
    <col min="9731" max="9973" width="9.140625" style="5"/>
    <col min="9974" max="9974" width="21.28515625" style="5" customWidth="1"/>
    <col min="9975" max="9975" width="31.5703125" style="5" customWidth="1"/>
    <col min="9976" max="9984" width="17.140625" style="5" customWidth="1"/>
    <col min="9985" max="9985" width="11" style="5" customWidth="1"/>
    <col min="9986" max="9986" width="2.42578125" style="5" customWidth="1"/>
    <col min="9987" max="10229" width="9.140625" style="5"/>
    <col min="10230" max="10230" width="21.28515625" style="5" customWidth="1"/>
    <col min="10231" max="10231" width="31.5703125" style="5" customWidth="1"/>
    <col min="10232" max="10240" width="17.140625" style="5" customWidth="1"/>
    <col min="10241" max="10241" width="11" style="5" customWidth="1"/>
    <col min="10242" max="10242" width="2.42578125" style="5" customWidth="1"/>
    <col min="10243" max="10485" width="9.140625" style="5"/>
    <col min="10486" max="10486" width="21.28515625" style="5" customWidth="1"/>
    <col min="10487" max="10487" width="31.5703125" style="5" customWidth="1"/>
    <col min="10488" max="10496" width="17.140625" style="5" customWidth="1"/>
    <col min="10497" max="10497" width="11" style="5" customWidth="1"/>
    <col min="10498" max="10498" width="2.42578125" style="5" customWidth="1"/>
    <col min="10499" max="10741" width="9.140625" style="5"/>
    <col min="10742" max="10742" width="21.28515625" style="5" customWidth="1"/>
    <col min="10743" max="10743" width="31.5703125" style="5" customWidth="1"/>
    <col min="10744" max="10752" width="17.140625" style="5" customWidth="1"/>
    <col min="10753" max="10753" width="11" style="5" customWidth="1"/>
    <col min="10754" max="10754" width="2.42578125" style="5" customWidth="1"/>
    <col min="10755" max="10997" width="9.140625" style="5"/>
    <col min="10998" max="10998" width="21.28515625" style="5" customWidth="1"/>
    <col min="10999" max="10999" width="31.5703125" style="5" customWidth="1"/>
    <col min="11000" max="11008" width="17.140625" style="5" customWidth="1"/>
    <col min="11009" max="11009" width="11" style="5" customWidth="1"/>
    <col min="11010" max="11010" width="2.42578125" style="5" customWidth="1"/>
    <col min="11011" max="11253" width="9.140625" style="5"/>
    <col min="11254" max="11254" width="21.28515625" style="5" customWidth="1"/>
    <col min="11255" max="11255" width="31.5703125" style="5" customWidth="1"/>
    <col min="11256" max="11264" width="17.140625" style="5" customWidth="1"/>
    <col min="11265" max="11265" width="11" style="5" customWidth="1"/>
    <col min="11266" max="11266" width="2.42578125" style="5" customWidth="1"/>
    <col min="11267" max="11509" width="9.140625" style="5"/>
    <col min="11510" max="11510" width="21.28515625" style="5" customWidth="1"/>
    <col min="11511" max="11511" width="31.5703125" style="5" customWidth="1"/>
    <col min="11512" max="11520" width="17.140625" style="5" customWidth="1"/>
    <col min="11521" max="11521" width="11" style="5" customWidth="1"/>
    <col min="11522" max="11522" width="2.42578125" style="5" customWidth="1"/>
    <col min="11523" max="11765" width="9.140625" style="5"/>
    <col min="11766" max="11766" width="21.28515625" style="5" customWidth="1"/>
    <col min="11767" max="11767" width="31.5703125" style="5" customWidth="1"/>
    <col min="11768" max="11776" width="17.140625" style="5" customWidth="1"/>
    <col min="11777" max="11777" width="11" style="5" customWidth="1"/>
    <col min="11778" max="11778" width="2.42578125" style="5" customWidth="1"/>
    <col min="11779" max="12021" width="9.140625" style="5"/>
    <col min="12022" max="12022" width="21.28515625" style="5" customWidth="1"/>
    <col min="12023" max="12023" width="31.5703125" style="5" customWidth="1"/>
    <col min="12024" max="12032" width="17.140625" style="5" customWidth="1"/>
    <col min="12033" max="12033" width="11" style="5" customWidth="1"/>
    <col min="12034" max="12034" width="2.42578125" style="5" customWidth="1"/>
    <col min="12035" max="12277" width="9.140625" style="5"/>
    <col min="12278" max="12278" width="21.28515625" style="5" customWidth="1"/>
    <col min="12279" max="12279" width="31.5703125" style="5" customWidth="1"/>
    <col min="12280" max="12288" width="17.140625" style="5" customWidth="1"/>
    <col min="12289" max="12289" width="11" style="5" customWidth="1"/>
    <col min="12290" max="12290" width="2.42578125" style="5" customWidth="1"/>
    <col min="12291" max="12533" width="9.140625" style="5"/>
    <col min="12534" max="12534" width="21.28515625" style="5" customWidth="1"/>
    <col min="12535" max="12535" width="31.5703125" style="5" customWidth="1"/>
    <col min="12536" max="12544" width="17.140625" style="5" customWidth="1"/>
    <col min="12545" max="12545" width="11" style="5" customWidth="1"/>
    <col min="12546" max="12546" width="2.42578125" style="5" customWidth="1"/>
    <col min="12547" max="12789" width="9.140625" style="5"/>
    <col min="12790" max="12790" width="21.28515625" style="5" customWidth="1"/>
    <col min="12791" max="12791" width="31.5703125" style="5" customWidth="1"/>
    <col min="12792" max="12800" width="17.140625" style="5" customWidth="1"/>
    <col min="12801" max="12801" width="11" style="5" customWidth="1"/>
    <col min="12802" max="12802" width="2.42578125" style="5" customWidth="1"/>
    <col min="12803" max="13045" width="9.140625" style="5"/>
    <col min="13046" max="13046" width="21.28515625" style="5" customWidth="1"/>
    <col min="13047" max="13047" width="31.5703125" style="5" customWidth="1"/>
    <col min="13048" max="13056" width="17.140625" style="5" customWidth="1"/>
    <col min="13057" max="13057" width="11" style="5" customWidth="1"/>
    <col min="13058" max="13058" width="2.42578125" style="5" customWidth="1"/>
    <col min="13059" max="13301" width="9.140625" style="5"/>
    <col min="13302" max="13302" width="21.28515625" style="5" customWidth="1"/>
    <col min="13303" max="13303" width="31.5703125" style="5" customWidth="1"/>
    <col min="13304" max="13312" width="17.140625" style="5" customWidth="1"/>
    <col min="13313" max="13313" width="11" style="5" customWidth="1"/>
    <col min="13314" max="13314" width="2.42578125" style="5" customWidth="1"/>
    <col min="13315" max="13557" width="9.140625" style="5"/>
    <col min="13558" max="13558" width="21.28515625" style="5" customWidth="1"/>
    <col min="13559" max="13559" width="31.5703125" style="5" customWidth="1"/>
    <col min="13560" max="13568" width="17.140625" style="5" customWidth="1"/>
    <col min="13569" max="13569" width="11" style="5" customWidth="1"/>
    <col min="13570" max="13570" width="2.42578125" style="5" customWidth="1"/>
    <col min="13571" max="13813" width="9.140625" style="5"/>
    <col min="13814" max="13814" width="21.28515625" style="5" customWidth="1"/>
    <col min="13815" max="13815" width="31.5703125" style="5" customWidth="1"/>
    <col min="13816" max="13824" width="17.140625" style="5" customWidth="1"/>
    <col min="13825" max="13825" width="11" style="5" customWidth="1"/>
    <col min="13826" max="13826" width="2.42578125" style="5" customWidth="1"/>
    <col min="13827" max="14069" width="9.140625" style="5"/>
    <col min="14070" max="14070" width="21.28515625" style="5" customWidth="1"/>
    <col min="14071" max="14071" width="31.5703125" style="5" customWidth="1"/>
    <col min="14072" max="14080" width="17.140625" style="5" customWidth="1"/>
    <col min="14081" max="14081" width="11" style="5" customWidth="1"/>
    <col min="14082" max="14082" width="2.42578125" style="5" customWidth="1"/>
    <col min="14083" max="14325" width="9.140625" style="5"/>
    <col min="14326" max="14326" width="21.28515625" style="5" customWidth="1"/>
    <col min="14327" max="14327" width="31.5703125" style="5" customWidth="1"/>
    <col min="14328" max="14336" width="17.140625" style="5" customWidth="1"/>
    <col min="14337" max="14337" width="11" style="5" customWidth="1"/>
    <col min="14338" max="14338" width="2.42578125" style="5" customWidth="1"/>
    <col min="14339" max="14581" width="9.140625" style="5"/>
    <col min="14582" max="14582" width="21.28515625" style="5" customWidth="1"/>
    <col min="14583" max="14583" width="31.5703125" style="5" customWidth="1"/>
    <col min="14584" max="14592" width="17.140625" style="5" customWidth="1"/>
    <col min="14593" max="14593" width="11" style="5" customWidth="1"/>
    <col min="14594" max="14594" width="2.42578125" style="5" customWidth="1"/>
    <col min="14595" max="14837" width="9.140625" style="5"/>
    <col min="14838" max="14838" width="21.28515625" style="5" customWidth="1"/>
    <col min="14839" max="14839" width="31.5703125" style="5" customWidth="1"/>
    <col min="14840" max="14848" width="17.140625" style="5" customWidth="1"/>
    <col min="14849" max="14849" width="11" style="5" customWidth="1"/>
    <col min="14850" max="14850" width="2.42578125" style="5" customWidth="1"/>
    <col min="14851" max="15093" width="9.140625" style="5"/>
    <col min="15094" max="15094" width="21.28515625" style="5" customWidth="1"/>
    <col min="15095" max="15095" width="31.5703125" style="5" customWidth="1"/>
    <col min="15096" max="15104" width="17.140625" style="5" customWidth="1"/>
    <col min="15105" max="15105" width="11" style="5" customWidth="1"/>
    <col min="15106" max="15106" width="2.42578125" style="5" customWidth="1"/>
    <col min="15107" max="15349" width="9.140625" style="5"/>
    <col min="15350" max="15350" width="21.28515625" style="5" customWidth="1"/>
    <col min="15351" max="15351" width="31.5703125" style="5" customWidth="1"/>
    <col min="15352" max="15360" width="17.140625" style="5" customWidth="1"/>
    <col min="15361" max="15361" width="11" style="5" customWidth="1"/>
    <col min="15362" max="15362" width="2.42578125" style="5" customWidth="1"/>
    <col min="15363" max="15605" width="9.140625" style="5"/>
    <col min="15606" max="15606" width="21.28515625" style="5" customWidth="1"/>
    <col min="15607" max="15607" width="31.5703125" style="5" customWidth="1"/>
    <col min="15608" max="15616" width="17.140625" style="5" customWidth="1"/>
    <col min="15617" max="15617" width="11" style="5" customWidth="1"/>
    <col min="15618" max="15618" width="2.42578125" style="5" customWidth="1"/>
    <col min="15619" max="15861" width="9.140625" style="5"/>
    <col min="15862" max="15862" width="21.28515625" style="5" customWidth="1"/>
    <col min="15863" max="15863" width="31.5703125" style="5" customWidth="1"/>
    <col min="15864" max="15872" width="17.140625" style="5" customWidth="1"/>
    <col min="15873" max="15873" width="11" style="5" customWidth="1"/>
    <col min="15874" max="15874" width="2.42578125" style="5" customWidth="1"/>
    <col min="15875" max="16117" width="9.140625" style="5"/>
    <col min="16118" max="16118" width="21.28515625" style="5" customWidth="1"/>
    <col min="16119" max="16119" width="31.5703125" style="5" customWidth="1"/>
    <col min="16120" max="16128" width="17.140625" style="5" customWidth="1"/>
    <col min="16129" max="16129" width="11" style="5" customWidth="1"/>
    <col min="16130" max="16130" width="2.42578125" style="5" customWidth="1"/>
    <col min="16131" max="16384" width="9.140625" style="5"/>
  </cols>
  <sheetData>
    <row r="1" spans="1:11" ht="63.75" customHeight="1" thickBot="1" x14ac:dyDescent="0.25">
      <c r="A1" s="1" t="s">
        <v>0</v>
      </c>
      <c r="B1" s="1"/>
      <c r="C1" s="2"/>
      <c r="D1" s="2"/>
      <c r="E1" s="2"/>
      <c r="F1" s="2"/>
      <c r="G1" s="2"/>
      <c r="H1" s="2"/>
      <c r="I1" s="3"/>
      <c r="J1" s="4"/>
      <c r="K1" s="3"/>
    </row>
    <row r="2" spans="1:11" ht="12.75" customHeight="1" x14ac:dyDescent="0.2">
      <c r="A2" s="7"/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51</v>
      </c>
      <c r="J2" s="11"/>
      <c r="K2" s="10" t="s">
        <v>61</v>
      </c>
    </row>
    <row r="3" spans="1:11" ht="14.25" customHeight="1" x14ac:dyDescent="0.2">
      <c r="A3" s="12"/>
      <c r="B3" s="13" t="s">
        <v>8</v>
      </c>
      <c r="C3" s="14"/>
      <c r="D3" s="14"/>
      <c r="E3" s="14"/>
      <c r="F3" s="14"/>
      <c r="G3" s="14"/>
      <c r="H3" s="14"/>
      <c r="I3" s="10"/>
      <c r="J3" s="11"/>
      <c r="K3" s="10"/>
    </row>
    <row r="4" spans="1:11" ht="12.75" customHeight="1" x14ac:dyDescent="0.2">
      <c r="A4" s="12"/>
      <c r="B4" s="15" t="s">
        <v>9</v>
      </c>
      <c r="C4" s="14" t="s">
        <v>10</v>
      </c>
      <c r="D4" s="14" t="s">
        <v>10</v>
      </c>
      <c r="E4" s="14" t="s">
        <v>10</v>
      </c>
      <c r="F4" s="14" t="s">
        <v>11</v>
      </c>
      <c r="G4" s="14" t="s">
        <v>11</v>
      </c>
      <c r="H4" s="14" t="s">
        <v>11</v>
      </c>
      <c r="I4" s="10"/>
      <c r="J4" s="11"/>
      <c r="K4" s="10"/>
    </row>
    <row r="5" spans="1:11" x14ac:dyDescent="0.2">
      <c r="A5" s="12"/>
      <c r="B5" s="13" t="s">
        <v>12</v>
      </c>
      <c r="C5" s="14">
        <v>2002</v>
      </c>
      <c r="D5" s="14">
        <v>2002</v>
      </c>
      <c r="E5" s="14">
        <v>2002</v>
      </c>
      <c r="F5" s="14">
        <v>2000</v>
      </c>
      <c r="G5" s="14">
        <v>2000</v>
      </c>
      <c r="H5" s="14">
        <v>2000</v>
      </c>
      <c r="I5" s="10"/>
      <c r="J5" s="11"/>
      <c r="K5" s="10"/>
    </row>
    <row r="6" spans="1:11" ht="13.5" thickBot="1" x14ac:dyDescent="0.25">
      <c r="A6" s="16"/>
      <c r="B6" s="17" t="s">
        <v>13</v>
      </c>
      <c r="C6" s="18" t="s">
        <v>14</v>
      </c>
      <c r="D6" s="18" t="s">
        <v>15</v>
      </c>
      <c r="E6" s="18" t="s">
        <v>16</v>
      </c>
      <c r="F6" s="18" t="s">
        <v>17</v>
      </c>
      <c r="G6" s="18" t="s">
        <v>18</v>
      </c>
      <c r="H6" s="18" t="s">
        <v>19</v>
      </c>
      <c r="I6" s="10"/>
      <c r="J6" s="19"/>
      <c r="K6" s="10"/>
    </row>
    <row r="7" spans="1:11" ht="13.5" thickBot="1" x14ac:dyDescent="0.25">
      <c r="A7" s="20"/>
      <c r="B7" s="21"/>
      <c r="C7" s="22" t="s">
        <v>20</v>
      </c>
      <c r="D7" s="22" t="s">
        <v>20</v>
      </c>
      <c r="E7" s="22" t="s">
        <v>20</v>
      </c>
      <c r="F7" s="22" t="s">
        <v>20</v>
      </c>
      <c r="G7" s="22" t="s">
        <v>20</v>
      </c>
      <c r="H7" s="22" t="s">
        <v>20</v>
      </c>
      <c r="I7" s="23"/>
      <c r="J7" s="24"/>
      <c r="K7" s="23"/>
    </row>
    <row r="8" spans="1:11" s="30" customFormat="1" x14ac:dyDescent="0.2">
      <c r="A8" s="25" t="s">
        <v>21</v>
      </c>
      <c r="B8" s="26" t="s">
        <v>22</v>
      </c>
      <c r="C8" s="27">
        <v>49</v>
      </c>
      <c r="D8" s="27">
        <v>38.561438561438564</v>
      </c>
      <c r="E8" s="27">
        <v>34</v>
      </c>
      <c r="F8" s="27">
        <v>35</v>
      </c>
      <c r="G8" s="27">
        <v>32</v>
      </c>
      <c r="H8" s="27">
        <v>31</v>
      </c>
      <c r="I8" s="28">
        <f>H8-G8</f>
        <v>-1</v>
      </c>
      <c r="J8" s="29"/>
      <c r="K8" s="28">
        <f>+H8-C8</f>
        <v>-18</v>
      </c>
    </row>
    <row r="9" spans="1:11" s="30" customFormat="1" x14ac:dyDescent="0.2">
      <c r="A9" s="31"/>
      <c r="B9" s="32" t="s">
        <v>23</v>
      </c>
      <c r="C9" s="33">
        <v>26</v>
      </c>
      <c r="D9" s="33">
        <v>30.219780219780219</v>
      </c>
      <c r="E9" s="33">
        <v>34</v>
      </c>
      <c r="F9" s="33">
        <v>31</v>
      </c>
      <c r="G9" s="33">
        <v>32</v>
      </c>
      <c r="H9" s="33">
        <v>32</v>
      </c>
      <c r="I9" s="28">
        <f>H9-G9</f>
        <v>0</v>
      </c>
      <c r="J9" s="29"/>
      <c r="K9" s="28">
        <f t="shared" ref="K9:K11" si="0">+H9-C9</f>
        <v>6</v>
      </c>
    </row>
    <row r="10" spans="1:11" s="30" customFormat="1" x14ac:dyDescent="0.2">
      <c r="A10" s="31"/>
      <c r="B10" s="32" t="s">
        <v>24</v>
      </c>
      <c r="C10" s="33">
        <v>11</v>
      </c>
      <c r="D10" s="33">
        <v>19</v>
      </c>
      <c r="E10" s="33">
        <v>24.000000000000004</v>
      </c>
      <c r="F10" s="33">
        <v>27</v>
      </c>
      <c r="G10" s="33">
        <v>32</v>
      </c>
      <c r="H10" s="33">
        <v>34</v>
      </c>
      <c r="I10" s="28">
        <f>H10-G10</f>
        <v>2</v>
      </c>
      <c r="J10" s="29"/>
      <c r="K10" s="28">
        <f t="shared" si="0"/>
        <v>23</v>
      </c>
    </row>
    <row r="11" spans="1:11" s="30" customFormat="1" x14ac:dyDescent="0.2">
      <c r="A11" s="31"/>
      <c r="B11" s="32" t="s">
        <v>25</v>
      </c>
      <c r="C11" s="34">
        <v>14</v>
      </c>
      <c r="D11" s="34">
        <v>11.588411588411589</v>
      </c>
      <c r="E11" s="34">
        <v>8</v>
      </c>
      <c r="F11" s="34">
        <v>7</v>
      </c>
      <c r="G11" s="34">
        <v>3</v>
      </c>
      <c r="H11" s="34">
        <v>3</v>
      </c>
      <c r="I11" s="28">
        <f>H11-G11</f>
        <v>0</v>
      </c>
      <c r="J11" s="29"/>
      <c r="K11" s="28">
        <f t="shared" si="0"/>
        <v>-11</v>
      </c>
    </row>
    <row r="12" spans="1:11" s="30" customFormat="1" ht="13.5" thickBot="1" x14ac:dyDescent="0.25">
      <c r="A12" s="35"/>
      <c r="B12" s="36" t="s">
        <v>21</v>
      </c>
      <c r="C12" s="37">
        <f t="shared" ref="C12:G12" si="1">SUM(C8:C11)</f>
        <v>100</v>
      </c>
      <c r="D12" s="37">
        <f t="shared" si="1"/>
        <v>99.369630369630372</v>
      </c>
      <c r="E12" s="37">
        <f t="shared" si="1"/>
        <v>100</v>
      </c>
      <c r="F12" s="37">
        <f t="shared" si="1"/>
        <v>100</v>
      </c>
      <c r="G12" s="37">
        <f t="shared" si="1"/>
        <v>99</v>
      </c>
      <c r="H12" s="37">
        <f>SUM(H8:H11)</f>
        <v>100</v>
      </c>
      <c r="I12" s="38"/>
      <c r="J12" s="38"/>
      <c r="K12" s="38"/>
    </row>
    <row r="13" spans="1:11" x14ac:dyDescent="0.2">
      <c r="A13" s="39" t="s">
        <v>26</v>
      </c>
      <c r="B13" s="40" t="s">
        <v>22</v>
      </c>
      <c r="C13" s="41">
        <v>53</v>
      </c>
      <c r="D13" s="42">
        <v>41.806722689075627</v>
      </c>
      <c r="E13" s="42">
        <v>36</v>
      </c>
      <c r="F13" s="42">
        <v>37</v>
      </c>
      <c r="G13" s="42">
        <v>35.987261146496813</v>
      </c>
      <c r="H13" s="42">
        <v>35.294117647058826</v>
      </c>
      <c r="I13" s="28">
        <f>H13-G13</f>
        <v>-0.69314349943798703</v>
      </c>
      <c r="J13" s="43"/>
      <c r="K13" s="28">
        <f>+H13-C13</f>
        <v>-17.705882352941174</v>
      </c>
    </row>
    <row r="14" spans="1:11" x14ac:dyDescent="0.2">
      <c r="A14" s="44"/>
      <c r="B14" s="45" t="s">
        <v>23</v>
      </c>
      <c r="C14" s="41">
        <v>26</v>
      </c>
      <c r="D14" s="42">
        <v>29.516806722689076</v>
      </c>
      <c r="E14" s="42">
        <v>35</v>
      </c>
      <c r="F14" s="42">
        <v>32</v>
      </c>
      <c r="G14" s="42">
        <v>35.138004246284495</v>
      </c>
      <c r="H14" s="42">
        <v>34.033613445378151</v>
      </c>
      <c r="I14" s="28">
        <f>H14-G14</f>
        <v>-1.1043908009063443</v>
      </c>
      <c r="J14" s="43"/>
      <c r="K14" s="28">
        <f t="shared" ref="K14:K16" si="2">+H14-C14</f>
        <v>8.0336134453781511</v>
      </c>
    </row>
    <row r="15" spans="1:11" x14ac:dyDescent="0.2">
      <c r="A15" s="44"/>
      <c r="B15" s="45" t="s">
        <v>24</v>
      </c>
      <c r="C15" s="41">
        <v>9</v>
      </c>
      <c r="D15" s="42">
        <v>18.067226890756302</v>
      </c>
      <c r="E15" s="42">
        <v>21.000000000000004</v>
      </c>
      <c r="F15" s="42">
        <v>25</v>
      </c>
      <c r="G15" s="42">
        <v>26.433121019108277</v>
      </c>
      <c r="H15" s="42">
        <v>28.256302521008404</v>
      </c>
      <c r="I15" s="28">
        <f>H15-G15</f>
        <v>1.8231815019001267</v>
      </c>
      <c r="J15" s="43"/>
      <c r="K15" s="28">
        <f t="shared" si="2"/>
        <v>19.256302521008404</v>
      </c>
    </row>
    <row r="16" spans="1:11" x14ac:dyDescent="0.2">
      <c r="A16" s="44"/>
      <c r="B16" s="45" t="s">
        <v>25</v>
      </c>
      <c r="C16" s="46">
        <v>12</v>
      </c>
      <c r="D16" s="42">
        <v>10.609243697478991</v>
      </c>
      <c r="E16" s="42">
        <v>7.0000000000000009</v>
      </c>
      <c r="F16" s="42">
        <v>5</v>
      </c>
      <c r="G16" s="42">
        <v>2.4416135881104037</v>
      </c>
      <c r="H16" s="42">
        <v>2.4159663865546221</v>
      </c>
      <c r="I16" s="28">
        <f>H16-G16</f>
        <v>-2.5647201555781596E-2</v>
      </c>
      <c r="J16" s="43"/>
      <c r="K16" s="28">
        <f t="shared" si="2"/>
        <v>-9.5840336134453779</v>
      </c>
    </row>
    <row r="17" spans="1:11" ht="13.5" thickBot="1" x14ac:dyDescent="0.25">
      <c r="A17" s="47"/>
      <c r="B17" s="48" t="s">
        <v>21</v>
      </c>
      <c r="C17" s="49">
        <f t="shared" ref="C17:G17" si="3">SUM(C13:C16)</f>
        <v>100</v>
      </c>
      <c r="D17" s="49">
        <f t="shared" si="3"/>
        <v>99.999999999999986</v>
      </c>
      <c r="E17" s="49">
        <f t="shared" si="3"/>
        <v>99</v>
      </c>
      <c r="F17" s="49">
        <f t="shared" si="3"/>
        <v>99</v>
      </c>
      <c r="G17" s="49">
        <f t="shared" si="3"/>
        <v>99.999999999999986</v>
      </c>
      <c r="H17" s="49">
        <f>SUM(H13:H16)</f>
        <v>100</v>
      </c>
      <c r="I17" s="38"/>
      <c r="J17" s="50"/>
      <c r="K17" s="38"/>
    </row>
    <row r="18" spans="1:11" x14ac:dyDescent="0.2">
      <c r="A18" s="39" t="s">
        <v>27</v>
      </c>
      <c r="B18" s="40" t="s">
        <v>22</v>
      </c>
      <c r="C18" s="51">
        <v>44</v>
      </c>
      <c r="D18" s="51">
        <v>35.61904761904762</v>
      </c>
      <c r="E18" s="51">
        <v>33</v>
      </c>
      <c r="F18" s="51">
        <v>32</v>
      </c>
      <c r="G18" s="51">
        <v>28.827977315689981</v>
      </c>
      <c r="H18" s="51">
        <v>26.526717557251906</v>
      </c>
      <c r="I18" s="28">
        <f>H18-G18</f>
        <v>-2.301259758438075</v>
      </c>
      <c r="J18" s="52"/>
      <c r="K18" s="28">
        <f>+H18-C18</f>
        <v>-17.473282442748094</v>
      </c>
    </row>
    <row r="19" spans="1:11" x14ac:dyDescent="0.2">
      <c r="A19" s="44"/>
      <c r="B19" s="45" t="s">
        <v>23</v>
      </c>
      <c r="C19" s="41">
        <v>26</v>
      </c>
      <c r="D19" s="41">
        <v>30.857142857142854</v>
      </c>
      <c r="E19" s="41">
        <v>32</v>
      </c>
      <c r="F19" s="41">
        <v>31</v>
      </c>
      <c r="G19" s="41">
        <v>30.056710775047257</v>
      </c>
      <c r="H19" s="41">
        <v>29.675572519083971</v>
      </c>
      <c r="I19" s="28">
        <f>H19-G19</f>
        <v>-0.3811382559632861</v>
      </c>
      <c r="J19" s="52"/>
      <c r="K19" s="28">
        <f t="shared" ref="K19:K21" si="4">+H19-C19</f>
        <v>3.6755725190839712</v>
      </c>
    </row>
    <row r="20" spans="1:11" x14ac:dyDescent="0.2">
      <c r="A20" s="44"/>
      <c r="B20" s="45" t="s">
        <v>24</v>
      </c>
      <c r="C20" s="41">
        <v>14</v>
      </c>
      <c r="D20" s="41">
        <v>21.047619047619047</v>
      </c>
      <c r="E20" s="41">
        <v>26</v>
      </c>
      <c r="F20" s="41">
        <v>29</v>
      </c>
      <c r="G20" s="41">
        <v>36.956521739130437</v>
      </c>
      <c r="H20" s="41">
        <v>40.362595419847331</v>
      </c>
      <c r="I20" s="28">
        <f>H20-G20</f>
        <v>3.4060736807168936</v>
      </c>
      <c r="J20" s="52"/>
      <c r="K20" s="28">
        <f t="shared" si="4"/>
        <v>26.362595419847331</v>
      </c>
    </row>
    <row r="21" spans="1:11" x14ac:dyDescent="0.2">
      <c r="A21" s="44"/>
      <c r="B21" s="45" t="s">
        <v>25</v>
      </c>
      <c r="C21" s="46">
        <v>16</v>
      </c>
      <c r="D21" s="46">
        <v>12.476190476190476</v>
      </c>
      <c r="E21" s="46">
        <v>9</v>
      </c>
      <c r="F21" s="46">
        <v>8</v>
      </c>
      <c r="G21" s="46">
        <v>4.1587901701323249</v>
      </c>
      <c r="H21" s="46">
        <v>3.4351145038167941</v>
      </c>
      <c r="I21" s="28">
        <f>H21-G21</f>
        <v>-0.72367566631553082</v>
      </c>
      <c r="J21" s="52"/>
      <c r="K21" s="28">
        <f t="shared" si="4"/>
        <v>-12.564885496183205</v>
      </c>
    </row>
    <row r="22" spans="1:11" ht="13.5" thickBot="1" x14ac:dyDescent="0.25">
      <c r="A22" s="47"/>
      <c r="B22" s="48" t="s">
        <v>21</v>
      </c>
      <c r="C22" s="49">
        <f t="shared" ref="C22:G22" si="5">SUM(C18:C21)</f>
        <v>100</v>
      </c>
      <c r="D22" s="49">
        <f t="shared" si="5"/>
        <v>100.00000000000001</v>
      </c>
      <c r="E22" s="49">
        <f t="shared" si="5"/>
        <v>100</v>
      </c>
      <c r="F22" s="49">
        <f t="shared" si="5"/>
        <v>100</v>
      </c>
      <c r="G22" s="49">
        <f t="shared" si="5"/>
        <v>100</v>
      </c>
      <c r="H22" s="49">
        <f>SUM(H18:H21)</f>
        <v>100</v>
      </c>
      <c r="I22" s="38"/>
      <c r="J22" s="50"/>
      <c r="K22" s="38"/>
    </row>
    <row r="23" spans="1:11" x14ac:dyDescent="0.2">
      <c r="A23" s="53" t="s">
        <v>28</v>
      </c>
      <c r="B23" s="40" t="s">
        <v>22</v>
      </c>
      <c r="C23" s="51">
        <v>44</v>
      </c>
      <c r="D23" s="42">
        <v>39.296187683284458</v>
      </c>
      <c r="E23" s="42">
        <v>37</v>
      </c>
      <c r="F23" s="42">
        <v>31</v>
      </c>
      <c r="G23" s="42">
        <v>32.218844984802431</v>
      </c>
      <c r="H23" s="42">
        <v>24.024024024024023</v>
      </c>
      <c r="I23" s="54">
        <f>H23-G23</f>
        <v>-8.1948209607784079</v>
      </c>
      <c r="J23" s="43"/>
      <c r="K23" s="28">
        <f>+H23-C23</f>
        <v>-19.975975975975977</v>
      </c>
    </row>
    <row r="24" spans="1:11" x14ac:dyDescent="0.2">
      <c r="A24" s="53"/>
      <c r="B24" s="45" t="s">
        <v>23</v>
      </c>
      <c r="C24" s="41">
        <v>33</v>
      </c>
      <c r="D24" s="42">
        <v>31.378299120234605</v>
      </c>
      <c r="E24" s="42">
        <v>34</v>
      </c>
      <c r="F24" s="42">
        <v>34</v>
      </c>
      <c r="G24" s="42">
        <v>33.434650455927049</v>
      </c>
      <c r="H24" s="42">
        <v>38.738738738738739</v>
      </c>
      <c r="I24" s="28">
        <f>H24-G24</f>
        <v>5.3040882828116906</v>
      </c>
      <c r="J24" s="43"/>
      <c r="K24" s="28">
        <f t="shared" ref="K24:K26" si="6">+H24-C24</f>
        <v>5.7387387387387392</v>
      </c>
    </row>
    <row r="25" spans="1:11" x14ac:dyDescent="0.2">
      <c r="A25" s="53"/>
      <c r="B25" s="45" t="s">
        <v>24</v>
      </c>
      <c r="C25" s="41">
        <v>14</v>
      </c>
      <c r="D25" s="42">
        <v>23.75366568914956</v>
      </c>
      <c r="E25" s="42">
        <v>27</v>
      </c>
      <c r="F25" s="42">
        <v>31</v>
      </c>
      <c r="G25" s="42">
        <v>33.130699088145896</v>
      </c>
      <c r="H25" s="42">
        <v>35.735735735735737</v>
      </c>
      <c r="I25" s="28">
        <f>H25-G25</f>
        <v>2.6050366475898414</v>
      </c>
      <c r="J25" s="43"/>
      <c r="K25" s="28">
        <f t="shared" si="6"/>
        <v>21.735735735735737</v>
      </c>
    </row>
    <row r="26" spans="1:11" x14ac:dyDescent="0.2">
      <c r="A26" s="53"/>
      <c r="B26" s="45" t="s">
        <v>25</v>
      </c>
      <c r="C26" s="46">
        <v>8</v>
      </c>
      <c r="D26" s="42">
        <v>5.5718475073313778</v>
      </c>
      <c r="E26" s="42">
        <v>3</v>
      </c>
      <c r="F26" s="42">
        <v>4</v>
      </c>
      <c r="G26" s="42">
        <v>1.21580547112462</v>
      </c>
      <c r="H26" s="42">
        <v>1.5015015015015014</v>
      </c>
      <c r="I26" s="28">
        <f>H26-G26</f>
        <v>0.2856960303768814</v>
      </c>
      <c r="J26" s="43"/>
      <c r="K26" s="28">
        <f t="shared" si="6"/>
        <v>-6.498498498498499</v>
      </c>
    </row>
    <row r="27" spans="1:11" ht="13.5" thickBot="1" x14ac:dyDescent="0.25">
      <c r="A27" s="53"/>
      <c r="B27" s="48" t="s">
        <v>21</v>
      </c>
      <c r="C27" s="49">
        <f t="shared" ref="C27:G27" si="7">SUM(C23:C26)</f>
        <v>99</v>
      </c>
      <c r="D27" s="49">
        <f t="shared" si="7"/>
        <v>100</v>
      </c>
      <c r="E27" s="49">
        <f t="shared" si="7"/>
        <v>101</v>
      </c>
      <c r="F27" s="49">
        <f t="shared" si="7"/>
        <v>100</v>
      </c>
      <c r="G27" s="49">
        <f t="shared" si="7"/>
        <v>99.999999999999986</v>
      </c>
      <c r="H27" s="49">
        <f>SUM(H23:H26)</f>
        <v>100</v>
      </c>
      <c r="I27" s="38"/>
      <c r="J27" s="50"/>
      <c r="K27" s="38"/>
    </row>
    <row r="28" spans="1:11" x14ac:dyDescent="0.2">
      <c r="A28" s="55" t="s">
        <v>29</v>
      </c>
      <c r="B28" s="40" t="s">
        <v>22</v>
      </c>
      <c r="C28" s="51">
        <v>45</v>
      </c>
      <c r="D28" s="51">
        <v>40.55944055944056</v>
      </c>
      <c r="E28" s="51">
        <v>31</v>
      </c>
      <c r="F28" s="51">
        <v>37</v>
      </c>
      <c r="G28" s="51">
        <v>33.953488372093027</v>
      </c>
      <c r="H28" s="51">
        <v>30.963302752293579</v>
      </c>
      <c r="I28" s="28">
        <f>H28-G28</f>
        <v>-2.9901856197994476</v>
      </c>
      <c r="J28" s="52"/>
      <c r="K28" s="28">
        <f>+H28-C28</f>
        <v>-14.036697247706421</v>
      </c>
    </row>
    <row r="29" spans="1:11" x14ac:dyDescent="0.2">
      <c r="A29" s="56"/>
      <c r="B29" s="45" t="s">
        <v>23</v>
      </c>
      <c r="C29" s="41">
        <v>32</v>
      </c>
      <c r="D29" s="41">
        <v>32.867132867132867</v>
      </c>
      <c r="E29" s="41">
        <v>38</v>
      </c>
      <c r="F29" s="41">
        <v>31</v>
      </c>
      <c r="G29" s="41">
        <v>32.79069767441861</v>
      </c>
      <c r="H29" s="41">
        <v>32.11009174311927</v>
      </c>
      <c r="I29" s="28">
        <f>H29-G29</f>
        <v>-0.68060593129933977</v>
      </c>
      <c r="J29" s="52"/>
      <c r="K29" s="28">
        <f t="shared" ref="K29:K31" si="8">+H29-C29</f>
        <v>0.11009174311926984</v>
      </c>
    </row>
    <row r="30" spans="1:11" x14ac:dyDescent="0.2">
      <c r="A30" s="56"/>
      <c r="B30" s="45" t="s">
        <v>24</v>
      </c>
      <c r="C30" s="41">
        <v>12</v>
      </c>
      <c r="D30" s="41">
        <v>20.046620046620045</v>
      </c>
      <c r="E30" s="41">
        <v>26</v>
      </c>
      <c r="F30" s="41">
        <v>27</v>
      </c>
      <c r="G30" s="41">
        <v>30.930232558139533</v>
      </c>
      <c r="H30" s="41">
        <v>36.238532110091747</v>
      </c>
      <c r="I30" s="54">
        <f>H30-G30</f>
        <v>5.3082995519522136</v>
      </c>
      <c r="J30" s="52"/>
      <c r="K30" s="28">
        <f t="shared" si="8"/>
        <v>24.238532110091747</v>
      </c>
    </row>
    <row r="31" spans="1:11" ht="13.5" thickBot="1" x14ac:dyDescent="0.25">
      <c r="A31" s="56"/>
      <c r="B31" s="45" t="s">
        <v>25</v>
      </c>
      <c r="C31" s="46">
        <v>10</v>
      </c>
      <c r="D31" s="46">
        <v>6.5268065268065261</v>
      </c>
      <c r="E31" s="46">
        <v>4</v>
      </c>
      <c r="F31" s="46">
        <v>4</v>
      </c>
      <c r="G31" s="46">
        <v>2.3255813953488373</v>
      </c>
      <c r="H31" s="46">
        <v>0.68807339449541294</v>
      </c>
      <c r="I31" s="28">
        <f>H31-G31</f>
        <v>-1.6375080008534244</v>
      </c>
      <c r="J31" s="52"/>
      <c r="K31" s="28">
        <f t="shared" si="8"/>
        <v>-9.3119266055045866</v>
      </c>
    </row>
    <row r="32" spans="1:11" ht="13.5" thickBot="1" x14ac:dyDescent="0.25">
      <c r="A32" s="57"/>
      <c r="B32" s="58" t="s">
        <v>21</v>
      </c>
      <c r="C32" s="49">
        <f t="shared" ref="C32:G32" si="9">SUM(C28:C31)</f>
        <v>99</v>
      </c>
      <c r="D32" s="49">
        <f t="shared" si="9"/>
        <v>100</v>
      </c>
      <c r="E32" s="49">
        <f t="shared" si="9"/>
        <v>99</v>
      </c>
      <c r="F32" s="49">
        <f t="shared" si="9"/>
        <v>99</v>
      </c>
      <c r="G32" s="49">
        <f t="shared" si="9"/>
        <v>100</v>
      </c>
      <c r="H32" s="49">
        <f>SUM(H28:H31)</f>
        <v>100.00000000000001</v>
      </c>
      <c r="I32" s="38"/>
      <c r="J32" s="50"/>
      <c r="K32" s="38"/>
    </row>
    <row r="33" spans="1:11" x14ac:dyDescent="0.2">
      <c r="A33" s="39" t="s">
        <v>30</v>
      </c>
      <c r="B33" s="40" t="s">
        <v>22</v>
      </c>
      <c r="C33" s="51">
        <v>50</v>
      </c>
      <c r="D33" s="51">
        <v>39.16083916083916</v>
      </c>
      <c r="E33" s="51">
        <v>36</v>
      </c>
      <c r="F33" s="51">
        <v>32</v>
      </c>
      <c r="G33" s="51">
        <v>29.274004683840751</v>
      </c>
      <c r="H33" s="51">
        <v>33.25635103926097</v>
      </c>
      <c r="I33" s="54">
        <f>H33-G33</f>
        <v>3.9823463554202192</v>
      </c>
      <c r="J33" s="52"/>
      <c r="K33" s="28">
        <f>+H33-C33</f>
        <v>-16.74364896073903</v>
      </c>
    </row>
    <row r="34" spans="1:11" x14ac:dyDescent="0.2">
      <c r="A34" s="44"/>
      <c r="B34" s="45" t="s">
        <v>23</v>
      </c>
      <c r="C34" s="41">
        <v>24</v>
      </c>
      <c r="D34" s="41">
        <v>29.37062937062937</v>
      </c>
      <c r="E34" s="41">
        <v>35</v>
      </c>
      <c r="F34" s="41">
        <v>33</v>
      </c>
      <c r="G34" s="41">
        <v>35.597189695550355</v>
      </c>
      <c r="H34" s="41">
        <v>28.868360277136258</v>
      </c>
      <c r="I34" s="54">
        <f>H34-G34</f>
        <v>-6.7288294184140973</v>
      </c>
      <c r="J34" s="52"/>
      <c r="K34" s="28">
        <f t="shared" ref="K34:K36" si="10">+H34-C34</f>
        <v>4.868360277136258</v>
      </c>
    </row>
    <row r="35" spans="1:11" x14ac:dyDescent="0.2">
      <c r="A35" s="44"/>
      <c r="B35" s="45" t="s">
        <v>24</v>
      </c>
      <c r="C35" s="41">
        <v>10</v>
      </c>
      <c r="D35" s="41">
        <v>19.58041958041958</v>
      </c>
      <c r="E35" s="41">
        <v>23</v>
      </c>
      <c r="F35" s="41">
        <v>29</v>
      </c>
      <c r="G35" s="41">
        <v>32.552693208430917</v>
      </c>
      <c r="H35" s="41">
        <v>34.41108545034642</v>
      </c>
      <c r="I35" s="28">
        <f>H35-G35</f>
        <v>1.858392241915503</v>
      </c>
      <c r="J35" s="52"/>
      <c r="K35" s="28">
        <f t="shared" si="10"/>
        <v>24.41108545034642</v>
      </c>
    </row>
    <row r="36" spans="1:11" x14ac:dyDescent="0.2">
      <c r="A36" s="44"/>
      <c r="B36" s="45" t="s">
        <v>25</v>
      </c>
      <c r="C36" s="46">
        <v>15</v>
      </c>
      <c r="D36" s="46">
        <v>11.888111888111888</v>
      </c>
      <c r="E36" s="46">
        <v>7.0000000000000009</v>
      </c>
      <c r="F36" s="46">
        <v>7</v>
      </c>
      <c r="G36" s="46">
        <v>2.5761124121779861</v>
      </c>
      <c r="H36" s="46">
        <v>3.4642032332563506</v>
      </c>
      <c r="I36" s="28">
        <f>H36-G36</f>
        <v>0.88809082107836446</v>
      </c>
      <c r="J36" s="52"/>
      <c r="K36" s="28">
        <f t="shared" si="10"/>
        <v>-11.535796766743649</v>
      </c>
    </row>
    <row r="37" spans="1:11" ht="13.5" thickBot="1" x14ac:dyDescent="0.25">
      <c r="A37" s="47"/>
      <c r="B37" s="48" t="s">
        <v>21</v>
      </c>
      <c r="C37" s="49">
        <f t="shared" ref="C37:G37" si="11">SUM(C33:C36)</f>
        <v>99</v>
      </c>
      <c r="D37" s="49">
        <f t="shared" si="11"/>
        <v>100</v>
      </c>
      <c r="E37" s="49">
        <f t="shared" si="11"/>
        <v>101</v>
      </c>
      <c r="F37" s="49">
        <f t="shared" si="11"/>
        <v>101</v>
      </c>
      <c r="G37" s="49">
        <f t="shared" si="11"/>
        <v>100.00000000000003</v>
      </c>
      <c r="H37" s="49">
        <f>SUM(H33:H36)</f>
        <v>100</v>
      </c>
      <c r="I37" s="38"/>
      <c r="J37" s="50"/>
      <c r="K37" s="38"/>
    </row>
    <row r="38" spans="1:11" x14ac:dyDescent="0.2">
      <c r="A38" s="39" t="s">
        <v>31</v>
      </c>
      <c r="B38" s="40" t="s">
        <v>22</v>
      </c>
      <c r="C38" s="51">
        <v>50</v>
      </c>
      <c r="D38" s="51">
        <v>34.188034188034187</v>
      </c>
      <c r="E38" s="51">
        <v>33</v>
      </c>
      <c r="F38" s="51">
        <v>36</v>
      </c>
      <c r="G38" s="51">
        <v>33.428571428571431</v>
      </c>
      <c r="H38" s="51">
        <v>28.774928774928775</v>
      </c>
      <c r="I38" s="54">
        <f>H38-G38</f>
        <v>-4.6536426536426561</v>
      </c>
      <c r="J38" s="52"/>
      <c r="K38" s="28">
        <f>+H38-C38</f>
        <v>-21.225071225071225</v>
      </c>
    </row>
    <row r="39" spans="1:11" x14ac:dyDescent="0.2">
      <c r="A39" s="44"/>
      <c r="B39" s="45" t="s">
        <v>23</v>
      </c>
      <c r="C39" s="41">
        <v>26</v>
      </c>
      <c r="D39" s="41">
        <v>32.478632478632477</v>
      </c>
      <c r="E39" s="41">
        <v>31</v>
      </c>
      <c r="F39" s="41">
        <v>31</v>
      </c>
      <c r="G39" s="41">
        <v>30.857142857142854</v>
      </c>
      <c r="H39" s="41">
        <v>28.205128205128204</v>
      </c>
      <c r="I39" s="28">
        <f>H39-G39</f>
        <v>-2.6520146520146497</v>
      </c>
      <c r="J39" s="52"/>
      <c r="K39" s="28">
        <f t="shared" ref="K39:K41" si="12">+H39-C39</f>
        <v>2.2051282051282044</v>
      </c>
    </row>
    <row r="40" spans="1:11" x14ac:dyDescent="0.2">
      <c r="A40" s="44"/>
      <c r="B40" s="45" t="s">
        <v>24</v>
      </c>
      <c r="C40" s="41">
        <v>9</v>
      </c>
      <c r="D40" s="41">
        <v>20.227920227920229</v>
      </c>
      <c r="E40" s="41">
        <v>26</v>
      </c>
      <c r="F40" s="41">
        <v>26</v>
      </c>
      <c r="G40" s="41">
        <v>32.571428571428569</v>
      </c>
      <c r="H40" s="41">
        <v>39.886039886039889</v>
      </c>
      <c r="I40" s="54">
        <f>H40-G40</f>
        <v>7.3146113146113194</v>
      </c>
      <c r="J40" s="52"/>
      <c r="K40" s="28">
        <f t="shared" si="12"/>
        <v>30.886039886039889</v>
      </c>
    </row>
    <row r="41" spans="1:11" x14ac:dyDescent="0.2">
      <c r="A41" s="44"/>
      <c r="B41" s="45" t="s">
        <v>25</v>
      </c>
      <c r="C41" s="46">
        <v>16</v>
      </c>
      <c r="D41" s="46">
        <v>13.105413105413104</v>
      </c>
      <c r="E41" s="46">
        <v>10</v>
      </c>
      <c r="F41" s="46">
        <v>7</v>
      </c>
      <c r="G41" s="46">
        <v>3.1428571428571432</v>
      </c>
      <c r="H41" s="46">
        <v>3.133903133903134</v>
      </c>
      <c r="I41" s="28">
        <f>H41-G41</f>
        <v>-8.9540089540092183E-3</v>
      </c>
      <c r="J41" s="52"/>
      <c r="K41" s="28">
        <f t="shared" si="12"/>
        <v>-12.866096866096866</v>
      </c>
    </row>
    <row r="42" spans="1:11" ht="13.5" thickBot="1" x14ac:dyDescent="0.25">
      <c r="A42" s="47"/>
      <c r="B42" s="48" t="s">
        <v>21</v>
      </c>
      <c r="C42" s="49">
        <f t="shared" ref="C42:G42" si="13">SUM(C38:C41)</f>
        <v>101</v>
      </c>
      <c r="D42" s="49">
        <f t="shared" si="13"/>
        <v>100</v>
      </c>
      <c r="E42" s="49">
        <f t="shared" si="13"/>
        <v>100</v>
      </c>
      <c r="F42" s="49">
        <f t="shared" si="13"/>
        <v>100</v>
      </c>
      <c r="G42" s="49">
        <f t="shared" si="13"/>
        <v>99.999999999999986</v>
      </c>
      <c r="H42" s="49">
        <f>SUM(H38:H41)</f>
        <v>100</v>
      </c>
      <c r="I42" s="38"/>
      <c r="J42" s="50"/>
      <c r="K42" s="38"/>
    </row>
    <row r="43" spans="1:11" x14ac:dyDescent="0.2">
      <c r="A43" s="39" t="s">
        <v>32</v>
      </c>
      <c r="B43" s="40" t="s">
        <v>22</v>
      </c>
      <c r="C43" s="51">
        <v>51</v>
      </c>
      <c r="D43" s="51">
        <v>38.938053097345133</v>
      </c>
      <c r="E43" s="51">
        <v>35</v>
      </c>
      <c r="F43" s="51">
        <v>36</v>
      </c>
      <c r="G43" s="51">
        <v>32.327586206896555</v>
      </c>
      <c r="H43" s="51">
        <v>34.451901565995527</v>
      </c>
      <c r="I43" s="28">
        <f>H43-G43</f>
        <v>2.1243153590989721</v>
      </c>
      <c r="J43" s="52"/>
      <c r="K43" s="28">
        <f>+H43-C43</f>
        <v>-16.548098434004473</v>
      </c>
    </row>
    <row r="44" spans="1:11" x14ac:dyDescent="0.2">
      <c r="A44" s="44"/>
      <c r="B44" s="45" t="s">
        <v>23</v>
      </c>
      <c r="C44" s="41">
        <v>17</v>
      </c>
      <c r="D44" s="41">
        <v>25.884955752212392</v>
      </c>
      <c r="E44" s="41">
        <v>28.999999999999996</v>
      </c>
      <c r="F44" s="41">
        <v>28</v>
      </c>
      <c r="G44" s="41">
        <v>29.741379310344829</v>
      </c>
      <c r="H44" s="41">
        <v>31.767337807606268</v>
      </c>
      <c r="I44" s="28">
        <f>H44-G44</f>
        <v>2.0259584972614384</v>
      </c>
      <c r="J44" s="52"/>
      <c r="K44" s="28">
        <f t="shared" ref="K44:K46" si="14">+H44-C44</f>
        <v>14.767337807606268</v>
      </c>
    </row>
    <row r="45" spans="1:11" x14ac:dyDescent="0.2">
      <c r="A45" s="44"/>
      <c r="B45" s="45" t="s">
        <v>24</v>
      </c>
      <c r="C45" s="41">
        <v>11</v>
      </c>
      <c r="D45" s="41">
        <v>15.707964601769913</v>
      </c>
      <c r="E45" s="41">
        <v>20</v>
      </c>
      <c r="F45" s="41">
        <v>25</v>
      </c>
      <c r="G45" s="41">
        <v>31.25</v>
      </c>
      <c r="H45" s="41">
        <v>28.187919463087248</v>
      </c>
      <c r="I45" s="28">
        <f>H45-G45</f>
        <v>-3.0620805369127524</v>
      </c>
      <c r="J45" s="52"/>
      <c r="K45" s="28">
        <f t="shared" si="14"/>
        <v>17.187919463087248</v>
      </c>
    </row>
    <row r="46" spans="1:11" x14ac:dyDescent="0.2">
      <c r="A46" s="44"/>
      <c r="B46" s="45" t="s">
        <v>25</v>
      </c>
      <c r="C46" s="46">
        <v>21</v>
      </c>
      <c r="D46" s="46">
        <v>19.469026548672566</v>
      </c>
      <c r="E46" s="46">
        <v>16</v>
      </c>
      <c r="F46" s="46">
        <v>12</v>
      </c>
      <c r="G46" s="46">
        <v>6.6810344827586201</v>
      </c>
      <c r="H46" s="46">
        <v>5.592841163310962</v>
      </c>
      <c r="I46" s="28">
        <f>H46-G46</f>
        <v>-1.0881933194476581</v>
      </c>
      <c r="J46" s="52"/>
      <c r="K46" s="28">
        <f t="shared" si="14"/>
        <v>-15.407158836689039</v>
      </c>
    </row>
    <row r="47" spans="1:11" ht="13.5" thickBot="1" x14ac:dyDescent="0.25">
      <c r="A47" s="47"/>
      <c r="B47" s="48" t="s">
        <v>21</v>
      </c>
      <c r="C47" s="49">
        <f t="shared" ref="C47:G47" si="15">SUM(C43:C46)</f>
        <v>100</v>
      </c>
      <c r="D47" s="49">
        <f t="shared" si="15"/>
        <v>100</v>
      </c>
      <c r="E47" s="49">
        <f t="shared" si="15"/>
        <v>100</v>
      </c>
      <c r="F47" s="49">
        <f t="shared" si="15"/>
        <v>101</v>
      </c>
      <c r="G47" s="49">
        <f t="shared" si="15"/>
        <v>100</v>
      </c>
      <c r="H47" s="49">
        <f>SUM(H43:H46)</f>
        <v>100</v>
      </c>
      <c r="I47" s="38"/>
      <c r="J47" s="50"/>
      <c r="K47" s="38"/>
    </row>
    <row r="48" spans="1:11" x14ac:dyDescent="0.2">
      <c r="A48" s="39" t="s">
        <v>33</v>
      </c>
      <c r="B48" s="40" t="s">
        <v>22</v>
      </c>
      <c r="C48" s="51">
        <v>45</v>
      </c>
      <c r="D48" s="51">
        <v>34.12887828162291</v>
      </c>
      <c r="E48" s="51">
        <v>31</v>
      </c>
      <c r="F48" s="51">
        <v>33</v>
      </c>
      <c r="G48" s="51">
        <v>26.862302483069975</v>
      </c>
      <c r="H48" s="51">
        <v>29.698375870069604</v>
      </c>
      <c r="I48" s="28">
        <f>H48-G48</f>
        <v>2.8360733869996295</v>
      </c>
      <c r="J48" s="52"/>
      <c r="K48" s="28">
        <f>+H48-C48</f>
        <v>-15.301624129930396</v>
      </c>
    </row>
    <row r="49" spans="1:11" x14ac:dyDescent="0.2">
      <c r="A49" s="44"/>
      <c r="B49" s="45" t="s">
        <v>23</v>
      </c>
      <c r="C49" s="41">
        <v>22</v>
      </c>
      <c r="D49" s="41">
        <v>28.400954653937948</v>
      </c>
      <c r="E49" s="41">
        <v>28.999999999999996</v>
      </c>
      <c r="F49" s="41">
        <v>30</v>
      </c>
      <c r="G49" s="41">
        <v>32.05417607223476</v>
      </c>
      <c r="H49" s="41">
        <v>28.770301624129928</v>
      </c>
      <c r="I49" s="28">
        <f>H49-G49</f>
        <v>-3.2838744481048323</v>
      </c>
      <c r="J49" s="52"/>
      <c r="K49" s="28">
        <f t="shared" ref="K49:K51" si="16">+H49-C49</f>
        <v>6.7703016241299281</v>
      </c>
    </row>
    <row r="50" spans="1:11" x14ac:dyDescent="0.2">
      <c r="A50" s="44"/>
      <c r="B50" s="45" t="s">
        <v>24</v>
      </c>
      <c r="C50" s="41">
        <v>13</v>
      </c>
      <c r="D50" s="41">
        <v>19.570405727923628</v>
      </c>
      <c r="E50" s="41">
        <v>23</v>
      </c>
      <c r="F50" s="41">
        <v>25</v>
      </c>
      <c r="G50" s="41">
        <v>34.762979683972915</v>
      </c>
      <c r="H50" s="41">
        <v>35.730858468677496</v>
      </c>
      <c r="I50" s="28">
        <f>H50-G50</f>
        <v>0.96787878470458111</v>
      </c>
      <c r="J50" s="52"/>
      <c r="K50" s="28">
        <f t="shared" si="16"/>
        <v>22.730858468677496</v>
      </c>
    </row>
    <row r="51" spans="1:11" x14ac:dyDescent="0.2">
      <c r="A51" s="44"/>
      <c r="B51" s="45" t="s">
        <v>25</v>
      </c>
      <c r="C51" s="46">
        <v>20</v>
      </c>
      <c r="D51" s="46">
        <v>17.899761336515514</v>
      </c>
      <c r="E51" s="46">
        <v>16</v>
      </c>
      <c r="F51" s="46">
        <v>11</v>
      </c>
      <c r="G51" s="46">
        <v>6.3205417607223477</v>
      </c>
      <c r="H51" s="46">
        <v>5.8004640371229694</v>
      </c>
      <c r="I51" s="28">
        <f>H51-G51</f>
        <v>-0.52007772359937832</v>
      </c>
      <c r="J51" s="52"/>
      <c r="K51" s="28">
        <f t="shared" si="16"/>
        <v>-14.199535962877031</v>
      </c>
    </row>
    <row r="52" spans="1:11" ht="13.5" thickBot="1" x14ac:dyDescent="0.25">
      <c r="A52" s="47"/>
      <c r="B52" s="59" t="s">
        <v>21</v>
      </c>
      <c r="C52" s="49">
        <f t="shared" ref="C52:G52" si="17">SUM(C48:C51)</f>
        <v>100</v>
      </c>
      <c r="D52" s="49">
        <f t="shared" si="17"/>
        <v>100</v>
      </c>
      <c r="E52" s="49">
        <f t="shared" si="17"/>
        <v>99</v>
      </c>
      <c r="F52" s="49">
        <f t="shared" si="17"/>
        <v>99</v>
      </c>
      <c r="G52" s="49">
        <f t="shared" si="17"/>
        <v>100</v>
      </c>
      <c r="H52" s="49">
        <f>SUM(H48:H51)</f>
        <v>100</v>
      </c>
      <c r="I52" s="38"/>
      <c r="J52" s="50"/>
      <c r="K52" s="38"/>
    </row>
    <row r="53" spans="1:11" x14ac:dyDescent="0.2">
      <c r="A53" s="39" t="s">
        <v>34</v>
      </c>
      <c r="B53" s="40" t="s">
        <v>22</v>
      </c>
      <c r="C53" s="51">
        <v>48</v>
      </c>
      <c r="D53" s="51">
        <v>36.340852130325814</v>
      </c>
      <c r="E53" s="51">
        <v>31</v>
      </c>
      <c r="F53" s="51">
        <v>29</v>
      </c>
      <c r="G53" s="51">
        <v>30.458221024258762</v>
      </c>
      <c r="H53" s="51">
        <v>29.396984924623119</v>
      </c>
      <c r="I53" s="28">
        <f>H53-G53</f>
        <v>-1.0612360996356429</v>
      </c>
      <c r="J53" s="52"/>
      <c r="K53" s="28">
        <f>+H53-C53</f>
        <v>-18.603015075376881</v>
      </c>
    </row>
    <row r="54" spans="1:11" x14ac:dyDescent="0.2">
      <c r="A54" s="44"/>
      <c r="B54" s="45" t="s">
        <v>23</v>
      </c>
      <c r="C54" s="41">
        <v>27</v>
      </c>
      <c r="D54" s="41">
        <v>32.581453634085214</v>
      </c>
      <c r="E54" s="41">
        <v>36</v>
      </c>
      <c r="F54" s="41">
        <v>32</v>
      </c>
      <c r="G54" s="41">
        <v>34.23180592991914</v>
      </c>
      <c r="H54" s="41">
        <v>32.914572864321606</v>
      </c>
      <c r="I54" s="28">
        <f>H54-G54</f>
        <v>-1.3172330655975344</v>
      </c>
      <c r="J54" s="52"/>
      <c r="K54" s="28">
        <f t="shared" ref="K54:K56" si="18">+H54-C54</f>
        <v>5.914572864321606</v>
      </c>
    </row>
    <row r="55" spans="1:11" x14ac:dyDescent="0.2">
      <c r="A55" s="44"/>
      <c r="B55" s="45" t="s">
        <v>24</v>
      </c>
      <c r="C55" s="41">
        <v>11</v>
      </c>
      <c r="D55" s="41">
        <v>19.548872180451127</v>
      </c>
      <c r="E55" s="41">
        <v>25</v>
      </c>
      <c r="F55" s="41">
        <v>32</v>
      </c>
      <c r="G55" s="41">
        <v>32.345013477088955</v>
      </c>
      <c r="H55" s="41">
        <v>34.924623115577887</v>
      </c>
      <c r="I55" s="28">
        <f>H55-G55</f>
        <v>2.5796096384889324</v>
      </c>
      <c r="J55" s="52"/>
      <c r="K55" s="28">
        <f t="shared" si="18"/>
        <v>23.924623115577887</v>
      </c>
    </row>
    <row r="56" spans="1:11" x14ac:dyDescent="0.2">
      <c r="A56" s="44"/>
      <c r="B56" s="45" t="s">
        <v>25</v>
      </c>
      <c r="C56" s="46">
        <v>16</v>
      </c>
      <c r="D56" s="46">
        <v>11.528822055137844</v>
      </c>
      <c r="E56" s="46">
        <v>9</v>
      </c>
      <c r="F56" s="46">
        <v>7</v>
      </c>
      <c r="G56" s="46">
        <v>2.9649595687331538</v>
      </c>
      <c r="H56" s="46">
        <v>2.7638190954773871</v>
      </c>
      <c r="I56" s="28">
        <f>H56-G56</f>
        <v>-0.20114047325576667</v>
      </c>
      <c r="J56" s="52"/>
      <c r="K56" s="28">
        <f t="shared" si="18"/>
        <v>-13.236180904522612</v>
      </c>
    </row>
    <row r="57" spans="1:11" ht="13.5" thickBot="1" x14ac:dyDescent="0.25">
      <c r="A57" s="47"/>
      <c r="B57" s="59" t="s">
        <v>21</v>
      </c>
      <c r="C57" s="49">
        <f t="shared" ref="C57:G57" si="19">SUM(C53:C56)</f>
        <v>102</v>
      </c>
      <c r="D57" s="49">
        <f t="shared" si="19"/>
        <v>100</v>
      </c>
      <c r="E57" s="49">
        <f t="shared" si="19"/>
        <v>101</v>
      </c>
      <c r="F57" s="49">
        <f t="shared" si="19"/>
        <v>100</v>
      </c>
      <c r="G57" s="49">
        <f t="shared" si="19"/>
        <v>100.00000000000001</v>
      </c>
      <c r="H57" s="49">
        <f>SUM(H53:H56)</f>
        <v>100</v>
      </c>
      <c r="I57" s="38"/>
      <c r="J57" s="50"/>
      <c r="K57" s="38"/>
    </row>
    <row r="58" spans="1:11" x14ac:dyDescent="0.2">
      <c r="A58" s="39" t="s">
        <v>35</v>
      </c>
      <c r="B58" s="40" t="s">
        <v>22</v>
      </c>
      <c r="C58" s="51">
        <v>50</v>
      </c>
      <c r="D58" s="51">
        <v>36.915297092288242</v>
      </c>
      <c r="E58" s="51">
        <v>34</v>
      </c>
      <c r="F58" s="51">
        <v>36</v>
      </c>
      <c r="G58" s="51">
        <v>33.550065019505851</v>
      </c>
      <c r="H58" s="51">
        <v>28.72062663185379</v>
      </c>
      <c r="I58" s="54">
        <f>H58-G58</f>
        <v>-4.8294383876520612</v>
      </c>
      <c r="J58" s="52"/>
      <c r="K58" s="28">
        <f>+H58-C58</f>
        <v>-21.27937336814621</v>
      </c>
    </row>
    <row r="59" spans="1:11" x14ac:dyDescent="0.2">
      <c r="A59" s="44"/>
      <c r="B59" s="45" t="s">
        <v>23</v>
      </c>
      <c r="C59" s="41">
        <v>27</v>
      </c>
      <c r="D59" s="41">
        <v>33.249051833122628</v>
      </c>
      <c r="E59" s="41">
        <v>37</v>
      </c>
      <c r="F59" s="41">
        <v>33</v>
      </c>
      <c r="G59" s="41">
        <v>34.460338101430423</v>
      </c>
      <c r="H59" s="41">
        <v>34.334203655352482</v>
      </c>
      <c r="I59" s="28">
        <f>H59-G59</f>
        <v>-0.12613444607794122</v>
      </c>
      <c r="J59" s="52"/>
      <c r="K59" s="28">
        <f t="shared" ref="K59:K61" si="20">+H59-C59</f>
        <v>7.3342036553524821</v>
      </c>
    </row>
    <row r="60" spans="1:11" x14ac:dyDescent="0.2">
      <c r="A60" s="44"/>
      <c r="B60" s="45" t="s">
        <v>24</v>
      </c>
      <c r="C60" s="41">
        <v>10</v>
      </c>
      <c r="D60" s="41">
        <v>18.584070796460175</v>
      </c>
      <c r="E60" s="41">
        <v>23</v>
      </c>
      <c r="F60" s="41">
        <v>25</v>
      </c>
      <c r="G60" s="41">
        <v>29.51885565669701</v>
      </c>
      <c r="H60" s="41">
        <v>34.203655352480418</v>
      </c>
      <c r="I60" s="28">
        <f>H60-G60</f>
        <v>4.6847996957834077</v>
      </c>
      <c r="J60" s="52"/>
      <c r="K60" s="28">
        <f t="shared" si="20"/>
        <v>24.203655352480418</v>
      </c>
    </row>
    <row r="61" spans="1:11" x14ac:dyDescent="0.2">
      <c r="A61" s="44"/>
      <c r="B61" s="45" t="s">
        <v>25</v>
      </c>
      <c r="C61" s="41">
        <v>13</v>
      </c>
      <c r="D61" s="41">
        <v>11.25158027812895</v>
      </c>
      <c r="E61" s="41">
        <v>6</v>
      </c>
      <c r="F61" s="41">
        <v>6</v>
      </c>
      <c r="G61" s="41">
        <v>2.4707412223667102</v>
      </c>
      <c r="H61" s="41">
        <v>2.7415143603133161</v>
      </c>
      <c r="I61" s="28">
        <f>H61-G61</f>
        <v>0.27077313794660585</v>
      </c>
      <c r="J61" s="52"/>
      <c r="K61" s="28">
        <f t="shared" si="20"/>
        <v>-10.258485639686684</v>
      </c>
    </row>
    <row r="62" spans="1:11" ht="13.5" thickBot="1" x14ac:dyDescent="0.25">
      <c r="A62" s="47"/>
      <c r="B62" s="59" t="s">
        <v>21</v>
      </c>
      <c r="C62" s="49">
        <f t="shared" ref="C62:G62" si="21">SUM(C58:C61)</f>
        <v>100</v>
      </c>
      <c r="D62" s="49">
        <f t="shared" si="21"/>
        <v>100</v>
      </c>
      <c r="E62" s="49">
        <f t="shared" si="21"/>
        <v>100</v>
      </c>
      <c r="F62" s="49">
        <f t="shared" si="21"/>
        <v>100</v>
      </c>
      <c r="G62" s="49">
        <f t="shared" si="21"/>
        <v>100</v>
      </c>
      <c r="H62" s="49">
        <f>SUM(H58:H61)</f>
        <v>100</v>
      </c>
      <c r="I62" s="38"/>
      <c r="J62" s="50"/>
      <c r="K62" s="38"/>
    </row>
    <row r="63" spans="1:11" x14ac:dyDescent="0.2">
      <c r="A63" s="39" t="s">
        <v>36</v>
      </c>
      <c r="B63" s="40" t="s">
        <v>22</v>
      </c>
      <c r="C63" s="51">
        <v>49</v>
      </c>
      <c r="D63" s="51">
        <v>48.854961832061072</v>
      </c>
      <c r="E63" s="51">
        <v>40</v>
      </c>
      <c r="F63" s="51">
        <v>38</v>
      </c>
      <c r="G63" s="51">
        <v>36.930455635491612</v>
      </c>
      <c r="H63" s="51">
        <v>36.790123456790127</v>
      </c>
      <c r="I63" s="28">
        <f>H63-G63</f>
        <v>-0.14033217870148462</v>
      </c>
      <c r="J63" s="52"/>
      <c r="K63" s="28">
        <f>+H63-C63</f>
        <v>-12.209876543209873</v>
      </c>
    </row>
    <row r="64" spans="1:11" x14ac:dyDescent="0.2">
      <c r="A64" s="44"/>
      <c r="B64" s="45" t="s">
        <v>23</v>
      </c>
      <c r="C64" s="41">
        <v>28</v>
      </c>
      <c r="D64" s="41">
        <v>23.664122137404579</v>
      </c>
      <c r="E64" s="41">
        <v>28.999999999999996</v>
      </c>
      <c r="F64" s="41">
        <v>28</v>
      </c>
      <c r="G64" s="41">
        <v>27.577937649880095</v>
      </c>
      <c r="H64" s="41">
        <v>28.888888888888886</v>
      </c>
      <c r="I64" s="28">
        <f>H64-G64</f>
        <v>1.3109512390087907</v>
      </c>
      <c r="J64" s="52"/>
      <c r="K64" s="28">
        <f t="shared" ref="K64:K66" si="22">+H64-C64</f>
        <v>0.88888888888888573</v>
      </c>
    </row>
    <row r="65" spans="1:11" x14ac:dyDescent="0.2">
      <c r="A65" s="44"/>
      <c r="B65" s="45" t="s">
        <v>24</v>
      </c>
      <c r="C65" s="41">
        <v>12</v>
      </c>
      <c r="D65" s="41">
        <v>21.882951653944019</v>
      </c>
      <c r="E65" s="41">
        <v>26</v>
      </c>
      <c r="F65" s="41">
        <v>30</v>
      </c>
      <c r="G65" s="41">
        <v>33.333333333333336</v>
      </c>
      <c r="H65" s="41">
        <v>33.827160493827165</v>
      </c>
      <c r="I65" s="28">
        <f>H65-G65</f>
        <v>0.49382716049382935</v>
      </c>
      <c r="J65" s="52"/>
      <c r="K65" s="28">
        <f t="shared" si="22"/>
        <v>21.827160493827165</v>
      </c>
    </row>
    <row r="66" spans="1:11" x14ac:dyDescent="0.2">
      <c r="A66" s="44"/>
      <c r="B66" s="45" t="s">
        <v>25</v>
      </c>
      <c r="C66" s="46">
        <v>10</v>
      </c>
      <c r="D66" s="46">
        <v>5.5979643765903306</v>
      </c>
      <c r="E66" s="46">
        <v>4</v>
      </c>
      <c r="F66" s="46">
        <v>4</v>
      </c>
      <c r="G66" s="46">
        <v>2.1582733812949639</v>
      </c>
      <c r="H66" s="46">
        <v>0.49382716049382713</v>
      </c>
      <c r="I66" s="28">
        <f>H66-G66</f>
        <v>-1.6644462208011368</v>
      </c>
      <c r="J66" s="52"/>
      <c r="K66" s="28">
        <f t="shared" si="22"/>
        <v>-9.5061728395061724</v>
      </c>
    </row>
    <row r="67" spans="1:11" ht="13.5" thickBot="1" x14ac:dyDescent="0.25">
      <c r="A67" s="47"/>
      <c r="B67" s="48" t="s">
        <v>21</v>
      </c>
      <c r="C67" s="49">
        <f t="shared" ref="C67:G67" si="23">SUM(C63:C66)</f>
        <v>99</v>
      </c>
      <c r="D67" s="49">
        <f t="shared" si="23"/>
        <v>100</v>
      </c>
      <c r="E67" s="49">
        <f t="shared" si="23"/>
        <v>99</v>
      </c>
      <c r="F67" s="49">
        <f t="shared" si="23"/>
        <v>100</v>
      </c>
      <c r="G67" s="49">
        <f t="shared" si="23"/>
        <v>100.00000000000001</v>
      </c>
      <c r="H67" s="49">
        <f>SUM(H63:H66)</f>
        <v>100</v>
      </c>
      <c r="I67" s="38"/>
      <c r="J67" s="50"/>
      <c r="K67" s="38"/>
    </row>
    <row r="68" spans="1:11" x14ac:dyDescent="0.2">
      <c r="A68" s="39" t="s">
        <v>37</v>
      </c>
      <c r="B68" s="40" t="s">
        <v>22</v>
      </c>
      <c r="C68" s="51">
        <v>41</v>
      </c>
      <c r="D68" s="42">
        <v>33.972125435540072</v>
      </c>
      <c r="E68" s="42">
        <v>28.999999999999996</v>
      </c>
      <c r="F68" s="42">
        <v>27</v>
      </c>
      <c r="G68" s="42">
        <v>21.272727272727273</v>
      </c>
      <c r="H68" s="42">
        <v>22.540250447227194</v>
      </c>
      <c r="I68" s="28">
        <f>H68-G68</f>
        <v>1.2675231744999209</v>
      </c>
      <c r="J68" s="43"/>
      <c r="K68" s="28">
        <f>+H68-C68</f>
        <v>-18.459749552772806</v>
      </c>
    </row>
    <row r="69" spans="1:11" x14ac:dyDescent="0.2">
      <c r="A69" s="44"/>
      <c r="B69" s="45" t="s">
        <v>23</v>
      </c>
      <c r="C69" s="41">
        <v>29</v>
      </c>
      <c r="D69" s="42">
        <v>28.745644599303137</v>
      </c>
      <c r="E69" s="42">
        <v>35</v>
      </c>
      <c r="F69" s="42">
        <v>33</v>
      </c>
      <c r="G69" s="42">
        <v>33.454545454545453</v>
      </c>
      <c r="H69" s="42">
        <v>33.452593917710196</v>
      </c>
      <c r="I69" s="28">
        <f>H69-G69</f>
        <v>-1.9515368352571727E-3</v>
      </c>
      <c r="J69" s="43"/>
      <c r="K69" s="28">
        <f t="shared" ref="K69:K71" si="24">+H69-C69</f>
        <v>4.4525939177101961</v>
      </c>
    </row>
    <row r="70" spans="1:11" x14ac:dyDescent="0.2">
      <c r="A70" s="44"/>
      <c r="B70" s="45" t="s">
        <v>24</v>
      </c>
      <c r="C70" s="41">
        <v>11</v>
      </c>
      <c r="D70" s="42">
        <v>22.299651567944252</v>
      </c>
      <c r="E70" s="42">
        <v>26</v>
      </c>
      <c r="F70" s="42">
        <v>32</v>
      </c>
      <c r="G70" s="42">
        <v>41.63636363636364</v>
      </c>
      <c r="H70" s="42">
        <v>39.89266547406082</v>
      </c>
      <c r="I70" s="28">
        <f>H70-G70</f>
        <v>-1.7436981623028203</v>
      </c>
      <c r="J70" s="43"/>
      <c r="K70" s="28">
        <f t="shared" si="24"/>
        <v>28.89266547406082</v>
      </c>
    </row>
    <row r="71" spans="1:11" x14ac:dyDescent="0.2">
      <c r="A71" s="44"/>
      <c r="B71" s="45" t="s">
        <v>25</v>
      </c>
      <c r="C71" s="46">
        <v>18</v>
      </c>
      <c r="D71" s="42">
        <v>14.982578397212542</v>
      </c>
      <c r="E71" s="42">
        <v>11</v>
      </c>
      <c r="F71" s="42">
        <v>8</v>
      </c>
      <c r="G71" s="42">
        <v>3.6363636363636362</v>
      </c>
      <c r="H71" s="42">
        <v>4.1144901610017888</v>
      </c>
      <c r="I71" s="28">
        <f>H71-G71</f>
        <v>0.47812652463815253</v>
      </c>
      <c r="J71" s="43"/>
      <c r="K71" s="28">
        <f t="shared" si="24"/>
        <v>-13.88550983899821</v>
      </c>
    </row>
    <row r="72" spans="1:11" ht="13.5" thickBot="1" x14ac:dyDescent="0.25">
      <c r="A72" s="47"/>
      <c r="B72" s="48" t="s">
        <v>21</v>
      </c>
      <c r="C72" s="49">
        <f>SUM(C68:C71)</f>
        <v>99</v>
      </c>
      <c r="D72" s="49">
        <f>SUM(D68:D71)</f>
        <v>100</v>
      </c>
      <c r="E72" s="49">
        <f>SUM(E83:E86)</f>
        <v>101</v>
      </c>
      <c r="F72" s="49">
        <f>SUM(F83:F86)</f>
        <v>99</v>
      </c>
      <c r="G72" s="49">
        <f>SUM(G68:G71)</f>
        <v>100.00000000000001</v>
      </c>
      <c r="H72" s="49">
        <f>SUM(H68:H71)</f>
        <v>100</v>
      </c>
      <c r="I72" s="38"/>
      <c r="J72" s="50"/>
      <c r="K72" s="38"/>
    </row>
    <row r="73" spans="1:11" x14ac:dyDescent="0.2">
      <c r="A73" s="39" t="s">
        <v>38</v>
      </c>
      <c r="B73" s="40" t="s">
        <v>22</v>
      </c>
      <c r="C73" s="51">
        <v>48</v>
      </c>
      <c r="D73" s="51">
        <v>34.3205574912892</v>
      </c>
      <c r="E73" s="51">
        <v>37</v>
      </c>
      <c r="F73" s="51">
        <v>34</v>
      </c>
      <c r="G73" s="51">
        <v>28.802588996763753</v>
      </c>
      <c r="H73" s="51">
        <v>30.308529945553538</v>
      </c>
      <c r="I73" s="28">
        <f>H73-G73</f>
        <v>1.5059409487897852</v>
      </c>
      <c r="J73" s="52"/>
      <c r="K73" s="28">
        <f>+H73-C73</f>
        <v>-17.691470054446462</v>
      </c>
    </row>
    <row r="74" spans="1:11" x14ac:dyDescent="0.2">
      <c r="A74" s="44"/>
      <c r="B74" s="45" t="s">
        <v>23</v>
      </c>
      <c r="C74" s="41">
        <v>28</v>
      </c>
      <c r="D74" s="41">
        <v>37.979094076655052</v>
      </c>
      <c r="E74" s="41">
        <v>34</v>
      </c>
      <c r="F74" s="41">
        <v>35</v>
      </c>
      <c r="G74" s="41">
        <v>38.349514563106794</v>
      </c>
      <c r="H74" s="41">
        <v>33.756805807622506</v>
      </c>
      <c r="I74" s="54">
        <f>H74-G74</f>
        <v>-4.5927087554842885</v>
      </c>
      <c r="J74" s="52"/>
      <c r="K74" s="28">
        <f t="shared" ref="K74:K76" si="25">+H74-C74</f>
        <v>5.7568058076225057</v>
      </c>
    </row>
    <row r="75" spans="1:11" x14ac:dyDescent="0.2">
      <c r="A75" s="44"/>
      <c r="B75" s="45" t="s">
        <v>24</v>
      </c>
      <c r="C75" s="41">
        <v>11</v>
      </c>
      <c r="D75" s="41">
        <v>17.421602787456447</v>
      </c>
      <c r="E75" s="41">
        <v>23</v>
      </c>
      <c r="F75" s="41">
        <v>25</v>
      </c>
      <c r="G75" s="41">
        <v>29.449838187702262</v>
      </c>
      <c r="H75" s="41">
        <v>34.119782214156075</v>
      </c>
      <c r="I75" s="54">
        <f>H75-G75</f>
        <v>4.6699440264538126</v>
      </c>
      <c r="J75" s="52"/>
      <c r="K75" s="28">
        <f t="shared" si="25"/>
        <v>23.119782214156075</v>
      </c>
    </row>
    <row r="76" spans="1:11" x14ac:dyDescent="0.2">
      <c r="A76" s="44"/>
      <c r="B76" s="45" t="s">
        <v>25</v>
      </c>
      <c r="C76" s="46">
        <v>13</v>
      </c>
      <c r="D76" s="46">
        <v>10.278745644599303</v>
      </c>
      <c r="E76" s="46">
        <v>7.0000000000000009</v>
      </c>
      <c r="F76" s="46">
        <v>7</v>
      </c>
      <c r="G76" s="46">
        <v>3.3980582524271843</v>
      </c>
      <c r="H76" s="46">
        <v>1.8148820326678767</v>
      </c>
      <c r="I76" s="28">
        <f>H76-G76</f>
        <v>-1.5831762197593076</v>
      </c>
      <c r="J76" s="52"/>
      <c r="K76" s="28">
        <f t="shared" si="25"/>
        <v>-11.185117967332124</v>
      </c>
    </row>
    <row r="77" spans="1:11" ht="13.5" thickBot="1" x14ac:dyDescent="0.25">
      <c r="A77" s="47"/>
      <c r="B77" s="48" t="s">
        <v>21</v>
      </c>
      <c r="C77" s="49">
        <f t="shared" ref="C77:G77" si="26">SUM(C73:C76)</f>
        <v>100</v>
      </c>
      <c r="D77" s="49">
        <f t="shared" si="26"/>
        <v>100</v>
      </c>
      <c r="E77" s="49">
        <f t="shared" si="26"/>
        <v>101</v>
      </c>
      <c r="F77" s="49">
        <f t="shared" si="26"/>
        <v>101</v>
      </c>
      <c r="G77" s="49">
        <f t="shared" si="26"/>
        <v>99.999999999999986</v>
      </c>
      <c r="H77" s="49">
        <f>SUM(H73:H76)</f>
        <v>100</v>
      </c>
      <c r="I77" s="38"/>
      <c r="J77" s="50"/>
      <c r="K77" s="38"/>
    </row>
    <row r="78" spans="1:11" x14ac:dyDescent="0.2">
      <c r="A78" s="39" t="s">
        <v>39</v>
      </c>
      <c r="B78" s="40" t="s">
        <v>22</v>
      </c>
      <c r="C78" s="51">
        <v>53</v>
      </c>
      <c r="D78" s="51">
        <v>46</v>
      </c>
      <c r="E78" s="51">
        <v>35</v>
      </c>
      <c r="F78" s="51">
        <v>41</v>
      </c>
      <c r="G78" s="51">
        <v>42.283298097251588</v>
      </c>
      <c r="H78" s="51">
        <v>34.971644612476368</v>
      </c>
      <c r="I78" s="54">
        <f>H78-G78</f>
        <v>-7.3116534847752206</v>
      </c>
      <c r="J78" s="52"/>
      <c r="K78" s="28">
        <f>+H78-C78</f>
        <v>-18.028355387523632</v>
      </c>
    </row>
    <row r="79" spans="1:11" x14ac:dyDescent="0.2">
      <c r="A79" s="44"/>
      <c r="B79" s="45" t="s">
        <v>23</v>
      </c>
      <c r="C79" s="41">
        <v>25</v>
      </c>
      <c r="D79" s="41">
        <v>26.915113871635612</v>
      </c>
      <c r="E79" s="41">
        <v>36</v>
      </c>
      <c r="F79" s="41">
        <v>29</v>
      </c>
      <c r="G79" s="41">
        <v>27.27272727272727</v>
      </c>
      <c r="H79" s="41">
        <v>29.300567107750474</v>
      </c>
      <c r="I79" s="28">
        <f>H79-G79</f>
        <v>2.0278398350232045</v>
      </c>
      <c r="J79" s="52"/>
      <c r="K79" s="28">
        <f t="shared" ref="K79:K81" si="27">+H79-C79</f>
        <v>4.3005671077504743</v>
      </c>
    </row>
    <row r="80" spans="1:11" x14ac:dyDescent="0.2">
      <c r="A80" s="44"/>
      <c r="B80" s="45" t="s">
        <v>24</v>
      </c>
      <c r="C80" s="41">
        <v>12</v>
      </c>
      <c r="D80" s="41">
        <v>17.184265010351965</v>
      </c>
      <c r="E80" s="41">
        <v>22</v>
      </c>
      <c r="F80" s="41">
        <v>25</v>
      </c>
      <c r="G80" s="41">
        <v>27.061310782241016</v>
      </c>
      <c r="H80" s="41">
        <v>33.270321361058599</v>
      </c>
      <c r="I80" s="54">
        <f>H80-G80</f>
        <v>6.2090105788175833</v>
      </c>
      <c r="J80" s="52"/>
      <c r="K80" s="28">
        <f t="shared" si="27"/>
        <v>21.270321361058599</v>
      </c>
    </row>
    <row r="81" spans="1:11" x14ac:dyDescent="0.2">
      <c r="A81" s="44"/>
      <c r="B81" s="45" t="s">
        <v>25</v>
      </c>
      <c r="C81" s="46">
        <v>11</v>
      </c>
      <c r="D81" s="46">
        <v>9.316770186335404</v>
      </c>
      <c r="E81" s="46">
        <v>6</v>
      </c>
      <c r="F81" s="46">
        <v>5</v>
      </c>
      <c r="G81" s="46">
        <v>3.382663847780127</v>
      </c>
      <c r="H81" s="46">
        <v>2.4574669187145557</v>
      </c>
      <c r="I81" s="28">
        <f>H81-G81</f>
        <v>-0.92519692906557127</v>
      </c>
      <c r="J81" s="52"/>
      <c r="K81" s="28">
        <f t="shared" si="27"/>
        <v>-8.5425330812854448</v>
      </c>
    </row>
    <row r="82" spans="1:11" ht="13.5" thickBot="1" x14ac:dyDescent="0.25">
      <c r="A82" s="47"/>
      <c r="B82" s="48" t="s">
        <v>21</v>
      </c>
      <c r="C82" s="49">
        <f t="shared" ref="C82:G82" si="28">SUM(C78:C81)</f>
        <v>101</v>
      </c>
      <c r="D82" s="49">
        <f t="shared" si="28"/>
        <v>99.41614906832298</v>
      </c>
      <c r="E82" s="49">
        <f t="shared" si="28"/>
        <v>99</v>
      </c>
      <c r="F82" s="49">
        <f t="shared" si="28"/>
        <v>100</v>
      </c>
      <c r="G82" s="49">
        <f t="shared" si="28"/>
        <v>100</v>
      </c>
      <c r="H82" s="49">
        <f>SUM(H78:H81)</f>
        <v>99.999999999999986</v>
      </c>
      <c r="I82" s="38"/>
      <c r="J82" s="50"/>
      <c r="K82" s="38"/>
    </row>
    <row r="83" spans="1:11" x14ac:dyDescent="0.2">
      <c r="A83" s="39" t="s">
        <v>40</v>
      </c>
      <c r="B83" s="40" t="s">
        <v>22</v>
      </c>
      <c r="C83" s="51">
        <v>57</v>
      </c>
      <c r="D83" s="42">
        <v>47.448979591836732</v>
      </c>
      <c r="E83" s="42">
        <v>49</v>
      </c>
      <c r="F83" s="42">
        <v>45</v>
      </c>
      <c r="G83" s="42">
        <v>48.739495798319325</v>
      </c>
      <c r="H83" s="42">
        <v>43.805309734513273</v>
      </c>
      <c r="I83" s="54">
        <f>H83-G83</f>
        <v>-4.9341860638060524</v>
      </c>
      <c r="J83" s="43"/>
      <c r="K83" s="28">
        <f>+H83-C83</f>
        <v>-13.194690265486727</v>
      </c>
    </row>
    <row r="84" spans="1:11" x14ac:dyDescent="0.2">
      <c r="A84" s="44"/>
      <c r="B84" s="45" t="s">
        <v>23</v>
      </c>
      <c r="C84" s="41">
        <v>20</v>
      </c>
      <c r="D84" s="42">
        <v>25</v>
      </c>
      <c r="E84" s="42">
        <v>21</v>
      </c>
      <c r="F84" s="42">
        <v>26</v>
      </c>
      <c r="G84" s="42">
        <v>22.689075630252102</v>
      </c>
      <c r="H84" s="42">
        <v>29.20353982300885</v>
      </c>
      <c r="I84" s="54">
        <f>H84-G84</f>
        <v>6.5144641927567477</v>
      </c>
      <c r="J84" s="43"/>
      <c r="K84" s="28">
        <f t="shared" ref="K84:K86" si="29">+H84-C84</f>
        <v>9.2035398230088497</v>
      </c>
    </row>
    <row r="85" spans="1:11" x14ac:dyDescent="0.2">
      <c r="A85" s="44"/>
      <c r="B85" s="45" t="s">
        <v>24</v>
      </c>
      <c r="C85" s="41">
        <v>12</v>
      </c>
      <c r="D85" s="42">
        <v>20.918367346938776</v>
      </c>
      <c r="E85" s="42">
        <v>27</v>
      </c>
      <c r="F85" s="42">
        <v>26</v>
      </c>
      <c r="G85" s="42">
        <v>26.890756302521012</v>
      </c>
      <c r="H85" s="42">
        <v>26.10619469026549</v>
      </c>
      <c r="I85" s="28">
        <f>H85-G85</f>
        <v>-0.78456161225552279</v>
      </c>
      <c r="J85" s="43"/>
      <c r="K85" s="28">
        <f t="shared" si="29"/>
        <v>14.10619469026549</v>
      </c>
    </row>
    <row r="86" spans="1:11" x14ac:dyDescent="0.2">
      <c r="A86" s="44"/>
      <c r="B86" s="45" t="s">
        <v>25</v>
      </c>
      <c r="C86" s="46">
        <v>11</v>
      </c>
      <c r="D86" s="42">
        <v>6.6326530612244898</v>
      </c>
      <c r="E86" s="42">
        <v>4</v>
      </c>
      <c r="F86" s="42">
        <v>2</v>
      </c>
      <c r="G86" s="42">
        <v>1.680672268907563</v>
      </c>
      <c r="H86" s="42">
        <v>0.88495575221238942</v>
      </c>
      <c r="I86" s="28">
        <f>H86-G86</f>
        <v>-0.79571651669517363</v>
      </c>
      <c r="J86" s="43"/>
      <c r="K86" s="28">
        <f t="shared" si="29"/>
        <v>-10.11504424778761</v>
      </c>
    </row>
    <row r="87" spans="1:11" ht="13.5" thickBot="1" x14ac:dyDescent="0.25">
      <c r="A87" s="47"/>
      <c r="B87" s="48" t="s">
        <v>21</v>
      </c>
      <c r="C87" s="49">
        <f t="shared" ref="C87:G87" si="30">SUM(C83:C86)</f>
        <v>100</v>
      </c>
      <c r="D87" s="49">
        <f t="shared" si="30"/>
        <v>100</v>
      </c>
      <c r="E87" s="49">
        <f t="shared" si="30"/>
        <v>101</v>
      </c>
      <c r="F87" s="49">
        <f t="shared" si="30"/>
        <v>99</v>
      </c>
      <c r="G87" s="49">
        <f t="shared" si="30"/>
        <v>100</v>
      </c>
      <c r="H87" s="49">
        <f>SUM(H83:H86)</f>
        <v>100</v>
      </c>
      <c r="I87" s="38"/>
      <c r="J87" s="50"/>
      <c r="K87" s="38"/>
    </row>
    <row r="88" spans="1:11" x14ac:dyDescent="0.2">
      <c r="A88" s="60" t="s">
        <v>41</v>
      </c>
      <c r="B88" s="40" t="s">
        <v>22</v>
      </c>
      <c r="C88" s="61">
        <v>52</v>
      </c>
      <c r="D88" s="61">
        <v>33.229813664596278</v>
      </c>
      <c r="E88" s="61">
        <v>42</v>
      </c>
      <c r="F88" s="61">
        <v>37</v>
      </c>
      <c r="G88" s="61">
        <v>32.142857142857146</v>
      </c>
      <c r="H88" s="61">
        <v>38.69047619047619</v>
      </c>
      <c r="I88" s="54">
        <f>H88-G88</f>
        <v>6.5476190476190439</v>
      </c>
      <c r="J88" s="62"/>
      <c r="K88" s="28">
        <f>+H88-C88</f>
        <v>-13.30952380952381</v>
      </c>
    </row>
    <row r="89" spans="1:11" x14ac:dyDescent="0.2">
      <c r="A89" s="63"/>
      <c r="B89" s="45" t="s">
        <v>23</v>
      </c>
      <c r="C89" s="64">
        <v>25</v>
      </c>
      <c r="D89" s="64">
        <v>39.440993788819881</v>
      </c>
      <c r="E89" s="64">
        <v>36</v>
      </c>
      <c r="F89" s="64">
        <v>36</v>
      </c>
      <c r="G89" s="64">
        <v>33.035714285714285</v>
      </c>
      <c r="H89" s="64">
        <v>33.035714285714285</v>
      </c>
      <c r="I89" s="28">
        <f>H89-G89</f>
        <v>0</v>
      </c>
      <c r="J89" s="62"/>
      <c r="K89" s="28">
        <f t="shared" ref="K89:K91" si="31">+H89-C89</f>
        <v>8.0357142857142847</v>
      </c>
    </row>
    <row r="90" spans="1:11" x14ac:dyDescent="0.2">
      <c r="A90" s="63"/>
      <c r="B90" s="45" t="s">
        <v>24</v>
      </c>
      <c r="C90" s="64">
        <v>9</v>
      </c>
      <c r="D90" s="64">
        <v>18.633540372670808</v>
      </c>
      <c r="E90" s="64">
        <v>18</v>
      </c>
      <c r="F90" s="64">
        <v>20</v>
      </c>
      <c r="G90" s="64">
        <v>32.44047619047619</v>
      </c>
      <c r="H90" s="64">
        <v>23.80952380952381</v>
      </c>
      <c r="I90" s="54">
        <f>H90-G90</f>
        <v>-8.6309523809523796</v>
      </c>
      <c r="J90" s="62"/>
      <c r="K90" s="28">
        <f t="shared" si="31"/>
        <v>14.80952380952381</v>
      </c>
    </row>
    <row r="91" spans="1:11" x14ac:dyDescent="0.2">
      <c r="A91" s="63"/>
      <c r="B91" s="45" t="s">
        <v>25</v>
      </c>
      <c r="C91" s="65">
        <v>15</v>
      </c>
      <c r="D91" s="65">
        <v>8.695652173913043</v>
      </c>
      <c r="E91" s="65">
        <v>4</v>
      </c>
      <c r="F91" s="65">
        <v>7</v>
      </c>
      <c r="G91" s="65">
        <v>2.3809523809523809</v>
      </c>
      <c r="H91" s="65">
        <v>4.4642857142857144</v>
      </c>
      <c r="I91" s="28">
        <f>H91-G91</f>
        <v>2.0833333333333335</v>
      </c>
      <c r="J91" s="62"/>
      <c r="K91" s="28">
        <f t="shared" si="31"/>
        <v>-10.535714285714285</v>
      </c>
    </row>
    <row r="92" spans="1:11" ht="13.5" thickBot="1" x14ac:dyDescent="0.25">
      <c r="A92" s="66"/>
      <c r="B92" s="59" t="s">
        <v>21</v>
      </c>
      <c r="C92" s="67">
        <f t="shared" ref="C92:G92" si="32">SUM(C88:C91)</f>
        <v>101</v>
      </c>
      <c r="D92" s="67">
        <f t="shared" si="32"/>
        <v>100.00000000000001</v>
      </c>
      <c r="E92" s="67">
        <f t="shared" si="32"/>
        <v>100</v>
      </c>
      <c r="F92" s="67">
        <f t="shared" si="32"/>
        <v>100</v>
      </c>
      <c r="G92" s="67">
        <f t="shared" si="32"/>
        <v>100</v>
      </c>
      <c r="H92" s="67">
        <f>SUM(H88:H91)</f>
        <v>100</v>
      </c>
      <c r="I92" s="38"/>
      <c r="J92" s="62"/>
      <c r="K92" s="38"/>
    </row>
    <row r="93" spans="1:11" x14ac:dyDescent="0.2">
      <c r="A93" s="39" t="s">
        <v>42</v>
      </c>
      <c r="B93" s="40" t="s">
        <v>22</v>
      </c>
      <c r="C93" s="51">
        <v>42</v>
      </c>
      <c r="D93" s="42">
        <v>31.274131274131275</v>
      </c>
      <c r="E93" s="42">
        <v>23</v>
      </c>
      <c r="F93" s="42">
        <v>25</v>
      </c>
      <c r="G93" s="42">
        <v>16.9921875</v>
      </c>
      <c r="H93" s="42">
        <v>20.3125</v>
      </c>
      <c r="I93" s="28">
        <f>H93-G93</f>
        <v>3.3203125</v>
      </c>
      <c r="J93" s="43"/>
      <c r="K93" s="28">
        <f>+H93-C93</f>
        <v>-21.6875</v>
      </c>
    </row>
    <row r="94" spans="1:11" x14ac:dyDescent="0.2">
      <c r="A94" s="44"/>
      <c r="B94" s="45" t="s">
        <v>23</v>
      </c>
      <c r="C94" s="41">
        <v>34</v>
      </c>
      <c r="D94" s="42">
        <v>30.694980694980696</v>
      </c>
      <c r="E94" s="42">
        <v>42</v>
      </c>
      <c r="F94" s="42">
        <v>29</v>
      </c>
      <c r="G94" s="42">
        <v>32.8125</v>
      </c>
      <c r="H94" s="42">
        <v>29.8828125</v>
      </c>
      <c r="I94" s="28">
        <f>H94-G94</f>
        <v>-2.9296875</v>
      </c>
      <c r="J94" s="43"/>
      <c r="K94" s="28">
        <f t="shared" ref="K94:K96" si="33">+H94-C94</f>
        <v>-4.1171875</v>
      </c>
    </row>
    <row r="95" spans="1:11" x14ac:dyDescent="0.2">
      <c r="A95" s="44"/>
      <c r="B95" s="45" t="s">
        <v>24</v>
      </c>
      <c r="C95" s="41">
        <v>13</v>
      </c>
      <c r="D95" s="42">
        <v>29.343629343629345</v>
      </c>
      <c r="E95" s="42">
        <v>29.000000000000004</v>
      </c>
      <c r="F95" s="42">
        <v>40</v>
      </c>
      <c r="G95" s="42">
        <v>46.875</v>
      </c>
      <c r="H95" s="42">
        <v>46.875</v>
      </c>
      <c r="I95" s="28">
        <f>H95-G95</f>
        <v>0</v>
      </c>
      <c r="J95" s="43"/>
      <c r="K95" s="28">
        <f t="shared" si="33"/>
        <v>33.875</v>
      </c>
    </row>
    <row r="96" spans="1:11" x14ac:dyDescent="0.2">
      <c r="A96" s="44"/>
      <c r="B96" s="45" t="s">
        <v>25</v>
      </c>
      <c r="C96" s="46">
        <v>12</v>
      </c>
      <c r="D96" s="42">
        <v>8.6872586872586872</v>
      </c>
      <c r="E96" s="42">
        <v>7.0000000000000009</v>
      </c>
      <c r="F96" s="42">
        <v>6</v>
      </c>
      <c r="G96" s="42">
        <v>3.3203125</v>
      </c>
      <c r="H96" s="42">
        <v>2.9296875</v>
      </c>
      <c r="I96" s="28">
        <f>H96-G96</f>
        <v>-0.390625</v>
      </c>
      <c r="J96" s="43"/>
      <c r="K96" s="28">
        <f t="shared" si="33"/>
        <v>-9.0703125</v>
      </c>
    </row>
    <row r="97" spans="1:11" ht="13.5" thickBot="1" x14ac:dyDescent="0.25">
      <c r="A97" s="47"/>
      <c r="B97" s="59" t="s">
        <v>21</v>
      </c>
      <c r="C97" s="49">
        <f t="shared" ref="C97:G97" si="34">SUM(C93:C96)</f>
        <v>101</v>
      </c>
      <c r="D97" s="49">
        <f t="shared" si="34"/>
        <v>100</v>
      </c>
      <c r="E97" s="49">
        <f t="shared" si="34"/>
        <v>101</v>
      </c>
      <c r="F97" s="49">
        <f t="shared" si="34"/>
        <v>100</v>
      </c>
      <c r="G97" s="49">
        <f t="shared" si="34"/>
        <v>100</v>
      </c>
      <c r="H97" s="49">
        <f>SUM(H93:H96)</f>
        <v>100</v>
      </c>
      <c r="I97" s="38"/>
      <c r="J97" s="50"/>
      <c r="K97" s="38"/>
    </row>
    <row r="98" spans="1:11" x14ac:dyDescent="0.2">
      <c r="A98" s="39" t="s">
        <v>43</v>
      </c>
      <c r="B98" s="40" t="s">
        <v>22</v>
      </c>
      <c r="C98" s="51">
        <v>50</v>
      </c>
      <c r="D98" s="51">
        <v>43.202764976958527</v>
      </c>
      <c r="E98" s="51">
        <v>36</v>
      </c>
      <c r="F98" s="51">
        <v>36</v>
      </c>
      <c r="G98" s="51">
        <v>34.722222222222221</v>
      </c>
      <c r="H98" s="51">
        <v>32.060185185185183</v>
      </c>
      <c r="I98" s="28">
        <f>H98-G98</f>
        <v>-2.6620370370370381</v>
      </c>
      <c r="J98" s="52"/>
      <c r="K98" s="28">
        <f>+H98-C98</f>
        <v>-17.939814814814817</v>
      </c>
    </row>
    <row r="99" spans="1:11" x14ac:dyDescent="0.2">
      <c r="A99" s="44"/>
      <c r="B99" s="45" t="s">
        <v>23</v>
      </c>
      <c r="C99" s="41">
        <v>23</v>
      </c>
      <c r="D99" s="41">
        <v>27.188940092165897</v>
      </c>
      <c r="E99" s="41">
        <v>30</v>
      </c>
      <c r="F99" s="41">
        <v>30</v>
      </c>
      <c r="G99" s="41">
        <v>33.564814814814817</v>
      </c>
      <c r="H99" s="41">
        <v>31.597222222222221</v>
      </c>
      <c r="I99" s="28">
        <f>H99-G99</f>
        <v>-1.9675925925925952</v>
      </c>
      <c r="J99" s="52"/>
      <c r="K99" s="28">
        <f t="shared" ref="K99:K101" si="35">+H99-C99</f>
        <v>8.5972222222222214</v>
      </c>
    </row>
    <row r="100" spans="1:11" x14ac:dyDescent="0.2">
      <c r="A100" s="44"/>
      <c r="B100" s="45" t="s">
        <v>24</v>
      </c>
      <c r="C100" s="41">
        <v>10</v>
      </c>
      <c r="D100" s="41">
        <v>15.783410138248847</v>
      </c>
      <c r="E100" s="41">
        <v>23</v>
      </c>
      <c r="F100" s="41">
        <v>25</v>
      </c>
      <c r="G100" s="41">
        <v>27.546296296296298</v>
      </c>
      <c r="H100" s="41">
        <v>33.680555555555557</v>
      </c>
      <c r="I100" s="106">
        <f>H100-G100</f>
        <v>6.1342592592592595</v>
      </c>
      <c r="J100" s="52"/>
      <c r="K100" s="28">
        <f t="shared" si="35"/>
        <v>23.680555555555557</v>
      </c>
    </row>
    <row r="101" spans="1:11" x14ac:dyDescent="0.2">
      <c r="A101" s="44"/>
      <c r="B101" s="45" t="s">
        <v>25</v>
      </c>
      <c r="C101" s="46">
        <v>16</v>
      </c>
      <c r="D101" s="46">
        <v>13.82488479262673</v>
      </c>
      <c r="E101" s="46">
        <v>11</v>
      </c>
      <c r="F101" s="46">
        <v>8</v>
      </c>
      <c r="G101" s="46">
        <v>4.1666666666666661</v>
      </c>
      <c r="H101" s="46">
        <v>2.6620370370370372</v>
      </c>
      <c r="I101" s="28">
        <f>H101-G101</f>
        <v>-1.5046296296296289</v>
      </c>
      <c r="J101" s="52"/>
      <c r="K101" s="28">
        <f t="shared" si="35"/>
        <v>-13.337962962962962</v>
      </c>
    </row>
    <row r="102" spans="1:11" ht="13.5" thickBot="1" x14ac:dyDescent="0.25">
      <c r="A102" s="47"/>
      <c r="B102" s="59" t="s">
        <v>21</v>
      </c>
      <c r="C102" s="49">
        <f t="shared" ref="C102:G102" si="36">SUM(C98:C101)</f>
        <v>99</v>
      </c>
      <c r="D102" s="49">
        <f t="shared" si="36"/>
        <v>100</v>
      </c>
      <c r="E102" s="49">
        <f t="shared" si="36"/>
        <v>100</v>
      </c>
      <c r="F102" s="49">
        <f t="shared" si="36"/>
        <v>99</v>
      </c>
      <c r="G102" s="49">
        <f t="shared" si="36"/>
        <v>100.00000000000001</v>
      </c>
      <c r="H102" s="49">
        <f>SUM(H98:H101)</f>
        <v>100</v>
      </c>
      <c r="I102" s="38"/>
      <c r="J102" s="50"/>
      <c r="K102" s="38"/>
    </row>
    <row r="103" spans="1:11" ht="11.25" customHeight="1" x14ac:dyDescent="0.2">
      <c r="A103" s="39" t="s">
        <v>44</v>
      </c>
      <c r="B103" s="40" t="s">
        <v>22</v>
      </c>
      <c r="C103" s="51">
        <v>53</v>
      </c>
      <c r="D103" s="51">
        <v>43.537414965986386</v>
      </c>
      <c r="E103" s="51">
        <v>41</v>
      </c>
      <c r="F103" s="51">
        <v>44</v>
      </c>
      <c r="G103" s="51">
        <v>51.736111111111107</v>
      </c>
      <c r="H103" s="51">
        <v>35.763888888888886</v>
      </c>
      <c r="I103" s="106">
        <f>H103-G103</f>
        <v>-15.972222222222221</v>
      </c>
      <c r="J103" s="52"/>
      <c r="K103" s="28">
        <f>+H103-C103</f>
        <v>-17.236111111111114</v>
      </c>
    </row>
    <row r="104" spans="1:11" ht="11.25" customHeight="1" x14ac:dyDescent="0.2">
      <c r="A104" s="44"/>
      <c r="B104" s="45" t="s">
        <v>23</v>
      </c>
      <c r="C104" s="41">
        <v>23</v>
      </c>
      <c r="D104" s="41">
        <v>28.2312925170068</v>
      </c>
      <c r="E104" s="41">
        <v>27</v>
      </c>
      <c r="F104" s="41">
        <v>33</v>
      </c>
      <c r="G104" s="41">
        <v>27.777777777777779</v>
      </c>
      <c r="H104" s="41">
        <v>34.027777777777779</v>
      </c>
      <c r="I104" s="28">
        <f>H104-G104</f>
        <v>6.25</v>
      </c>
      <c r="J104" s="52"/>
      <c r="K104" s="28">
        <f t="shared" ref="K104:K106" si="37">+H104-C104</f>
        <v>11.027777777777779</v>
      </c>
    </row>
    <row r="105" spans="1:11" ht="11.25" customHeight="1" x14ac:dyDescent="0.2">
      <c r="A105" s="44"/>
      <c r="B105" s="45" t="s">
        <v>24</v>
      </c>
      <c r="C105" s="41">
        <v>13</v>
      </c>
      <c r="D105" s="41">
        <v>14.965986394557822</v>
      </c>
      <c r="E105" s="41">
        <v>24.000000000000004</v>
      </c>
      <c r="F105" s="41">
        <v>19</v>
      </c>
      <c r="G105" s="41">
        <v>18.402777777777779</v>
      </c>
      <c r="H105" s="41">
        <v>28.125</v>
      </c>
      <c r="I105" s="106">
        <f>H105-G105</f>
        <v>9.7222222222222214</v>
      </c>
      <c r="J105" s="52"/>
      <c r="K105" s="28">
        <f t="shared" si="37"/>
        <v>15.125</v>
      </c>
    </row>
    <row r="106" spans="1:11" ht="11.25" customHeight="1" x14ac:dyDescent="0.2">
      <c r="A106" s="44"/>
      <c r="B106" s="45" t="s">
        <v>25</v>
      </c>
      <c r="C106" s="46">
        <v>12</v>
      </c>
      <c r="D106" s="46">
        <v>13.26530612244898</v>
      </c>
      <c r="E106" s="46">
        <v>8</v>
      </c>
      <c r="F106" s="46">
        <v>5</v>
      </c>
      <c r="G106" s="46">
        <v>2.083333333333333</v>
      </c>
      <c r="H106" s="46">
        <v>2.083333333333333</v>
      </c>
      <c r="I106" s="28">
        <f>H106-G106</f>
        <v>0</v>
      </c>
      <c r="J106" s="52"/>
      <c r="K106" s="28">
        <f t="shared" si="37"/>
        <v>-9.9166666666666679</v>
      </c>
    </row>
    <row r="107" spans="1:11" ht="15.75" customHeight="1" thickBot="1" x14ac:dyDescent="0.25">
      <c r="A107" s="47"/>
      <c r="B107" s="59" t="s">
        <v>21</v>
      </c>
      <c r="C107" s="49">
        <f t="shared" ref="C107:G107" si="38">SUM(C103:C106)</f>
        <v>101</v>
      </c>
      <c r="D107" s="49">
        <f t="shared" si="38"/>
        <v>99.999999999999986</v>
      </c>
      <c r="E107" s="49">
        <f t="shared" si="38"/>
        <v>100</v>
      </c>
      <c r="F107" s="49">
        <f t="shared" si="38"/>
        <v>101</v>
      </c>
      <c r="G107" s="49">
        <f t="shared" si="38"/>
        <v>99.999999999999986</v>
      </c>
      <c r="H107" s="49">
        <f>SUM(H103:H106)</f>
        <v>99.999999999999986</v>
      </c>
      <c r="I107" s="38"/>
      <c r="J107" s="50"/>
      <c r="K107" s="38"/>
    </row>
    <row r="108" spans="1:11" x14ac:dyDescent="0.2">
      <c r="A108" s="39" t="s">
        <v>45</v>
      </c>
      <c r="B108" s="40" t="s">
        <v>22</v>
      </c>
      <c r="C108" s="51">
        <v>47</v>
      </c>
      <c r="D108" s="51">
        <v>37.625754527162982</v>
      </c>
      <c r="E108" s="51">
        <v>32</v>
      </c>
      <c r="F108" s="51">
        <v>30</v>
      </c>
      <c r="G108" s="51">
        <v>29.233870967741936</v>
      </c>
      <c r="H108" s="51">
        <v>28.830645161290324</v>
      </c>
      <c r="I108" s="28">
        <f>H108-G108</f>
        <v>-0.4032258064516121</v>
      </c>
      <c r="J108" s="52"/>
      <c r="K108" s="28">
        <f>+H108-C108</f>
        <v>-18.169354838709676</v>
      </c>
    </row>
    <row r="109" spans="1:11" x14ac:dyDescent="0.2">
      <c r="A109" s="44"/>
      <c r="B109" s="45" t="s">
        <v>23</v>
      </c>
      <c r="C109" s="41">
        <v>28</v>
      </c>
      <c r="D109" s="41">
        <v>26.760563380281688</v>
      </c>
      <c r="E109" s="41">
        <v>32</v>
      </c>
      <c r="F109" s="41">
        <v>31</v>
      </c>
      <c r="G109" s="41">
        <v>31.451612903225808</v>
      </c>
      <c r="H109" s="41">
        <v>32.862903225806448</v>
      </c>
      <c r="I109" s="28">
        <f>H109-G109</f>
        <v>1.4112903225806406</v>
      </c>
      <c r="J109" s="52"/>
      <c r="K109" s="28">
        <f t="shared" ref="K109:K111" si="39">+H109-C109</f>
        <v>4.8629032258064484</v>
      </c>
    </row>
    <row r="110" spans="1:11" x14ac:dyDescent="0.2">
      <c r="A110" s="44"/>
      <c r="B110" s="45" t="s">
        <v>24</v>
      </c>
      <c r="C110" s="41">
        <v>14</v>
      </c>
      <c r="D110" s="41">
        <v>23.541247484909459</v>
      </c>
      <c r="E110" s="41">
        <v>30</v>
      </c>
      <c r="F110" s="41">
        <v>33</v>
      </c>
      <c r="G110" s="41">
        <v>36.895161290322577</v>
      </c>
      <c r="H110" s="41">
        <v>35.483870967741936</v>
      </c>
      <c r="I110" s="28">
        <f>H110-G110</f>
        <v>-1.4112903225806406</v>
      </c>
      <c r="J110" s="52"/>
      <c r="K110" s="28">
        <f t="shared" si="39"/>
        <v>21.483870967741936</v>
      </c>
    </row>
    <row r="111" spans="1:11" x14ac:dyDescent="0.2">
      <c r="A111" s="44"/>
      <c r="B111" s="45" t="s">
        <v>25</v>
      </c>
      <c r="C111" s="46">
        <v>11</v>
      </c>
      <c r="D111" s="46">
        <v>12.072434607645874</v>
      </c>
      <c r="E111" s="46">
        <v>6</v>
      </c>
      <c r="F111" s="46">
        <v>6</v>
      </c>
      <c r="G111" s="46">
        <v>2.4193548387096775</v>
      </c>
      <c r="H111" s="46">
        <v>2.82258064516129</v>
      </c>
      <c r="I111" s="28">
        <f>H111-G111</f>
        <v>0.40322580645161255</v>
      </c>
      <c r="J111" s="52"/>
      <c r="K111" s="28">
        <f t="shared" si="39"/>
        <v>-8.17741935483871</v>
      </c>
    </row>
    <row r="112" spans="1:11" ht="13.5" thickBot="1" x14ac:dyDescent="0.25">
      <c r="A112" s="47"/>
      <c r="B112" s="48" t="s">
        <v>21</v>
      </c>
      <c r="C112" s="49">
        <f t="shared" ref="C112:G112" si="40">SUM(C108:C111)</f>
        <v>100</v>
      </c>
      <c r="D112" s="49">
        <f t="shared" si="40"/>
        <v>100</v>
      </c>
      <c r="E112" s="49">
        <f t="shared" si="40"/>
        <v>100</v>
      </c>
      <c r="F112" s="49">
        <f t="shared" si="40"/>
        <v>100</v>
      </c>
      <c r="G112" s="49">
        <f t="shared" si="40"/>
        <v>100</v>
      </c>
      <c r="H112" s="49">
        <f>SUM(H108:H111)</f>
        <v>100</v>
      </c>
      <c r="I112" s="38"/>
      <c r="J112" s="50"/>
      <c r="K112" s="38"/>
    </row>
    <row r="113" spans="1:11" x14ac:dyDescent="0.2">
      <c r="A113" s="39" t="s">
        <v>46</v>
      </c>
      <c r="B113" s="40" t="s">
        <v>22</v>
      </c>
      <c r="C113" s="51">
        <v>39</v>
      </c>
      <c r="D113" s="51">
        <v>33.941605839416056</v>
      </c>
      <c r="E113" s="51">
        <v>27</v>
      </c>
      <c r="F113" s="51">
        <v>32</v>
      </c>
      <c r="G113" s="51">
        <v>34.375</v>
      </c>
      <c r="H113" s="51">
        <v>29.296875</v>
      </c>
      <c r="I113" s="28">
        <f>H113-G113</f>
        <v>-5.078125</v>
      </c>
      <c r="J113" s="52"/>
      <c r="K113" s="28">
        <f>+H113-C113</f>
        <v>-9.703125</v>
      </c>
    </row>
    <row r="114" spans="1:11" x14ac:dyDescent="0.2">
      <c r="A114" s="44"/>
      <c r="B114" s="45" t="s">
        <v>23</v>
      </c>
      <c r="C114" s="41">
        <v>31</v>
      </c>
      <c r="D114" s="41">
        <v>33.576642335766422</v>
      </c>
      <c r="E114" s="41">
        <v>32</v>
      </c>
      <c r="F114" s="41">
        <v>32</v>
      </c>
      <c r="G114" s="41">
        <v>33.59375</v>
      </c>
      <c r="H114" s="41">
        <v>27.34375</v>
      </c>
      <c r="I114" s="28">
        <f>H114-G114</f>
        <v>-6.25</v>
      </c>
      <c r="J114" s="52"/>
      <c r="K114" s="28">
        <f t="shared" ref="K114:K116" si="41">+H114-C114</f>
        <v>-3.65625</v>
      </c>
    </row>
    <row r="115" spans="1:11" x14ac:dyDescent="0.2">
      <c r="A115" s="44"/>
      <c r="B115" s="45" t="s">
        <v>24</v>
      </c>
      <c r="C115" s="41">
        <v>8</v>
      </c>
      <c r="D115" s="41">
        <v>19.343065693430656</v>
      </c>
      <c r="E115" s="41">
        <v>29.000000000000004</v>
      </c>
      <c r="F115" s="41">
        <v>28</v>
      </c>
      <c r="G115" s="41">
        <v>28.125</v>
      </c>
      <c r="H115" s="41">
        <v>40.625</v>
      </c>
      <c r="I115" s="106">
        <f>H115-G115</f>
        <v>12.5</v>
      </c>
      <c r="J115" s="52"/>
      <c r="K115" s="28">
        <f t="shared" si="41"/>
        <v>32.625</v>
      </c>
    </row>
    <row r="116" spans="1:11" x14ac:dyDescent="0.2">
      <c r="A116" s="44"/>
      <c r="B116" s="45" t="s">
        <v>25</v>
      </c>
      <c r="C116" s="46">
        <v>22</v>
      </c>
      <c r="D116" s="46">
        <v>13.138686131386862</v>
      </c>
      <c r="E116" s="46">
        <v>12</v>
      </c>
      <c r="F116" s="46">
        <v>9</v>
      </c>
      <c r="G116" s="46">
        <v>3.90625</v>
      </c>
      <c r="H116" s="46">
        <v>2.734375</v>
      </c>
      <c r="I116" s="28">
        <f>H116-G116</f>
        <v>-1.171875</v>
      </c>
      <c r="J116" s="52"/>
      <c r="K116" s="28">
        <f t="shared" si="41"/>
        <v>-19.265625</v>
      </c>
    </row>
    <row r="117" spans="1:11" ht="13.5" thickBot="1" x14ac:dyDescent="0.25">
      <c r="A117" s="47"/>
      <c r="B117" s="48" t="s">
        <v>21</v>
      </c>
      <c r="C117" s="49">
        <f t="shared" ref="C117:G117" si="42">SUM(C113:C116)</f>
        <v>100</v>
      </c>
      <c r="D117" s="49">
        <f t="shared" si="42"/>
        <v>100</v>
      </c>
      <c r="E117" s="49">
        <f t="shared" si="42"/>
        <v>100</v>
      </c>
      <c r="F117" s="49">
        <f t="shared" si="42"/>
        <v>101</v>
      </c>
      <c r="G117" s="49">
        <f t="shared" si="42"/>
        <v>100</v>
      </c>
      <c r="H117" s="49">
        <f>SUM(H113:H116)</f>
        <v>100</v>
      </c>
      <c r="I117" s="38"/>
      <c r="J117" s="50"/>
      <c r="K117" s="38"/>
    </row>
    <row r="118" spans="1:11" x14ac:dyDescent="0.2">
      <c r="A118" s="39" t="s">
        <v>47</v>
      </c>
      <c r="B118" s="40" t="s">
        <v>22</v>
      </c>
      <c r="C118" s="51">
        <v>51</v>
      </c>
      <c r="D118" s="51">
        <v>39.967506092607636</v>
      </c>
      <c r="E118" s="51">
        <v>37</v>
      </c>
      <c r="F118" s="51">
        <v>37</v>
      </c>
      <c r="G118" s="51">
        <v>32.932692307692307</v>
      </c>
      <c r="H118" s="51">
        <v>31.730769230769234</v>
      </c>
      <c r="I118" s="28">
        <f>H118-G118</f>
        <v>-1.2019230769230731</v>
      </c>
      <c r="J118" s="52"/>
      <c r="K118" s="28">
        <f>+H118-C118</f>
        <v>-19.269230769230766</v>
      </c>
    </row>
    <row r="119" spans="1:11" x14ac:dyDescent="0.2">
      <c r="A119" s="44"/>
      <c r="B119" s="45" t="s">
        <v>23</v>
      </c>
      <c r="C119" s="41">
        <v>24</v>
      </c>
      <c r="D119" s="41">
        <v>30.869212022745735</v>
      </c>
      <c r="E119" s="41">
        <v>35</v>
      </c>
      <c r="F119" s="41">
        <v>31</v>
      </c>
      <c r="G119" s="41">
        <v>32.612179487179489</v>
      </c>
      <c r="H119" s="41">
        <v>32.211538461538467</v>
      </c>
      <c r="I119" s="28">
        <f>H119-G119</f>
        <v>-0.400641025641022</v>
      </c>
      <c r="J119" s="52"/>
      <c r="K119" s="28">
        <f t="shared" ref="K119:K121" si="43">+H119-C119</f>
        <v>8.211538461538467</v>
      </c>
    </row>
    <row r="120" spans="1:11" x14ac:dyDescent="0.2">
      <c r="A120" s="44"/>
      <c r="B120" s="45" t="s">
        <v>24</v>
      </c>
      <c r="C120" s="41">
        <v>11</v>
      </c>
      <c r="D120" s="41">
        <v>18.115353371242893</v>
      </c>
      <c r="E120" s="41">
        <v>20</v>
      </c>
      <c r="F120" s="41">
        <v>25</v>
      </c>
      <c r="G120" s="41">
        <v>30.849358974358971</v>
      </c>
      <c r="H120" s="41">
        <v>33.012820512820511</v>
      </c>
      <c r="I120" s="28">
        <f>H120-G120</f>
        <v>2.1634615384615401</v>
      </c>
      <c r="J120" s="52"/>
      <c r="K120" s="28">
        <f t="shared" si="43"/>
        <v>22.012820512820511</v>
      </c>
    </row>
    <row r="121" spans="1:11" x14ac:dyDescent="0.2">
      <c r="A121" s="44"/>
      <c r="B121" s="45" t="s">
        <v>25</v>
      </c>
      <c r="C121" s="46">
        <v>14</v>
      </c>
      <c r="D121" s="46">
        <v>11.047928513403736</v>
      </c>
      <c r="E121" s="46">
        <v>8</v>
      </c>
      <c r="F121" s="46">
        <v>7</v>
      </c>
      <c r="G121" s="46">
        <v>3.6057692307692304</v>
      </c>
      <c r="H121" s="46">
        <v>3.0448717948717947</v>
      </c>
      <c r="I121" s="28">
        <f>H121-G121</f>
        <v>-0.56089743589743568</v>
      </c>
      <c r="J121" s="52"/>
      <c r="K121" s="28">
        <f t="shared" si="43"/>
        <v>-10.955128205128204</v>
      </c>
    </row>
    <row r="122" spans="1:11" ht="13.5" thickBot="1" x14ac:dyDescent="0.25">
      <c r="A122" s="47"/>
      <c r="B122" s="48" t="s">
        <v>21</v>
      </c>
      <c r="C122" s="49">
        <f t="shared" ref="C122:G122" si="44">SUM(C118:C121)</f>
        <v>100</v>
      </c>
      <c r="D122" s="49">
        <f t="shared" si="44"/>
        <v>99.999999999999986</v>
      </c>
      <c r="E122" s="49">
        <f t="shared" si="44"/>
        <v>100</v>
      </c>
      <c r="F122" s="49">
        <f t="shared" si="44"/>
        <v>100</v>
      </c>
      <c r="G122" s="49">
        <f t="shared" si="44"/>
        <v>100</v>
      </c>
      <c r="H122" s="49">
        <f>SUM(H118:H121)</f>
        <v>100</v>
      </c>
      <c r="I122" s="38"/>
      <c r="J122" s="50"/>
      <c r="K122" s="38"/>
    </row>
    <row r="123" spans="1:11" x14ac:dyDescent="0.2">
      <c r="A123" s="60" t="s">
        <v>48</v>
      </c>
      <c r="B123" s="40" t="s">
        <v>22</v>
      </c>
      <c r="C123" s="51">
        <v>51</v>
      </c>
      <c r="D123" s="51">
        <v>38.436482084690553</v>
      </c>
      <c r="E123" s="51">
        <v>37</v>
      </c>
      <c r="F123" s="51">
        <v>37</v>
      </c>
      <c r="G123" s="51">
        <v>32.083333333333329</v>
      </c>
      <c r="H123" s="51">
        <v>31.47058823529412</v>
      </c>
      <c r="I123" s="28">
        <f>H123-G123</f>
        <v>-0.61274509803920907</v>
      </c>
      <c r="J123" s="52"/>
      <c r="K123" s="28">
        <f>+H123-C123</f>
        <v>-19.52941176470588</v>
      </c>
    </row>
    <row r="124" spans="1:11" x14ac:dyDescent="0.2">
      <c r="A124" s="63"/>
      <c r="B124" s="45" t="s">
        <v>23</v>
      </c>
      <c r="C124" s="41">
        <v>27</v>
      </c>
      <c r="D124" s="41">
        <v>31.107491856677527</v>
      </c>
      <c r="E124" s="41">
        <v>35</v>
      </c>
      <c r="F124" s="41">
        <v>34</v>
      </c>
      <c r="G124" s="41">
        <v>31.805555555555554</v>
      </c>
      <c r="H124" s="41">
        <v>33.088235294117645</v>
      </c>
      <c r="I124" s="28">
        <f>H124-G124</f>
        <v>1.2826797385620914</v>
      </c>
      <c r="J124" s="52"/>
      <c r="K124" s="28">
        <f t="shared" ref="K124:K126" si="45">+H124-C124</f>
        <v>6.088235294117645</v>
      </c>
    </row>
    <row r="125" spans="1:11" x14ac:dyDescent="0.2">
      <c r="A125" s="63"/>
      <c r="B125" s="45" t="s">
        <v>24</v>
      </c>
      <c r="C125" s="41">
        <v>9</v>
      </c>
      <c r="D125" s="41">
        <v>18.403908794788276</v>
      </c>
      <c r="E125" s="41">
        <v>20</v>
      </c>
      <c r="F125" s="41">
        <v>24</v>
      </c>
      <c r="G125" s="41">
        <v>32.916666666666671</v>
      </c>
      <c r="H125" s="41">
        <v>32.205882352941174</v>
      </c>
      <c r="I125" s="28">
        <f>H125-G125</f>
        <v>-0.71078431372549744</v>
      </c>
      <c r="J125" s="52"/>
      <c r="K125" s="28">
        <f t="shared" si="45"/>
        <v>23.205882352941174</v>
      </c>
    </row>
    <row r="126" spans="1:11" x14ac:dyDescent="0.2">
      <c r="A126" s="63"/>
      <c r="B126" s="45" t="s">
        <v>25</v>
      </c>
      <c r="C126" s="46">
        <v>14</v>
      </c>
      <c r="D126" s="46">
        <v>12.052117263843648</v>
      </c>
      <c r="E126" s="46">
        <v>9</v>
      </c>
      <c r="F126" s="46">
        <v>6</v>
      </c>
      <c r="G126" s="46">
        <v>3.1944444444444442</v>
      </c>
      <c r="H126" s="46">
        <v>3.2352941176470593</v>
      </c>
      <c r="I126" s="28">
        <f>H126-G126</f>
        <v>4.0849673202615122E-2</v>
      </c>
      <c r="J126" s="52"/>
      <c r="K126" s="28">
        <f t="shared" si="45"/>
        <v>-10.76470588235294</v>
      </c>
    </row>
    <row r="127" spans="1:11" ht="13.5" thickBot="1" x14ac:dyDescent="0.25">
      <c r="A127" s="66"/>
      <c r="B127" s="48" t="s">
        <v>21</v>
      </c>
      <c r="C127" s="49">
        <f t="shared" ref="C127:G127" si="46">SUM(C123:C126)</f>
        <v>101</v>
      </c>
      <c r="D127" s="49">
        <f t="shared" si="46"/>
        <v>100</v>
      </c>
      <c r="E127" s="49">
        <f t="shared" si="46"/>
        <v>101</v>
      </c>
      <c r="F127" s="49">
        <f t="shared" si="46"/>
        <v>101</v>
      </c>
      <c r="G127" s="49">
        <f t="shared" si="46"/>
        <v>100</v>
      </c>
      <c r="H127" s="49">
        <f>SUM(H123:H126)</f>
        <v>100</v>
      </c>
      <c r="I127" s="38"/>
      <c r="J127" s="50"/>
      <c r="K127" s="38"/>
    </row>
    <row r="128" spans="1:11" x14ac:dyDescent="0.2">
      <c r="A128" s="60" t="s">
        <v>49</v>
      </c>
      <c r="B128" s="40" t="s">
        <v>22</v>
      </c>
      <c r="C128" s="51">
        <v>48</v>
      </c>
      <c r="D128" s="51">
        <v>39.975399753997543</v>
      </c>
      <c r="E128" s="51">
        <v>35</v>
      </c>
      <c r="F128" s="51">
        <v>36</v>
      </c>
      <c r="G128" s="51">
        <v>33.384146341463413</v>
      </c>
      <c r="H128" s="51">
        <v>31.882022471910112</v>
      </c>
      <c r="I128" s="28">
        <f>H128-G128</f>
        <v>-1.5021238695533015</v>
      </c>
      <c r="J128" s="52"/>
      <c r="K128" s="28">
        <f>+H128-C128</f>
        <v>-16.117977528089888</v>
      </c>
    </row>
    <row r="129" spans="1:11" x14ac:dyDescent="0.2">
      <c r="A129" s="63"/>
      <c r="B129" s="45" t="s">
        <v>23</v>
      </c>
      <c r="C129" s="41">
        <v>24</v>
      </c>
      <c r="D129" s="41">
        <v>30.996309963099634</v>
      </c>
      <c r="E129" s="41">
        <v>34</v>
      </c>
      <c r="F129" s="41">
        <v>30</v>
      </c>
      <c r="G129" s="41">
        <v>34.451219512195117</v>
      </c>
      <c r="H129" s="41">
        <v>30.337078651685395</v>
      </c>
      <c r="I129" s="28">
        <f>H129-G129</f>
        <v>-4.1141408605097212</v>
      </c>
      <c r="J129" s="52"/>
      <c r="K129" s="28">
        <f t="shared" ref="K129:K131" si="47">+H129-C129</f>
        <v>6.3370786516853954</v>
      </c>
    </row>
    <row r="130" spans="1:11" x14ac:dyDescent="0.2">
      <c r="A130" s="63"/>
      <c r="B130" s="45" t="s">
        <v>24</v>
      </c>
      <c r="C130" s="41">
        <v>12</v>
      </c>
      <c r="D130" s="41">
        <v>17.958179581795818</v>
      </c>
      <c r="E130" s="41">
        <v>23</v>
      </c>
      <c r="F130" s="41">
        <v>26</v>
      </c>
      <c r="G130" s="41">
        <v>27.743902439024389</v>
      </c>
      <c r="H130" s="41">
        <v>34.831460674157306</v>
      </c>
      <c r="I130" s="106">
        <f>H130-G130</f>
        <v>7.0875582351329172</v>
      </c>
      <c r="J130" s="52"/>
      <c r="K130" s="28">
        <f t="shared" si="47"/>
        <v>22.831460674157306</v>
      </c>
    </row>
    <row r="131" spans="1:11" x14ac:dyDescent="0.2">
      <c r="A131" s="63"/>
      <c r="B131" s="45" t="s">
        <v>25</v>
      </c>
      <c r="C131" s="46">
        <v>16</v>
      </c>
      <c r="D131" s="46">
        <v>11.07011070110701</v>
      </c>
      <c r="E131" s="46">
        <v>9</v>
      </c>
      <c r="F131" s="46">
        <v>8</v>
      </c>
      <c r="G131" s="46">
        <v>4.4207317073170733</v>
      </c>
      <c r="H131" s="46">
        <v>2.9494382022471908</v>
      </c>
      <c r="I131" s="28">
        <f>H131-G131</f>
        <v>-1.4712935050698825</v>
      </c>
      <c r="J131" s="52"/>
      <c r="K131" s="28">
        <f t="shared" si="47"/>
        <v>-13.05056179775281</v>
      </c>
    </row>
    <row r="132" spans="1:11" ht="13.5" thickBot="1" x14ac:dyDescent="0.25">
      <c r="A132" s="66"/>
      <c r="B132" s="48" t="s">
        <v>21</v>
      </c>
      <c r="C132" s="49">
        <f t="shared" ref="C132:G132" si="48">SUM(C128:C131)</f>
        <v>100</v>
      </c>
      <c r="D132" s="49">
        <f t="shared" si="48"/>
        <v>100.00000000000001</v>
      </c>
      <c r="E132" s="49">
        <f t="shared" si="48"/>
        <v>101</v>
      </c>
      <c r="F132" s="49">
        <f t="shared" si="48"/>
        <v>100</v>
      </c>
      <c r="G132" s="49">
        <f t="shared" si="48"/>
        <v>99.999999999999986</v>
      </c>
      <c r="H132" s="49">
        <f>SUM(H128:H131)</f>
        <v>100</v>
      </c>
      <c r="I132" s="38"/>
      <c r="J132" s="50"/>
      <c r="K132" s="38"/>
    </row>
    <row r="133" spans="1:11" x14ac:dyDescent="0.2">
      <c r="A133" s="60" t="s">
        <v>50</v>
      </c>
      <c r="B133" s="40" t="s">
        <v>22</v>
      </c>
      <c r="C133" s="51">
        <v>45</v>
      </c>
      <c r="D133" s="42">
        <v>36.695652173913047</v>
      </c>
      <c r="E133" s="42">
        <v>30</v>
      </c>
      <c r="F133" s="42">
        <v>31</v>
      </c>
      <c r="G133" s="42">
        <v>31.089743589743588</v>
      </c>
      <c r="H133" s="42">
        <v>28.453947368421048</v>
      </c>
      <c r="I133" s="28">
        <f>H133-G133</f>
        <v>-2.6357962213225399</v>
      </c>
      <c r="J133" s="43"/>
      <c r="K133" s="28">
        <f>+H133-C133</f>
        <v>-16.546052631578952</v>
      </c>
    </row>
    <row r="134" spans="1:11" x14ac:dyDescent="0.2">
      <c r="A134" s="63"/>
      <c r="B134" s="45" t="s">
        <v>23</v>
      </c>
      <c r="C134" s="41">
        <v>28</v>
      </c>
      <c r="D134" s="42">
        <v>28.173913043478262</v>
      </c>
      <c r="E134" s="42">
        <v>31</v>
      </c>
      <c r="F134" s="42">
        <v>30</v>
      </c>
      <c r="G134" s="42">
        <v>31.089743589743591</v>
      </c>
      <c r="H134" s="42">
        <v>31.907894736842106</v>
      </c>
      <c r="I134" s="28">
        <f>H134-G134</f>
        <v>0.818151147098515</v>
      </c>
      <c r="J134" s="43"/>
      <c r="K134" s="28">
        <f t="shared" ref="K134:K136" si="49">+H134-C134</f>
        <v>3.9078947368421062</v>
      </c>
    </row>
    <row r="135" spans="1:11" x14ac:dyDescent="0.2">
      <c r="A135" s="63"/>
      <c r="B135" s="45" t="s">
        <v>24</v>
      </c>
      <c r="C135" s="41">
        <v>14</v>
      </c>
      <c r="D135" s="42">
        <v>23.304347826086957</v>
      </c>
      <c r="E135" s="42">
        <v>32</v>
      </c>
      <c r="F135" s="42">
        <v>33</v>
      </c>
      <c r="G135" s="42">
        <v>35.416666666666671</v>
      </c>
      <c r="H135" s="42">
        <v>37.006578947368425</v>
      </c>
      <c r="I135" s="28">
        <f>H135-G135</f>
        <v>1.5899122807017534</v>
      </c>
      <c r="J135" s="43"/>
      <c r="K135" s="28">
        <f t="shared" si="49"/>
        <v>23.006578947368425</v>
      </c>
    </row>
    <row r="136" spans="1:11" x14ac:dyDescent="0.2">
      <c r="A136" s="63"/>
      <c r="B136" s="45" t="s">
        <v>25</v>
      </c>
      <c r="C136" s="46">
        <v>12</v>
      </c>
      <c r="D136" s="42">
        <v>11.826086956521738</v>
      </c>
      <c r="E136" s="42">
        <v>6</v>
      </c>
      <c r="F136" s="42">
        <v>7</v>
      </c>
      <c r="G136" s="42">
        <v>2.4038461538461542</v>
      </c>
      <c r="H136" s="42">
        <v>2.6315789473684208</v>
      </c>
      <c r="I136" s="28">
        <f>H136-G136</f>
        <v>0.22773279352226661</v>
      </c>
      <c r="J136" s="43"/>
      <c r="K136" s="28">
        <f t="shared" si="49"/>
        <v>-9.3684210526315788</v>
      </c>
    </row>
    <row r="137" spans="1:11" ht="13.5" thickBot="1" x14ac:dyDescent="0.25">
      <c r="A137" s="66"/>
      <c r="B137" s="48" t="s">
        <v>21</v>
      </c>
      <c r="C137" s="49">
        <f t="shared" ref="C137:G137" si="50">SUM(C133:C136)</f>
        <v>99</v>
      </c>
      <c r="D137" s="49">
        <f t="shared" si="50"/>
        <v>100</v>
      </c>
      <c r="E137" s="49">
        <f t="shared" si="50"/>
        <v>99</v>
      </c>
      <c r="F137" s="49">
        <f t="shared" si="50"/>
        <v>101</v>
      </c>
      <c r="G137" s="49">
        <f t="shared" si="50"/>
        <v>100.00000000000001</v>
      </c>
      <c r="H137" s="49">
        <f>SUM(H133:H136)</f>
        <v>100</v>
      </c>
      <c r="I137" s="38"/>
      <c r="J137" s="50"/>
      <c r="K137" s="38"/>
    </row>
  </sheetData>
  <mergeCells count="29">
    <mergeCell ref="K2:K6"/>
    <mergeCell ref="A113:A117"/>
    <mergeCell ref="A118:A122"/>
    <mergeCell ref="A123:A127"/>
    <mergeCell ref="A128:A132"/>
    <mergeCell ref="A133:A137"/>
    <mergeCell ref="A83:A87"/>
    <mergeCell ref="A88:A92"/>
    <mergeCell ref="A93:A97"/>
    <mergeCell ref="A98:A102"/>
    <mergeCell ref="A103:A107"/>
    <mergeCell ref="A108:A112"/>
    <mergeCell ref="A53:A57"/>
    <mergeCell ref="A58:A62"/>
    <mergeCell ref="A63:A67"/>
    <mergeCell ref="A68:A72"/>
    <mergeCell ref="A73:A77"/>
    <mergeCell ref="A78:A82"/>
    <mergeCell ref="A23:A27"/>
    <mergeCell ref="A28:A32"/>
    <mergeCell ref="A33:A37"/>
    <mergeCell ref="A38:A42"/>
    <mergeCell ref="A43:A47"/>
    <mergeCell ref="A48:A52"/>
    <mergeCell ref="A8:A12"/>
    <mergeCell ref="A13:A17"/>
    <mergeCell ref="A18:A22"/>
    <mergeCell ref="A1:B1"/>
    <mergeCell ref="I2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D375-35BE-4DFE-9A8A-E3C0DE5C4C5E}">
  <dimension ref="A1:K137"/>
  <sheetViews>
    <sheetView topLeftCell="B1" workbookViewId="0">
      <selection activeCell="K2" sqref="K2:K11"/>
    </sheetView>
  </sheetViews>
  <sheetFormatPr defaultRowHeight="12.75" x14ac:dyDescent="0.2"/>
  <cols>
    <col min="1" max="1" width="19.85546875" style="71" customWidth="1"/>
    <col min="2" max="2" width="32.28515625" style="71" customWidth="1"/>
    <col min="3" max="8" width="17.85546875" style="72" customWidth="1"/>
    <col min="9" max="9" width="11.140625" style="72" customWidth="1"/>
    <col min="10" max="10" width="2.42578125" style="68" customWidth="1"/>
    <col min="11" max="11" width="10.7109375" style="71" customWidth="1"/>
    <col min="12" max="243" width="9.140625" style="71"/>
    <col min="244" max="244" width="19.85546875" style="71" customWidth="1"/>
    <col min="245" max="245" width="32.28515625" style="71" customWidth="1"/>
    <col min="246" max="254" width="17.85546875" style="71" customWidth="1"/>
    <col min="255" max="255" width="11.140625" style="71" customWidth="1"/>
    <col min="256" max="256" width="2.42578125" style="71" customWidth="1"/>
    <col min="257" max="499" width="9.140625" style="71"/>
    <col min="500" max="500" width="19.85546875" style="71" customWidth="1"/>
    <col min="501" max="501" width="32.28515625" style="71" customWidth="1"/>
    <col min="502" max="510" width="17.85546875" style="71" customWidth="1"/>
    <col min="511" max="511" width="11.140625" style="71" customWidth="1"/>
    <col min="512" max="512" width="2.42578125" style="71" customWidth="1"/>
    <col min="513" max="755" width="9.140625" style="71"/>
    <col min="756" max="756" width="19.85546875" style="71" customWidth="1"/>
    <col min="757" max="757" width="32.28515625" style="71" customWidth="1"/>
    <col min="758" max="766" width="17.85546875" style="71" customWidth="1"/>
    <col min="767" max="767" width="11.140625" style="71" customWidth="1"/>
    <col min="768" max="768" width="2.42578125" style="71" customWidth="1"/>
    <col min="769" max="1011" width="9.140625" style="71"/>
    <col min="1012" max="1012" width="19.85546875" style="71" customWidth="1"/>
    <col min="1013" max="1013" width="32.28515625" style="71" customWidth="1"/>
    <col min="1014" max="1022" width="17.85546875" style="71" customWidth="1"/>
    <col min="1023" max="1023" width="11.140625" style="71" customWidth="1"/>
    <col min="1024" max="1024" width="2.42578125" style="71" customWidth="1"/>
    <col min="1025" max="1267" width="9.140625" style="71"/>
    <col min="1268" max="1268" width="19.85546875" style="71" customWidth="1"/>
    <col min="1269" max="1269" width="32.28515625" style="71" customWidth="1"/>
    <col min="1270" max="1278" width="17.85546875" style="71" customWidth="1"/>
    <col min="1279" max="1279" width="11.140625" style="71" customWidth="1"/>
    <col min="1280" max="1280" width="2.42578125" style="71" customWidth="1"/>
    <col min="1281" max="1523" width="9.140625" style="71"/>
    <col min="1524" max="1524" width="19.85546875" style="71" customWidth="1"/>
    <col min="1525" max="1525" width="32.28515625" style="71" customWidth="1"/>
    <col min="1526" max="1534" width="17.85546875" style="71" customWidth="1"/>
    <col min="1535" max="1535" width="11.140625" style="71" customWidth="1"/>
    <col min="1536" max="1536" width="2.42578125" style="71" customWidth="1"/>
    <col min="1537" max="1779" width="9.140625" style="71"/>
    <col min="1780" max="1780" width="19.85546875" style="71" customWidth="1"/>
    <col min="1781" max="1781" width="32.28515625" style="71" customWidth="1"/>
    <col min="1782" max="1790" width="17.85546875" style="71" customWidth="1"/>
    <col min="1791" max="1791" width="11.140625" style="71" customWidth="1"/>
    <col min="1792" max="1792" width="2.42578125" style="71" customWidth="1"/>
    <col min="1793" max="2035" width="9.140625" style="71"/>
    <col min="2036" max="2036" width="19.85546875" style="71" customWidth="1"/>
    <col min="2037" max="2037" width="32.28515625" style="71" customWidth="1"/>
    <col min="2038" max="2046" width="17.85546875" style="71" customWidth="1"/>
    <col min="2047" max="2047" width="11.140625" style="71" customWidth="1"/>
    <col min="2048" max="2048" width="2.42578125" style="71" customWidth="1"/>
    <col min="2049" max="2291" width="9.140625" style="71"/>
    <col min="2292" max="2292" width="19.85546875" style="71" customWidth="1"/>
    <col min="2293" max="2293" width="32.28515625" style="71" customWidth="1"/>
    <col min="2294" max="2302" width="17.85546875" style="71" customWidth="1"/>
    <col min="2303" max="2303" width="11.140625" style="71" customWidth="1"/>
    <col min="2304" max="2304" width="2.42578125" style="71" customWidth="1"/>
    <col min="2305" max="2547" width="9.140625" style="71"/>
    <col min="2548" max="2548" width="19.85546875" style="71" customWidth="1"/>
    <col min="2549" max="2549" width="32.28515625" style="71" customWidth="1"/>
    <col min="2550" max="2558" width="17.85546875" style="71" customWidth="1"/>
    <col min="2559" max="2559" width="11.140625" style="71" customWidth="1"/>
    <col min="2560" max="2560" width="2.42578125" style="71" customWidth="1"/>
    <col min="2561" max="2803" width="9.140625" style="71"/>
    <col min="2804" max="2804" width="19.85546875" style="71" customWidth="1"/>
    <col min="2805" max="2805" width="32.28515625" style="71" customWidth="1"/>
    <col min="2806" max="2814" width="17.85546875" style="71" customWidth="1"/>
    <col min="2815" max="2815" width="11.140625" style="71" customWidth="1"/>
    <col min="2816" max="2816" width="2.42578125" style="71" customWidth="1"/>
    <col min="2817" max="3059" width="9.140625" style="71"/>
    <col min="3060" max="3060" width="19.85546875" style="71" customWidth="1"/>
    <col min="3061" max="3061" width="32.28515625" style="71" customWidth="1"/>
    <col min="3062" max="3070" width="17.85546875" style="71" customWidth="1"/>
    <col min="3071" max="3071" width="11.140625" style="71" customWidth="1"/>
    <col min="3072" max="3072" width="2.42578125" style="71" customWidth="1"/>
    <col min="3073" max="3315" width="9.140625" style="71"/>
    <col min="3316" max="3316" width="19.85546875" style="71" customWidth="1"/>
    <col min="3317" max="3317" width="32.28515625" style="71" customWidth="1"/>
    <col min="3318" max="3326" width="17.85546875" style="71" customWidth="1"/>
    <col min="3327" max="3327" width="11.140625" style="71" customWidth="1"/>
    <col min="3328" max="3328" width="2.42578125" style="71" customWidth="1"/>
    <col min="3329" max="3571" width="9.140625" style="71"/>
    <col min="3572" max="3572" width="19.85546875" style="71" customWidth="1"/>
    <col min="3573" max="3573" width="32.28515625" style="71" customWidth="1"/>
    <col min="3574" max="3582" width="17.85546875" style="71" customWidth="1"/>
    <col min="3583" max="3583" width="11.140625" style="71" customWidth="1"/>
    <col min="3584" max="3584" width="2.42578125" style="71" customWidth="1"/>
    <col min="3585" max="3827" width="9.140625" style="71"/>
    <col min="3828" max="3828" width="19.85546875" style="71" customWidth="1"/>
    <col min="3829" max="3829" width="32.28515625" style="71" customWidth="1"/>
    <col min="3830" max="3838" width="17.85546875" style="71" customWidth="1"/>
    <col min="3839" max="3839" width="11.140625" style="71" customWidth="1"/>
    <col min="3840" max="3840" width="2.42578125" style="71" customWidth="1"/>
    <col min="3841" max="4083" width="9.140625" style="71"/>
    <col min="4084" max="4084" width="19.85546875" style="71" customWidth="1"/>
    <col min="4085" max="4085" width="32.28515625" style="71" customWidth="1"/>
    <col min="4086" max="4094" width="17.85546875" style="71" customWidth="1"/>
    <col min="4095" max="4095" width="11.140625" style="71" customWidth="1"/>
    <col min="4096" max="4096" width="2.42578125" style="71" customWidth="1"/>
    <col min="4097" max="4339" width="9.140625" style="71"/>
    <col min="4340" max="4340" width="19.85546875" style="71" customWidth="1"/>
    <col min="4341" max="4341" width="32.28515625" style="71" customWidth="1"/>
    <col min="4342" max="4350" width="17.85546875" style="71" customWidth="1"/>
    <col min="4351" max="4351" width="11.140625" style="71" customWidth="1"/>
    <col min="4352" max="4352" width="2.42578125" style="71" customWidth="1"/>
    <col min="4353" max="4595" width="9.140625" style="71"/>
    <col min="4596" max="4596" width="19.85546875" style="71" customWidth="1"/>
    <col min="4597" max="4597" width="32.28515625" style="71" customWidth="1"/>
    <col min="4598" max="4606" width="17.85546875" style="71" customWidth="1"/>
    <col min="4607" max="4607" width="11.140625" style="71" customWidth="1"/>
    <col min="4608" max="4608" width="2.42578125" style="71" customWidth="1"/>
    <col min="4609" max="4851" width="9.140625" style="71"/>
    <col min="4852" max="4852" width="19.85546875" style="71" customWidth="1"/>
    <col min="4853" max="4853" width="32.28515625" style="71" customWidth="1"/>
    <col min="4854" max="4862" width="17.85546875" style="71" customWidth="1"/>
    <col min="4863" max="4863" width="11.140625" style="71" customWidth="1"/>
    <col min="4864" max="4864" width="2.42578125" style="71" customWidth="1"/>
    <col min="4865" max="5107" width="9.140625" style="71"/>
    <col min="5108" max="5108" width="19.85546875" style="71" customWidth="1"/>
    <col min="5109" max="5109" width="32.28515625" style="71" customWidth="1"/>
    <col min="5110" max="5118" width="17.85546875" style="71" customWidth="1"/>
    <col min="5119" max="5119" width="11.140625" style="71" customWidth="1"/>
    <col min="5120" max="5120" width="2.42578125" style="71" customWidth="1"/>
    <col min="5121" max="5363" width="9.140625" style="71"/>
    <col min="5364" max="5364" width="19.85546875" style="71" customWidth="1"/>
    <col min="5365" max="5365" width="32.28515625" style="71" customWidth="1"/>
    <col min="5366" max="5374" width="17.85546875" style="71" customWidth="1"/>
    <col min="5375" max="5375" width="11.140625" style="71" customWidth="1"/>
    <col min="5376" max="5376" width="2.42578125" style="71" customWidth="1"/>
    <col min="5377" max="5619" width="9.140625" style="71"/>
    <col min="5620" max="5620" width="19.85546875" style="71" customWidth="1"/>
    <col min="5621" max="5621" width="32.28515625" style="71" customWidth="1"/>
    <col min="5622" max="5630" width="17.85546875" style="71" customWidth="1"/>
    <col min="5631" max="5631" width="11.140625" style="71" customWidth="1"/>
    <col min="5632" max="5632" width="2.42578125" style="71" customWidth="1"/>
    <col min="5633" max="5875" width="9.140625" style="71"/>
    <col min="5876" max="5876" width="19.85546875" style="71" customWidth="1"/>
    <col min="5877" max="5877" width="32.28515625" style="71" customWidth="1"/>
    <col min="5878" max="5886" width="17.85546875" style="71" customWidth="1"/>
    <col min="5887" max="5887" width="11.140625" style="71" customWidth="1"/>
    <col min="5888" max="5888" width="2.42578125" style="71" customWidth="1"/>
    <col min="5889" max="6131" width="9.140625" style="71"/>
    <col min="6132" max="6132" width="19.85546875" style="71" customWidth="1"/>
    <col min="6133" max="6133" width="32.28515625" style="71" customWidth="1"/>
    <col min="6134" max="6142" width="17.85546875" style="71" customWidth="1"/>
    <col min="6143" max="6143" width="11.140625" style="71" customWidth="1"/>
    <col min="6144" max="6144" width="2.42578125" style="71" customWidth="1"/>
    <col min="6145" max="6387" width="9.140625" style="71"/>
    <col min="6388" max="6388" width="19.85546875" style="71" customWidth="1"/>
    <col min="6389" max="6389" width="32.28515625" style="71" customWidth="1"/>
    <col min="6390" max="6398" width="17.85546875" style="71" customWidth="1"/>
    <col min="6399" max="6399" width="11.140625" style="71" customWidth="1"/>
    <col min="6400" max="6400" width="2.42578125" style="71" customWidth="1"/>
    <col min="6401" max="6643" width="9.140625" style="71"/>
    <col min="6644" max="6644" width="19.85546875" style="71" customWidth="1"/>
    <col min="6645" max="6645" width="32.28515625" style="71" customWidth="1"/>
    <col min="6646" max="6654" width="17.85546875" style="71" customWidth="1"/>
    <col min="6655" max="6655" width="11.140625" style="71" customWidth="1"/>
    <col min="6656" max="6656" width="2.42578125" style="71" customWidth="1"/>
    <col min="6657" max="6899" width="9.140625" style="71"/>
    <col min="6900" max="6900" width="19.85546875" style="71" customWidth="1"/>
    <col min="6901" max="6901" width="32.28515625" style="71" customWidth="1"/>
    <col min="6902" max="6910" width="17.85546875" style="71" customWidth="1"/>
    <col min="6911" max="6911" width="11.140625" style="71" customWidth="1"/>
    <col min="6912" max="6912" width="2.42578125" style="71" customWidth="1"/>
    <col min="6913" max="7155" width="9.140625" style="71"/>
    <col min="7156" max="7156" width="19.85546875" style="71" customWidth="1"/>
    <col min="7157" max="7157" width="32.28515625" style="71" customWidth="1"/>
    <col min="7158" max="7166" width="17.85546875" style="71" customWidth="1"/>
    <col min="7167" max="7167" width="11.140625" style="71" customWidth="1"/>
    <col min="7168" max="7168" width="2.42578125" style="71" customWidth="1"/>
    <col min="7169" max="7411" width="9.140625" style="71"/>
    <col min="7412" max="7412" width="19.85546875" style="71" customWidth="1"/>
    <col min="7413" max="7413" width="32.28515625" style="71" customWidth="1"/>
    <col min="7414" max="7422" width="17.85546875" style="71" customWidth="1"/>
    <col min="7423" max="7423" width="11.140625" style="71" customWidth="1"/>
    <col min="7424" max="7424" width="2.42578125" style="71" customWidth="1"/>
    <col min="7425" max="7667" width="9.140625" style="71"/>
    <col min="7668" max="7668" width="19.85546875" style="71" customWidth="1"/>
    <col min="7669" max="7669" width="32.28515625" style="71" customWidth="1"/>
    <col min="7670" max="7678" width="17.85546875" style="71" customWidth="1"/>
    <col min="7679" max="7679" width="11.140625" style="71" customWidth="1"/>
    <col min="7680" max="7680" width="2.42578125" style="71" customWidth="1"/>
    <col min="7681" max="7923" width="9.140625" style="71"/>
    <col min="7924" max="7924" width="19.85546875" style="71" customWidth="1"/>
    <col min="7925" max="7925" width="32.28515625" style="71" customWidth="1"/>
    <col min="7926" max="7934" width="17.85546875" style="71" customWidth="1"/>
    <col min="7935" max="7935" width="11.140625" style="71" customWidth="1"/>
    <col min="7936" max="7936" width="2.42578125" style="71" customWidth="1"/>
    <col min="7937" max="8179" width="9.140625" style="71"/>
    <col min="8180" max="8180" width="19.85546875" style="71" customWidth="1"/>
    <col min="8181" max="8181" width="32.28515625" style="71" customWidth="1"/>
    <col min="8182" max="8190" width="17.85546875" style="71" customWidth="1"/>
    <col min="8191" max="8191" width="11.140625" style="71" customWidth="1"/>
    <col min="8192" max="8192" width="2.42578125" style="71" customWidth="1"/>
    <col min="8193" max="8435" width="9.140625" style="71"/>
    <col min="8436" max="8436" width="19.85546875" style="71" customWidth="1"/>
    <col min="8437" max="8437" width="32.28515625" style="71" customWidth="1"/>
    <col min="8438" max="8446" width="17.85546875" style="71" customWidth="1"/>
    <col min="8447" max="8447" width="11.140625" style="71" customWidth="1"/>
    <col min="8448" max="8448" width="2.42578125" style="71" customWidth="1"/>
    <col min="8449" max="8691" width="9.140625" style="71"/>
    <col min="8692" max="8692" width="19.85546875" style="71" customWidth="1"/>
    <col min="8693" max="8693" width="32.28515625" style="71" customWidth="1"/>
    <col min="8694" max="8702" width="17.85546875" style="71" customWidth="1"/>
    <col min="8703" max="8703" width="11.140625" style="71" customWidth="1"/>
    <col min="8704" max="8704" width="2.42578125" style="71" customWidth="1"/>
    <col min="8705" max="8947" width="9.140625" style="71"/>
    <col min="8948" max="8948" width="19.85546875" style="71" customWidth="1"/>
    <col min="8949" max="8949" width="32.28515625" style="71" customWidth="1"/>
    <col min="8950" max="8958" width="17.85546875" style="71" customWidth="1"/>
    <col min="8959" max="8959" width="11.140625" style="71" customWidth="1"/>
    <col min="8960" max="8960" width="2.42578125" style="71" customWidth="1"/>
    <col min="8961" max="9203" width="9.140625" style="71"/>
    <col min="9204" max="9204" width="19.85546875" style="71" customWidth="1"/>
    <col min="9205" max="9205" width="32.28515625" style="71" customWidth="1"/>
    <col min="9206" max="9214" width="17.85546875" style="71" customWidth="1"/>
    <col min="9215" max="9215" width="11.140625" style="71" customWidth="1"/>
    <col min="9216" max="9216" width="2.42578125" style="71" customWidth="1"/>
    <col min="9217" max="9459" width="9.140625" style="71"/>
    <col min="9460" max="9460" width="19.85546875" style="71" customWidth="1"/>
    <col min="9461" max="9461" width="32.28515625" style="71" customWidth="1"/>
    <col min="9462" max="9470" width="17.85546875" style="71" customWidth="1"/>
    <col min="9471" max="9471" width="11.140625" style="71" customWidth="1"/>
    <col min="9472" max="9472" width="2.42578125" style="71" customWidth="1"/>
    <col min="9473" max="9715" width="9.140625" style="71"/>
    <col min="9716" max="9716" width="19.85546875" style="71" customWidth="1"/>
    <col min="9717" max="9717" width="32.28515625" style="71" customWidth="1"/>
    <col min="9718" max="9726" width="17.85546875" style="71" customWidth="1"/>
    <col min="9727" max="9727" width="11.140625" style="71" customWidth="1"/>
    <col min="9728" max="9728" width="2.42578125" style="71" customWidth="1"/>
    <col min="9729" max="9971" width="9.140625" style="71"/>
    <col min="9972" max="9972" width="19.85546875" style="71" customWidth="1"/>
    <col min="9973" max="9973" width="32.28515625" style="71" customWidth="1"/>
    <col min="9974" max="9982" width="17.85546875" style="71" customWidth="1"/>
    <col min="9983" max="9983" width="11.140625" style="71" customWidth="1"/>
    <col min="9984" max="9984" width="2.42578125" style="71" customWidth="1"/>
    <col min="9985" max="10227" width="9.140625" style="71"/>
    <col min="10228" max="10228" width="19.85546875" style="71" customWidth="1"/>
    <col min="10229" max="10229" width="32.28515625" style="71" customWidth="1"/>
    <col min="10230" max="10238" width="17.85546875" style="71" customWidth="1"/>
    <col min="10239" max="10239" width="11.140625" style="71" customWidth="1"/>
    <col min="10240" max="10240" width="2.42578125" style="71" customWidth="1"/>
    <col min="10241" max="10483" width="9.140625" style="71"/>
    <col min="10484" max="10484" width="19.85546875" style="71" customWidth="1"/>
    <col min="10485" max="10485" width="32.28515625" style="71" customWidth="1"/>
    <col min="10486" max="10494" width="17.85546875" style="71" customWidth="1"/>
    <col min="10495" max="10495" width="11.140625" style="71" customWidth="1"/>
    <col min="10496" max="10496" width="2.42578125" style="71" customWidth="1"/>
    <col min="10497" max="10739" width="9.140625" style="71"/>
    <col min="10740" max="10740" width="19.85546875" style="71" customWidth="1"/>
    <col min="10741" max="10741" width="32.28515625" style="71" customWidth="1"/>
    <col min="10742" max="10750" width="17.85546875" style="71" customWidth="1"/>
    <col min="10751" max="10751" width="11.140625" style="71" customWidth="1"/>
    <col min="10752" max="10752" width="2.42578125" style="71" customWidth="1"/>
    <col min="10753" max="10995" width="9.140625" style="71"/>
    <col min="10996" max="10996" width="19.85546875" style="71" customWidth="1"/>
    <col min="10997" max="10997" width="32.28515625" style="71" customWidth="1"/>
    <col min="10998" max="11006" width="17.85546875" style="71" customWidth="1"/>
    <col min="11007" max="11007" width="11.140625" style="71" customWidth="1"/>
    <col min="11008" max="11008" width="2.42578125" style="71" customWidth="1"/>
    <col min="11009" max="11251" width="9.140625" style="71"/>
    <col min="11252" max="11252" width="19.85546875" style="71" customWidth="1"/>
    <col min="11253" max="11253" width="32.28515625" style="71" customWidth="1"/>
    <col min="11254" max="11262" width="17.85546875" style="71" customWidth="1"/>
    <col min="11263" max="11263" width="11.140625" style="71" customWidth="1"/>
    <col min="11264" max="11264" width="2.42578125" style="71" customWidth="1"/>
    <col min="11265" max="11507" width="9.140625" style="71"/>
    <col min="11508" max="11508" width="19.85546875" style="71" customWidth="1"/>
    <col min="11509" max="11509" width="32.28515625" style="71" customWidth="1"/>
    <col min="11510" max="11518" width="17.85546875" style="71" customWidth="1"/>
    <col min="11519" max="11519" width="11.140625" style="71" customWidth="1"/>
    <col min="11520" max="11520" width="2.42578125" style="71" customWidth="1"/>
    <col min="11521" max="11763" width="9.140625" style="71"/>
    <col min="11764" max="11764" width="19.85546875" style="71" customWidth="1"/>
    <col min="11765" max="11765" width="32.28515625" style="71" customWidth="1"/>
    <col min="11766" max="11774" width="17.85546875" style="71" customWidth="1"/>
    <col min="11775" max="11775" width="11.140625" style="71" customWidth="1"/>
    <col min="11776" max="11776" width="2.42578125" style="71" customWidth="1"/>
    <col min="11777" max="12019" width="9.140625" style="71"/>
    <col min="12020" max="12020" width="19.85546875" style="71" customWidth="1"/>
    <col min="12021" max="12021" width="32.28515625" style="71" customWidth="1"/>
    <col min="12022" max="12030" width="17.85546875" style="71" customWidth="1"/>
    <col min="12031" max="12031" width="11.140625" style="71" customWidth="1"/>
    <col min="12032" max="12032" width="2.42578125" style="71" customWidth="1"/>
    <col min="12033" max="12275" width="9.140625" style="71"/>
    <col min="12276" max="12276" width="19.85546875" style="71" customWidth="1"/>
    <col min="12277" max="12277" width="32.28515625" style="71" customWidth="1"/>
    <col min="12278" max="12286" width="17.85546875" style="71" customWidth="1"/>
    <col min="12287" max="12287" width="11.140625" style="71" customWidth="1"/>
    <col min="12288" max="12288" width="2.42578125" style="71" customWidth="1"/>
    <col min="12289" max="12531" width="9.140625" style="71"/>
    <col min="12532" max="12532" width="19.85546875" style="71" customWidth="1"/>
    <col min="12533" max="12533" width="32.28515625" style="71" customWidth="1"/>
    <col min="12534" max="12542" width="17.85546875" style="71" customWidth="1"/>
    <col min="12543" max="12543" width="11.140625" style="71" customWidth="1"/>
    <col min="12544" max="12544" width="2.42578125" style="71" customWidth="1"/>
    <col min="12545" max="12787" width="9.140625" style="71"/>
    <col min="12788" max="12788" width="19.85546875" style="71" customWidth="1"/>
    <col min="12789" max="12789" width="32.28515625" style="71" customWidth="1"/>
    <col min="12790" max="12798" width="17.85546875" style="71" customWidth="1"/>
    <col min="12799" max="12799" width="11.140625" style="71" customWidth="1"/>
    <col min="12800" max="12800" width="2.42578125" style="71" customWidth="1"/>
    <col min="12801" max="13043" width="9.140625" style="71"/>
    <col min="13044" max="13044" width="19.85546875" style="71" customWidth="1"/>
    <col min="13045" max="13045" width="32.28515625" style="71" customWidth="1"/>
    <col min="13046" max="13054" width="17.85546875" style="71" customWidth="1"/>
    <col min="13055" max="13055" width="11.140625" style="71" customWidth="1"/>
    <col min="13056" max="13056" width="2.42578125" style="71" customWidth="1"/>
    <col min="13057" max="13299" width="9.140625" style="71"/>
    <col min="13300" max="13300" width="19.85546875" style="71" customWidth="1"/>
    <col min="13301" max="13301" width="32.28515625" style="71" customWidth="1"/>
    <col min="13302" max="13310" width="17.85546875" style="71" customWidth="1"/>
    <col min="13311" max="13311" width="11.140625" style="71" customWidth="1"/>
    <col min="13312" max="13312" width="2.42578125" style="71" customWidth="1"/>
    <col min="13313" max="13555" width="9.140625" style="71"/>
    <col min="13556" max="13556" width="19.85546875" style="71" customWidth="1"/>
    <col min="13557" max="13557" width="32.28515625" style="71" customWidth="1"/>
    <col min="13558" max="13566" width="17.85546875" style="71" customWidth="1"/>
    <col min="13567" max="13567" width="11.140625" style="71" customWidth="1"/>
    <col min="13568" max="13568" width="2.42578125" style="71" customWidth="1"/>
    <col min="13569" max="13811" width="9.140625" style="71"/>
    <col min="13812" max="13812" width="19.85546875" style="71" customWidth="1"/>
    <col min="13813" max="13813" width="32.28515625" style="71" customWidth="1"/>
    <col min="13814" max="13822" width="17.85546875" style="71" customWidth="1"/>
    <col min="13823" max="13823" width="11.140625" style="71" customWidth="1"/>
    <col min="13824" max="13824" width="2.42578125" style="71" customWidth="1"/>
    <col min="13825" max="14067" width="9.140625" style="71"/>
    <col min="14068" max="14068" width="19.85546875" style="71" customWidth="1"/>
    <col min="14069" max="14069" width="32.28515625" style="71" customWidth="1"/>
    <col min="14070" max="14078" width="17.85546875" style="71" customWidth="1"/>
    <col min="14079" max="14079" width="11.140625" style="71" customWidth="1"/>
    <col min="14080" max="14080" width="2.42578125" style="71" customWidth="1"/>
    <col min="14081" max="14323" width="9.140625" style="71"/>
    <col min="14324" max="14324" width="19.85546875" style="71" customWidth="1"/>
    <col min="14325" max="14325" width="32.28515625" style="71" customWidth="1"/>
    <col min="14326" max="14334" width="17.85546875" style="71" customWidth="1"/>
    <col min="14335" max="14335" width="11.140625" style="71" customWidth="1"/>
    <col min="14336" max="14336" width="2.42578125" style="71" customWidth="1"/>
    <col min="14337" max="14579" width="9.140625" style="71"/>
    <col min="14580" max="14580" width="19.85546875" style="71" customWidth="1"/>
    <col min="14581" max="14581" width="32.28515625" style="71" customWidth="1"/>
    <col min="14582" max="14590" width="17.85546875" style="71" customWidth="1"/>
    <col min="14591" max="14591" width="11.140625" style="71" customWidth="1"/>
    <col min="14592" max="14592" width="2.42578125" style="71" customWidth="1"/>
    <col min="14593" max="14835" width="9.140625" style="71"/>
    <col min="14836" max="14836" width="19.85546875" style="71" customWidth="1"/>
    <col min="14837" max="14837" width="32.28515625" style="71" customWidth="1"/>
    <col min="14838" max="14846" width="17.85546875" style="71" customWidth="1"/>
    <col min="14847" max="14847" width="11.140625" style="71" customWidth="1"/>
    <col min="14848" max="14848" width="2.42578125" style="71" customWidth="1"/>
    <col min="14849" max="15091" width="9.140625" style="71"/>
    <col min="15092" max="15092" width="19.85546875" style="71" customWidth="1"/>
    <col min="15093" max="15093" width="32.28515625" style="71" customWidth="1"/>
    <col min="15094" max="15102" width="17.85546875" style="71" customWidth="1"/>
    <col min="15103" max="15103" width="11.140625" style="71" customWidth="1"/>
    <col min="15104" max="15104" width="2.42578125" style="71" customWidth="1"/>
    <col min="15105" max="15347" width="9.140625" style="71"/>
    <col min="15348" max="15348" width="19.85546875" style="71" customWidth="1"/>
    <col min="15349" max="15349" width="32.28515625" style="71" customWidth="1"/>
    <col min="15350" max="15358" width="17.85546875" style="71" customWidth="1"/>
    <col min="15359" max="15359" width="11.140625" style="71" customWidth="1"/>
    <col min="15360" max="15360" width="2.42578125" style="71" customWidth="1"/>
    <col min="15361" max="15603" width="9.140625" style="71"/>
    <col min="15604" max="15604" width="19.85546875" style="71" customWidth="1"/>
    <col min="15605" max="15605" width="32.28515625" style="71" customWidth="1"/>
    <col min="15606" max="15614" width="17.85546875" style="71" customWidth="1"/>
    <col min="15615" max="15615" width="11.140625" style="71" customWidth="1"/>
    <col min="15616" max="15616" width="2.42578125" style="71" customWidth="1"/>
    <col min="15617" max="15859" width="9.140625" style="71"/>
    <col min="15860" max="15860" width="19.85546875" style="71" customWidth="1"/>
    <col min="15861" max="15861" width="32.28515625" style="71" customWidth="1"/>
    <col min="15862" max="15870" width="17.85546875" style="71" customWidth="1"/>
    <col min="15871" max="15871" width="11.140625" style="71" customWidth="1"/>
    <col min="15872" max="15872" width="2.42578125" style="71" customWidth="1"/>
    <col min="15873" max="16115" width="9.140625" style="71"/>
    <col min="16116" max="16116" width="19.85546875" style="71" customWidth="1"/>
    <col min="16117" max="16117" width="32.28515625" style="71" customWidth="1"/>
    <col min="16118" max="16126" width="17.85546875" style="71" customWidth="1"/>
    <col min="16127" max="16127" width="11.140625" style="71" customWidth="1"/>
    <col min="16128" max="16128" width="2.42578125" style="71" customWidth="1"/>
    <col min="16129" max="16384" width="9.140625" style="71"/>
  </cols>
  <sheetData>
    <row r="1" spans="1:11" ht="63" customHeight="1" thickBot="1" x14ac:dyDescent="0.25">
      <c r="A1" s="69" t="s">
        <v>52</v>
      </c>
      <c r="B1" s="69"/>
      <c r="C1" s="70"/>
      <c r="D1" s="70"/>
      <c r="E1" s="70"/>
      <c r="F1" s="70"/>
      <c r="G1" s="70"/>
      <c r="H1" s="70"/>
      <c r="I1" s="70"/>
      <c r="J1" s="4"/>
    </row>
    <row r="2" spans="1:11" ht="13.5" customHeight="1" x14ac:dyDescent="0.2">
      <c r="A2" s="7"/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51</v>
      </c>
      <c r="J2" s="11"/>
      <c r="K2" s="10" t="s">
        <v>61</v>
      </c>
    </row>
    <row r="3" spans="1:11" ht="12.75" customHeight="1" x14ac:dyDescent="0.2">
      <c r="A3" s="73" t="s">
        <v>53</v>
      </c>
      <c r="B3" s="13" t="s">
        <v>8</v>
      </c>
      <c r="C3" s="14"/>
      <c r="D3" s="14"/>
      <c r="E3" s="14"/>
      <c r="F3" s="14"/>
      <c r="G3" s="14"/>
      <c r="H3" s="14"/>
      <c r="I3" s="10"/>
      <c r="J3" s="11"/>
      <c r="K3" s="10"/>
    </row>
    <row r="4" spans="1:11" ht="12.75" customHeight="1" x14ac:dyDescent="0.2">
      <c r="A4" s="12"/>
      <c r="B4" s="13" t="s">
        <v>9</v>
      </c>
      <c r="C4" s="14" t="s">
        <v>10</v>
      </c>
      <c r="D4" s="14" t="s">
        <v>10</v>
      </c>
      <c r="E4" s="14" t="s">
        <v>10</v>
      </c>
      <c r="F4" s="14" t="s">
        <v>11</v>
      </c>
      <c r="G4" s="14" t="s">
        <v>11</v>
      </c>
      <c r="H4" s="14" t="s">
        <v>11</v>
      </c>
      <c r="I4" s="10"/>
      <c r="J4" s="11"/>
      <c r="K4" s="10"/>
    </row>
    <row r="5" spans="1:11" ht="13.5" customHeight="1" x14ac:dyDescent="0.2">
      <c r="A5" s="12"/>
      <c r="B5" s="13" t="s">
        <v>12</v>
      </c>
      <c r="C5" s="14">
        <v>2002</v>
      </c>
      <c r="D5" s="14">
        <v>2002</v>
      </c>
      <c r="E5" s="14">
        <v>2002</v>
      </c>
      <c r="F5" s="14">
        <v>2000</v>
      </c>
      <c r="G5" s="14">
        <v>2000</v>
      </c>
      <c r="H5" s="14">
        <v>2000</v>
      </c>
      <c r="I5" s="10"/>
      <c r="J5" s="11"/>
      <c r="K5" s="10"/>
    </row>
    <row r="6" spans="1:11" ht="13.5" customHeight="1" thickBot="1" x14ac:dyDescent="0.25">
      <c r="A6" s="16"/>
      <c r="B6" s="17" t="s">
        <v>13</v>
      </c>
      <c r="C6" s="18" t="s">
        <v>14</v>
      </c>
      <c r="D6" s="18" t="s">
        <v>15</v>
      </c>
      <c r="E6" s="18" t="s">
        <v>16</v>
      </c>
      <c r="F6" s="18" t="s">
        <v>17</v>
      </c>
      <c r="G6" s="18" t="s">
        <v>18</v>
      </c>
      <c r="H6" s="18" t="s">
        <v>19</v>
      </c>
      <c r="I6" s="10"/>
      <c r="J6" s="19"/>
      <c r="K6" s="10"/>
    </row>
    <row r="7" spans="1:11" ht="13.5" thickBot="1" x14ac:dyDescent="0.25">
      <c r="B7" s="74"/>
      <c r="C7" s="22" t="s">
        <v>20</v>
      </c>
      <c r="D7" s="22" t="s">
        <v>20</v>
      </c>
      <c r="E7" s="22" t="s">
        <v>20</v>
      </c>
      <c r="F7" s="22" t="s">
        <v>20</v>
      </c>
      <c r="G7" s="22" t="s">
        <v>20</v>
      </c>
      <c r="H7" s="22" t="s">
        <v>20</v>
      </c>
      <c r="I7" s="75"/>
      <c r="J7" s="24"/>
    </row>
    <row r="8" spans="1:11" x14ac:dyDescent="0.2">
      <c r="A8" s="25" t="s">
        <v>21</v>
      </c>
      <c r="B8" s="26" t="s">
        <v>54</v>
      </c>
      <c r="C8" s="76">
        <v>67.332667332667327</v>
      </c>
      <c r="D8" s="76">
        <v>56.993006993006986</v>
      </c>
      <c r="E8" s="76">
        <v>51</v>
      </c>
      <c r="F8" s="76">
        <v>51</v>
      </c>
      <c r="G8" s="76">
        <v>46.300000000000004</v>
      </c>
      <c r="H8" s="76">
        <v>44</v>
      </c>
      <c r="I8" s="28">
        <f>H8-G8</f>
        <v>-2.3000000000000043</v>
      </c>
      <c r="J8" s="29"/>
      <c r="K8" s="107">
        <f>+H8-C8</f>
        <v>-23.332667332667327</v>
      </c>
    </row>
    <row r="9" spans="1:11" ht="15" customHeight="1" x14ac:dyDescent="0.2">
      <c r="A9" s="31"/>
      <c r="B9" s="32" t="s">
        <v>55</v>
      </c>
      <c r="C9" s="77">
        <v>20.829170829170828</v>
      </c>
      <c r="D9" s="77">
        <v>30.76923076923077</v>
      </c>
      <c r="E9" s="77">
        <v>38</v>
      </c>
      <c r="F9" s="77">
        <v>40</v>
      </c>
      <c r="G9" s="77">
        <v>48.3</v>
      </c>
      <c r="H9" s="77">
        <v>50</v>
      </c>
      <c r="I9" s="28">
        <f>H9-G9</f>
        <v>1.7000000000000028</v>
      </c>
      <c r="J9" s="29"/>
      <c r="K9" s="107">
        <f t="shared" ref="K9:K10" si="0">+H9-C9</f>
        <v>29.170829170829172</v>
      </c>
    </row>
    <row r="10" spans="1:11" ht="15" customHeight="1" x14ac:dyDescent="0.2">
      <c r="A10" s="31"/>
      <c r="B10" s="32" t="s">
        <v>56</v>
      </c>
      <c r="C10" s="78">
        <v>11.838161838161838</v>
      </c>
      <c r="D10" s="78">
        <v>12.237762237762238</v>
      </c>
      <c r="E10" s="78">
        <v>10</v>
      </c>
      <c r="F10" s="78">
        <v>9</v>
      </c>
      <c r="G10" s="78">
        <v>5.4</v>
      </c>
      <c r="H10" s="78">
        <v>6</v>
      </c>
      <c r="I10" s="28">
        <f>H10-G10</f>
        <v>0.59999999999999964</v>
      </c>
      <c r="J10" s="29"/>
      <c r="K10" s="107">
        <f t="shared" si="0"/>
        <v>-5.8381618381618381</v>
      </c>
    </row>
    <row r="11" spans="1:11" ht="15.75" customHeight="1" thickBot="1" x14ac:dyDescent="0.25">
      <c r="A11" s="35"/>
      <c r="B11" s="36" t="s">
        <v>21</v>
      </c>
      <c r="C11" s="79">
        <f t="shared" ref="C11:F11" si="1">SUM(C8:C10)</f>
        <v>99.999999999999986</v>
      </c>
      <c r="D11" s="79">
        <f t="shared" si="1"/>
        <v>100</v>
      </c>
      <c r="E11" s="79">
        <f t="shared" si="1"/>
        <v>99</v>
      </c>
      <c r="F11" s="79">
        <f t="shared" si="1"/>
        <v>100</v>
      </c>
      <c r="G11" s="79">
        <f>SUM(G8:G10)</f>
        <v>100</v>
      </c>
      <c r="H11" s="79">
        <f>SUM(H8:H10)</f>
        <v>100</v>
      </c>
      <c r="I11" s="80"/>
      <c r="J11" s="80"/>
      <c r="K11" s="80"/>
    </row>
    <row r="12" spans="1:11" x14ac:dyDescent="0.2">
      <c r="A12" s="81" t="s">
        <v>26</v>
      </c>
      <c r="B12" s="82" t="s">
        <v>54</v>
      </c>
      <c r="C12" s="83">
        <v>74.603174603174608</v>
      </c>
      <c r="D12" s="83">
        <v>60.924369747899156</v>
      </c>
      <c r="E12" s="83">
        <v>56.999999999999993</v>
      </c>
      <c r="F12" s="83">
        <v>55.801687763713083</v>
      </c>
      <c r="G12" s="83">
        <v>54.140127388535028</v>
      </c>
      <c r="H12" s="83">
        <v>52.62605042016807</v>
      </c>
      <c r="I12" s="28">
        <f>H12-G12</f>
        <v>-1.5140769683669575</v>
      </c>
      <c r="J12" s="38"/>
      <c r="K12" s="107">
        <f>+H12-C12</f>
        <v>-21.977124183006538</v>
      </c>
    </row>
    <row r="13" spans="1:11" ht="15" customHeight="1" x14ac:dyDescent="0.2">
      <c r="A13" s="84"/>
      <c r="B13" s="85" t="s">
        <v>55</v>
      </c>
      <c r="C13" s="86">
        <v>17.24867724867725</v>
      </c>
      <c r="D13" s="86">
        <v>28.466386554621849</v>
      </c>
      <c r="E13" s="86">
        <v>34</v>
      </c>
      <c r="F13" s="86">
        <v>36.919831223628691</v>
      </c>
      <c r="G13" s="86">
        <v>41.719745222929937</v>
      </c>
      <c r="H13" s="86">
        <v>43.27731092436975</v>
      </c>
      <c r="I13" s="28">
        <f>H13-G13</f>
        <v>1.5575657014398132</v>
      </c>
      <c r="J13" s="43"/>
      <c r="K13" s="107">
        <f t="shared" ref="K13:K14" si="2">+H13-C13</f>
        <v>26.0286336756925</v>
      </c>
    </row>
    <row r="14" spans="1:11" ht="15" customHeight="1" x14ac:dyDescent="0.2">
      <c r="A14" s="84"/>
      <c r="B14" s="85" t="s">
        <v>56</v>
      </c>
      <c r="C14" s="87">
        <v>8.1481481481481488</v>
      </c>
      <c r="D14" s="87">
        <v>10.609243697478991</v>
      </c>
      <c r="E14" s="87">
        <v>9</v>
      </c>
      <c r="F14" s="87">
        <v>7.2784810126582276</v>
      </c>
      <c r="G14" s="87">
        <v>4.1401273885350314</v>
      </c>
      <c r="H14" s="87">
        <v>4.0966386554621845</v>
      </c>
      <c r="I14" s="28">
        <f>H14-G14</f>
        <v>-4.3488733072846841E-2</v>
      </c>
      <c r="J14" s="43"/>
      <c r="K14" s="107">
        <f t="shared" si="2"/>
        <v>-4.0515094926859643</v>
      </c>
    </row>
    <row r="15" spans="1:11" s="91" customFormat="1" ht="15.75" customHeight="1" thickBot="1" x14ac:dyDescent="0.25">
      <c r="A15" s="88"/>
      <c r="B15" s="59" t="s">
        <v>21</v>
      </c>
      <c r="C15" s="89">
        <f t="shared" ref="C15:F15" si="3">SUM(C12:C14)</f>
        <v>100.00000000000001</v>
      </c>
      <c r="D15" s="89">
        <f t="shared" si="3"/>
        <v>99.999999999999986</v>
      </c>
      <c r="E15" s="89">
        <f t="shared" si="3"/>
        <v>100</v>
      </c>
      <c r="F15" s="89">
        <f t="shared" si="3"/>
        <v>100</v>
      </c>
      <c r="G15" s="89">
        <f>SUM(G12:G14)</f>
        <v>100</v>
      </c>
      <c r="H15" s="89">
        <f>SUM(H12:H14)</f>
        <v>100</v>
      </c>
      <c r="I15" s="90"/>
      <c r="J15" s="43"/>
      <c r="K15" s="80"/>
    </row>
    <row r="16" spans="1:11" x14ac:dyDescent="0.2">
      <c r="A16" s="81" t="s">
        <v>27</v>
      </c>
      <c r="B16" s="82" t="s">
        <v>54</v>
      </c>
      <c r="C16" s="83">
        <v>60.832544938505208</v>
      </c>
      <c r="D16" s="83">
        <v>53.428571428571423</v>
      </c>
      <c r="E16" s="83">
        <v>46</v>
      </c>
      <c r="F16" s="83">
        <v>46.482889733840302</v>
      </c>
      <c r="G16" s="83">
        <v>39.319470699432891</v>
      </c>
      <c r="H16" s="83">
        <v>36.354961832061065</v>
      </c>
      <c r="I16" s="28">
        <f>H16-G16</f>
        <v>-2.9645088673718263</v>
      </c>
      <c r="J16" s="43"/>
      <c r="K16" s="107">
        <f>+H16-C16</f>
        <v>-24.477583106444143</v>
      </c>
    </row>
    <row r="17" spans="1:11" x14ac:dyDescent="0.2">
      <c r="A17" s="84"/>
      <c r="B17" s="85" t="s">
        <v>55</v>
      </c>
      <c r="C17" s="86">
        <v>24.030274361400188</v>
      </c>
      <c r="D17" s="86">
        <v>32.857142857142854</v>
      </c>
      <c r="E17" s="86">
        <v>42</v>
      </c>
      <c r="F17" s="86">
        <v>43.441064638783274</v>
      </c>
      <c r="G17" s="86">
        <v>54.15879017013232</v>
      </c>
      <c r="H17" s="86">
        <v>56.011450381679381</v>
      </c>
      <c r="I17" s="28">
        <f>H17-G17</f>
        <v>1.852660211547061</v>
      </c>
      <c r="J17" s="50"/>
      <c r="K17" s="107">
        <f t="shared" ref="K17:K18" si="4">+H17-C17</f>
        <v>31.981176020279193</v>
      </c>
    </row>
    <row r="18" spans="1:11" x14ac:dyDescent="0.2">
      <c r="A18" s="84"/>
      <c r="B18" s="85" t="s">
        <v>56</v>
      </c>
      <c r="C18" s="87">
        <v>15.137180700094607</v>
      </c>
      <c r="D18" s="87">
        <v>13.714285714285715</v>
      </c>
      <c r="E18" s="87">
        <v>12</v>
      </c>
      <c r="F18" s="87">
        <v>10.076045627376425</v>
      </c>
      <c r="G18" s="87">
        <v>6.5217391304347823</v>
      </c>
      <c r="H18" s="87">
        <v>7.6335877862595423</v>
      </c>
      <c r="I18" s="28">
        <f>H18-G18</f>
        <v>1.11184865582476</v>
      </c>
      <c r="J18" s="52"/>
      <c r="K18" s="107">
        <f t="shared" si="4"/>
        <v>-7.5035929138350648</v>
      </c>
    </row>
    <row r="19" spans="1:11" s="91" customFormat="1" ht="13.5" thickBot="1" x14ac:dyDescent="0.25">
      <c r="A19" s="88"/>
      <c r="B19" s="59" t="s">
        <v>21</v>
      </c>
      <c r="C19" s="89">
        <f t="shared" ref="C19:F19" si="5">SUM(C16:C18)</f>
        <v>100</v>
      </c>
      <c r="D19" s="89">
        <f t="shared" si="5"/>
        <v>100</v>
      </c>
      <c r="E19" s="89">
        <f t="shared" si="5"/>
        <v>100</v>
      </c>
      <c r="F19" s="89">
        <f t="shared" si="5"/>
        <v>100</v>
      </c>
      <c r="G19" s="89">
        <f>SUM(G16:G18)</f>
        <v>100</v>
      </c>
      <c r="H19" s="89">
        <f>SUM(H16:H18)</f>
        <v>99.999999999999986</v>
      </c>
      <c r="I19" s="90"/>
      <c r="J19" s="52"/>
      <c r="K19" s="80"/>
    </row>
    <row r="20" spans="1:11" x14ac:dyDescent="0.2">
      <c r="A20" s="81" t="s">
        <v>28</v>
      </c>
      <c r="B20" s="82" t="s">
        <v>54</v>
      </c>
      <c r="C20" s="83">
        <v>64.88095238095238</v>
      </c>
      <c r="D20" s="83">
        <v>53.958944281524921</v>
      </c>
      <c r="E20" s="83">
        <v>56</v>
      </c>
      <c r="F20" s="83">
        <v>48.50299401197605</v>
      </c>
      <c r="G20" s="83">
        <v>43.768996960486319</v>
      </c>
      <c r="H20" s="83">
        <v>42.942942942942942</v>
      </c>
      <c r="I20" s="28">
        <f>H20-G20</f>
        <v>-0.82605401754337748</v>
      </c>
      <c r="J20" s="52"/>
      <c r="K20" s="107">
        <f>+H20-C20</f>
        <v>-21.938009438009438</v>
      </c>
    </row>
    <row r="21" spans="1:11" x14ac:dyDescent="0.2">
      <c r="A21" s="84"/>
      <c r="B21" s="85" t="s">
        <v>55</v>
      </c>
      <c r="C21" s="86">
        <v>26.785714285714285</v>
      </c>
      <c r="D21" s="86">
        <v>37.243401759530791</v>
      </c>
      <c r="E21" s="86">
        <v>39</v>
      </c>
      <c r="F21" s="86">
        <v>44.610778443113773</v>
      </c>
      <c r="G21" s="86">
        <v>51.975683890577507</v>
      </c>
      <c r="H21" s="86">
        <v>52.552552552552555</v>
      </c>
      <c r="I21" s="28">
        <f>H21-G21</f>
        <v>0.57686866197504827</v>
      </c>
      <c r="J21" s="52"/>
      <c r="K21" s="107">
        <f t="shared" ref="K21:K22" si="6">+H21-C21</f>
        <v>25.76683826683827</v>
      </c>
    </row>
    <row r="22" spans="1:11" x14ac:dyDescent="0.2">
      <c r="A22" s="84"/>
      <c r="B22" s="85" t="s">
        <v>56</v>
      </c>
      <c r="C22" s="87">
        <v>8.3333333333333321</v>
      </c>
      <c r="D22" s="87">
        <v>8.7976539589442826</v>
      </c>
      <c r="E22" s="87">
        <v>5</v>
      </c>
      <c r="F22" s="87">
        <v>6.88622754491018</v>
      </c>
      <c r="G22" s="87">
        <v>4.2553191489361701</v>
      </c>
      <c r="H22" s="87">
        <v>4.5045045045045047</v>
      </c>
      <c r="I22" s="28">
        <f>H22-G22</f>
        <v>0.24918535556833454</v>
      </c>
      <c r="J22" s="50"/>
      <c r="K22" s="107">
        <f t="shared" si="6"/>
        <v>-3.8288288288288275</v>
      </c>
    </row>
    <row r="23" spans="1:11" s="91" customFormat="1" ht="13.5" thickBot="1" x14ac:dyDescent="0.25">
      <c r="A23" s="88"/>
      <c r="B23" s="59" t="s">
        <v>21</v>
      </c>
      <c r="C23" s="89">
        <f t="shared" ref="C23:F23" si="7">SUM(C20:C22)</f>
        <v>99.999999999999986</v>
      </c>
      <c r="D23" s="89">
        <f t="shared" si="7"/>
        <v>99.999999999999986</v>
      </c>
      <c r="E23" s="89">
        <f t="shared" si="7"/>
        <v>100</v>
      </c>
      <c r="F23" s="89">
        <f t="shared" si="7"/>
        <v>100</v>
      </c>
      <c r="G23" s="89">
        <f>SUM(G20:G22)</f>
        <v>100</v>
      </c>
      <c r="H23" s="89">
        <f>SUM(H20:H22)</f>
        <v>100.00000000000001</v>
      </c>
      <c r="I23" s="90"/>
      <c r="J23" s="43"/>
      <c r="K23" s="80"/>
    </row>
    <row r="24" spans="1:11" x14ac:dyDescent="0.2">
      <c r="A24" s="81" t="s">
        <v>29</v>
      </c>
      <c r="B24" s="82" t="s">
        <v>54</v>
      </c>
      <c r="C24" s="83">
        <v>67.505720823798626</v>
      </c>
      <c r="D24" s="83">
        <v>61.53846153846154</v>
      </c>
      <c r="E24" s="83">
        <v>51</v>
      </c>
      <c r="F24" s="83">
        <v>52.816901408450704</v>
      </c>
      <c r="G24" s="83">
        <v>50.930232558139529</v>
      </c>
      <c r="H24" s="83">
        <v>40.137614678899084</v>
      </c>
      <c r="I24" s="106">
        <f>H24-G24</f>
        <v>-10.792617879240446</v>
      </c>
      <c r="J24" s="43"/>
      <c r="K24" s="107">
        <f>+H24-C24</f>
        <v>-27.368106144899542</v>
      </c>
    </row>
    <row r="25" spans="1:11" x14ac:dyDescent="0.2">
      <c r="A25" s="84"/>
      <c r="B25" s="85" t="s">
        <v>55</v>
      </c>
      <c r="C25" s="86">
        <v>21.51029748283753</v>
      </c>
      <c r="D25" s="86">
        <v>29.37062937062937</v>
      </c>
      <c r="E25" s="86">
        <v>42</v>
      </c>
      <c r="F25" s="86">
        <v>41.314553990610328</v>
      </c>
      <c r="G25" s="86">
        <v>46.279069767441861</v>
      </c>
      <c r="H25" s="86">
        <v>54.587155963302749</v>
      </c>
      <c r="I25" s="106">
        <f>H25-G25</f>
        <v>8.3080861958608878</v>
      </c>
      <c r="J25" s="43"/>
      <c r="K25" s="107">
        <f t="shared" ref="K25:K26" si="8">+H25-C25</f>
        <v>33.076858480465219</v>
      </c>
    </row>
    <row r="26" spans="1:11" x14ac:dyDescent="0.2">
      <c r="A26" s="84"/>
      <c r="B26" s="85" t="s">
        <v>56</v>
      </c>
      <c r="C26" s="87">
        <v>10.983981693363845</v>
      </c>
      <c r="D26" s="87">
        <v>9.0909090909090917</v>
      </c>
      <c r="E26" s="87">
        <v>7</v>
      </c>
      <c r="F26" s="87">
        <v>5.868544600938967</v>
      </c>
      <c r="G26" s="87">
        <v>2.7906976744186047</v>
      </c>
      <c r="H26" s="87">
        <v>5.2752293577981657</v>
      </c>
      <c r="I26" s="28">
        <f>H26-G26</f>
        <v>2.484531683379561</v>
      </c>
      <c r="J26" s="43"/>
      <c r="K26" s="107">
        <f t="shared" si="8"/>
        <v>-5.7087523355656788</v>
      </c>
    </row>
    <row r="27" spans="1:11" s="91" customFormat="1" ht="13.5" thickBot="1" x14ac:dyDescent="0.25">
      <c r="A27" s="88"/>
      <c r="B27" s="59" t="s">
        <v>21</v>
      </c>
      <c r="C27" s="89">
        <f t="shared" ref="C27:F27" si="9">SUM(C24:C26)</f>
        <v>100</v>
      </c>
      <c r="D27" s="89">
        <f t="shared" si="9"/>
        <v>100</v>
      </c>
      <c r="E27" s="89">
        <f t="shared" si="9"/>
        <v>100</v>
      </c>
      <c r="F27" s="89">
        <f t="shared" si="9"/>
        <v>99.999999999999986</v>
      </c>
      <c r="G27" s="89">
        <f>SUM(G24:G26)</f>
        <v>100</v>
      </c>
      <c r="H27" s="89">
        <f>SUM(H24:H26)</f>
        <v>100</v>
      </c>
      <c r="I27" s="90"/>
      <c r="J27" s="50"/>
      <c r="K27" s="80"/>
    </row>
    <row r="28" spans="1:11" x14ac:dyDescent="0.2">
      <c r="A28" s="81" t="s">
        <v>30</v>
      </c>
      <c r="B28" s="82" t="s">
        <v>54</v>
      </c>
      <c r="C28" s="83">
        <v>69.66824644549763</v>
      </c>
      <c r="D28" s="83">
        <v>54.54545454545454</v>
      </c>
      <c r="E28" s="83">
        <v>52</v>
      </c>
      <c r="F28" s="83">
        <v>50</v>
      </c>
      <c r="G28" s="83">
        <v>43.793911007025763</v>
      </c>
      <c r="H28" s="83">
        <v>46.882217090069283</v>
      </c>
      <c r="I28" s="28">
        <f>H28-G28</f>
        <v>3.0883060830435198</v>
      </c>
      <c r="J28" s="52"/>
      <c r="K28" s="107">
        <f>+H28-C28</f>
        <v>-22.786029355428347</v>
      </c>
    </row>
    <row r="29" spans="1:11" x14ac:dyDescent="0.2">
      <c r="A29" s="84"/>
      <c r="B29" s="85" t="s">
        <v>55</v>
      </c>
      <c r="C29" s="86">
        <v>21.800947867298579</v>
      </c>
      <c r="D29" s="86">
        <v>31.235431235431239</v>
      </c>
      <c r="E29" s="86">
        <v>37</v>
      </c>
      <c r="F29" s="86">
        <v>41.981132075471699</v>
      </c>
      <c r="G29" s="86">
        <v>51.053864168618269</v>
      </c>
      <c r="H29" s="86">
        <v>48.036951501154732</v>
      </c>
      <c r="I29" s="28">
        <f>H29-G29</f>
        <v>-3.0169126674635365</v>
      </c>
      <c r="J29" s="52"/>
      <c r="K29" s="107">
        <f t="shared" ref="K29:K30" si="10">+H29-C29</f>
        <v>26.236003633856154</v>
      </c>
    </row>
    <row r="30" spans="1:11" x14ac:dyDescent="0.2">
      <c r="A30" s="84"/>
      <c r="B30" s="85" t="s">
        <v>56</v>
      </c>
      <c r="C30" s="87">
        <v>8.5308056872037916</v>
      </c>
      <c r="D30" s="87">
        <v>14.219114219114218</v>
      </c>
      <c r="E30" s="87">
        <v>11</v>
      </c>
      <c r="F30" s="87">
        <v>8.0188679245283012</v>
      </c>
      <c r="G30" s="87">
        <v>5.1522248243559723</v>
      </c>
      <c r="H30" s="87">
        <v>5.0808314087759809</v>
      </c>
      <c r="I30" s="28">
        <f>H30-G30</f>
        <v>-7.1393415579991348E-2</v>
      </c>
      <c r="J30" s="52"/>
      <c r="K30" s="107">
        <f t="shared" si="10"/>
        <v>-3.4499742784278107</v>
      </c>
    </row>
    <row r="31" spans="1:11" s="91" customFormat="1" ht="13.5" thickBot="1" x14ac:dyDescent="0.25">
      <c r="A31" s="88"/>
      <c r="B31" s="59" t="s">
        <v>21</v>
      </c>
      <c r="C31" s="89">
        <f t="shared" ref="C31:F31" si="11">SUM(C28:C30)</f>
        <v>100</v>
      </c>
      <c r="D31" s="89">
        <f t="shared" si="11"/>
        <v>100</v>
      </c>
      <c r="E31" s="89">
        <f t="shared" si="11"/>
        <v>100</v>
      </c>
      <c r="F31" s="89">
        <f t="shared" si="11"/>
        <v>100</v>
      </c>
      <c r="G31" s="89">
        <f>SUM(G28:G30)</f>
        <v>100</v>
      </c>
      <c r="H31" s="89">
        <f>SUM(H28:H30)</f>
        <v>99.999999999999986</v>
      </c>
      <c r="I31" s="90"/>
      <c r="J31" s="52"/>
      <c r="K31" s="80"/>
    </row>
    <row r="32" spans="1:11" x14ac:dyDescent="0.2">
      <c r="A32" s="81" t="s">
        <v>31</v>
      </c>
      <c r="B32" s="82" t="s">
        <v>54</v>
      </c>
      <c r="C32" s="83">
        <v>69.800569800569804</v>
      </c>
      <c r="D32" s="83">
        <v>51.851851851851848</v>
      </c>
      <c r="E32" s="83">
        <v>45</v>
      </c>
      <c r="F32" s="83">
        <v>50.842696629213478</v>
      </c>
      <c r="G32" s="83">
        <v>46</v>
      </c>
      <c r="H32" s="83">
        <v>40.455840455840459</v>
      </c>
      <c r="I32" s="106">
        <f>H32-G32</f>
        <v>-5.544159544159541</v>
      </c>
      <c r="J32" s="50"/>
      <c r="K32" s="107">
        <f>+H32-C32</f>
        <v>-29.344729344729345</v>
      </c>
    </row>
    <row r="33" spans="1:11" x14ac:dyDescent="0.2">
      <c r="A33" s="84"/>
      <c r="B33" s="85" t="s">
        <v>55</v>
      </c>
      <c r="C33" s="86">
        <v>18.518518518518519</v>
      </c>
      <c r="D33" s="86">
        <v>33.618233618233617</v>
      </c>
      <c r="E33" s="86">
        <v>40</v>
      </c>
      <c r="F33" s="86">
        <v>37.921348314606739</v>
      </c>
      <c r="G33" s="86">
        <v>50</v>
      </c>
      <c r="H33" s="86">
        <v>52.991452991452995</v>
      </c>
      <c r="I33" s="28">
        <f>H33-G33</f>
        <v>2.991452991452995</v>
      </c>
      <c r="J33" s="52"/>
      <c r="K33" s="107">
        <f t="shared" ref="K33:K34" si="12">+H33-C33</f>
        <v>34.472934472934476</v>
      </c>
    </row>
    <row r="34" spans="1:11" x14ac:dyDescent="0.2">
      <c r="A34" s="84"/>
      <c r="B34" s="85" t="s">
        <v>56</v>
      </c>
      <c r="C34" s="87">
        <v>11.680911680911681</v>
      </c>
      <c r="D34" s="87">
        <v>14.529914529914532</v>
      </c>
      <c r="E34" s="87">
        <v>15</v>
      </c>
      <c r="F34" s="87">
        <v>11.235955056179774</v>
      </c>
      <c r="G34" s="87">
        <v>4</v>
      </c>
      <c r="H34" s="87">
        <v>6.5527065527065522</v>
      </c>
      <c r="I34" s="28">
        <f>H34-G34</f>
        <v>2.5527065527065522</v>
      </c>
      <c r="J34" s="52"/>
      <c r="K34" s="107">
        <f t="shared" si="12"/>
        <v>-5.1282051282051286</v>
      </c>
    </row>
    <row r="35" spans="1:11" s="91" customFormat="1" ht="13.5" thickBot="1" x14ac:dyDescent="0.25">
      <c r="A35" s="88"/>
      <c r="B35" s="59" t="s">
        <v>21</v>
      </c>
      <c r="C35" s="89">
        <f t="shared" ref="C35:F35" si="13">SUM(C32:C34)</f>
        <v>100</v>
      </c>
      <c r="D35" s="89">
        <f t="shared" si="13"/>
        <v>100</v>
      </c>
      <c r="E35" s="89">
        <f t="shared" si="13"/>
        <v>100</v>
      </c>
      <c r="F35" s="89">
        <f t="shared" si="13"/>
        <v>99.999999999999986</v>
      </c>
      <c r="G35" s="89">
        <f>SUM(G32:G34)</f>
        <v>100</v>
      </c>
      <c r="H35" s="89">
        <f>SUM(H32:H34)</f>
        <v>100</v>
      </c>
      <c r="I35" s="90"/>
      <c r="J35" s="52"/>
      <c r="K35" s="80"/>
    </row>
    <row r="36" spans="1:11" x14ac:dyDescent="0.2">
      <c r="A36" s="81" t="s">
        <v>32</v>
      </c>
      <c r="B36" s="82" t="s">
        <v>54</v>
      </c>
      <c r="C36" s="83">
        <v>64.912280701754383</v>
      </c>
      <c r="D36" s="83">
        <v>61.283185840707965</v>
      </c>
      <c r="E36" s="83">
        <v>52</v>
      </c>
      <c r="F36" s="83">
        <v>51.739130434782609</v>
      </c>
      <c r="G36" s="83">
        <v>46.336206896551722</v>
      </c>
      <c r="H36" s="83">
        <v>48.993288590604031</v>
      </c>
      <c r="I36" s="28">
        <f>H36-G36</f>
        <v>2.6570816940523088</v>
      </c>
      <c r="J36" s="52"/>
      <c r="K36" s="107">
        <f>+H36-C36</f>
        <v>-15.918992111150352</v>
      </c>
    </row>
    <row r="37" spans="1:11" x14ac:dyDescent="0.2">
      <c r="A37" s="84"/>
      <c r="B37" s="85" t="s">
        <v>55</v>
      </c>
      <c r="C37" s="86">
        <v>16.666666666666664</v>
      </c>
      <c r="D37" s="86">
        <v>24.557522123893804</v>
      </c>
      <c r="E37" s="86">
        <v>33</v>
      </c>
      <c r="F37" s="86">
        <v>36.739130434782609</v>
      </c>
      <c r="G37" s="86">
        <v>43.75</v>
      </c>
      <c r="H37" s="86">
        <v>42.95302013422819</v>
      </c>
      <c r="I37" s="28">
        <f>H37-G37</f>
        <v>-0.79697986577181013</v>
      </c>
      <c r="J37" s="50"/>
      <c r="K37" s="107">
        <f t="shared" ref="K37:K38" si="14">+H37-C37</f>
        <v>26.286353467561526</v>
      </c>
    </row>
    <row r="38" spans="1:11" x14ac:dyDescent="0.2">
      <c r="A38" s="84"/>
      <c r="B38" s="85" t="s">
        <v>56</v>
      </c>
      <c r="C38" s="87">
        <v>18.421052631578945</v>
      </c>
      <c r="D38" s="87">
        <v>14.159292035398231</v>
      </c>
      <c r="E38" s="87">
        <v>14</v>
      </c>
      <c r="F38" s="87">
        <v>11.521739130434783</v>
      </c>
      <c r="G38" s="87">
        <v>9.9137931034482758</v>
      </c>
      <c r="H38" s="87">
        <v>8.0536912751677843</v>
      </c>
      <c r="I38" s="28">
        <f>H38-G38</f>
        <v>-1.8601018282804915</v>
      </c>
      <c r="J38" s="52"/>
      <c r="K38" s="107">
        <f t="shared" si="14"/>
        <v>-10.367361356411161</v>
      </c>
    </row>
    <row r="39" spans="1:11" s="91" customFormat="1" ht="13.5" thickBot="1" x14ac:dyDescent="0.25">
      <c r="A39" s="88"/>
      <c r="B39" s="59" t="s">
        <v>21</v>
      </c>
      <c r="C39" s="89">
        <f t="shared" ref="C39:F39" si="15">SUM(C36:C38)</f>
        <v>99.999999999999986</v>
      </c>
      <c r="D39" s="89">
        <f t="shared" si="15"/>
        <v>100</v>
      </c>
      <c r="E39" s="89">
        <f t="shared" si="15"/>
        <v>99</v>
      </c>
      <c r="F39" s="89">
        <f t="shared" si="15"/>
        <v>100</v>
      </c>
      <c r="G39" s="89">
        <f>SUM(G36:G38)</f>
        <v>99.999999999999986</v>
      </c>
      <c r="H39" s="89">
        <f>SUM(H36:H38)</f>
        <v>100</v>
      </c>
      <c r="I39" s="90"/>
      <c r="J39" s="52"/>
      <c r="K39" s="80"/>
    </row>
    <row r="40" spans="1:11" ht="12.75" customHeight="1" x14ac:dyDescent="0.2">
      <c r="A40" s="81" t="s">
        <v>33</v>
      </c>
      <c r="B40" s="82" t="s">
        <v>54</v>
      </c>
      <c r="C40" s="83">
        <v>65.121951219512198</v>
      </c>
      <c r="D40" s="83">
        <v>53.221957040572789</v>
      </c>
      <c r="E40" s="83">
        <v>49</v>
      </c>
      <c r="F40" s="83">
        <v>50.580046403712295</v>
      </c>
      <c r="G40" s="83">
        <v>41.309255079006775</v>
      </c>
      <c r="H40" s="83">
        <v>46.403712296983755</v>
      </c>
      <c r="I40" s="106">
        <f>H40-G40</f>
        <v>5.0944572179769807</v>
      </c>
      <c r="J40" s="52"/>
      <c r="K40" s="107">
        <f>+H40-C40</f>
        <v>-18.718238922528442</v>
      </c>
    </row>
    <row r="41" spans="1:11" x14ac:dyDescent="0.2">
      <c r="A41" s="84"/>
      <c r="B41" s="85" t="s">
        <v>55</v>
      </c>
      <c r="C41" s="86">
        <v>20.487804878048781</v>
      </c>
      <c r="D41" s="86">
        <v>31.742243436754176</v>
      </c>
      <c r="E41" s="86">
        <v>36</v>
      </c>
      <c r="F41" s="86">
        <v>35.962877030162417</v>
      </c>
      <c r="G41" s="86">
        <v>49.661399548532728</v>
      </c>
      <c r="H41" s="86">
        <v>46.867749419953597</v>
      </c>
      <c r="I41" s="28">
        <f>H41-G41</f>
        <v>-2.7936501285791309</v>
      </c>
      <c r="J41" s="52"/>
      <c r="K41" s="107">
        <f t="shared" ref="K41:K42" si="16">+H41-C41</f>
        <v>26.379944541904816</v>
      </c>
    </row>
    <row r="42" spans="1:11" x14ac:dyDescent="0.2">
      <c r="A42" s="84"/>
      <c r="B42" s="85" t="s">
        <v>56</v>
      </c>
      <c r="C42" s="87">
        <v>14.390243902439023</v>
      </c>
      <c r="D42" s="87">
        <v>15.035799522673033</v>
      </c>
      <c r="E42" s="87">
        <v>15</v>
      </c>
      <c r="F42" s="87">
        <v>13.45707656612529</v>
      </c>
      <c r="G42" s="87">
        <v>9.0293453724604973</v>
      </c>
      <c r="H42" s="87">
        <v>6.7285382830626448</v>
      </c>
      <c r="I42" s="28">
        <f>H42-G42</f>
        <v>-2.3008070893978525</v>
      </c>
      <c r="J42" s="50"/>
      <c r="K42" s="107">
        <f t="shared" si="16"/>
        <v>-7.6617056193763782</v>
      </c>
    </row>
    <row r="43" spans="1:11" s="91" customFormat="1" ht="13.5" thickBot="1" x14ac:dyDescent="0.25">
      <c r="A43" s="88"/>
      <c r="B43" s="59" t="s">
        <v>21</v>
      </c>
      <c r="C43" s="89">
        <f t="shared" ref="C43:F43" si="17">SUM(C40:C42)</f>
        <v>100</v>
      </c>
      <c r="D43" s="89">
        <f t="shared" si="17"/>
        <v>100</v>
      </c>
      <c r="E43" s="89">
        <f t="shared" si="17"/>
        <v>100</v>
      </c>
      <c r="F43" s="89">
        <f t="shared" si="17"/>
        <v>100</v>
      </c>
      <c r="G43" s="89">
        <f>SUM(G40:G42)</f>
        <v>100</v>
      </c>
      <c r="H43" s="89">
        <f>SUM(H40:H42)</f>
        <v>100</v>
      </c>
      <c r="I43" s="90"/>
      <c r="J43" s="52"/>
      <c r="K43" s="80"/>
    </row>
    <row r="44" spans="1:11" ht="12.75" customHeight="1" x14ac:dyDescent="0.2">
      <c r="A44" s="81" t="s">
        <v>34</v>
      </c>
      <c r="B44" s="82" t="s">
        <v>54</v>
      </c>
      <c r="C44" s="83">
        <v>68.641975308641975</v>
      </c>
      <c r="D44" s="83">
        <v>57.894736842105267</v>
      </c>
      <c r="E44" s="83">
        <v>49</v>
      </c>
      <c r="F44" s="83">
        <v>47.493403693931398</v>
      </c>
      <c r="G44" s="83">
        <v>43.126684636118604</v>
      </c>
      <c r="H44" s="83">
        <v>42.462311557788944</v>
      </c>
      <c r="I44" s="28">
        <f>H44-G44</f>
        <v>-0.66437307832966042</v>
      </c>
      <c r="J44" s="52"/>
      <c r="K44" s="107">
        <f>+H44-C44</f>
        <v>-26.179663750853031</v>
      </c>
    </row>
    <row r="45" spans="1:11" x14ac:dyDescent="0.2">
      <c r="A45" s="84"/>
      <c r="B45" s="85" t="s">
        <v>55</v>
      </c>
      <c r="C45" s="86">
        <v>19.753086419753085</v>
      </c>
      <c r="D45" s="86">
        <v>30.075187969924812</v>
      </c>
      <c r="E45" s="86">
        <v>41</v>
      </c>
      <c r="F45" s="86">
        <v>44.591029023746707</v>
      </c>
      <c r="G45" s="86">
        <v>51.212938005390839</v>
      </c>
      <c r="H45" s="86">
        <v>49.748743718592962</v>
      </c>
      <c r="I45" s="28">
        <f>H45-G45</f>
        <v>-1.464194286797877</v>
      </c>
      <c r="J45" s="52"/>
      <c r="K45" s="107">
        <f t="shared" ref="K45:K46" si="18">+H45-C45</f>
        <v>29.995657298839877</v>
      </c>
    </row>
    <row r="46" spans="1:11" x14ac:dyDescent="0.2">
      <c r="A46" s="84"/>
      <c r="B46" s="85" t="s">
        <v>56</v>
      </c>
      <c r="C46" s="87">
        <v>11.604938271604938</v>
      </c>
      <c r="D46" s="87">
        <v>12.030075187969924</v>
      </c>
      <c r="E46" s="87">
        <v>11</v>
      </c>
      <c r="F46" s="87">
        <v>7.9155672823219003</v>
      </c>
      <c r="G46" s="87">
        <v>5.6603773584905666</v>
      </c>
      <c r="H46" s="87">
        <v>7.7889447236180906</v>
      </c>
      <c r="I46" s="28">
        <f>H46-G46</f>
        <v>2.1285673651275241</v>
      </c>
      <c r="J46" s="52"/>
      <c r="K46" s="107">
        <f t="shared" si="18"/>
        <v>-3.8159935479868476</v>
      </c>
    </row>
    <row r="47" spans="1:11" s="91" customFormat="1" ht="13.5" thickBot="1" x14ac:dyDescent="0.25">
      <c r="A47" s="88"/>
      <c r="B47" s="59" t="s">
        <v>21</v>
      </c>
      <c r="C47" s="89">
        <f t="shared" ref="C47:F47" si="19">SUM(C44:C46)</f>
        <v>100</v>
      </c>
      <c r="D47" s="89">
        <f t="shared" si="19"/>
        <v>100.00000000000001</v>
      </c>
      <c r="E47" s="89">
        <f t="shared" si="19"/>
        <v>101</v>
      </c>
      <c r="F47" s="89">
        <f t="shared" si="19"/>
        <v>100.00000000000001</v>
      </c>
      <c r="G47" s="89">
        <f>SUM(G44:G46)</f>
        <v>100</v>
      </c>
      <c r="H47" s="89">
        <f>SUM(H44:H46)</f>
        <v>99.999999999999986</v>
      </c>
      <c r="I47" s="90"/>
      <c r="J47" s="50"/>
      <c r="K47" s="80"/>
    </row>
    <row r="48" spans="1:11" x14ac:dyDescent="0.2">
      <c r="A48" s="81" t="s">
        <v>35</v>
      </c>
      <c r="B48" s="82" t="s">
        <v>54</v>
      </c>
      <c r="C48" s="83">
        <v>69.647355163727966</v>
      </c>
      <c r="D48" s="83">
        <v>56.637168141592923</v>
      </c>
      <c r="E48" s="83">
        <v>54</v>
      </c>
      <c r="F48" s="83">
        <v>52.448453608247426</v>
      </c>
      <c r="G48" s="83">
        <v>48.2444733420026</v>
      </c>
      <c r="H48" s="83">
        <v>42.167101827676241</v>
      </c>
      <c r="I48" s="106">
        <f>H48-G48</f>
        <v>-6.0773715143263587</v>
      </c>
      <c r="J48" s="52"/>
      <c r="K48" s="107">
        <f>+H48-C48</f>
        <v>-27.480253336051724</v>
      </c>
    </row>
    <row r="49" spans="1:11" x14ac:dyDescent="0.2">
      <c r="A49" s="84"/>
      <c r="B49" s="85" t="s">
        <v>55</v>
      </c>
      <c r="C49" s="86">
        <v>19.143576826196472</v>
      </c>
      <c r="D49" s="86">
        <v>30.214917825537295</v>
      </c>
      <c r="E49" s="86">
        <v>37</v>
      </c>
      <c r="F49" s="86">
        <v>38.917525773195877</v>
      </c>
      <c r="G49" s="86">
        <v>47.46423927178153</v>
      </c>
      <c r="H49" s="86">
        <v>52.088772845953002</v>
      </c>
      <c r="I49" s="106">
        <f>H49-G49</f>
        <v>4.6245335741714726</v>
      </c>
      <c r="J49" s="52"/>
      <c r="K49" s="107">
        <f t="shared" ref="K49:K50" si="20">+H49-C49</f>
        <v>32.94519601975653</v>
      </c>
    </row>
    <row r="50" spans="1:11" x14ac:dyDescent="0.2">
      <c r="A50" s="84"/>
      <c r="B50" s="85" t="s">
        <v>56</v>
      </c>
      <c r="C50" s="87">
        <v>11.209068010075567</v>
      </c>
      <c r="D50" s="87">
        <v>13.147914032869783</v>
      </c>
      <c r="E50" s="87">
        <v>10</v>
      </c>
      <c r="F50" s="87">
        <v>8.6340206185567006</v>
      </c>
      <c r="G50" s="87">
        <v>4.2912873862158651</v>
      </c>
      <c r="H50" s="87">
        <v>5.7441253263707575</v>
      </c>
      <c r="I50" s="28">
        <f>H50-G50</f>
        <v>1.4528379401548923</v>
      </c>
      <c r="J50" s="52"/>
      <c r="K50" s="107">
        <f t="shared" si="20"/>
        <v>-5.4649426837048098</v>
      </c>
    </row>
    <row r="51" spans="1:11" s="91" customFormat="1" ht="13.5" thickBot="1" x14ac:dyDescent="0.25">
      <c r="A51" s="88"/>
      <c r="B51" s="59" t="s">
        <v>21</v>
      </c>
      <c r="C51" s="89">
        <f t="shared" ref="C51:F51" si="21">SUM(C48:C50)</f>
        <v>100.00000000000001</v>
      </c>
      <c r="D51" s="89">
        <f t="shared" si="21"/>
        <v>100</v>
      </c>
      <c r="E51" s="89">
        <f t="shared" si="21"/>
        <v>101</v>
      </c>
      <c r="F51" s="89">
        <f t="shared" si="21"/>
        <v>100.00000000000001</v>
      </c>
      <c r="G51" s="89">
        <f>SUM(G48:G50)</f>
        <v>100</v>
      </c>
      <c r="H51" s="89">
        <f>SUM(H48:H50)</f>
        <v>100.00000000000001</v>
      </c>
      <c r="I51" s="90"/>
      <c r="J51" s="52"/>
      <c r="K51" s="80"/>
    </row>
    <row r="52" spans="1:11" x14ac:dyDescent="0.2">
      <c r="A52" s="81" t="s">
        <v>57</v>
      </c>
      <c r="B52" s="82" t="s">
        <v>54</v>
      </c>
      <c r="C52" s="83">
        <v>63.613231552162851</v>
      </c>
      <c r="D52" s="83">
        <v>60.814249363867688</v>
      </c>
      <c r="E52" s="83">
        <v>52</v>
      </c>
      <c r="F52" s="83">
        <v>51.449275362318836</v>
      </c>
      <c r="G52" s="83">
        <v>50.83932853717026</v>
      </c>
      <c r="H52" s="83">
        <v>46.913580246913575</v>
      </c>
      <c r="I52" s="28">
        <f>H52-G52</f>
        <v>-3.9257482902566849</v>
      </c>
      <c r="J52" s="50"/>
      <c r="K52" s="107">
        <f>+H52-C52</f>
        <v>-16.699651305249276</v>
      </c>
    </row>
    <row r="53" spans="1:11" x14ac:dyDescent="0.2">
      <c r="A53" s="84"/>
      <c r="B53" s="85" t="s">
        <v>55</v>
      </c>
      <c r="C53" s="86">
        <v>25.699745547073793</v>
      </c>
      <c r="D53" s="86">
        <v>31.552162849872772</v>
      </c>
      <c r="E53" s="86">
        <v>41</v>
      </c>
      <c r="F53" s="86">
        <v>43.719806763285021</v>
      </c>
      <c r="G53" s="86">
        <v>45.803357314148677</v>
      </c>
      <c r="H53" s="86">
        <v>49.382716049382715</v>
      </c>
      <c r="I53" s="28">
        <f>H53-G53</f>
        <v>3.5793587352340381</v>
      </c>
      <c r="J53" s="52"/>
      <c r="K53" s="107">
        <f t="shared" ref="K53:K54" si="22">+H53-C53</f>
        <v>23.682970502308923</v>
      </c>
    </row>
    <row r="54" spans="1:11" x14ac:dyDescent="0.2">
      <c r="A54" s="84"/>
      <c r="B54" s="85" t="s">
        <v>56</v>
      </c>
      <c r="C54" s="87">
        <v>10.687022900763358</v>
      </c>
      <c r="D54" s="87">
        <v>7.6335877862595423</v>
      </c>
      <c r="E54" s="87">
        <v>7</v>
      </c>
      <c r="F54" s="87">
        <v>4.8309178743961354</v>
      </c>
      <c r="G54" s="87">
        <v>3.3573141486810552</v>
      </c>
      <c r="H54" s="87">
        <v>3.7037037037037033</v>
      </c>
      <c r="I54" s="28">
        <f>H54-G54</f>
        <v>0.34638955502264812</v>
      </c>
      <c r="J54" s="52"/>
      <c r="K54" s="107">
        <f t="shared" si="22"/>
        <v>-6.9833191970596546</v>
      </c>
    </row>
    <row r="55" spans="1:11" s="91" customFormat="1" ht="13.5" thickBot="1" x14ac:dyDescent="0.25">
      <c r="A55" s="88"/>
      <c r="B55" s="59" t="s">
        <v>21</v>
      </c>
      <c r="C55" s="89">
        <f t="shared" ref="C55:F55" si="23">SUM(C52:C54)</f>
        <v>100</v>
      </c>
      <c r="D55" s="89">
        <f t="shared" si="23"/>
        <v>100</v>
      </c>
      <c r="E55" s="89">
        <f t="shared" si="23"/>
        <v>100</v>
      </c>
      <c r="F55" s="89">
        <f t="shared" si="23"/>
        <v>100</v>
      </c>
      <c r="G55" s="89">
        <f>SUM(G52:G54)</f>
        <v>99.999999999999986</v>
      </c>
      <c r="H55" s="89">
        <f>SUM(H52:H54)</f>
        <v>100</v>
      </c>
      <c r="I55" s="90"/>
      <c r="J55" s="52"/>
      <c r="K55" s="80"/>
    </row>
    <row r="56" spans="1:11" x14ac:dyDescent="0.2">
      <c r="A56" s="81" t="s">
        <v>37</v>
      </c>
      <c r="B56" s="82" t="s">
        <v>54</v>
      </c>
      <c r="C56" s="83">
        <v>63.581488933601605</v>
      </c>
      <c r="D56" s="83">
        <v>53.484320557491294</v>
      </c>
      <c r="E56" s="83">
        <v>47</v>
      </c>
      <c r="F56" s="83">
        <v>44.727891156462583</v>
      </c>
      <c r="G56" s="83">
        <v>33.636363636363633</v>
      </c>
      <c r="H56" s="83">
        <v>35.957066189624328</v>
      </c>
      <c r="I56" s="28">
        <f>H56-G56</f>
        <v>2.3207025532606949</v>
      </c>
      <c r="J56" s="52"/>
      <c r="K56" s="107">
        <f>+H56-C56</f>
        <v>-27.624422743977277</v>
      </c>
    </row>
    <row r="57" spans="1:11" x14ac:dyDescent="0.2">
      <c r="A57" s="84"/>
      <c r="B57" s="85" t="s">
        <v>55</v>
      </c>
      <c r="C57" s="86">
        <v>22.535211267605636</v>
      </c>
      <c r="D57" s="86">
        <v>33.972125435540065</v>
      </c>
      <c r="E57" s="86">
        <v>42</v>
      </c>
      <c r="F57" s="86">
        <v>45.91836734693878</v>
      </c>
      <c r="G57" s="86">
        <v>59.45454545454546</v>
      </c>
      <c r="H57" s="86">
        <v>57.42397137745975</v>
      </c>
      <c r="I57" s="28">
        <f>H57-G57</f>
        <v>-2.0305740770857099</v>
      </c>
      <c r="J57" s="50"/>
      <c r="K57" s="107">
        <f t="shared" ref="K57:K58" si="24">+H57-C57</f>
        <v>34.888760109854118</v>
      </c>
    </row>
    <row r="58" spans="1:11" x14ac:dyDescent="0.2">
      <c r="A58" s="84"/>
      <c r="B58" s="85" t="s">
        <v>56</v>
      </c>
      <c r="C58" s="87">
        <v>13.883299798792756</v>
      </c>
      <c r="D58" s="87">
        <v>12.543554006968641</v>
      </c>
      <c r="E58" s="87">
        <v>11</v>
      </c>
      <c r="F58" s="87">
        <v>9.3537414965986407</v>
      </c>
      <c r="G58" s="87">
        <v>6.9090909090909092</v>
      </c>
      <c r="H58" s="87">
        <v>6.6189624329159216</v>
      </c>
      <c r="I58" s="28">
        <f>H58-G58</f>
        <v>-0.2901284761749876</v>
      </c>
      <c r="J58" s="52"/>
      <c r="K58" s="107">
        <f t="shared" si="24"/>
        <v>-7.264337365876834</v>
      </c>
    </row>
    <row r="59" spans="1:11" s="91" customFormat="1" ht="13.5" thickBot="1" x14ac:dyDescent="0.25">
      <c r="A59" s="88"/>
      <c r="B59" s="59" t="s">
        <v>21</v>
      </c>
      <c r="C59" s="89">
        <f t="shared" ref="C59:F59" si="25">SUM(C56:C58)</f>
        <v>100</v>
      </c>
      <c r="D59" s="89">
        <f t="shared" si="25"/>
        <v>100</v>
      </c>
      <c r="E59" s="89">
        <f t="shared" si="25"/>
        <v>100</v>
      </c>
      <c r="F59" s="89">
        <f t="shared" si="25"/>
        <v>100</v>
      </c>
      <c r="G59" s="89">
        <f>SUM(G56:G58)</f>
        <v>100</v>
      </c>
      <c r="H59" s="89">
        <f>SUM(H56:H58)</f>
        <v>100</v>
      </c>
      <c r="I59" s="90"/>
      <c r="J59" s="52"/>
      <c r="K59" s="80"/>
    </row>
    <row r="60" spans="1:11" x14ac:dyDescent="0.2">
      <c r="A60" s="81" t="s">
        <v>38</v>
      </c>
      <c r="B60" s="82" t="s">
        <v>54</v>
      </c>
      <c r="C60" s="83">
        <v>67.081850533807824</v>
      </c>
      <c r="D60" s="83">
        <v>58.013937282229968</v>
      </c>
      <c r="E60" s="83">
        <v>52</v>
      </c>
      <c r="F60" s="83">
        <v>52.49169435215947</v>
      </c>
      <c r="G60" s="83">
        <v>44.174757281553397</v>
      </c>
      <c r="H60" s="83">
        <v>45.553539019963701</v>
      </c>
      <c r="I60" s="28">
        <f>H60-G60</f>
        <v>1.3787817384103036</v>
      </c>
      <c r="J60" s="52"/>
      <c r="K60" s="107">
        <f>+H60-C60</f>
        <v>-21.528311513844123</v>
      </c>
    </row>
    <row r="61" spans="1:11" x14ac:dyDescent="0.2">
      <c r="A61" s="84"/>
      <c r="B61" s="85" t="s">
        <v>55</v>
      </c>
      <c r="C61" s="86">
        <v>19.395017793594306</v>
      </c>
      <c r="D61" s="86">
        <v>29.965156794425084</v>
      </c>
      <c r="E61" s="86">
        <v>39</v>
      </c>
      <c r="F61" s="86">
        <v>38.704318936877073</v>
      </c>
      <c r="G61" s="86">
        <v>50.161812297734635</v>
      </c>
      <c r="H61" s="86">
        <v>50.816696914700543</v>
      </c>
      <c r="I61" s="28">
        <f>H61-G61</f>
        <v>0.65488461696590861</v>
      </c>
      <c r="J61" s="52"/>
      <c r="K61" s="107">
        <f t="shared" ref="K61:K62" si="26">+H61-C61</f>
        <v>31.421679121106237</v>
      </c>
    </row>
    <row r="62" spans="1:11" x14ac:dyDescent="0.2">
      <c r="A62" s="84"/>
      <c r="B62" s="85" t="s">
        <v>56</v>
      </c>
      <c r="C62" s="87">
        <v>13.523131672597867</v>
      </c>
      <c r="D62" s="87">
        <v>12.020905923344948</v>
      </c>
      <c r="E62" s="87">
        <v>9</v>
      </c>
      <c r="F62" s="87">
        <v>8.8039867109634553</v>
      </c>
      <c r="G62" s="87">
        <v>5.6634304207119746</v>
      </c>
      <c r="H62" s="87">
        <v>3.6297640653357535</v>
      </c>
      <c r="I62" s="28">
        <f>H62-G62</f>
        <v>-2.0336663553762211</v>
      </c>
      <c r="J62" s="50"/>
      <c r="K62" s="107">
        <f t="shared" si="26"/>
        <v>-9.8933676072621139</v>
      </c>
    </row>
    <row r="63" spans="1:11" s="91" customFormat="1" ht="13.5" thickBot="1" x14ac:dyDescent="0.25">
      <c r="A63" s="88"/>
      <c r="B63" s="59" t="s">
        <v>21</v>
      </c>
      <c r="C63" s="89">
        <f t="shared" ref="C63:F63" si="27">SUM(C60:C62)</f>
        <v>100</v>
      </c>
      <c r="D63" s="89">
        <f t="shared" si="27"/>
        <v>100</v>
      </c>
      <c r="E63" s="89">
        <f t="shared" si="27"/>
        <v>100</v>
      </c>
      <c r="F63" s="89">
        <f t="shared" si="27"/>
        <v>100</v>
      </c>
      <c r="G63" s="89">
        <f>SUM(G60:G62)</f>
        <v>100.00000000000001</v>
      </c>
      <c r="H63" s="89">
        <f>SUM(H60:H62)</f>
        <v>99.999999999999986</v>
      </c>
      <c r="I63" s="90"/>
      <c r="J63" s="52"/>
      <c r="K63" s="80"/>
    </row>
    <row r="64" spans="1:11" x14ac:dyDescent="0.2">
      <c r="A64" s="81" t="s">
        <v>39</v>
      </c>
      <c r="B64" s="82" t="s">
        <v>54</v>
      </c>
      <c r="C64" s="83">
        <v>72.181818181818187</v>
      </c>
      <c r="D64" s="83">
        <v>60.248447204968947</v>
      </c>
      <c r="E64" s="83">
        <v>55</v>
      </c>
      <c r="F64" s="83">
        <v>55.939524838012957</v>
      </c>
      <c r="G64" s="83">
        <v>54.54545454545454</v>
      </c>
      <c r="H64" s="83">
        <v>48.393194706994329</v>
      </c>
      <c r="I64" s="106">
        <f>H64-G64</f>
        <v>-6.1522598384602105</v>
      </c>
      <c r="J64" s="52"/>
      <c r="K64" s="107">
        <f>+H64-C64</f>
        <v>-23.788623474823858</v>
      </c>
    </row>
    <row r="65" spans="1:11" x14ac:dyDescent="0.2">
      <c r="A65" s="84"/>
      <c r="B65" s="85" t="s">
        <v>55</v>
      </c>
      <c r="C65" s="86">
        <v>20.18181818181818</v>
      </c>
      <c r="D65" s="86">
        <v>27.122153209109729</v>
      </c>
      <c r="E65" s="86">
        <v>36</v>
      </c>
      <c r="F65" s="86">
        <v>35.85313174946004</v>
      </c>
      <c r="G65" s="86">
        <v>41.014799154334035</v>
      </c>
      <c r="H65" s="86">
        <v>46.124763705103973</v>
      </c>
      <c r="I65" s="106">
        <f>H65-G65</f>
        <v>5.1099645507699378</v>
      </c>
      <c r="J65" s="52"/>
      <c r="K65" s="107">
        <f t="shared" ref="K65:K66" si="28">+H65-C65</f>
        <v>25.942945523285793</v>
      </c>
    </row>
    <row r="66" spans="1:11" x14ac:dyDescent="0.2">
      <c r="A66" s="84"/>
      <c r="B66" s="85" t="s">
        <v>56</v>
      </c>
      <c r="C66" s="87">
        <v>7.6363636363636367</v>
      </c>
      <c r="D66" s="87">
        <v>12.629399585921325</v>
      </c>
      <c r="E66" s="87">
        <v>9</v>
      </c>
      <c r="F66" s="87">
        <v>8.2073434125269973</v>
      </c>
      <c r="G66" s="87">
        <v>4.439746300211417</v>
      </c>
      <c r="H66" s="87">
        <v>5.4820415879017013</v>
      </c>
      <c r="I66" s="28">
        <f>H66-G66</f>
        <v>1.0422952876902842</v>
      </c>
      <c r="J66" s="52"/>
      <c r="K66" s="107">
        <f t="shared" si="28"/>
        <v>-2.1543220484619354</v>
      </c>
    </row>
    <row r="67" spans="1:11" s="91" customFormat="1" ht="13.5" thickBot="1" x14ac:dyDescent="0.25">
      <c r="A67" s="88"/>
      <c r="B67" s="59" t="s">
        <v>21</v>
      </c>
      <c r="C67" s="89">
        <f t="shared" ref="C67:F67" si="29">SUM(C64:C66)</f>
        <v>100.00000000000001</v>
      </c>
      <c r="D67" s="89">
        <f t="shared" si="29"/>
        <v>100</v>
      </c>
      <c r="E67" s="89">
        <f t="shared" si="29"/>
        <v>100</v>
      </c>
      <c r="F67" s="89">
        <f t="shared" si="29"/>
        <v>100</v>
      </c>
      <c r="G67" s="89">
        <f>SUM(G64:G66)</f>
        <v>99.999999999999986</v>
      </c>
      <c r="H67" s="89">
        <f>SUM(H64:H66)</f>
        <v>100</v>
      </c>
      <c r="I67" s="90"/>
      <c r="J67" s="50"/>
      <c r="K67" s="80"/>
    </row>
    <row r="68" spans="1:11" ht="12.75" customHeight="1" x14ac:dyDescent="0.2">
      <c r="A68" s="81" t="s">
        <v>40</v>
      </c>
      <c r="B68" s="82" t="s">
        <v>54</v>
      </c>
      <c r="C68" s="83">
        <v>68.825910931174079</v>
      </c>
      <c r="D68" s="83">
        <v>61.734693877551017</v>
      </c>
      <c r="E68" s="83">
        <v>55</v>
      </c>
      <c r="F68" s="83">
        <v>55.825242718446603</v>
      </c>
      <c r="G68" s="83">
        <v>63.445378151260499</v>
      </c>
      <c r="H68" s="83">
        <v>56.637168141592923</v>
      </c>
      <c r="I68" s="106">
        <f>H68-G68</f>
        <v>-6.8082100096675759</v>
      </c>
      <c r="J68" s="43"/>
      <c r="K68" s="107">
        <f t="shared" ref="K68:K78" si="30">+H68-C68</f>
        <v>-12.188742789581156</v>
      </c>
    </row>
    <row r="69" spans="1:11" x14ac:dyDescent="0.2">
      <c r="A69" s="84"/>
      <c r="B69" s="85" t="s">
        <v>55</v>
      </c>
      <c r="C69" s="86">
        <v>22.672064777327936</v>
      </c>
      <c r="D69" s="86">
        <v>31.122448979591837</v>
      </c>
      <c r="E69" s="86">
        <v>38</v>
      </c>
      <c r="F69" s="86">
        <v>39.320388349514559</v>
      </c>
      <c r="G69" s="86">
        <v>34.033613445378151</v>
      </c>
      <c r="H69" s="86">
        <v>38.495575221238937</v>
      </c>
      <c r="I69" s="28">
        <f>H69-G69</f>
        <v>4.4619617758607859</v>
      </c>
      <c r="J69" s="43"/>
      <c r="K69" s="107">
        <f t="shared" si="30"/>
        <v>15.823510443911001</v>
      </c>
    </row>
    <row r="70" spans="1:11" x14ac:dyDescent="0.2">
      <c r="A70" s="84"/>
      <c r="B70" s="85" t="s">
        <v>56</v>
      </c>
      <c r="C70" s="87">
        <v>8.5020242914979747</v>
      </c>
      <c r="D70" s="87">
        <v>7.1428571428571423</v>
      </c>
      <c r="E70" s="87">
        <v>6</v>
      </c>
      <c r="F70" s="87">
        <v>4.8543689320388346</v>
      </c>
      <c r="G70" s="87">
        <v>2.5210084033613445</v>
      </c>
      <c r="H70" s="87">
        <v>4.8672566371681416</v>
      </c>
      <c r="I70" s="28">
        <f>H70-G70</f>
        <v>2.3462482338067971</v>
      </c>
      <c r="J70" s="43"/>
      <c r="K70" s="107">
        <f t="shared" si="30"/>
        <v>-3.6347676543298331</v>
      </c>
    </row>
    <row r="71" spans="1:11" s="91" customFormat="1" ht="13.5" thickBot="1" x14ac:dyDescent="0.25">
      <c r="A71" s="88"/>
      <c r="B71" s="59" t="s">
        <v>21</v>
      </c>
      <c r="C71" s="89">
        <f t="shared" ref="C71:F71" si="31">SUM(C68:C70)</f>
        <v>99.999999999999986</v>
      </c>
      <c r="D71" s="89">
        <f t="shared" si="31"/>
        <v>100</v>
      </c>
      <c r="E71" s="89">
        <f t="shared" si="31"/>
        <v>99</v>
      </c>
      <c r="F71" s="89">
        <f t="shared" si="31"/>
        <v>100</v>
      </c>
      <c r="G71" s="89">
        <f>SUM(G68:G70)</f>
        <v>100</v>
      </c>
      <c r="H71" s="89">
        <f>SUM(H68:H70)</f>
        <v>100</v>
      </c>
      <c r="I71" s="90"/>
      <c r="J71" s="43"/>
      <c r="K71" s="80"/>
    </row>
    <row r="72" spans="1:11" ht="12.75" customHeight="1" x14ac:dyDescent="0.2">
      <c r="A72" s="92" t="s">
        <v>41</v>
      </c>
      <c r="B72" s="82" t="s">
        <v>54</v>
      </c>
      <c r="C72" s="83">
        <v>71.118012422360238</v>
      </c>
      <c r="D72" s="83">
        <v>57.763975155279503</v>
      </c>
      <c r="E72" s="83">
        <v>61</v>
      </c>
      <c r="F72" s="83">
        <v>57</v>
      </c>
      <c r="G72" s="83">
        <v>46.130952380952387</v>
      </c>
      <c r="H72" s="83">
        <v>54.166666666666664</v>
      </c>
      <c r="I72" s="106">
        <f>H72-G72</f>
        <v>8.0357142857142776</v>
      </c>
      <c r="J72" s="50"/>
      <c r="K72" s="107">
        <f t="shared" ref="K72:K76" si="32">+H72-C72</f>
        <v>-16.951345755693573</v>
      </c>
    </row>
    <row r="73" spans="1:11" x14ac:dyDescent="0.2">
      <c r="A73" s="93"/>
      <c r="B73" s="85" t="s">
        <v>55</v>
      </c>
      <c r="C73" s="86">
        <v>15.527950310559005</v>
      </c>
      <c r="D73" s="86">
        <v>30.745341614906835</v>
      </c>
      <c r="E73" s="86">
        <v>33</v>
      </c>
      <c r="F73" s="86">
        <v>31</v>
      </c>
      <c r="G73" s="86">
        <v>49.107142857142854</v>
      </c>
      <c r="H73" s="86">
        <v>39.880952380952387</v>
      </c>
      <c r="I73" s="106">
        <f>H73-G73</f>
        <v>-9.2261904761904674</v>
      </c>
      <c r="J73" s="52"/>
      <c r="K73" s="107">
        <f t="shared" si="30"/>
        <v>24.35300207039338</v>
      </c>
    </row>
    <row r="74" spans="1:11" x14ac:dyDescent="0.2">
      <c r="A74" s="93"/>
      <c r="B74" s="85" t="s">
        <v>56</v>
      </c>
      <c r="C74" s="87">
        <v>13.354037267080745</v>
      </c>
      <c r="D74" s="87">
        <v>11.490683229813664</v>
      </c>
      <c r="E74" s="87">
        <v>6</v>
      </c>
      <c r="F74" s="87">
        <v>12</v>
      </c>
      <c r="G74" s="87">
        <v>4.7619047619047619</v>
      </c>
      <c r="H74" s="87">
        <v>5.9523809523809517</v>
      </c>
      <c r="I74" s="28">
        <f>H74-G74</f>
        <v>1.1904761904761898</v>
      </c>
      <c r="J74" s="52"/>
      <c r="K74" s="107">
        <f t="shared" si="30"/>
        <v>-7.4016563146997933</v>
      </c>
    </row>
    <row r="75" spans="1:11" s="91" customFormat="1" ht="13.5" thickBot="1" x14ac:dyDescent="0.25">
      <c r="A75" s="94"/>
      <c r="B75" s="59" t="s">
        <v>21</v>
      </c>
      <c r="C75" s="89">
        <f t="shared" ref="C75:F75" si="33">SUM(C72:C74)</f>
        <v>99.999999999999986</v>
      </c>
      <c r="D75" s="89">
        <f t="shared" si="33"/>
        <v>100</v>
      </c>
      <c r="E75" s="89">
        <f t="shared" si="33"/>
        <v>100</v>
      </c>
      <c r="F75" s="89">
        <f t="shared" si="33"/>
        <v>100</v>
      </c>
      <c r="G75" s="89">
        <f>SUM(G72:G74)</f>
        <v>100</v>
      </c>
      <c r="H75" s="89">
        <f>SUM(H72:H74)</f>
        <v>100</v>
      </c>
      <c r="I75" s="90"/>
      <c r="J75" s="52"/>
      <c r="K75" s="80"/>
    </row>
    <row r="76" spans="1:11" x14ac:dyDescent="0.2">
      <c r="A76" s="81" t="s">
        <v>42</v>
      </c>
      <c r="B76" s="82" t="s">
        <v>54</v>
      </c>
      <c r="C76" s="83">
        <v>62.93436293436293</v>
      </c>
      <c r="D76" s="83">
        <v>46.91119691119691</v>
      </c>
      <c r="E76" s="83">
        <v>44</v>
      </c>
      <c r="F76" s="83">
        <v>38.28125</v>
      </c>
      <c r="G76" s="83">
        <v>30.2734375</v>
      </c>
      <c r="H76" s="83">
        <v>34.1796875</v>
      </c>
      <c r="I76" s="28">
        <f>H76-G76</f>
        <v>3.90625</v>
      </c>
      <c r="J76" s="52"/>
      <c r="K76" s="107">
        <f t="shared" si="32"/>
        <v>-28.75467543436293</v>
      </c>
    </row>
    <row r="77" spans="1:11" x14ac:dyDescent="0.2">
      <c r="A77" s="84"/>
      <c r="B77" s="85" t="s">
        <v>55</v>
      </c>
      <c r="C77" s="86">
        <v>24.517374517374517</v>
      </c>
      <c r="D77" s="86">
        <v>43.62934362934363</v>
      </c>
      <c r="E77" s="86">
        <v>49</v>
      </c>
      <c r="F77" s="86">
        <v>55.078125</v>
      </c>
      <c r="G77" s="86">
        <v>64.84375</v>
      </c>
      <c r="H77" s="86">
        <v>60.7421875</v>
      </c>
      <c r="I77" s="28">
        <f>H77-G77</f>
        <v>-4.1015625</v>
      </c>
      <c r="J77" s="50"/>
      <c r="K77" s="107">
        <f t="shared" si="30"/>
        <v>36.22481298262548</v>
      </c>
    </row>
    <row r="78" spans="1:11" x14ac:dyDescent="0.2">
      <c r="A78" s="84"/>
      <c r="B78" s="85" t="s">
        <v>56</v>
      </c>
      <c r="C78" s="87">
        <v>12.548262548262548</v>
      </c>
      <c r="D78" s="87">
        <v>9.4594594594594597</v>
      </c>
      <c r="E78" s="87">
        <v>7.0000000000000009</v>
      </c>
      <c r="F78" s="87">
        <v>6.640625</v>
      </c>
      <c r="G78" s="87">
        <v>4.8828125</v>
      </c>
      <c r="H78" s="87">
        <v>5.078125</v>
      </c>
      <c r="I78" s="28">
        <f>H78-G78</f>
        <v>0.1953125</v>
      </c>
      <c r="J78" s="52"/>
      <c r="K78" s="107">
        <f t="shared" si="30"/>
        <v>-7.4701375482625476</v>
      </c>
    </row>
    <row r="79" spans="1:11" s="91" customFormat="1" ht="13.5" thickBot="1" x14ac:dyDescent="0.25">
      <c r="A79" s="88"/>
      <c r="B79" s="59" t="s">
        <v>21</v>
      </c>
      <c r="C79" s="89">
        <f t="shared" ref="C79:F79" si="34">SUM(C76:C78)</f>
        <v>99.999999999999986</v>
      </c>
      <c r="D79" s="89">
        <f t="shared" si="34"/>
        <v>100</v>
      </c>
      <c r="E79" s="89">
        <f t="shared" si="34"/>
        <v>100</v>
      </c>
      <c r="F79" s="89">
        <f t="shared" si="34"/>
        <v>100</v>
      </c>
      <c r="G79" s="89">
        <f>SUM(G76:G78)</f>
        <v>100</v>
      </c>
      <c r="H79" s="89">
        <f>SUM(H76:H78)</f>
        <v>100</v>
      </c>
      <c r="I79" s="90"/>
      <c r="J79" s="52"/>
      <c r="K79" s="80"/>
    </row>
    <row r="80" spans="1:11" x14ac:dyDescent="0.2">
      <c r="A80" s="81" t="s">
        <v>43</v>
      </c>
      <c r="B80" s="82" t="s">
        <v>54</v>
      </c>
      <c r="C80" s="83">
        <v>67.741935483870961</v>
      </c>
      <c r="D80" s="83">
        <v>61.175115207373274</v>
      </c>
      <c r="E80" s="83">
        <v>51</v>
      </c>
      <c r="F80" s="83">
        <v>51.736111111111114</v>
      </c>
      <c r="G80" s="83">
        <v>49.537037037037038</v>
      </c>
      <c r="H80" s="83">
        <v>44.097222222222221</v>
      </c>
      <c r="I80" s="106">
        <f>H80-G80</f>
        <v>-5.4398148148148167</v>
      </c>
      <c r="J80" s="52"/>
      <c r="K80" s="107">
        <f t="shared" ref="K80:K111" si="35">+H80-C80</f>
        <v>-23.644713261648739</v>
      </c>
    </row>
    <row r="81" spans="1:11" x14ac:dyDescent="0.2">
      <c r="A81" s="84"/>
      <c r="B81" s="85" t="s">
        <v>55</v>
      </c>
      <c r="C81" s="86">
        <v>21.082949308755762</v>
      </c>
      <c r="D81" s="86">
        <v>25.576036866359448</v>
      </c>
      <c r="E81" s="86">
        <v>35</v>
      </c>
      <c r="F81" s="86">
        <v>38.541666666666671</v>
      </c>
      <c r="G81" s="86">
        <v>44.560185185185183</v>
      </c>
      <c r="H81" s="86">
        <v>49.652777777777779</v>
      </c>
      <c r="I81" s="106">
        <f>H81-G81</f>
        <v>5.0925925925925952</v>
      </c>
      <c r="J81" s="52"/>
      <c r="K81" s="107">
        <f t="shared" si="35"/>
        <v>28.569828469022017</v>
      </c>
    </row>
    <row r="82" spans="1:11" x14ac:dyDescent="0.2">
      <c r="A82" s="84"/>
      <c r="B82" s="85" t="s">
        <v>56</v>
      </c>
      <c r="C82" s="87">
        <v>11.175115207373272</v>
      </c>
      <c r="D82" s="87">
        <v>13.248847926267281</v>
      </c>
      <c r="E82" s="87">
        <v>14.000000000000002</v>
      </c>
      <c r="F82" s="87">
        <v>9.7222222222222232</v>
      </c>
      <c r="G82" s="87">
        <v>5.9027777777777777</v>
      </c>
      <c r="H82" s="87">
        <v>6.25</v>
      </c>
      <c r="I82" s="28">
        <f>H82-G82</f>
        <v>0.34722222222222232</v>
      </c>
      <c r="J82" s="50"/>
      <c r="K82" s="107">
        <f t="shared" si="35"/>
        <v>-4.9251152073732722</v>
      </c>
    </row>
    <row r="83" spans="1:11" s="91" customFormat="1" ht="13.5" thickBot="1" x14ac:dyDescent="0.25">
      <c r="A83" s="88"/>
      <c r="B83" s="59" t="s">
        <v>21</v>
      </c>
      <c r="C83" s="89">
        <f t="shared" ref="C83:F83" si="36">SUM(C80:C82)</f>
        <v>99.999999999999986</v>
      </c>
      <c r="D83" s="89">
        <f t="shared" si="36"/>
        <v>100</v>
      </c>
      <c r="E83" s="89">
        <f t="shared" si="36"/>
        <v>100</v>
      </c>
      <c r="F83" s="89">
        <f t="shared" si="36"/>
        <v>100.00000000000001</v>
      </c>
      <c r="G83" s="89">
        <f>SUM(G80:G82)</f>
        <v>100</v>
      </c>
      <c r="H83" s="89">
        <f>SUM(H80:H82)</f>
        <v>100</v>
      </c>
      <c r="I83" s="90"/>
      <c r="J83" s="43"/>
      <c r="K83" s="80"/>
    </row>
    <row r="84" spans="1:11" x14ac:dyDescent="0.2">
      <c r="A84" s="81" t="s">
        <v>44</v>
      </c>
      <c r="B84" s="82" t="s">
        <v>54</v>
      </c>
      <c r="C84" s="83">
        <v>69.72789115646259</v>
      </c>
      <c r="D84" s="83">
        <v>61.564625850340136</v>
      </c>
      <c r="E84" s="83">
        <v>54</v>
      </c>
      <c r="F84" s="83">
        <v>63.194444444444443</v>
      </c>
      <c r="G84" s="83">
        <v>65.277777777777786</v>
      </c>
      <c r="H84" s="83">
        <v>50</v>
      </c>
      <c r="I84" s="106">
        <f>H84-G84</f>
        <v>-15.277777777777786</v>
      </c>
      <c r="J84" s="43"/>
      <c r="K84" s="107">
        <f t="shared" si="35"/>
        <v>-19.72789115646259</v>
      </c>
    </row>
    <row r="85" spans="1:11" x14ac:dyDescent="0.2">
      <c r="A85" s="84"/>
      <c r="B85" s="85" t="s">
        <v>55</v>
      </c>
      <c r="C85" s="86">
        <v>19.387755102040817</v>
      </c>
      <c r="D85" s="86">
        <v>23.469387755102041</v>
      </c>
      <c r="E85" s="86">
        <v>35</v>
      </c>
      <c r="F85" s="86">
        <v>30.555555555555557</v>
      </c>
      <c r="G85" s="86">
        <v>29.166666666666668</v>
      </c>
      <c r="H85" s="86">
        <v>43.402777777777779</v>
      </c>
      <c r="I85" s="106">
        <f>H85-G85</f>
        <v>14.236111111111111</v>
      </c>
      <c r="J85" s="43"/>
      <c r="K85" s="107">
        <f t="shared" si="35"/>
        <v>24.015022675736962</v>
      </c>
    </row>
    <row r="86" spans="1:11" x14ac:dyDescent="0.2">
      <c r="A86" s="84"/>
      <c r="B86" s="85" t="s">
        <v>56</v>
      </c>
      <c r="C86" s="87">
        <v>10.884353741496598</v>
      </c>
      <c r="D86" s="87">
        <v>14.965986394557824</v>
      </c>
      <c r="E86" s="87">
        <v>11</v>
      </c>
      <c r="F86" s="87">
        <v>6.25</v>
      </c>
      <c r="G86" s="87">
        <v>5.5555555555555554</v>
      </c>
      <c r="H86" s="87">
        <v>6.5972222222222223</v>
      </c>
      <c r="I86" s="28">
        <f>H86-G86</f>
        <v>1.041666666666667</v>
      </c>
      <c r="J86" s="43"/>
      <c r="K86" s="107">
        <f t="shared" si="35"/>
        <v>-4.287131519274376</v>
      </c>
    </row>
    <row r="87" spans="1:11" s="91" customFormat="1" ht="13.5" thickBot="1" x14ac:dyDescent="0.25">
      <c r="A87" s="88"/>
      <c r="B87" s="59" t="s">
        <v>21</v>
      </c>
      <c r="C87" s="89">
        <f t="shared" ref="C87:F87" si="37">SUM(C84:C86)</f>
        <v>100</v>
      </c>
      <c r="D87" s="89">
        <f t="shared" si="37"/>
        <v>100</v>
      </c>
      <c r="E87" s="89">
        <f t="shared" si="37"/>
        <v>100</v>
      </c>
      <c r="F87" s="89">
        <f t="shared" si="37"/>
        <v>100</v>
      </c>
      <c r="G87" s="89">
        <f>SUM(G84:G86)</f>
        <v>100.00000000000001</v>
      </c>
      <c r="H87" s="89">
        <f>SUM(H84:H86)</f>
        <v>100</v>
      </c>
      <c r="I87" s="90"/>
      <c r="J87" s="50"/>
      <c r="K87" s="80"/>
    </row>
    <row r="88" spans="1:11" x14ac:dyDescent="0.2">
      <c r="A88" s="81" t="s">
        <v>45</v>
      </c>
      <c r="B88" s="82" t="s">
        <v>54</v>
      </c>
      <c r="C88" s="83">
        <v>62.575452716297789</v>
      </c>
      <c r="D88" s="83">
        <v>52.112676056338024</v>
      </c>
      <c r="E88" s="83">
        <v>49</v>
      </c>
      <c r="F88" s="83">
        <v>46.774193548387096</v>
      </c>
      <c r="G88" s="83">
        <v>46.37096774193548</v>
      </c>
      <c r="H88" s="83">
        <v>41.935483870967744</v>
      </c>
      <c r="I88" s="28">
        <f>H88-G88</f>
        <v>-4.4354838709677367</v>
      </c>
      <c r="J88" s="62"/>
      <c r="K88" s="107">
        <f t="shared" si="35"/>
        <v>-20.639968845330046</v>
      </c>
    </row>
    <row r="89" spans="1:11" x14ac:dyDescent="0.2">
      <c r="A89" s="84"/>
      <c r="B89" s="85" t="s">
        <v>55</v>
      </c>
      <c r="C89" s="86">
        <v>25.150905432595572</v>
      </c>
      <c r="D89" s="86">
        <v>37.223340040241446</v>
      </c>
      <c r="E89" s="86">
        <v>42</v>
      </c>
      <c r="F89" s="86">
        <v>46.572580645161288</v>
      </c>
      <c r="G89" s="86">
        <v>50.403225806451616</v>
      </c>
      <c r="H89" s="86">
        <v>52.217741935483872</v>
      </c>
      <c r="I89" s="28">
        <f>H89-G89</f>
        <v>1.8145161290322562</v>
      </c>
      <c r="J89" s="62"/>
      <c r="K89" s="107">
        <f t="shared" si="35"/>
        <v>27.0668365028883</v>
      </c>
    </row>
    <row r="90" spans="1:11" x14ac:dyDescent="0.2">
      <c r="A90" s="84"/>
      <c r="B90" s="85" t="s">
        <v>56</v>
      </c>
      <c r="C90" s="87">
        <v>12.273641851106639</v>
      </c>
      <c r="D90" s="87">
        <v>10.663983903420524</v>
      </c>
      <c r="E90" s="87">
        <v>8</v>
      </c>
      <c r="F90" s="87">
        <v>6.6532258064516121</v>
      </c>
      <c r="G90" s="87">
        <v>3.225806451612903</v>
      </c>
      <c r="H90" s="87">
        <v>5.846774193548387</v>
      </c>
      <c r="I90" s="28">
        <f>H90-G90</f>
        <v>2.620967741935484</v>
      </c>
      <c r="J90" s="62"/>
      <c r="K90" s="107">
        <f t="shared" si="35"/>
        <v>-6.426867657558252</v>
      </c>
    </row>
    <row r="91" spans="1:11" s="91" customFormat="1" ht="13.5" thickBot="1" x14ac:dyDescent="0.25">
      <c r="A91" s="88"/>
      <c r="B91" s="59" t="s">
        <v>21</v>
      </c>
      <c r="C91" s="95">
        <f t="shared" ref="C91:F91" si="38">SUM(C88:C90)</f>
        <v>100</v>
      </c>
      <c r="D91" s="89">
        <f t="shared" si="38"/>
        <v>100</v>
      </c>
      <c r="E91" s="89">
        <f t="shared" si="38"/>
        <v>99</v>
      </c>
      <c r="F91" s="89">
        <f t="shared" si="38"/>
        <v>100</v>
      </c>
      <c r="G91" s="89">
        <f>SUM(G88:G90)</f>
        <v>100</v>
      </c>
      <c r="H91" s="89">
        <f>SUM(H88:H90)</f>
        <v>100</v>
      </c>
      <c r="I91" s="90"/>
      <c r="J91" s="62"/>
      <c r="K91" s="80"/>
    </row>
    <row r="92" spans="1:11" x14ac:dyDescent="0.2">
      <c r="A92" s="81" t="s">
        <v>46</v>
      </c>
      <c r="B92" s="82" t="s">
        <v>54</v>
      </c>
      <c r="C92" s="83">
        <v>63.04347826086957</v>
      </c>
      <c r="D92" s="83">
        <v>54.379562043795616</v>
      </c>
      <c r="E92" s="83">
        <v>42</v>
      </c>
      <c r="F92" s="83">
        <v>45.703125</v>
      </c>
      <c r="G92" s="83">
        <v>48.828125</v>
      </c>
      <c r="H92" s="83">
        <v>37.109375</v>
      </c>
      <c r="I92" s="106">
        <f>H92-G92</f>
        <v>-11.71875</v>
      </c>
      <c r="J92" s="62"/>
      <c r="K92" s="107">
        <f t="shared" si="35"/>
        <v>-25.93410326086957</v>
      </c>
    </row>
    <row r="93" spans="1:11" x14ac:dyDescent="0.2">
      <c r="A93" s="84"/>
      <c r="B93" s="85" t="s">
        <v>55</v>
      </c>
      <c r="C93" s="86">
        <v>18.840579710144929</v>
      </c>
      <c r="D93" s="86">
        <v>32.846715328467155</v>
      </c>
      <c r="E93" s="86">
        <v>41</v>
      </c>
      <c r="F93" s="86">
        <v>42.96875</v>
      </c>
      <c r="G93" s="86">
        <v>43.75</v>
      </c>
      <c r="H93" s="86">
        <v>55.859375</v>
      </c>
      <c r="I93" s="106">
        <f>H93-G93</f>
        <v>12.109375</v>
      </c>
      <c r="J93" s="43"/>
      <c r="K93" s="107">
        <f t="shared" si="35"/>
        <v>37.018795289855071</v>
      </c>
    </row>
    <row r="94" spans="1:11" x14ac:dyDescent="0.2">
      <c r="A94" s="84"/>
      <c r="B94" s="85" t="s">
        <v>56</v>
      </c>
      <c r="C94" s="87">
        <v>18.115942028985508</v>
      </c>
      <c r="D94" s="87">
        <v>12.773722627737227</v>
      </c>
      <c r="E94" s="87">
        <v>17</v>
      </c>
      <c r="F94" s="87">
        <v>11.328125</v>
      </c>
      <c r="G94" s="87">
        <v>7.421875</v>
      </c>
      <c r="H94" s="87">
        <v>7.03125</v>
      </c>
      <c r="I94" s="28">
        <f>H94-G94</f>
        <v>-0.390625</v>
      </c>
      <c r="J94" s="43"/>
      <c r="K94" s="107">
        <f t="shared" si="35"/>
        <v>-11.084692028985508</v>
      </c>
    </row>
    <row r="95" spans="1:11" s="91" customFormat="1" ht="13.5" thickBot="1" x14ac:dyDescent="0.25">
      <c r="A95" s="88"/>
      <c r="B95" s="59" t="s">
        <v>21</v>
      </c>
      <c r="C95" s="95">
        <f t="shared" ref="C95:F95" si="39">SUM(C92:C94)</f>
        <v>100</v>
      </c>
      <c r="D95" s="89">
        <f t="shared" si="39"/>
        <v>100</v>
      </c>
      <c r="E95" s="89">
        <f t="shared" si="39"/>
        <v>100</v>
      </c>
      <c r="F95" s="89">
        <f t="shared" si="39"/>
        <v>100</v>
      </c>
      <c r="G95" s="89">
        <f>SUM(G92:G94)</f>
        <v>100</v>
      </c>
      <c r="H95" s="89">
        <f>SUM(H92:H94)</f>
        <v>100</v>
      </c>
      <c r="I95" s="90"/>
      <c r="J95" s="43"/>
      <c r="K95" s="80"/>
    </row>
    <row r="96" spans="1:11" x14ac:dyDescent="0.2">
      <c r="A96" s="81" t="s">
        <v>47</v>
      </c>
      <c r="B96" s="82" t="s">
        <v>54</v>
      </c>
      <c r="C96" s="83">
        <v>70.219690805532949</v>
      </c>
      <c r="D96" s="83">
        <v>59.545085296506905</v>
      </c>
      <c r="E96" s="83">
        <v>54</v>
      </c>
      <c r="F96" s="83">
        <v>53.605769230769226</v>
      </c>
      <c r="G96" s="83">
        <v>45.753205128205124</v>
      </c>
      <c r="H96" s="83">
        <v>46.394230769230774</v>
      </c>
      <c r="I96" s="28">
        <f>H96-G96</f>
        <v>0.64102564102564941</v>
      </c>
      <c r="J96" s="43"/>
      <c r="K96" s="107">
        <f t="shared" si="35"/>
        <v>-23.825460036302175</v>
      </c>
    </row>
    <row r="97" spans="1:11" x14ac:dyDescent="0.2">
      <c r="A97" s="84"/>
      <c r="B97" s="85" t="s">
        <v>55</v>
      </c>
      <c r="C97" s="86">
        <v>19.528071602929213</v>
      </c>
      <c r="D97" s="86">
        <v>27.701056051990253</v>
      </c>
      <c r="E97" s="86">
        <v>36</v>
      </c>
      <c r="F97" s="86">
        <v>37.339743589743591</v>
      </c>
      <c r="G97" s="86">
        <v>48.397435897435898</v>
      </c>
      <c r="H97" s="86">
        <v>47.836538461538467</v>
      </c>
      <c r="I97" s="28">
        <f>H97-G97</f>
        <v>-0.5608974358974308</v>
      </c>
      <c r="J97" s="50"/>
      <c r="K97" s="107">
        <f t="shared" si="35"/>
        <v>28.308466858609254</v>
      </c>
    </row>
    <row r="98" spans="1:11" x14ac:dyDescent="0.2">
      <c r="A98" s="84"/>
      <c r="B98" s="85" t="s">
        <v>56</v>
      </c>
      <c r="C98" s="87">
        <v>10.252237591537835</v>
      </c>
      <c r="D98" s="87">
        <v>12.753858651502844</v>
      </c>
      <c r="E98" s="87">
        <v>10</v>
      </c>
      <c r="F98" s="87">
        <v>9.0544871794871788</v>
      </c>
      <c r="G98" s="87">
        <v>5.8493589743589745</v>
      </c>
      <c r="H98" s="87">
        <v>5.7692307692307692</v>
      </c>
      <c r="I98" s="28">
        <f>H98-G98</f>
        <v>-8.0128205128205288E-2</v>
      </c>
      <c r="J98" s="52"/>
      <c r="K98" s="107">
        <f t="shared" si="35"/>
        <v>-4.4830068223070656</v>
      </c>
    </row>
    <row r="99" spans="1:11" s="91" customFormat="1" ht="13.5" thickBot="1" x14ac:dyDescent="0.25">
      <c r="A99" s="88"/>
      <c r="B99" s="59" t="s">
        <v>21</v>
      </c>
      <c r="C99" s="95">
        <f t="shared" ref="C99:F99" si="40">SUM(C96:C98)</f>
        <v>100</v>
      </c>
      <c r="D99" s="95">
        <f t="shared" si="40"/>
        <v>100</v>
      </c>
      <c r="E99" s="95">
        <f t="shared" si="40"/>
        <v>100</v>
      </c>
      <c r="F99" s="95">
        <f t="shared" si="40"/>
        <v>100</v>
      </c>
      <c r="G99" s="95">
        <f>SUM(G96:G98)</f>
        <v>100</v>
      </c>
      <c r="H99" s="95">
        <f>SUM(H96:H98)</f>
        <v>100.00000000000001</v>
      </c>
      <c r="I99" s="96"/>
      <c r="J99" s="52"/>
      <c r="K99" s="80"/>
    </row>
    <row r="100" spans="1:11" x14ac:dyDescent="0.2">
      <c r="A100" s="92" t="s">
        <v>48</v>
      </c>
      <c r="B100" s="82" t="s">
        <v>54</v>
      </c>
      <c r="C100" s="83">
        <v>71.592539454806314</v>
      </c>
      <c r="D100" s="83">
        <v>58.306188925081436</v>
      </c>
      <c r="E100" s="83">
        <v>57</v>
      </c>
      <c r="F100" s="83">
        <v>54.211956521739133</v>
      </c>
      <c r="G100" s="83">
        <v>42.361111111111107</v>
      </c>
      <c r="H100" s="83">
        <v>46.617647058823529</v>
      </c>
      <c r="I100" s="28">
        <f>H100-G100</f>
        <v>4.2565359477124218</v>
      </c>
      <c r="J100" s="52"/>
      <c r="K100" s="107">
        <f t="shared" si="35"/>
        <v>-24.974892395982785</v>
      </c>
    </row>
    <row r="101" spans="1:11" x14ac:dyDescent="0.2">
      <c r="A101" s="93"/>
      <c r="B101" s="85" t="s">
        <v>55</v>
      </c>
      <c r="C101" s="86">
        <v>18.077474892395983</v>
      </c>
      <c r="D101" s="86">
        <v>27.850162866449512</v>
      </c>
      <c r="E101" s="86">
        <v>34</v>
      </c>
      <c r="F101" s="86">
        <v>37.5</v>
      </c>
      <c r="G101" s="86">
        <v>52.638888888888893</v>
      </c>
      <c r="H101" s="86">
        <v>48.235294117647058</v>
      </c>
      <c r="I101" s="28">
        <f>H101-G101</f>
        <v>-4.4035947712418348</v>
      </c>
      <c r="J101" s="52"/>
      <c r="K101" s="107">
        <f t="shared" si="35"/>
        <v>30.157819225251075</v>
      </c>
    </row>
    <row r="102" spans="1:11" x14ac:dyDescent="0.2">
      <c r="A102" s="93"/>
      <c r="B102" s="85" t="s">
        <v>56</v>
      </c>
      <c r="C102" s="87">
        <v>10.329985652797705</v>
      </c>
      <c r="D102" s="87">
        <v>13.843648208469055</v>
      </c>
      <c r="E102" s="87">
        <v>9</v>
      </c>
      <c r="F102" s="87">
        <v>8.2880434782608692</v>
      </c>
      <c r="G102" s="87">
        <v>5</v>
      </c>
      <c r="H102" s="87">
        <v>5.1470588235294112</v>
      </c>
      <c r="I102" s="28">
        <f>H102-G102</f>
        <v>0.14705882352941124</v>
      </c>
      <c r="J102" s="50"/>
      <c r="K102" s="107">
        <f t="shared" si="35"/>
        <v>-5.1829268292682933</v>
      </c>
    </row>
    <row r="103" spans="1:11" s="91" customFormat="1" ht="13.5" thickBot="1" x14ac:dyDescent="0.25">
      <c r="A103" s="94"/>
      <c r="B103" s="59" t="s">
        <v>21</v>
      </c>
      <c r="C103" s="95">
        <f t="shared" ref="C103:F103" si="41">SUM(C100:C102)</f>
        <v>100</v>
      </c>
      <c r="D103" s="89">
        <f t="shared" si="41"/>
        <v>100</v>
      </c>
      <c r="E103" s="89">
        <f t="shared" si="41"/>
        <v>100</v>
      </c>
      <c r="F103" s="89">
        <f t="shared" si="41"/>
        <v>100</v>
      </c>
      <c r="G103" s="89">
        <f>SUM(G100:G102)</f>
        <v>100</v>
      </c>
      <c r="H103" s="89">
        <f>SUM(H100:H102)</f>
        <v>99.999999999999986</v>
      </c>
      <c r="I103" s="90"/>
      <c r="J103" s="52"/>
      <c r="K103" s="80"/>
    </row>
    <row r="104" spans="1:11" x14ac:dyDescent="0.2">
      <c r="A104" s="92" t="s">
        <v>49</v>
      </c>
      <c r="B104" s="82" t="s">
        <v>54</v>
      </c>
      <c r="C104" s="83">
        <v>67.425320056899011</v>
      </c>
      <c r="D104" s="83">
        <v>59.286592865928654</v>
      </c>
      <c r="E104" s="83">
        <v>50</v>
      </c>
      <c r="F104" s="83">
        <v>51.339285714285708</v>
      </c>
      <c r="G104" s="83">
        <v>50.914634146341463</v>
      </c>
      <c r="H104" s="83">
        <v>44.101123595505619</v>
      </c>
      <c r="I104" s="106">
        <f>H104-G104</f>
        <v>-6.8135105508358436</v>
      </c>
      <c r="J104" s="52"/>
      <c r="K104" s="107">
        <f t="shared" si="35"/>
        <v>-23.324196461393392</v>
      </c>
    </row>
    <row r="105" spans="1:11" x14ac:dyDescent="0.2">
      <c r="A105" s="93"/>
      <c r="B105" s="85" t="s">
        <v>55</v>
      </c>
      <c r="C105" s="86">
        <v>20.19914651493599</v>
      </c>
      <c r="D105" s="86">
        <v>28.413284132841326</v>
      </c>
      <c r="E105" s="86">
        <v>38</v>
      </c>
      <c r="F105" s="86">
        <v>38.541666666666671</v>
      </c>
      <c r="G105" s="86">
        <v>41.768292682926827</v>
      </c>
      <c r="H105" s="86">
        <v>49.438202247191008</v>
      </c>
      <c r="I105" s="106">
        <f>H105-G105</f>
        <v>7.6699095642641808</v>
      </c>
      <c r="J105" s="52"/>
      <c r="K105" s="107">
        <f t="shared" si="35"/>
        <v>29.239055732255018</v>
      </c>
    </row>
    <row r="106" spans="1:11" x14ac:dyDescent="0.2">
      <c r="A106" s="93"/>
      <c r="B106" s="85" t="s">
        <v>56</v>
      </c>
      <c r="C106" s="87">
        <v>12.375533428165006</v>
      </c>
      <c r="D106" s="87">
        <v>12.300123001230013</v>
      </c>
      <c r="E106" s="87">
        <v>13</v>
      </c>
      <c r="F106" s="87">
        <v>10.119047619047619</v>
      </c>
      <c r="G106" s="87">
        <v>7.3170731707317067</v>
      </c>
      <c r="H106" s="87">
        <v>6.4606741573033712</v>
      </c>
      <c r="I106" s="28">
        <f>H106-G106</f>
        <v>-0.85639901342833546</v>
      </c>
      <c r="J106" s="52"/>
      <c r="K106" s="107">
        <f t="shared" si="35"/>
        <v>-5.9148592708616352</v>
      </c>
    </row>
    <row r="107" spans="1:11" s="91" customFormat="1" ht="13.5" thickBot="1" x14ac:dyDescent="0.25">
      <c r="A107" s="94"/>
      <c r="B107" s="59" t="s">
        <v>21</v>
      </c>
      <c r="C107" s="95">
        <f t="shared" ref="C107:F107" si="42">SUM(C104:C106)</f>
        <v>100</v>
      </c>
      <c r="D107" s="89">
        <f t="shared" si="42"/>
        <v>100</v>
      </c>
      <c r="E107" s="89">
        <f t="shared" si="42"/>
        <v>101</v>
      </c>
      <c r="F107" s="89">
        <f t="shared" si="42"/>
        <v>100</v>
      </c>
      <c r="G107" s="89">
        <f>SUM(G104:G106)</f>
        <v>100</v>
      </c>
      <c r="H107" s="89">
        <f>SUM(H104:H106)</f>
        <v>100</v>
      </c>
      <c r="I107" s="90"/>
      <c r="J107" s="50"/>
      <c r="K107" s="80"/>
    </row>
    <row r="108" spans="1:11" x14ac:dyDescent="0.2">
      <c r="A108" s="92" t="s">
        <v>50</v>
      </c>
      <c r="B108" s="82" t="s">
        <v>54</v>
      </c>
      <c r="C108" s="83">
        <v>62.292358803986716</v>
      </c>
      <c r="D108" s="83">
        <v>52.347826086956516</v>
      </c>
      <c r="E108" s="83">
        <v>47</v>
      </c>
      <c r="F108" s="83">
        <v>46.283783783783782</v>
      </c>
      <c r="G108" s="83">
        <v>45.993589743589745</v>
      </c>
      <c r="H108" s="83">
        <v>41.28289473684211</v>
      </c>
      <c r="I108" s="106">
        <f>H108-G108</f>
        <v>-4.7106950067476347</v>
      </c>
      <c r="J108" s="52"/>
      <c r="K108" s="107">
        <f t="shared" si="35"/>
        <v>-21.009464067144606</v>
      </c>
    </row>
    <row r="109" spans="1:11" x14ac:dyDescent="0.2">
      <c r="A109" s="93"/>
      <c r="B109" s="85" t="s">
        <v>55</v>
      </c>
      <c r="C109" s="86">
        <v>24.750830564784053</v>
      </c>
      <c r="D109" s="86">
        <v>37.217391304347828</v>
      </c>
      <c r="E109" s="86">
        <v>44</v>
      </c>
      <c r="F109" s="86">
        <v>45.945945945945951</v>
      </c>
      <c r="G109" s="86">
        <v>50.160256410256409</v>
      </c>
      <c r="H109" s="86">
        <v>52.467105263157897</v>
      </c>
      <c r="I109" s="28">
        <f>H109-G109</f>
        <v>2.3068488529014886</v>
      </c>
      <c r="J109" s="52"/>
      <c r="K109" s="107">
        <f t="shared" si="35"/>
        <v>27.716274698373844</v>
      </c>
    </row>
    <row r="110" spans="1:11" x14ac:dyDescent="0.2">
      <c r="A110" s="93"/>
      <c r="B110" s="85" t="s">
        <v>56</v>
      </c>
      <c r="C110" s="87">
        <v>12.956810631229235</v>
      </c>
      <c r="D110" s="87">
        <v>10.434782608695652</v>
      </c>
      <c r="E110" s="87">
        <v>9</v>
      </c>
      <c r="F110" s="87">
        <v>7.7702702702702702</v>
      </c>
      <c r="G110" s="87">
        <v>3.8461538461538463</v>
      </c>
      <c r="H110" s="87">
        <v>6.25</v>
      </c>
      <c r="I110" s="28">
        <f>H110-G110</f>
        <v>2.4038461538461537</v>
      </c>
      <c r="J110" s="52"/>
      <c r="K110" s="107">
        <f t="shared" si="35"/>
        <v>-6.706810631229235</v>
      </c>
    </row>
    <row r="111" spans="1:11" s="91" customFormat="1" ht="13.5" thickBot="1" x14ac:dyDescent="0.25">
      <c r="A111" s="94"/>
      <c r="B111" s="59" t="s">
        <v>21</v>
      </c>
      <c r="C111" s="95">
        <f t="shared" ref="C111:F111" si="43">SUM(C108:C110)</f>
        <v>100</v>
      </c>
      <c r="D111" s="89">
        <f t="shared" si="43"/>
        <v>100</v>
      </c>
      <c r="E111" s="89">
        <f t="shared" si="43"/>
        <v>100</v>
      </c>
      <c r="F111" s="89">
        <f t="shared" si="43"/>
        <v>100.00000000000001</v>
      </c>
      <c r="G111" s="89">
        <f>SUM(G108:G110)</f>
        <v>100</v>
      </c>
      <c r="H111" s="89">
        <f>SUM(H108:H110)</f>
        <v>100</v>
      </c>
      <c r="I111" s="90"/>
      <c r="J111" s="52"/>
      <c r="K111" s="80"/>
    </row>
    <row r="112" spans="1:11" x14ac:dyDescent="0.2">
      <c r="J112" s="50"/>
    </row>
    <row r="113" spans="10:10" x14ac:dyDescent="0.2">
      <c r="J113" s="43"/>
    </row>
    <row r="114" spans="10:10" x14ac:dyDescent="0.2">
      <c r="J114" s="43"/>
    </row>
    <row r="115" spans="10:10" x14ac:dyDescent="0.2">
      <c r="J115" s="43"/>
    </row>
    <row r="116" spans="10:10" x14ac:dyDescent="0.2">
      <c r="J116" s="43"/>
    </row>
    <row r="117" spans="10:10" x14ac:dyDescent="0.2">
      <c r="J117" s="50"/>
    </row>
    <row r="118" spans="10:10" x14ac:dyDescent="0.2">
      <c r="J118" s="43"/>
    </row>
    <row r="119" spans="10:10" x14ac:dyDescent="0.2">
      <c r="J119" s="43"/>
    </row>
    <row r="120" spans="10:10" x14ac:dyDescent="0.2">
      <c r="J120" s="43"/>
    </row>
    <row r="121" spans="10:10" x14ac:dyDescent="0.2">
      <c r="J121" s="43"/>
    </row>
    <row r="122" spans="10:10" x14ac:dyDescent="0.2">
      <c r="J122" s="50"/>
    </row>
    <row r="123" spans="10:10" x14ac:dyDescent="0.2">
      <c r="J123" s="43"/>
    </row>
    <row r="124" spans="10:10" x14ac:dyDescent="0.2">
      <c r="J124" s="43"/>
    </row>
    <row r="125" spans="10:10" x14ac:dyDescent="0.2">
      <c r="J125" s="43"/>
    </row>
    <row r="126" spans="10:10" x14ac:dyDescent="0.2">
      <c r="J126" s="43"/>
    </row>
    <row r="127" spans="10:10" x14ac:dyDescent="0.2">
      <c r="J127" s="50"/>
    </row>
    <row r="128" spans="10:10" x14ac:dyDescent="0.2">
      <c r="J128" s="43"/>
    </row>
    <row r="129" spans="10:10" x14ac:dyDescent="0.2">
      <c r="J129" s="43"/>
    </row>
    <row r="130" spans="10:10" x14ac:dyDescent="0.2">
      <c r="J130" s="43"/>
    </row>
    <row r="131" spans="10:10" x14ac:dyDescent="0.2">
      <c r="J131" s="43"/>
    </row>
    <row r="132" spans="10:10" x14ac:dyDescent="0.2">
      <c r="J132" s="50"/>
    </row>
    <row r="133" spans="10:10" x14ac:dyDescent="0.2">
      <c r="J133" s="43"/>
    </row>
    <row r="134" spans="10:10" x14ac:dyDescent="0.2">
      <c r="J134" s="43"/>
    </row>
    <row r="135" spans="10:10" x14ac:dyDescent="0.2">
      <c r="J135" s="43"/>
    </row>
    <row r="136" spans="10:10" x14ac:dyDescent="0.2">
      <c r="J136" s="43"/>
    </row>
    <row r="137" spans="10:10" x14ac:dyDescent="0.2">
      <c r="J137" s="50"/>
    </row>
  </sheetData>
  <mergeCells count="29">
    <mergeCell ref="K2:K6"/>
    <mergeCell ref="A92:A95"/>
    <mergeCell ref="A96:A99"/>
    <mergeCell ref="A100:A103"/>
    <mergeCell ref="A104:A107"/>
    <mergeCell ref="A108:A111"/>
    <mergeCell ref="A68:A71"/>
    <mergeCell ref="A72:A75"/>
    <mergeCell ref="A76:A79"/>
    <mergeCell ref="A80:A83"/>
    <mergeCell ref="A84:A87"/>
    <mergeCell ref="A88:A91"/>
    <mergeCell ref="A44:A47"/>
    <mergeCell ref="A48:A51"/>
    <mergeCell ref="A52:A55"/>
    <mergeCell ref="A56:A59"/>
    <mergeCell ref="A60:A63"/>
    <mergeCell ref="A64:A67"/>
    <mergeCell ref="A20:A23"/>
    <mergeCell ref="A24:A27"/>
    <mergeCell ref="A28:A31"/>
    <mergeCell ref="A32:A35"/>
    <mergeCell ref="A36:A39"/>
    <mergeCell ref="A40:A43"/>
    <mergeCell ref="A8:A11"/>
    <mergeCell ref="A12:A15"/>
    <mergeCell ref="A16:A19"/>
    <mergeCell ref="A1:B1"/>
    <mergeCell ref="I2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50B4-6491-4B29-BE6D-1DF95ED164D5}">
  <dimension ref="A1:K141"/>
  <sheetViews>
    <sheetView tabSelected="1" topLeftCell="A13" workbookViewId="0">
      <selection activeCell="H1" sqref="H1"/>
    </sheetView>
  </sheetViews>
  <sheetFormatPr defaultRowHeight="12.75" x14ac:dyDescent="0.2"/>
  <cols>
    <col min="1" max="1" width="20.28515625" style="105" bestFit="1" customWidth="1"/>
    <col min="2" max="2" width="24.28515625" style="105" customWidth="1"/>
    <col min="3" max="8" width="17.85546875" style="72" customWidth="1"/>
    <col min="9" max="9" width="11.140625" style="72" customWidth="1"/>
    <col min="10" max="10" width="2.42578125" style="68" customWidth="1"/>
    <col min="11" max="11" width="10" style="105" customWidth="1"/>
    <col min="12" max="245" width="9.140625" style="105"/>
    <col min="246" max="246" width="20.28515625" style="105" bestFit="1" customWidth="1"/>
    <col min="247" max="247" width="24.28515625" style="105" customWidth="1"/>
    <col min="248" max="256" width="17.85546875" style="105" customWidth="1"/>
    <col min="257" max="257" width="11.140625" style="105" customWidth="1"/>
    <col min="258" max="258" width="2.42578125" style="105" customWidth="1"/>
    <col min="259" max="261" width="9.140625" style="105"/>
    <col min="262" max="262" width="9.5703125" style="105" customWidth="1"/>
    <col min="263" max="501" width="9.140625" style="105"/>
    <col min="502" max="502" width="20.28515625" style="105" bestFit="1" customWidth="1"/>
    <col min="503" max="503" width="24.28515625" style="105" customWidth="1"/>
    <col min="504" max="512" width="17.85546875" style="105" customWidth="1"/>
    <col min="513" max="513" width="11.140625" style="105" customWidth="1"/>
    <col min="514" max="514" width="2.42578125" style="105" customWidth="1"/>
    <col min="515" max="517" width="9.140625" style="105"/>
    <col min="518" max="518" width="9.5703125" style="105" customWidth="1"/>
    <col min="519" max="757" width="9.140625" style="105"/>
    <col min="758" max="758" width="20.28515625" style="105" bestFit="1" customWidth="1"/>
    <col min="759" max="759" width="24.28515625" style="105" customWidth="1"/>
    <col min="760" max="768" width="17.85546875" style="105" customWidth="1"/>
    <col min="769" max="769" width="11.140625" style="105" customWidth="1"/>
    <col min="770" max="770" width="2.42578125" style="105" customWidth="1"/>
    <col min="771" max="773" width="9.140625" style="105"/>
    <col min="774" max="774" width="9.5703125" style="105" customWidth="1"/>
    <col min="775" max="1013" width="9.140625" style="105"/>
    <col min="1014" max="1014" width="20.28515625" style="105" bestFit="1" customWidth="1"/>
    <col min="1015" max="1015" width="24.28515625" style="105" customWidth="1"/>
    <col min="1016" max="1024" width="17.85546875" style="105" customWidth="1"/>
    <col min="1025" max="1025" width="11.140625" style="105" customWidth="1"/>
    <col min="1026" max="1026" width="2.42578125" style="105" customWidth="1"/>
    <col min="1027" max="1029" width="9.140625" style="105"/>
    <col min="1030" max="1030" width="9.5703125" style="105" customWidth="1"/>
    <col min="1031" max="1269" width="9.140625" style="105"/>
    <col min="1270" max="1270" width="20.28515625" style="105" bestFit="1" customWidth="1"/>
    <col min="1271" max="1271" width="24.28515625" style="105" customWidth="1"/>
    <col min="1272" max="1280" width="17.85546875" style="105" customWidth="1"/>
    <col min="1281" max="1281" width="11.140625" style="105" customWidth="1"/>
    <col min="1282" max="1282" width="2.42578125" style="105" customWidth="1"/>
    <col min="1283" max="1285" width="9.140625" style="105"/>
    <col min="1286" max="1286" width="9.5703125" style="105" customWidth="1"/>
    <col min="1287" max="1525" width="9.140625" style="105"/>
    <col min="1526" max="1526" width="20.28515625" style="105" bestFit="1" customWidth="1"/>
    <col min="1527" max="1527" width="24.28515625" style="105" customWidth="1"/>
    <col min="1528" max="1536" width="17.85546875" style="105" customWidth="1"/>
    <col min="1537" max="1537" width="11.140625" style="105" customWidth="1"/>
    <col min="1538" max="1538" width="2.42578125" style="105" customWidth="1"/>
    <col min="1539" max="1541" width="9.140625" style="105"/>
    <col min="1542" max="1542" width="9.5703125" style="105" customWidth="1"/>
    <col min="1543" max="1781" width="9.140625" style="105"/>
    <col min="1782" max="1782" width="20.28515625" style="105" bestFit="1" customWidth="1"/>
    <col min="1783" max="1783" width="24.28515625" style="105" customWidth="1"/>
    <col min="1784" max="1792" width="17.85546875" style="105" customWidth="1"/>
    <col min="1793" max="1793" width="11.140625" style="105" customWidth="1"/>
    <col min="1794" max="1794" width="2.42578125" style="105" customWidth="1"/>
    <col min="1795" max="1797" width="9.140625" style="105"/>
    <col min="1798" max="1798" width="9.5703125" style="105" customWidth="1"/>
    <col min="1799" max="2037" width="9.140625" style="105"/>
    <col min="2038" max="2038" width="20.28515625" style="105" bestFit="1" customWidth="1"/>
    <col min="2039" max="2039" width="24.28515625" style="105" customWidth="1"/>
    <col min="2040" max="2048" width="17.85546875" style="105" customWidth="1"/>
    <col min="2049" max="2049" width="11.140625" style="105" customWidth="1"/>
    <col min="2050" max="2050" width="2.42578125" style="105" customWidth="1"/>
    <col min="2051" max="2053" width="9.140625" style="105"/>
    <col min="2054" max="2054" width="9.5703125" style="105" customWidth="1"/>
    <col min="2055" max="2293" width="9.140625" style="105"/>
    <col min="2294" max="2294" width="20.28515625" style="105" bestFit="1" customWidth="1"/>
    <col min="2295" max="2295" width="24.28515625" style="105" customWidth="1"/>
    <col min="2296" max="2304" width="17.85546875" style="105" customWidth="1"/>
    <col min="2305" max="2305" width="11.140625" style="105" customWidth="1"/>
    <col min="2306" max="2306" width="2.42578125" style="105" customWidth="1"/>
    <col min="2307" max="2309" width="9.140625" style="105"/>
    <col min="2310" max="2310" width="9.5703125" style="105" customWidth="1"/>
    <col min="2311" max="2549" width="9.140625" style="105"/>
    <col min="2550" max="2550" width="20.28515625" style="105" bestFit="1" customWidth="1"/>
    <col min="2551" max="2551" width="24.28515625" style="105" customWidth="1"/>
    <col min="2552" max="2560" width="17.85546875" style="105" customWidth="1"/>
    <col min="2561" max="2561" width="11.140625" style="105" customWidth="1"/>
    <col min="2562" max="2562" width="2.42578125" style="105" customWidth="1"/>
    <col min="2563" max="2565" width="9.140625" style="105"/>
    <col min="2566" max="2566" width="9.5703125" style="105" customWidth="1"/>
    <col min="2567" max="2805" width="9.140625" style="105"/>
    <col min="2806" max="2806" width="20.28515625" style="105" bestFit="1" customWidth="1"/>
    <col min="2807" max="2807" width="24.28515625" style="105" customWidth="1"/>
    <col min="2808" max="2816" width="17.85546875" style="105" customWidth="1"/>
    <col min="2817" max="2817" width="11.140625" style="105" customWidth="1"/>
    <col min="2818" max="2818" width="2.42578125" style="105" customWidth="1"/>
    <col min="2819" max="2821" width="9.140625" style="105"/>
    <col min="2822" max="2822" width="9.5703125" style="105" customWidth="1"/>
    <col min="2823" max="3061" width="9.140625" style="105"/>
    <col min="3062" max="3062" width="20.28515625" style="105" bestFit="1" customWidth="1"/>
    <col min="3063" max="3063" width="24.28515625" style="105" customWidth="1"/>
    <col min="3064" max="3072" width="17.85546875" style="105" customWidth="1"/>
    <col min="3073" max="3073" width="11.140625" style="105" customWidth="1"/>
    <col min="3074" max="3074" width="2.42578125" style="105" customWidth="1"/>
    <col min="3075" max="3077" width="9.140625" style="105"/>
    <col min="3078" max="3078" width="9.5703125" style="105" customWidth="1"/>
    <col min="3079" max="3317" width="9.140625" style="105"/>
    <col min="3318" max="3318" width="20.28515625" style="105" bestFit="1" customWidth="1"/>
    <col min="3319" max="3319" width="24.28515625" style="105" customWidth="1"/>
    <col min="3320" max="3328" width="17.85546875" style="105" customWidth="1"/>
    <col min="3329" max="3329" width="11.140625" style="105" customWidth="1"/>
    <col min="3330" max="3330" width="2.42578125" style="105" customWidth="1"/>
    <col min="3331" max="3333" width="9.140625" style="105"/>
    <col min="3334" max="3334" width="9.5703125" style="105" customWidth="1"/>
    <col min="3335" max="3573" width="9.140625" style="105"/>
    <col min="3574" max="3574" width="20.28515625" style="105" bestFit="1" customWidth="1"/>
    <col min="3575" max="3575" width="24.28515625" style="105" customWidth="1"/>
    <col min="3576" max="3584" width="17.85546875" style="105" customWidth="1"/>
    <col min="3585" max="3585" width="11.140625" style="105" customWidth="1"/>
    <col min="3586" max="3586" width="2.42578125" style="105" customWidth="1"/>
    <col min="3587" max="3589" width="9.140625" style="105"/>
    <col min="3590" max="3590" width="9.5703125" style="105" customWidth="1"/>
    <col min="3591" max="3829" width="9.140625" style="105"/>
    <col min="3830" max="3830" width="20.28515625" style="105" bestFit="1" customWidth="1"/>
    <col min="3831" max="3831" width="24.28515625" style="105" customWidth="1"/>
    <col min="3832" max="3840" width="17.85546875" style="105" customWidth="1"/>
    <col min="3841" max="3841" width="11.140625" style="105" customWidth="1"/>
    <col min="3842" max="3842" width="2.42578125" style="105" customWidth="1"/>
    <col min="3843" max="3845" width="9.140625" style="105"/>
    <col min="3846" max="3846" width="9.5703125" style="105" customWidth="1"/>
    <col min="3847" max="4085" width="9.140625" style="105"/>
    <col min="4086" max="4086" width="20.28515625" style="105" bestFit="1" customWidth="1"/>
    <col min="4087" max="4087" width="24.28515625" style="105" customWidth="1"/>
    <col min="4088" max="4096" width="17.85546875" style="105" customWidth="1"/>
    <col min="4097" max="4097" width="11.140625" style="105" customWidth="1"/>
    <col min="4098" max="4098" width="2.42578125" style="105" customWidth="1"/>
    <col min="4099" max="4101" width="9.140625" style="105"/>
    <col min="4102" max="4102" width="9.5703125" style="105" customWidth="1"/>
    <col min="4103" max="4341" width="9.140625" style="105"/>
    <col min="4342" max="4342" width="20.28515625" style="105" bestFit="1" customWidth="1"/>
    <col min="4343" max="4343" width="24.28515625" style="105" customWidth="1"/>
    <col min="4344" max="4352" width="17.85546875" style="105" customWidth="1"/>
    <col min="4353" max="4353" width="11.140625" style="105" customWidth="1"/>
    <col min="4354" max="4354" width="2.42578125" style="105" customWidth="1"/>
    <col min="4355" max="4357" width="9.140625" style="105"/>
    <col min="4358" max="4358" width="9.5703125" style="105" customWidth="1"/>
    <col min="4359" max="4597" width="9.140625" style="105"/>
    <col min="4598" max="4598" width="20.28515625" style="105" bestFit="1" customWidth="1"/>
    <col min="4599" max="4599" width="24.28515625" style="105" customWidth="1"/>
    <col min="4600" max="4608" width="17.85546875" style="105" customWidth="1"/>
    <col min="4609" max="4609" width="11.140625" style="105" customWidth="1"/>
    <col min="4610" max="4610" width="2.42578125" style="105" customWidth="1"/>
    <col min="4611" max="4613" width="9.140625" style="105"/>
    <col min="4614" max="4614" width="9.5703125" style="105" customWidth="1"/>
    <col min="4615" max="4853" width="9.140625" style="105"/>
    <col min="4854" max="4854" width="20.28515625" style="105" bestFit="1" customWidth="1"/>
    <col min="4855" max="4855" width="24.28515625" style="105" customWidth="1"/>
    <col min="4856" max="4864" width="17.85546875" style="105" customWidth="1"/>
    <col min="4865" max="4865" width="11.140625" style="105" customWidth="1"/>
    <col min="4866" max="4866" width="2.42578125" style="105" customWidth="1"/>
    <col min="4867" max="4869" width="9.140625" style="105"/>
    <col min="4870" max="4870" width="9.5703125" style="105" customWidth="1"/>
    <col min="4871" max="5109" width="9.140625" style="105"/>
    <col min="5110" max="5110" width="20.28515625" style="105" bestFit="1" customWidth="1"/>
    <col min="5111" max="5111" width="24.28515625" style="105" customWidth="1"/>
    <col min="5112" max="5120" width="17.85546875" style="105" customWidth="1"/>
    <col min="5121" max="5121" width="11.140625" style="105" customWidth="1"/>
    <col min="5122" max="5122" width="2.42578125" style="105" customWidth="1"/>
    <col min="5123" max="5125" width="9.140625" style="105"/>
    <col min="5126" max="5126" width="9.5703125" style="105" customWidth="1"/>
    <col min="5127" max="5365" width="9.140625" style="105"/>
    <col min="5366" max="5366" width="20.28515625" style="105" bestFit="1" customWidth="1"/>
    <col min="5367" max="5367" width="24.28515625" style="105" customWidth="1"/>
    <col min="5368" max="5376" width="17.85546875" style="105" customWidth="1"/>
    <col min="5377" max="5377" width="11.140625" style="105" customWidth="1"/>
    <col min="5378" max="5378" width="2.42578125" style="105" customWidth="1"/>
    <col min="5379" max="5381" width="9.140625" style="105"/>
    <col min="5382" max="5382" width="9.5703125" style="105" customWidth="1"/>
    <col min="5383" max="5621" width="9.140625" style="105"/>
    <col min="5622" max="5622" width="20.28515625" style="105" bestFit="1" customWidth="1"/>
    <col min="5623" max="5623" width="24.28515625" style="105" customWidth="1"/>
    <col min="5624" max="5632" width="17.85546875" style="105" customWidth="1"/>
    <col min="5633" max="5633" width="11.140625" style="105" customWidth="1"/>
    <col min="5634" max="5634" width="2.42578125" style="105" customWidth="1"/>
    <col min="5635" max="5637" width="9.140625" style="105"/>
    <col min="5638" max="5638" width="9.5703125" style="105" customWidth="1"/>
    <col min="5639" max="5877" width="9.140625" style="105"/>
    <col min="5878" max="5878" width="20.28515625" style="105" bestFit="1" customWidth="1"/>
    <col min="5879" max="5879" width="24.28515625" style="105" customWidth="1"/>
    <col min="5880" max="5888" width="17.85546875" style="105" customWidth="1"/>
    <col min="5889" max="5889" width="11.140625" style="105" customWidth="1"/>
    <col min="5890" max="5890" width="2.42578125" style="105" customWidth="1"/>
    <col min="5891" max="5893" width="9.140625" style="105"/>
    <col min="5894" max="5894" width="9.5703125" style="105" customWidth="1"/>
    <col min="5895" max="6133" width="9.140625" style="105"/>
    <col min="6134" max="6134" width="20.28515625" style="105" bestFit="1" customWidth="1"/>
    <col min="6135" max="6135" width="24.28515625" style="105" customWidth="1"/>
    <col min="6136" max="6144" width="17.85546875" style="105" customWidth="1"/>
    <col min="6145" max="6145" width="11.140625" style="105" customWidth="1"/>
    <col min="6146" max="6146" width="2.42578125" style="105" customWidth="1"/>
    <col min="6147" max="6149" width="9.140625" style="105"/>
    <col min="6150" max="6150" width="9.5703125" style="105" customWidth="1"/>
    <col min="6151" max="6389" width="9.140625" style="105"/>
    <col min="6390" max="6390" width="20.28515625" style="105" bestFit="1" customWidth="1"/>
    <col min="6391" max="6391" width="24.28515625" style="105" customWidth="1"/>
    <col min="6392" max="6400" width="17.85546875" style="105" customWidth="1"/>
    <col min="6401" max="6401" width="11.140625" style="105" customWidth="1"/>
    <col min="6402" max="6402" width="2.42578125" style="105" customWidth="1"/>
    <col min="6403" max="6405" width="9.140625" style="105"/>
    <col min="6406" max="6406" width="9.5703125" style="105" customWidth="1"/>
    <col min="6407" max="6645" width="9.140625" style="105"/>
    <col min="6646" max="6646" width="20.28515625" style="105" bestFit="1" customWidth="1"/>
    <col min="6647" max="6647" width="24.28515625" style="105" customWidth="1"/>
    <col min="6648" max="6656" width="17.85546875" style="105" customWidth="1"/>
    <col min="6657" max="6657" width="11.140625" style="105" customWidth="1"/>
    <col min="6658" max="6658" width="2.42578125" style="105" customWidth="1"/>
    <col min="6659" max="6661" width="9.140625" style="105"/>
    <col min="6662" max="6662" width="9.5703125" style="105" customWidth="1"/>
    <col min="6663" max="6901" width="9.140625" style="105"/>
    <col min="6902" max="6902" width="20.28515625" style="105" bestFit="1" customWidth="1"/>
    <col min="6903" max="6903" width="24.28515625" style="105" customWidth="1"/>
    <col min="6904" max="6912" width="17.85546875" style="105" customWidth="1"/>
    <col min="6913" max="6913" width="11.140625" style="105" customWidth="1"/>
    <col min="6914" max="6914" width="2.42578125" style="105" customWidth="1"/>
    <col min="6915" max="6917" width="9.140625" style="105"/>
    <col min="6918" max="6918" width="9.5703125" style="105" customWidth="1"/>
    <col min="6919" max="7157" width="9.140625" style="105"/>
    <col min="7158" max="7158" width="20.28515625" style="105" bestFit="1" customWidth="1"/>
    <col min="7159" max="7159" width="24.28515625" style="105" customWidth="1"/>
    <col min="7160" max="7168" width="17.85546875" style="105" customWidth="1"/>
    <col min="7169" max="7169" width="11.140625" style="105" customWidth="1"/>
    <col min="7170" max="7170" width="2.42578125" style="105" customWidth="1"/>
    <col min="7171" max="7173" width="9.140625" style="105"/>
    <col min="7174" max="7174" width="9.5703125" style="105" customWidth="1"/>
    <col min="7175" max="7413" width="9.140625" style="105"/>
    <col min="7414" max="7414" width="20.28515625" style="105" bestFit="1" customWidth="1"/>
    <col min="7415" max="7415" width="24.28515625" style="105" customWidth="1"/>
    <col min="7416" max="7424" width="17.85546875" style="105" customWidth="1"/>
    <col min="7425" max="7425" width="11.140625" style="105" customWidth="1"/>
    <col min="7426" max="7426" width="2.42578125" style="105" customWidth="1"/>
    <col min="7427" max="7429" width="9.140625" style="105"/>
    <col min="7430" max="7430" width="9.5703125" style="105" customWidth="1"/>
    <col min="7431" max="7669" width="9.140625" style="105"/>
    <col min="7670" max="7670" width="20.28515625" style="105" bestFit="1" customWidth="1"/>
    <col min="7671" max="7671" width="24.28515625" style="105" customWidth="1"/>
    <col min="7672" max="7680" width="17.85546875" style="105" customWidth="1"/>
    <col min="7681" max="7681" width="11.140625" style="105" customWidth="1"/>
    <col min="7682" max="7682" width="2.42578125" style="105" customWidth="1"/>
    <col min="7683" max="7685" width="9.140625" style="105"/>
    <col min="7686" max="7686" width="9.5703125" style="105" customWidth="1"/>
    <col min="7687" max="7925" width="9.140625" style="105"/>
    <col min="7926" max="7926" width="20.28515625" style="105" bestFit="1" customWidth="1"/>
    <col min="7927" max="7927" width="24.28515625" style="105" customWidth="1"/>
    <col min="7928" max="7936" width="17.85546875" style="105" customWidth="1"/>
    <col min="7937" max="7937" width="11.140625" style="105" customWidth="1"/>
    <col min="7938" max="7938" width="2.42578125" style="105" customWidth="1"/>
    <col min="7939" max="7941" width="9.140625" style="105"/>
    <col min="7942" max="7942" width="9.5703125" style="105" customWidth="1"/>
    <col min="7943" max="8181" width="9.140625" style="105"/>
    <col min="8182" max="8182" width="20.28515625" style="105" bestFit="1" customWidth="1"/>
    <col min="8183" max="8183" width="24.28515625" style="105" customWidth="1"/>
    <col min="8184" max="8192" width="17.85546875" style="105" customWidth="1"/>
    <col min="8193" max="8193" width="11.140625" style="105" customWidth="1"/>
    <col min="8194" max="8194" width="2.42578125" style="105" customWidth="1"/>
    <col min="8195" max="8197" width="9.140625" style="105"/>
    <col min="8198" max="8198" width="9.5703125" style="105" customWidth="1"/>
    <col min="8199" max="8437" width="9.140625" style="105"/>
    <col min="8438" max="8438" width="20.28515625" style="105" bestFit="1" customWidth="1"/>
    <col min="8439" max="8439" width="24.28515625" style="105" customWidth="1"/>
    <col min="8440" max="8448" width="17.85546875" style="105" customWidth="1"/>
    <col min="8449" max="8449" width="11.140625" style="105" customWidth="1"/>
    <col min="8450" max="8450" width="2.42578125" style="105" customWidth="1"/>
    <col min="8451" max="8453" width="9.140625" style="105"/>
    <col min="8454" max="8454" width="9.5703125" style="105" customWidth="1"/>
    <col min="8455" max="8693" width="9.140625" style="105"/>
    <col min="8694" max="8694" width="20.28515625" style="105" bestFit="1" customWidth="1"/>
    <col min="8695" max="8695" width="24.28515625" style="105" customWidth="1"/>
    <col min="8696" max="8704" width="17.85546875" style="105" customWidth="1"/>
    <col min="8705" max="8705" width="11.140625" style="105" customWidth="1"/>
    <col min="8706" max="8706" width="2.42578125" style="105" customWidth="1"/>
    <col min="8707" max="8709" width="9.140625" style="105"/>
    <col min="8710" max="8710" width="9.5703125" style="105" customWidth="1"/>
    <col min="8711" max="8949" width="9.140625" style="105"/>
    <col min="8950" max="8950" width="20.28515625" style="105" bestFit="1" customWidth="1"/>
    <col min="8951" max="8951" width="24.28515625" style="105" customWidth="1"/>
    <col min="8952" max="8960" width="17.85546875" style="105" customWidth="1"/>
    <col min="8961" max="8961" width="11.140625" style="105" customWidth="1"/>
    <col min="8962" max="8962" width="2.42578125" style="105" customWidth="1"/>
    <col min="8963" max="8965" width="9.140625" style="105"/>
    <col min="8966" max="8966" width="9.5703125" style="105" customWidth="1"/>
    <col min="8967" max="9205" width="9.140625" style="105"/>
    <col min="9206" max="9206" width="20.28515625" style="105" bestFit="1" customWidth="1"/>
    <col min="9207" max="9207" width="24.28515625" style="105" customWidth="1"/>
    <col min="9208" max="9216" width="17.85546875" style="105" customWidth="1"/>
    <col min="9217" max="9217" width="11.140625" style="105" customWidth="1"/>
    <col min="9218" max="9218" width="2.42578125" style="105" customWidth="1"/>
    <col min="9219" max="9221" width="9.140625" style="105"/>
    <col min="9222" max="9222" width="9.5703125" style="105" customWidth="1"/>
    <col min="9223" max="9461" width="9.140625" style="105"/>
    <col min="9462" max="9462" width="20.28515625" style="105" bestFit="1" customWidth="1"/>
    <col min="9463" max="9463" width="24.28515625" style="105" customWidth="1"/>
    <col min="9464" max="9472" width="17.85546875" style="105" customWidth="1"/>
    <col min="9473" max="9473" width="11.140625" style="105" customWidth="1"/>
    <col min="9474" max="9474" width="2.42578125" style="105" customWidth="1"/>
    <col min="9475" max="9477" width="9.140625" style="105"/>
    <col min="9478" max="9478" width="9.5703125" style="105" customWidth="1"/>
    <col min="9479" max="9717" width="9.140625" style="105"/>
    <col min="9718" max="9718" width="20.28515625" style="105" bestFit="1" customWidth="1"/>
    <col min="9719" max="9719" width="24.28515625" style="105" customWidth="1"/>
    <col min="9720" max="9728" width="17.85546875" style="105" customWidth="1"/>
    <col min="9729" max="9729" width="11.140625" style="105" customWidth="1"/>
    <col min="9730" max="9730" width="2.42578125" style="105" customWidth="1"/>
    <col min="9731" max="9733" width="9.140625" style="105"/>
    <col min="9734" max="9734" width="9.5703125" style="105" customWidth="1"/>
    <col min="9735" max="9973" width="9.140625" style="105"/>
    <col min="9974" max="9974" width="20.28515625" style="105" bestFit="1" customWidth="1"/>
    <col min="9975" max="9975" width="24.28515625" style="105" customWidth="1"/>
    <col min="9976" max="9984" width="17.85546875" style="105" customWidth="1"/>
    <col min="9985" max="9985" width="11.140625" style="105" customWidth="1"/>
    <col min="9986" max="9986" width="2.42578125" style="105" customWidth="1"/>
    <col min="9987" max="9989" width="9.140625" style="105"/>
    <col min="9990" max="9990" width="9.5703125" style="105" customWidth="1"/>
    <col min="9991" max="10229" width="9.140625" style="105"/>
    <col min="10230" max="10230" width="20.28515625" style="105" bestFit="1" customWidth="1"/>
    <col min="10231" max="10231" width="24.28515625" style="105" customWidth="1"/>
    <col min="10232" max="10240" width="17.85546875" style="105" customWidth="1"/>
    <col min="10241" max="10241" width="11.140625" style="105" customWidth="1"/>
    <col min="10242" max="10242" width="2.42578125" style="105" customWidth="1"/>
    <col min="10243" max="10245" width="9.140625" style="105"/>
    <col min="10246" max="10246" width="9.5703125" style="105" customWidth="1"/>
    <col min="10247" max="10485" width="9.140625" style="105"/>
    <col min="10486" max="10486" width="20.28515625" style="105" bestFit="1" customWidth="1"/>
    <col min="10487" max="10487" width="24.28515625" style="105" customWidth="1"/>
    <col min="10488" max="10496" width="17.85546875" style="105" customWidth="1"/>
    <col min="10497" max="10497" width="11.140625" style="105" customWidth="1"/>
    <col min="10498" max="10498" width="2.42578125" style="105" customWidth="1"/>
    <col min="10499" max="10501" width="9.140625" style="105"/>
    <col min="10502" max="10502" width="9.5703125" style="105" customWidth="1"/>
    <col min="10503" max="10741" width="9.140625" style="105"/>
    <col min="10742" max="10742" width="20.28515625" style="105" bestFit="1" customWidth="1"/>
    <col min="10743" max="10743" width="24.28515625" style="105" customWidth="1"/>
    <col min="10744" max="10752" width="17.85546875" style="105" customWidth="1"/>
    <col min="10753" max="10753" width="11.140625" style="105" customWidth="1"/>
    <col min="10754" max="10754" width="2.42578125" style="105" customWidth="1"/>
    <col min="10755" max="10757" width="9.140625" style="105"/>
    <col min="10758" max="10758" width="9.5703125" style="105" customWidth="1"/>
    <col min="10759" max="10997" width="9.140625" style="105"/>
    <col min="10998" max="10998" width="20.28515625" style="105" bestFit="1" customWidth="1"/>
    <col min="10999" max="10999" width="24.28515625" style="105" customWidth="1"/>
    <col min="11000" max="11008" width="17.85546875" style="105" customWidth="1"/>
    <col min="11009" max="11009" width="11.140625" style="105" customWidth="1"/>
    <col min="11010" max="11010" width="2.42578125" style="105" customWidth="1"/>
    <col min="11011" max="11013" width="9.140625" style="105"/>
    <col min="11014" max="11014" width="9.5703125" style="105" customWidth="1"/>
    <col min="11015" max="11253" width="9.140625" style="105"/>
    <col min="11254" max="11254" width="20.28515625" style="105" bestFit="1" customWidth="1"/>
    <col min="11255" max="11255" width="24.28515625" style="105" customWidth="1"/>
    <col min="11256" max="11264" width="17.85546875" style="105" customWidth="1"/>
    <col min="11265" max="11265" width="11.140625" style="105" customWidth="1"/>
    <col min="11266" max="11266" width="2.42578125" style="105" customWidth="1"/>
    <col min="11267" max="11269" width="9.140625" style="105"/>
    <col min="11270" max="11270" width="9.5703125" style="105" customWidth="1"/>
    <col min="11271" max="11509" width="9.140625" style="105"/>
    <col min="11510" max="11510" width="20.28515625" style="105" bestFit="1" customWidth="1"/>
    <col min="11511" max="11511" width="24.28515625" style="105" customWidth="1"/>
    <col min="11512" max="11520" width="17.85546875" style="105" customWidth="1"/>
    <col min="11521" max="11521" width="11.140625" style="105" customWidth="1"/>
    <col min="11522" max="11522" width="2.42578125" style="105" customWidth="1"/>
    <col min="11523" max="11525" width="9.140625" style="105"/>
    <col min="11526" max="11526" width="9.5703125" style="105" customWidth="1"/>
    <col min="11527" max="11765" width="9.140625" style="105"/>
    <col min="11766" max="11766" width="20.28515625" style="105" bestFit="1" customWidth="1"/>
    <col min="11767" max="11767" width="24.28515625" style="105" customWidth="1"/>
    <col min="11768" max="11776" width="17.85546875" style="105" customWidth="1"/>
    <col min="11777" max="11777" width="11.140625" style="105" customWidth="1"/>
    <col min="11778" max="11778" width="2.42578125" style="105" customWidth="1"/>
    <col min="11779" max="11781" width="9.140625" style="105"/>
    <col min="11782" max="11782" width="9.5703125" style="105" customWidth="1"/>
    <col min="11783" max="12021" width="9.140625" style="105"/>
    <col min="12022" max="12022" width="20.28515625" style="105" bestFit="1" customWidth="1"/>
    <col min="12023" max="12023" width="24.28515625" style="105" customWidth="1"/>
    <col min="12024" max="12032" width="17.85546875" style="105" customWidth="1"/>
    <col min="12033" max="12033" width="11.140625" style="105" customWidth="1"/>
    <col min="12034" max="12034" width="2.42578125" style="105" customWidth="1"/>
    <col min="12035" max="12037" width="9.140625" style="105"/>
    <col min="12038" max="12038" width="9.5703125" style="105" customWidth="1"/>
    <col min="12039" max="12277" width="9.140625" style="105"/>
    <col min="12278" max="12278" width="20.28515625" style="105" bestFit="1" customWidth="1"/>
    <col min="12279" max="12279" width="24.28515625" style="105" customWidth="1"/>
    <col min="12280" max="12288" width="17.85546875" style="105" customWidth="1"/>
    <col min="12289" max="12289" width="11.140625" style="105" customWidth="1"/>
    <col min="12290" max="12290" width="2.42578125" style="105" customWidth="1"/>
    <col min="12291" max="12293" width="9.140625" style="105"/>
    <col min="12294" max="12294" width="9.5703125" style="105" customWidth="1"/>
    <col min="12295" max="12533" width="9.140625" style="105"/>
    <col min="12534" max="12534" width="20.28515625" style="105" bestFit="1" customWidth="1"/>
    <col min="12535" max="12535" width="24.28515625" style="105" customWidth="1"/>
    <col min="12536" max="12544" width="17.85546875" style="105" customWidth="1"/>
    <col min="12545" max="12545" width="11.140625" style="105" customWidth="1"/>
    <col min="12546" max="12546" width="2.42578125" style="105" customWidth="1"/>
    <col min="12547" max="12549" width="9.140625" style="105"/>
    <col min="12550" max="12550" width="9.5703125" style="105" customWidth="1"/>
    <col min="12551" max="12789" width="9.140625" style="105"/>
    <col min="12790" max="12790" width="20.28515625" style="105" bestFit="1" customWidth="1"/>
    <col min="12791" max="12791" width="24.28515625" style="105" customWidth="1"/>
    <col min="12792" max="12800" width="17.85546875" style="105" customWidth="1"/>
    <col min="12801" max="12801" width="11.140625" style="105" customWidth="1"/>
    <col min="12802" max="12802" width="2.42578125" style="105" customWidth="1"/>
    <col min="12803" max="12805" width="9.140625" style="105"/>
    <col min="12806" max="12806" width="9.5703125" style="105" customWidth="1"/>
    <col min="12807" max="13045" width="9.140625" style="105"/>
    <col min="13046" max="13046" width="20.28515625" style="105" bestFit="1" customWidth="1"/>
    <col min="13047" max="13047" width="24.28515625" style="105" customWidth="1"/>
    <col min="13048" max="13056" width="17.85546875" style="105" customWidth="1"/>
    <col min="13057" max="13057" width="11.140625" style="105" customWidth="1"/>
    <col min="13058" max="13058" width="2.42578125" style="105" customWidth="1"/>
    <col min="13059" max="13061" width="9.140625" style="105"/>
    <col min="13062" max="13062" width="9.5703125" style="105" customWidth="1"/>
    <col min="13063" max="13301" width="9.140625" style="105"/>
    <col min="13302" max="13302" width="20.28515625" style="105" bestFit="1" customWidth="1"/>
    <col min="13303" max="13303" width="24.28515625" style="105" customWidth="1"/>
    <col min="13304" max="13312" width="17.85546875" style="105" customWidth="1"/>
    <col min="13313" max="13313" width="11.140625" style="105" customWidth="1"/>
    <col min="13314" max="13314" width="2.42578125" style="105" customWidth="1"/>
    <col min="13315" max="13317" width="9.140625" style="105"/>
    <col min="13318" max="13318" width="9.5703125" style="105" customWidth="1"/>
    <col min="13319" max="13557" width="9.140625" style="105"/>
    <col min="13558" max="13558" width="20.28515625" style="105" bestFit="1" customWidth="1"/>
    <col min="13559" max="13559" width="24.28515625" style="105" customWidth="1"/>
    <col min="13560" max="13568" width="17.85546875" style="105" customWidth="1"/>
    <col min="13569" max="13569" width="11.140625" style="105" customWidth="1"/>
    <col min="13570" max="13570" width="2.42578125" style="105" customWidth="1"/>
    <col min="13571" max="13573" width="9.140625" style="105"/>
    <col min="13574" max="13574" width="9.5703125" style="105" customWidth="1"/>
    <col min="13575" max="13813" width="9.140625" style="105"/>
    <col min="13814" max="13814" width="20.28515625" style="105" bestFit="1" customWidth="1"/>
    <col min="13815" max="13815" width="24.28515625" style="105" customWidth="1"/>
    <col min="13816" max="13824" width="17.85546875" style="105" customWidth="1"/>
    <col min="13825" max="13825" width="11.140625" style="105" customWidth="1"/>
    <col min="13826" max="13826" width="2.42578125" style="105" customWidth="1"/>
    <col min="13827" max="13829" width="9.140625" style="105"/>
    <col min="13830" max="13830" width="9.5703125" style="105" customWidth="1"/>
    <col min="13831" max="14069" width="9.140625" style="105"/>
    <col min="14070" max="14070" width="20.28515625" style="105" bestFit="1" customWidth="1"/>
    <col min="14071" max="14071" width="24.28515625" style="105" customWidth="1"/>
    <col min="14072" max="14080" width="17.85546875" style="105" customWidth="1"/>
    <col min="14081" max="14081" width="11.140625" style="105" customWidth="1"/>
    <col min="14082" max="14082" width="2.42578125" style="105" customWidth="1"/>
    <col min="14083" max="14085" width="9.140625" style="105"/>
    <col min="14086" max="14086" width="9.5703125" style="105" customWidth="1"/>
    <col min="14087" max="14325" width="9.140625" style="105"/>
    <col min="14326" max="14326" width="20.28515625" style="105" bestFit="1" customWidth="1"/>
    <col min="14327" max="14327" width="24.28515625" style="105" customWidth="1"/>
    <col min="14328" max="14336" width="17.85546875" style="105" customWidth="1"/>
    <col min="14337" max="14337" width="11.140625" style="105" customWidth="1"/>
    <col min="14338" max="14338" width="2.42578125" style="105" customWidth="1"/>
    <col min="14339" max="14341" width="9.140625" style="105"/>
    <col min="14342" max="14342" width="9.5703125" style="105" customWidth="1"/>
    <col min="14343" max="14581" width="9.140625" style="105"/>
    <col min="14582" max="14582" width="20.28515625" style="105" bestFit="1" customWidth="1"/>
    <col min="14583" max="14583" width="24.28515625" style="105" customWidth="1"/>
    <col min="14584" max="14592" width="17.85546875" style="105" customWidth="1"/>
    <col min="14593" max="14593" width="11.140625" style="105" customWidth="1"/>
    <col min="14594" max="14594" width="2.42578125" style="105" customWidth="1"/>
    <col min="14595" max="14597" width="9.140625" style="105"/>
    <col min="14598" max="14598" width="9.5703125" style="105" customWidth="1"/>
    <col min="14599" max="14837" width="9.140625" style="105"/>
    <col min="14838" max="14838" width="20.28515625" style="105" bestFit="1" customWidth="1"/>
    <col min="14839" max="14839" width="24.28515625" style="105" customWidth="1"/>
    <col min="14840" max="14848" width="17.85546875" style="105" customWidth="1"/>
    <col min="14849" max="14849" width="11.140625" style="105" customWidth="1"/>
    <col min="14850" max="14850" width="2.42578125" style="105" customWidth="1"/>
    <col min="14851" max="14853" width="9.140625" style="105"/>
    <col min="14854" max="14854" width="9.5703125" style="105" customWidth="1"/>
    <col min="14855" max="15093" width="9.140625" style="105"/>
    <col min="15094" max="15094" width="20.28515625" style="105" bestFit="1" customWidth="1"/>
    <col min="15095" max="15095" width="24.28515625" style="105" customWidth="1"/>
    <col min="15096" max="15104" width="17.85546875" style="105" customWidth="1"/>
    <col min="15105" max="15105" width="11.140625" style="105" customWidth="1"/>
    <col min="15106" max="15106" width="2.42578125" style="105" customWidth="1"/>
    <col min="15107" max="15109" width="9.140625" style="105"/>
    <col min="15110" max="15110" width="9.5703125" style="105" customWidth="1"/>
    <col min="15111" max="15349" width="9.140625" style="105"/>
    <col min="15350" max="15350" width="20.28515625" style="105" bestFit="1" customWidth="1"/>
    <col min="15351" max="15351" width="24.28515625" style="105" customWidth="1"/>
    <col min="15352" max="15360" width="17.85546875" style="105" customWidth="1"/>
    <col min="15361" max="15361" width="11.140625" style="105" customWidth="1"/>
    <col min="15362" max="15362" width="2.42578125" style="105" customWidth="1"/>
    <col min="15363" max="15365" width="9.140625" style="105"/>
    <col min="15366" max="15366" width="9.5703125" style="105" customWidth="1"/>
    <col min="15367" max="15605" width="9.140625" style="105"/>
    <col min="15606" max="15606" width="20.28515625" style="105" bestFit="1" customWidth="1"/>
    <col min="15607" max="15607" width="24.28515625" style="105" customWidth="1"/>
    <col min="15608" max="15616" width="17.85546875" style="105" customWidth="1"/>
    <col min="15617" max="15617" width="11.140625" style="105" customWidth="1"/>
    <col min="15618" max="15618" width="2.42578125" style="105" customWidth="1"/>
    <col min="15619" max="15621" width="9.140625" style="105"/>
    <col min="15622" max="15622" width="9.5703125" style="105" customWidth="1"/>
    <col min="15623" max="15861" width="9.140625" style="105"/>
    <col min="15862" max="15862" width="20.28515625" style="105" bestFit="1" customWidth="1"/>
    <col min="15863" max="15863" width="24.28515625" style="105" customWidth="1"/>
    <col min="15864" max="15872" width="17.85546875" style="105" customWidth="1"/>
    <col min="15873" max="15873" width="11.140625" style="105" customWidth="1"/>
    <col min="15874" max="15874" width="2.42578125" style="105" customWidth="1"/>
    <col min="15875" max="15877" width="9.140625" style="105"/>
    <col min="15878" max="15878" width="9.5703125" style="105" customWidth="1"/>
    <col min="15879" max="16117" width="9.140625" style="105"/>
    <col min="16118" max="16118" width="20.28515625" style="105" bestFit="1" customWidth="1"/>
    <col min="16119" max="16119" width="24.28515625" style="105" customWidth="1"/>
    <col min="16120" max="16128" width="17.85546875" style="105" customWidth="1"/>
    <col min="16129" max="16129" width="11.140625" style="105" customWidth="1"/>
    <col min="16130" max="16130" width="2.42578125" style="105" customWidth="1"/>
    <col min="16131" max="16133" width="9.140625" style="105"/>
    <col min="16134" max="16134" width="9.5703125" style="105" customWidth="1"/>
    <col min="16135" max="16384" width="9.140625" style="105"/>
  </cols>
  <sheetData>
    <row r="1" spans="1:11" s="71" customFormat="1" ht="54" customHeight="1" thickBot="1" x14ac:dyDescent="0.25">
      <c r="A1" s="69" t="s">
        <v>58</v>
      </c>
      <c r="B1" s="69"/>
      <c r="C1" s="70"/>
      <c r="D1" s="70"/>
      <c r="E1" s="70"/>
      <c r="F1" s="70"/>
      <c r="G1" s="70"/>
      <c r="H1" s="70"/>
      <c r="I1" s="70"/>
      <c r="J1" s="4"/>
    </row>
    <row r="2" spans="1:11" s="71" customFormat="1" ht="18.75" customHeight="1" x14ac:dyDescent="0.2">
      <c r="A2" s="97"/>
      <c r="B2" s="9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51</v>
      </c>
      <c r="J2" s="11"/>
      <c r="K2" s="10" t="s">
        <v>61</v>
      </c>
    </row>
    <row r="3" spans="1:11" s="71" customFormat="1" x14ac:dyDescent="0.2">
      <c r="A3" s="99"/>
      <c r="B3" s="100" t="s">
        <v>8</v>
      </c>
      <c r="C3" s="14"/>
      <c r="D3" s="14"/>
      <c r="E3" s="14"/>
      <c r="F3" s="14"/>
      <c r="G3" s="14"/>
      <c r="H3" s="14"/>
      <c r="I3" s="10"/>
      <c r="J3" s="11"/>
      <c r="K3" s="10"/>
    </row>
    <row r="4" spans="1:11" s="71" customFormat="1" x14ac:dyDescent="0.2">
      <c r="A4" s="99"/>
      <c r="B4" s="100" t="s">
        <v>9</v>
      </c>
      <c r="C4" s="14" t="s">
        <v>10</v>
      </c>
      <c r="D4" s="14" t="s">
        <v>10</v>
      </c>
      <c r="E4" s="14" t="s">
        <v>10</v>
      </c>
      <c r="F4" s="14" t="s">
        <v>11</v>
      </c>
      <c r="G4" s="14" t="s">
        <v>11</v>
      </c>
      <c r="H4" s="14" t="s">
        <v>11</v>
      </c>
      <c r="I4" s="10"/>
      <c r="J4" s="11"/>
      <c r="K4" s="10"/>
    </row>
    <row r="5" spans="1:11" s="71" customFormat="1" x14ac:dyDescent="0.2">
      <c r="A5" s="99"/>
      <c r="B5" s="100" t="s">
        <v>12</v>
      </c>
      <c r="C5" s="14">
        <v>2002</v>
      </c>
      <c r="D5" s="14">
        <v>2002</v>
      </c>
      <c r="E5" s="14">
        <v>2002</v>
      </c>
      <c r="F5" s="14">
        <v>2000</v>
      </c>
      <c r="G5" s="14">
        <v>2000</v>
      </c>
      <c r="H5" s="14">
        <v>2000</v>
      </c>
      <c r="I5" s="10"/>
      <c r="J5" s="11"/>
      <c r="K5" s="10"/>
    </row>
    <row r="6" spans="1:11" s="71" customFormat="1" ht="16.5" customHeight="1" thickBot="1" x14ac:dyDescent="0.25">
      <c r="A6" s="101"/>
      <c r="B6" s="102" t="s">
        <v>13</v>
      </c>
      <c r="C6" s="18" t="s">
        <v>14</v>
      </c>
      <c r="D6" s="18" t="s">
        <v>15</v>
      </c>
      <c r="E6" s="18" t="s">
        <v>16</v>
      </c>
      <c r="F6" s="18" t="s">
        <v>17</v>
      </c>
      <c r="G6" s="18" t="s">
        <v>18</v>
      </c>
      <c r="H6" s="18" t="s">
        <v>19</v>
      </c>
      <c r="I6" s="10"/>
      <c r="J6" s="19"/>
      <c r="K6" s="10"/>
    </row>
    <row r="7" spans="1:11" s="71" customFormat="1" ht="13.5" thickBot="1" x14ac:dyDescent="0.25">
      <c r="A7" s="103"/>
      <c r="B7" s="104"/>
      <c r="C7" s="22" t="s">
        <v>20</v>
      </c>
      <c r="D7" s="22" t="s">
        <v>20</v>
      </c>
      <c r="E7" s="22" t="s">
        <v>20</v>
      </c>
      <c r="F7" s="22" t="s">
        <v>20</v>
      </c>
      <c r="G7" s="22" t="s">
        <v>20</v>
      </c>
      <c r="H7" s="22" t="s">
        <v>20</v>
      </c>
      <c r="I7" s="75"/>
      <c r="J7" s="24"/>
    </row>
    <row r="8" spans="1:11" s="71" customFormat="1" x14ac:dyDescent="0.2">
      <c r="A8" s="25" t="s">
        <v>21</v>
      </c>
      <c r="B8" s="26" t="s">
        <v>59</v>
      </c>
      <c r="C8" s="76">
        <v>62.48751248751249</v>
      </c>
      <c r="D8" s="76">
        <v>55.444555444555441</v>
      </c>
      <c r="E8" s="76">
        <v>49</v>
      </c>
      <c r="F8" s="76">
        <v>50.949999999999996</v>
      </c>
      <c r="G8" s="76">
        <v>46.25</v>
      </c>
      <c r="H8" s="76">
        <v>42</v>
      </c>
      <c r="I8" s="28">
        <f>H8-G8</f>
        <v>-4.25</v>
      </c>
      <c r="J8" s="29"/>
      <c r="K8" s="107">
        <f>+H8-C8</f>
        <v>-20.48751248751249</v>
      </c>
    </row>
    <row r="9" spans="1:11" s="71" customFormat="1" x14ac:dyDescent="0.2">
      <c r="A9" s="31"/>
      <c r="B9" s="32" t="s">
        <v>60</v>
      </c>
      <c r="C9" s="77">
        <v>30.469530469530469</v>
      </c>
      <c r="D9" s="77">
        <v>37.612387612387607</v>
      </c>
      <c r="E9" s="77">
        <v>44</v>
      </c>
      <c r="F9" s="77">
        <v>45.1</v>
      </c>
      <c r="G9" s="77">
        <v>50.5</v>
      </c>
      <c r="H9" s="77">
        <v>55</v>
      </c>
      <c r="I9" s="106">
        <f>H9-G9</f>
        <v>4.5</v>
      </c>
      <c r="J9" s="29"/>
      <c r="K9" s="107">
        <f t="shared" ref="K9:K10" si="0">+H9-C9</f>
        <v>24.530469530469531</v>
      </c>
    </row>
    <row r="10" spans="1:11" s="71" customFormat="1" x14ac:dyDescent="0.2">
      <c r="A10" s="31"/>
      <c r="B10" s="32" t="s">
        <v>56</v>
      </c>
      <c r="C10" s="78">
        <v>7.0429570429570436</v>
      </c>
      <c r="D10" s="78">
        <v>6.9430569430569422</v>
      </c>
      <c r="E10" s="78">
        <v>6</v>
      </c>
      <c r="F10" s="78">
        <v>3.95</v>
      </c>
      <c r="G10" s="78">
        <v>3.25</v>
      </c>
      <c r="H10" s="78">
        <v>3</v>
      </c>
      <c r="I10" s="28">
        <f>H10-G10</f>
        <v>-0.25</v>
      </c>
      <c r="J10" s="29"/>
      <c r="K10" s="107">
        <f t="shared" si="0"/>
        <v>-4.0429570429570436</v>
      </c>
    </row>
    <row r="11" spans="1:11" s="71" customFormat="1" ht="13.5" thickBot="1" x14ac:dyDescent="0.25">
      <c r="A11" s="35"/>
      <c r="B11" s="36" t="s">
        <v>21</v>
      </c>
      <c r="C11" s="79">
        <f t="shared" ref="C11:G11" si="1">SUM(C8:C10)</f>
        <v>100</v>
      </c>
      <c r="D11" s="79">
        <f t="shared" si="1"/>
        <v>100</v>
      </c>
      <c r="E11" s="79">
        <f t="shared" si="1"/>
        <v>99</v>
      </c>
      <c r="F11" s="79">
        <f t="shared" si="1"/>
        <v>100</v>
      </c>
      <c r="G11" s="79">
        <f t="shared" si="1"/>
        <v>100</v>
      </c>
      <c r="H11" s="79">
        <f>SUM(H8:H10)</f>
        <v>100</v>
      </c>
      <c r="I11" s="80"/>
      <c r="J11" s="29"/>
      <c r="K11" s="80"/>
    </row>
    <row r="12" spans="1:11" x14ac:dyDescent="0.2">
      <c r="A12" s="81" t="s">
        <v>26</v>
      </c>
      <c r="B12" s="82" t="s">
        <v>59</v>
      </c>
      <c r="C12" s="83">
        <v>69.523809523809518</v>
      </c>
      <c r="D12" s="83">
        <v>59.663865546218489</v>
      </c>
      <c r="E12" s="83">
        <v>55</v>
      </c>
      <c r="F12" s="83">
        <v>57.594936708860757</v>
      </c>
      <c r="G12" s="83">
        <v>54.140127388535028</v>
      </c>
      <c r="H12" s="83">
        <v>50.210084033613441</v>
      </c>
      <c r="I12" s="28">
        <f>H12-G12</f>
        <v>-3.9300433549215867</v>
      </c>
      <c r="J12" s="38"/>
      <c r="K12" s="107">
        <f t="shared" ref="K12:K74" si="2">+H12-C12</f>
        <v>-19.313725490196077</v>
      </c>
    </row>
    <row r="13" spans="1:11" x14ac:dyDescent="0.2">
      <c r="A13" s="84"/>
      <c r="B13" s="85" t="s">
        <v>60</v>
      </c>
      <c r="C13" s="86">
        <v>24.973544973544971</v>
      </c>
      <c r="D13" s="86">
        <v>34.663865546218489</v>
      </c>
      <c r="E13" s="86">
        <v>40</v>
      </c>
      <c r="F13" s="86">
        <v>38.924050632911396</v>
      </c>
      <c r="G13" s="86">
        <v>43.630573248407643</v>
      </c>
      <c r="H13" s="86">
        <v>47.584033613445378</v>
      </c>
      <c r="I13" s="28">
        <f>H13-G13</f>
        <v>3.9534603650377349</v>
      </c>
      <c r="J13" s="43"/>
      <c r="K13" s="107">
        <f t="shared" si="2"/>
        <v>22.610488639900407</v>
      </c>
    </row>
    <row r="14" spans="1:11" x14ac:dyDescent="0.2">
      <c r="A14" s="84"/>
      <c r="B14" s="85" t="s">
        <v>56</v>
      </c>
      <c r="C14" s="87">
        <v>5.5026455026455023</v>
      </c>
      <c r="D14" s="87">
        <v>5.6722689075630255</v>
      </c>
      <c r="E14" s="87">
        <v>5</v>
      </c>
      <c r="F14" s="87">
        <v>3.481012658227848</v>
      </c>
      <c r="G14" s="87">
        <v>2.2292993630573248</v>
      </c>
      <c r="H14" s="87">
        <v>2.2058823529411766</v>
      </c>
      <c r="I14" s="28">
        <f>H14-G14</f>
        <v>-2.3417010116148163E-2</v>
      </c>
      <c r="J14" s="43"/>
      <c r="K14" s="107">
        <f t="shared" si="2"/>
        <v>-3.2967631497043257</v>
      </c>
    </row>
    <row r="15" spans="1:11" ht="13.5" thickBot="1" x14ac:dyDescent="0.25">
      <c r="A15" s="88"/>
      <c r="B15" s="59" t="s">
        <v>21</v>
      </c>
      <c r="C15" s="89">
        <f t="shared" ref="C15:G15" si="3">SUM(C12:C14)</f>
        <v>100</v>
      </c>
      <c r="D15" s="89">
        <f t="shared" si="3"/>
        <v>100</v>
      </c>
      <c r="E15" s="89">
        <f t="shared" si="3"/>
        <v>100</v>
      </c>
      <c r="F15" s="89">
        <f t="shared" si="3"/>
        <v>100</v>
      </c>
      <c r="G15" s="89">
        <f t="shared" si="3"/>
        <v>100</v>
      </c>
      <c r="H15" s="89">
        <f>SUM(H12:H14)</f>
        <v>99.999999999999986</v>
      </c>
      <c r="I15" s="90"/>
      <c r="J15" s="43"/>
      <c r="K15" s="80"/>
    </row>
    <row r="16" spans="1:11" x14ac:dyDescent="0.2">
      <c r="A16" s="81" t="s">
        <v>27</v>
      </c>
      <c r="B16" s="82" t="s">
        <v>59</v>
      </c>
      <c r="C16" s="83">
        <v>56.196783349101231</v>
      </c>
      <c r="D16" s="83">
        <v>51.61904761904762</v>
      </c>
      <c r="E16" s="83">
        <v>44</v>
      </c>
      <c r="F16" s="83">
        <v>44.961977186311785</v>
      </c>
      <c r="G16" s="83">
        <v>39.224952741020793</v>
      </c>
      <c r="H16" s="83">
        <v>35.209923664122137</v>
      </c>
      <c r="I16" s="28">
        <f>H16-G16</f>
        <v>-4.0150290768986565</v>
      </c>
      <c r="J16" s="43"/>
      <c r="K16" s="107">
        <f t="shared" ref="K16:K47" si="4">+H16-C16</f>
        <v>-20.986859684979095</v>
      </c>
    </row>
    <row r="17" spans="1:11" x14ac:dyDescent="0.2">
      <c r="A17" s="84"/>
      <c r="B17" s="85" t="s">
        <v>60</v>
      </c>
      <c r="C17" s="86">
        <v>35.383159886471141</v>
      </c>
      <c r="D17" s="86">
        <v>40.285714285714285</v>
      </c>
      <c r="E17" s="86">
        <v>49</v>
      </c>
      <c r="F17" s="86">
        <v>50.665399239543731</v>
      </c>
      <c r="G17" s="86">
        <v>56.616257088846879</v>
      </c>
      <c r="H17" s="86">
        <v>60.973282442748101</v>
      </c>
      <c r="I17" s="28">
        <f>H17-G17</f>
        <v>4.3570253539012214</v>
      </c>
      <c r="J17" s="50"/>
      <c r="K17" s="107">
        <f t="shared" si="2"/>
        <v>25.59012255627696</v>
      </c>
    </row>
    <row r="18" spans="1:11" x14ac:dyDescent="0.2">
      <c r="A18" s="84"/>
      <c r="B18" s="85" t="s">
        <v>56</v>
      </c>
      <c r="C18" s="87">
        <v>8.4200567644276241</v>
      </c>
      <c r="D18" s="87">
        <v>8.0952380952380949</v>
      </c>
      <c r="E18" s="87">
        <v>7</v>
      </c>
      <c r="F18" s="87">
        <v>4.3726235741444865</v>
      </c>
      <c r="G18" s="87">
        <v>4.1587901701323249</v>
      </c>
      <c r="H18" s="87">
        <v>3.8167938931297711</v>
      </c>
      <c r="I18" s="28">
        <f>H18-G18</f>
        <v>-0.34199627700255375</v>
      </c>
      <c r="J18" s="52"/>
      <c r="K18" s="107">
        <f t="shared" si="2"/>
        <v>-4.6032628712978525</v>
      </c>
    </row>
    <row r="19" spans="1:11" ht="13.5" thickBot="1" x14ac:dyDescent="0.25">
      <c r="A19" s="88"/>
      <c r="B19" s="59" t="s">
        <v>21</v>
      </c>
      <c r="C19" s="89">
        <f t="shared" ref="C19:G19" si="5">SUM(C16:C18)</f>
        <v>100</v>
      </c>
      <c r="D19" s="89">
        <f t="shared" si="5"/>
        <v>100</v>
      </c>
      <c r="E19" s="89">
        <f t="shared" si="5"/>
        <v>100</v>
      </c>
      <c r="F19" s="89">
        <f t="shared" si="5"/>
        <v>100</v>
      </c>
      <c r="G19" s="89">
        <f t="shared" si="5"/>
        <v>99.999999999999986</v>
      </c>
      <c r="H19" s="89">
        <f>SUM(H16:H18)</f>
        <v>100.00000000000001</v>
      </c>
      <c r="I19" s="90"/>
      <c r="J19" s="52"/>
      <c r="K19" s="80"/>
    </row>
    <row r="20" spans="1:11" x14ac:dyDescent="0.2">
      <c r="A20" s="81" t="s">
        <v>28</v>
      </c>
      <c r="B20" s="82" t="s">
        <v>59</v>
      </c>
      <c r="C20" s="83">
        <v>56.25</v>
      </c>
      <c r="D20" s="83">
        <v>48.97360703812317</v>
      </c>
      <c r="E20" s="83">
        <v>49</v>
      </c>
      <c r="F20" s="83">
        <v>44.011976047904191</v>
      </c>
      <c r="G20" s="83">
        <v>40.121580547112465</v>
      </c>
      <c r="H20" s="83">
        <v>36.036036036036037</v>
      </c>
      <c r="I20" s="28">
        <f>H20-G20</f>
        <v>-4.0855445110764279</v>
      </c>
      <c r="J20" s="52"/>
      <c r="K20" s="107">
        <f t="shared" ref="K20:K51" si="6">+H20-C20</f>
        <v>-20.213963963963963</v>
      </c>
    </row>
    <row r="21" spans="1:11" x14ac:dyDescent="0.2">
      <c r="A21" s="84"/>
      <c r="B21" s="85" t="s">
        <v>60</v>
      </c>
      <c r="C21" s="86">
        <v>38.988095238095241</v>
      </c>
      <c r="D21" s="86">
        <v>45.747800586510259</v>
      </c>
      <c r="E21" s="86">
        <v>47</v>
      </c>
      <c r="F21" s="86">
        <v>51.49700598802395</v>
      </c>
      <c r="G21" s="86">
        <v>56.534954407294833</v>
      </c>
      <c r="H21" s="86">
        <v>61.561561561561561</v>
      </c>
      <c r="I21" s="106">
        <f>H21-G21</f>
        <v>5.0266071542667277</v>
      </c>
      <c r="J21" s="52"/>
      <c r="K21" s="107">
        <f t="shared" si="2"/>
        <v>22.57346632346632</v>
      </c>
    </row>
    <row r="22" spans="1:11" x14ac:dyDescent="0.2">
      <c r="A22" s="84"/>
      <c r="B22" s="85" t="s">
        <v>56</v>
      </c>
      <c r="C22" s="87">
        <v>4.7619047619047619</v>
      </c>
      <c r="D22" s="87">
        <v>5.2785923753665687</v>
      </c>
      <c r="E22" s="87">
        <v>4</v>
      </c>
      <c r="F22" s="87">
        <v>4.4910179640718564</v>
      </c>
      <c r="G22" s="87">
        <v>3.3434650455927049</v>
      </c>
      <c r="H22" s="87">
        <v>2.4024024024024024</v>
      </c>
      <c r="I22" s="28">
        <f>H22-G22</f>
        <v>-0.94106264319030242</v>
      </c>
      <c r="J22" s="50"/>
      <c r="K22" s="107">
        <f t="shared" si="2"/>
        <v>-2.3595023595023594</v>
      </c>
    </row>
    <row r="23" spans="1:11" ht="13.5" thickBot="1" x14ac:dyDescent="0.25">
      <c r="A23" s="88"/>
      <c r="B23" s="59" t="s">
        <v>21</v>
      </c>
      <c r="C23" s="89">
        <f t="shared" ref="C23:G23" si="7">SUM(C20:C22)</f>
        <v>100</v>
      </c>
      <c r="D23" s="89">
        <f t="shared" si="7"/>
        <v>100</v>
      </c>
      <c r="E23" s="89">
        <f t="shared" si="7"/>
        <v>100</v>
      </c>
      <c r="F23" s="89">
        <f t="shared" si="7"/>
        <v>100</v>
      </c>
      <c r="G23" s="89">
        <f t="shared" si="7"/>
        <v>100.00000000000001</v>
      </c>
      <c r="H23" s="89">
        <f>SUM(H20:H22)</f>
        <v>100</v>
      </c>
      <c r="I23" s="90"/>
      <c r="J23" s="43"/>
      <c r="K23" s="80"/>
    </row>
    <row r="24" spans="1:11" x14ac:dyDescent="0.2">
      <c r="A24" s="81" t="s">
        <v>29</v>
      </c>
      <c r="B24" s="82" t="s">
        <v>59</v>
      </c>
      <c r="C24" s="83">
        <v>58.123569794050347</v>
      </c>
      <c r="D24" s="83">
        <v>55.477855477855478</v>
      </c>
      <c r="E24" s="83">
        <v>46</v>
      </c>
      <c r="F24" s="83">
        <v>47.417840375586856</v>
      </c>
      <c r="G24" s="83">
        <v>50.697674418604656</v>
      </c>
      <c r="H24" s="83">
        <v>38.990825688073393</v>
      </c>
      <c r="I24" s="106">
        <f>H24-G24</f>
        <v>-11.706848730531263</v>
      </c>
      <c r="J24" s="43"/>
      <c r="K24" s="107">
        <f t="shared" ref="K24:K55" si="8">+H24-C24</f>
        <v>-19.132744105976954</v>
      </c>
    </row>
    <row r="25" spans="1:11" x14ac:dyDescent="0.2">
      <c r="A25" s="84"/>
      <c r="B25" s="85" t="s">
        <v>60</v>
      </c>
      <c r="C25" s="86">
        <v>37.070938215102977</v>
      </c>
      <c r="D25" s="86">
        <v>39.16083916083916</v>
      </c>
      <c r="E25" s="86">
        <v>48</v>
      </c>
      <c r="F25" s="86">
        <v>49.295774647887328</v>
      </c>
      <c r="G25" s="86">
        <v>48.139534883720927</v>
      </c>
      <c r="H25" s="86">
        <v>59.862385321100916</v>
      </c>
      <c r="I25" s="106">
        <f>H25-G25</f>
        <v>11.722850437379989</v>
      </c>
      <c r="J25" s="43"/>
      <c r="K25" s="107">
        <f t="shared" si="2"/>
        <v>22.791447105997939</v>
      </c>
    </row>
    <row r="26" spans="1:11" x14ac:dyDescent="0.2">
      <c r="A26" s="84"/>
      <c r="B26" s="85" t="s">
        <v>56</v>
      </c>
      <c r="C26" s="87">
        <v>4.805491990846682</v>
      </c>
      <c r="D26" s="87">
        <v>5.3613053613053614</v>
      </c>
      <c r="E26" s="87">
        <v>5</v>
      </c>
      <c r="F26" s="87">
        <v>3.286384976525822</v>
      </c>
      <c r="G26" s="87">
        <v>1.1627906976744187</v>
      </c>
      <c r="H26" s="87">
        <v>1.1467889908256881</v>
      </c>
      <c r="I26" s="28">
        <f>H26-G26</f>
        <v>-1.600170684873059E-2</v>
      </c>
      <c r="J26" s="43"/>
      <c r="K26" s="107">
        <f t="shared" si="2"/>
        <v>-3.6587030000209939</v>
      </c>
    </row>
    <row r="27" spans="1:11" ht="13.5" thickBot="1" x14ac:dyDescent="0.25">
      <c r="A27" s="88"/>
      <c r="B27" s="59" t="s">
        <v>21</v>
      </c>
      <c r="C27" s="89">
        <f t="shared" ref="C27:G27" si="9">SUM(C24:C26)</f>
        <v>100</v>
      </c>
      <c r="D27" s="89">
        <f t="shared" si="9"/>
        <v>99.999999999999986</v>
      </c>
      <c r="E27" s="89">
        <f t="shared" si="9"/>
        <v>99</v>
      </c>
      <c r="F27" s="89">
        <f t="shared" si="9"/>
        <v>100</v>
      </c>
      <c r="G27" s="89">
        <f t="shared" si="9"/>
        <v>100.00000000000001</v>
      </c>
      <c r="H27" s="89">
        <f>SUM(H24:H26)</f>
        <v>100</v>
      </c>
      <c r="I27" s="90"/>
      <c r="J27" s="50"/>
      <c r="K27" s="80"/>
    </row>
    <row r="28" spans="1:11" x14ac:dyDescent="0.2">
      <c r="A28" s="81" t="s">
        <v>30</v>
      </c>
      <c r="B28" s="82" t="s">
        <v>59</v>
      </c>
      <c r="C28" s="83">
        <v>63.507109004739334</v>
      </c>
      <c r="D28" s="83">
        <v>55.011655011655016</v>
      </c>
      <c r="E28" s="83">
        <v>50</v>
      </c>
      <c r="F28" s="83">
        <v>51.886792452830186</v>
      </c>
      <c r="G28" s="83">
        <v>43.559718969555036</v>
      </c>
      <c r="H28" s="83">
        <v>44.572748267898383</v>
      </c>
      <c r="I28" s="28">
        <f>H28-G28</f>
        <v>1.0130292983433478</v>
      </c>
      <c r="J28" s="52"/>
      <c r="K28" s="107">
        <f t="shared" ref="K28:K59" si="10">+H28-C28</f>
        <v>-18.934360736840951</v>
      </c>
    </row>
    <row r="29" spans="1:11" x14ac:dyDescent="0.2">
      <c r="A29" s="84"/>
      <c r="B29" s="85" t="s">
        <v>60</v>
      </c>
      <c r="C29" s="86">
        <v>31.279620853080569</v>
      </c>
      <c r="D29" s="86">
        <v>37.296037296037298</v>
      </c>
      <c r="E29" s="86">
        <v>43</v>
      </c>
      <c r="F29" s="86">
        <v>45.990566037735846</v>
      </c>
      <c r="G29" s="86">
        <v>52.927400468384079</v>
      </c>
      <c r="H29" s="86">
        <v>53.348729792147807</v>
      </c>
      <c r="I29" s="28">
        <f>H29-G29</f>
        <v>0.42132932376372878</v>
      </c>
      <c r="J29" s="52"/>
      <c r="K29" s="107">
        <f t="shared" si="2"/>
        <v>22.069108939067238</v>
      </c>
    </row>
    <row r="30" spans="1:11" x14ac:dyDescent="0.2">
      <c r="A30" s="84"/>
      <c r="B30" s="85" t="s">
        <v>56</v>
      </c>
      <c r="C30" s="87">
        <v>5.2132701421800949</v>
      </c>
      <c r="D30" s="87">
        <v>7.6923076923076925</v>
      </c>
      <c r="E30" s="87">
        <v>6</v>
      </c>
      <c r="F30" s="87">
        <v>2.1226415094339623</v>
      </c>
      <c r="G30" s="87">
        <v>3.5128805620608898</v>
      </c>
      <c r="H30" s="87">
        <v>2.0785219399538106</v>
      </c>
      <c r="I30" s="28">
        <f>H30-G30</f>
        <v>-1.4343586221070792</v>
      </c>
      <c r="J30" s="52"/>
      <c r="K30" s="107">
        <f t="shared" si="2"/>
        <v>-3.1347482022262843</v>
      </c>
    </row>
    <row r="31" spans="1:11" ht="13.5" thickBot="1" x14ac:dyDescent="0.25">
      <c r="A31" s="88"/>
      <c r="B31" s="59" t="s">
        <v>21</v>
      </c>
      <c r="C31" s="89">
        <f t="shared" ref="C31:G31" si="11">SUM(C28:C30)</f>
        <v>100</v>
      </c>
      <c r="D31" s="89">
        <f t="shared" si="11"/>
        <v>100.00000000000001</v>
      </c>
      <c r="E31" s="89">
        <f t="shared" si="11"/>
        <v>99</v>
      </c>
      <c r="F31" s="89">
        <f t="shared" si="11"/>
        <v>99.999999999999986</v>
      </c>
      <c r="G31" s="89">
        <f t="shared" si="11"/>
        <v>100</v>
      </c>
      <c r="H31" s="89">
        <f>SUM(H28:H30)</f>
        <v>100</v>
      </c>
      <c r="I31" s="90"/>
      <c r="J31" s="52"/>
      <c r="K31" s="80"/>
    </row>
    <row r="32" spans="1:11" x14ac:dyDescent="0.2">
      <c r="A32" s="81" t="s">
        <v>31</v>
      </c>
      <c r="B32" s="82" t="s">
        <v>59</v>
      </c>
      <c r="C32" s="83">
        <v>66.95156695156696</v>
      </c>
      <c r="D32" s="83">
        <v>54.131054131054135</v>
      </c>
      <c r="E32" s="83">
        <v>46</v>
      </c>
      <c r="F32" s="83">
        <v>53.932584269662918</v>
      </c>
      <c r="G32" s="83">
        <v>45.142857142857139</v>
      </c>
      <c r="H32" s="83">
        <v>40.17094017094017</v>
      </c>
      <c r="I32" s="106">
        <f>H32-G32</f>
        <v>-4.9719169719169685</v>
      </c>
      <c r="J32" s="50"/>
      <c r="K32" s="107">
        <f t="shared" ref="K32:K63" si="12">+H32-C32</f>
        <v>-26.78062678062679</v>
      </c>
    </row>
    <row r="33" spans="1:11" x14ac:dyDescent="0.2">
      <c r="A33" s="84"/>
      <c r="B33" s="85" t="s">
        <v>60</v>
      </c>
      <c r="C33" s="86">
        <v>23.361823361823362</v>
      </c>
      <c r="D33" s="86">
        <v>39.03133903133903</v>
      </c>
      <c r="E33" s="86">
        <v>49</v>
      </c>
      <c r="F33" s="86">
        <v>42.696629213483142</v>
      </c>
      <c r="G33" s="86">
        <v>51.428571428571423</v>
      </c>
      <c r="H33" s="86">
        <v>56.69515669515669</v>
      </c>
      <c r="I33" s="106">
        <f>H33-G33</f>
        <v>5.2665852665852668</v>
      </c>
      <c r="J33" s="52"/>
      <c r="K33" s="107">
        <f t="shared" si="2"/>
        <v>33.333333333333329</v>
      </c>
    </row>
    <row r="34" spans="1:11" x14ac:dyDescent="0.2">
      <c r="A34" s="84"/>
      <c r="B34" s="85" t="s">
        <v>56</v>
      </c>
      <c r="C34" s="87">
        <v>9.6866096866096854</v>
      </c>
      <c r="D34" s="87">
        <v>6.8376068376068382</v>
      </c>
      <c r="E34" s="87">
        <v>5</v>
      </c>
      <c r="F34" s="87">
        <v>3.3707865168539324</v>
      </c>
      <c r="G34" s="87">
        <v>3.4285714285714288</v>
      </c>
      <c r="H34" s="87">
        <v>3.133903133903134</v>
      </c>
      <c r="I34" s="28">
        <f>H34-G34</f>
        <v>-0.29466829466829481</v>
      </c>
      <c r="J34" s="52"/>
      <c r="K34" s="107">
        <f t="shared" si="2"/>
        <v>-6.5527065527065513</v>
      </c>
    </row>
    <row r="35" spans="1:11" ht="13.5" thickBot="1" x14ac:dyDescent="0.25">
      <c r="A35" s="88"/>
      <c r="B35" s="59" t="s">
        <v>21</v>
      </c>
      <c r="C35" s="89">
        <f t="shared" ref="C35:G35" si="13">SUM(C32:C34)</f>
        <v>100.00000000000001</v>
      </c>
      <c r="D35" s="89">
        <f t="shared" si="13"/>
        <v>100</v>
      </c>
      <c r="E35" s="89">
        <f t="shared" si="13"/>
        <v>100</v>
      </c>
      <c r="F35" s="89">
        <f t="shared" si="13"/>
        <v>99.999999999999986</v>
      </c>
      <c r="G35" s="89">
        <f t="shared" si="13"/>
        <v>99.999999999999986</v>
      </c>
      <c r="H35" s="89">
        <f>SUM(H32:H34)</f>
        <v>99.999999999999986</v>
      </c>
      <c r="I35" s="90"/>
      <c r="J35" s="52"/>
      <c r="K35" s="80"/>
    </row>
    <row r="36" spans="1:11" x14ac:dyDescent="0.2">
      <c r="A36" s="81" t="s">
        <v>32</v>
      </c>
      <c r="B36" s="82" t="s">
        <v>59</v>
      </c>
      <c r="C36" s="83">
        <v>66.885964912280699</v>
      </c>
      <c r="D36" s="83">
        <v>61.725663716814161</v>
      </c>
      <c r="E36" s="83">
        <v>54</v>
      </c>
      <c r="F36" s="83">
        <v>56.086956521739125</v>
      </c>
      <c r="G36" s="83">
        <v>49.78448275862069</v>
      </c>
      <c r="H36" s="83">
        <v>49.888143176733777</v>
      </c>
      <c r="I36" s="28">
        <f>H36-G36</f>
        <v>0.10366041811308691</v>
      </c>
      <c r="J36" s="52"/>
      <c r="K36" s="107">
        <f t="shared" ref="K36:K67" si="14">+H36-C36</f>
        <v>-16.997821735546921</v>
      </c>
    </row>
    <row r="37" spans="1:11" x14ac:dyDescent="0.2">
      <c r="A37" s="84"/>
      <c r="B37" s="85" t="s">
        <v>60</v>
      </c>
      <c r="C37" s="86">
        <v>22.587719298245617</v>
      </c>
      <c r="D37" s="86">
        <v>29.20353982300885</v>
      </c>
      <c r="E37" s="86">
        <v>37</v>
      </c>
      <c r="F37" s="86">
        <v>37.608695652173914</v>
      </c>
      <c r="G37" s="86">
        <v>45.474137931034484</v>
      </c>
      <c r="H37" s="86">
        <v>43.847874720357943</v>
      </c>
      <c r="I37" s="28">
        <f>H37-G37</f>
        <v>-1.6262632106765409</v>
      </c>
      <c r="J37" s="50"/>
      <c r="K37" s="107">
        <f t="shared" si="2"/>
        <v>21.260155422112327</v>
      </c>
    </row>
    <row r="38" spans="1:11" x14ac:dyDescent="0.2">
      <c r="A38" s="84"/>
      <c r="B38" s="85" t="s">
        <v>56</v>
      </c>
      <c r="C38" s="87">
        <v>10.526315789473683</v>
      </c>
      <c r="D38" s="87">
        <v>9.0707964601769913</v>
      </c>
      <c r="E38" s="87">
        <v>9</v>
      </c>
      <c r="F38" s="87">
        <v>6.3043478260869561</v>
      </c>
      <c r="G38" s="87">
        <v>4.7413793103448274</v>
      </c>
      <c r="H38" s="87">
        <v>6.2639821029082778</v>
      </c>
      <c r="I38" s="28">
        <f>H38-G38</f>
        <v>1.5226027925634504</v>
      </c>
      <c r="J38" s="52"/>
      <c r="K38" s="107">
        <f t="shared" si="2"/>
        <v>-4.2623336865654053</v>
      </c>
    </row>
    <row r="39" spans="1:11" ht="13.5" thickBot="1" x14ac:dyDescent="0.25">
      <c r="A39" s="88"/>
      <c r="B39" s="59" t="s">
        <v>21</v>
      </c>
      <c r="C39" s="89">
        <f t="shared" ref="C39:G39" si="15">SUM(C36:C38)</f>
        <v>100</v>
      </c>
      <c r="D39" s="89">
        <f t="shared" si="15"/>
        <v>100</v>
      </c>
      <c r="E39" s="89">
        <f t="shared" si="15"/>
        <v>100</v>
      </c>
      <c r="F39" s="89">
        <f t="shared" si="15"/>
        <v>99.999999999999986</v>
      </c>
      <c r="G39" s="89">
        <f t="shared" si="15"/>
        <v>100</v>
      </c>
      <c r="H39" s="89">
        <f>SUM(H36:H38)</f>
        <v>100</v>
      </c>
      <c r="I39" s="90"/>
      <c r="J39" s="52"/>
      <c r="K39" s="80"/>
    </row>
    <row r="40" spans="1:11" ht="15" customHeight="1" x14ac:dyDescent="0.2">
      <c r="A40" s="81" t="s">
        <v>33</v>
      </c>
      <c r="B40" s="82" t="s">
        <v>59</v>
      </c>
      <c r="C40" s="83">
        <v>66.829268292682926</v>
      </c>
      <c r="D40" s="83">
        <v>54.8926014319809</v>
      </c>
      <c r="E40" s="83">
        <v>47</v>
      </c>
      <c r="F40" s="83">
        <v>54.060324825986086</v>
      </c>
      <c r="G40" s="83">
        <v>44.018058690744923</v>
      </c>
      <c r="H40" s="83">
        <v>45.475638051044079</v>
      </c>
      <c r="I40" s="28">
        <f>H40-G40</f>
        <v>1.4575793602991567</v>
      </c>
      <c r="J40" s="52"/>
      <c r="K40" s="107">
        <f t="shared" ref="K40:K71" si="16">+H40-C40</f>
        <v>-21.353630241638847</v>
      </c>
    </row>
    <row r="41" spans="1:11" x14ac:dyDescent="0.2">
      <c r="A41" s="84"/>
      <c r="B41" s="85" t="s">
        <v>60</v>
      </c>
      <c r="C41" s="86">
        <v>26.097560975609756</v>
      </c>
      <c r="D41" s="86">
        <v>37.231503579952268</v>
      </c>
      <c r="E41" s="86">
        <v>43</v>
      </c>
      <c r="F41" s="86">
        <v>39.675174013921115</v>
      </c>
      <c r="G41" s="86">
        <v>51.918735891647863</v>
      </c>
      <c r="H41" s="86">
        <v>50.348027842227381</v>
      </c>
      <c r="I41" s="28">
        <f>H41-G41</f>
        <v>-1.5707080494204817</v>
      </c>
      <c r="J41" s="52"/>
      <c r="K41" s="107">
        <f t="shared" si="2"/>
        <v>24.250466866617625</v>
      </c>
    </row>
    <row r="42" spans="1:11" x14ac:dyDescent="0.2">
      <c r="A42" s="84"/>
      <c r="B42" s="85" t="s">
        <v>56</v>
      </c>
      <c r="C42" s="87">
        <v>7.0731707317073162</v>
      </c>
      <c r="D42" s="87">
        <v>7.8758949880668254</v>
      </c>
      <c r="E42" s="87">
        <v>9</v>
      </c>
      <c r="F42" s="87">
        <v>6.2645011600928076</v>
      </c>
      <c r="G42" s="87">
        <v>4.0632054176072234</v>
      </c>
      <c r="H42" s="87">
        <v>4.1763341067285378</v>
      </c>
      <c r="I42" s="28">
        <f>H42-G42</f>
        <v>0.11312868912131435</v>
      </c>
      <c r="J42" s="50"/>
      <c r="K42" s="107">
        <f t="shared" si="2"/>
        <v>-2.8968366249787785</v>
      </c>
    </row>
    <row r="43" spans="1:11" ht="13.5" thickBot="1" x14ac:dyDescent="0.25">
      <c r="A43" s="88"/>
      <c r="B43" s="59" t="s">
        <v>21</v>
      </c>
      <c r="C43" s="89">
        <f t="shared" ref="C43:G43" si="17">SUM(C40:C42)</f>
        <v>100</v>
      </c>
      <c r="D43" s="89">
        <f t="shared" si="17"/>
        <v>100</v>
      </c>
      <c r="E43" s="89">
        <f t="shared" si="17"/>
        <v>99</v>
      </c>
      <c r="F43" s="89">
        <f t="shared" si="17"/>
        <v>100</v>
      </c>
      <c r="G43" s="89">
        <f t="shared" si="17"/>
        <v>100.00000000000001</v>
      </c>
      <c r="H43" s="89">
        <f>SUM(H40:H42)</f>
        <v>99.999999999999986</v>
      </c>
      <c r="I43" s="90"/>
      <c r="J43" s="52"/>
      <c r="K43" s="80"/>
    </row>
    <row r="44" spans="1:11" ht="15" customHeight="1" x14ac:dyDescent="0.2">
      <c r="A44" s="81" t="s">
        <v>34</v>
      </c>
      <c r="B44" s="82" t="s">
        <v>59</v>
      </c>
      <c r="C44" s="83">
        <v>63.950617283950621</v>
      </c>
      <c r="D44" s="83">
        <v>55.13784461152882</v>
      </c>
      <c r="E44" s="83">
        <v>48</v>
      </c>
      <c r="F44" s="83">
        <v>48.812664907651715</v>
      </c>
      <c r="G44" s="83">
        <v>41.239892183288411</v>
      </c>
      <c r="H44" s="83">
        <v>43.21608040201005</v>
      </c>
      <c r="I44" s="28">
        <f>H44-G44</f>
        <v>1.9761882187216386</v>
      </c>
      <c r="J44" s="52"/>
      <c r="K44" s="107">
        <f t="shared" ref="K44:K75" si="18">+H44-C44</f>
        <v>-20.734536881940571</v>
      </c>
    </row>
    <row r="45" spans="1:11" x14ac:dyDescent="0.2">
      <c r="A45" s="84"/>
      <c r="B45" s="85" t="s">
        <v>60</v>
      </c>
      <c r="C45" s="86">
        <v>28.39506172839506</v>
      </c>
      <c r="D45" s="86">
        <v>38.847117794486216</v>
      </c>
      <c r="E45" s="86">
        <v>45</v>
      </c>
      <c r="F45" s="86">
        <v>47.493403693931398</v>
      </c>
      <c r="G45" s="86">
        <v>54.716981132075468</v>
      </c>
      <c r="H45" s="86">
        <v>53.015075376884425</v>
      </c>
      <c r="I45" s="28">
        <f>H45-G45</f>
        <v>-1.7019057551910421</v>
      </c>
      <c r="J45" s="52"/>
      <c r="K45" s="107">
        <f t="shared" si="2"/>
        <v>24.620013648489365</v>
      </c>
    </row>
    <row r="46" spans="1:11" x14ac:dyDescent="0.2">
      <c r="A46" s="84"/>
      <c r="B46" s="85" t="s">
        <v>56</v>
      </c>
      <c r="C46" s="87">
        <v>7.6543209876543212</v>
      </c>
      <c r="D46" s="87">
        <v>6.0150375939849621</v>
      </c>
      <c r="E46" s="87">
        <v>7</v>
      </c>
      <c r="F46" s="87">
        <v>3.6939313984168867</v>
      </c>
      <c r="G46" s="87">
        <v>4.0431266846361185</v>
      </c>
      <c r="H46" s="87">
        <v>3.7688442211055273</v>
      </c>
      <c r="I46" s="28">
        <f>H46-G46</f>
        <v>-0.27428246353059116</v>
      </c>
      <c r="J46" s="52"/>
      <c r="K46" s="107">
        <f t="shared" si="2"/>
        <v>-3.8854767665487939</v>
      </c>
    </row>
    <row r="47" spans="1:11" ht="13.5" thickBot="1" x14ac:dyDescent="0.25">
      <c r="A47" s="88"/>
      <c r="B47" s="59" t="s">
        <v>21</v>
      </c>
      <c r="C47" s="89">
        <f t="shared" ref="C47:G47" si="19">SUM(C44:C46)</f>
        <v>100</v>
      </c>
      <c r="D47" s="89">
        <f t="shared" si="19"/>
        <v>99.999999999999986</v>
      </c>
      <c r="E47" s="89">
        <f t="shared" si="19"/>
        <v>100</v>
      </c>
      <c r="F47" s="89">
        <f t="shared" si="19"/>
        <v>100.00000000000001</v>
      </c>
      <c r="G47" s="89">
        <f t="shared" si="19"/>
        <v>100</v>
      </c>
      <c r="H47" s="89">
        <f>SUM(H44:H46)</f>
        <v>100</v>
      </c>
      <c r="I47" s="90"/>
      <c r="J47" s="50"/>
      <c r="K47" s="80"/>
    </row>
    <row r="48" spans="1:11" x14ac:dyDescent="0.2">
      <c r="A48" s="81" t="s">
        <v>35</v>
      </c>
      <c r="B48" s="82" t="s">
        <v>59</v>
      </c>
      <c r="C48" s="83">
        <v>62.468513853904284</v>
      </c>
      <c r="D48" s="83">
        <v>54.361567635903917</v>
      </c>
      <c r="E48" s="83">
        <v>52</v>
      </c>
      <c r="F48" s="83">
        <v>49.742268041237111</v>
      </c>
      <c r="G48" s="83">
        <v>47.724317295188555</v>
      </c>
      <c r="H48" s="83">
        <v>39.425587467362924</v>
      </c>
      <c r="I48" s="106">
        <f>H48-G48</f>
        <v>-8.2987298278256318</v>
      </c>
      <c r="J48" s="52"/>
      <c r="K48" s="107">
        <f t="shared" ref="K48:K79" si="20">+H48-C48</f>
        <v>-23.04292638654136</v>
      </c>
    </row>
    <row r="49" spans="1:11" x14ac:dyDescent="0.2">
      <c r="A49" s="84"/>
      <c r="B49" s="85" t="s">
        <v>60</v>
      </c>
      <c r="C49" s="86">
        <v>30.856423173803528</v>
      </c>
      <c r="D49" s="86">
        <v>37.420986093552465</v>
      </c>
      <c r="E49" s="86">
        <v>43</v>
      </c>
      <c r="F49" s="86">
        <v>46.649484536082475</v>
      </c>
      <c r="G49" s="86">
        <v>50.325097529258777</v>
      </c>
      <c r="H49" s="86">
        <v>57.702349869451695</v>
      </c>
      <c r="I49" s="106">
        <f>H49-G49</f>
        <v>7.3772523401929178</v>
      </c>
      <c r="J49" s="52"/>
      <c r="K49" s="107">
        <f t="shared" si="2"/>
        <v>26.845926695648167</v>
      </c>
    </row>
    <row r="50" spans="1:11" x14ac:dyDescent="0.2">
      <c r="A50" s="84"/>
      <c r="B50" s="85" t="s">
        <v>56</v>
      </c>
      <c r="C50" s="87">
        <v>6.6750629722921913</v>
      </c>
      <c r="D50" s="87">
        <v>8.2174462705436149</v>
      </c>
      <c r="E50" s="87">
        <v>5</v>
      </c>
      <c r="F50" s="87">
        <v>3.608247422680412</v>
      </c>
      <c r="G50" s="87">
        <v>1.950585175552666</v>
      </c>
      <c r="H50" s="87">
        <v>2.8720626631853787</v>
      </c>
      <c r="I50" s="28">
        <f>H50-G50</f>
        <v>0.92147748763271276</v>
      </c>
      <c r="J50" s="52"/>
      <c r="K50" s="107">
        <f t="shared" si="2"/>
        <v>-3.8030003091068125</v>
      </c>
    </row>
    <row r="51" spans="1:11" ht="13.5" thickBot="1" x14ac:dyDescent="0.25">
      <c r="A51" s="88"/>
      <c r="B51" s="59" t="s">
        <v>21</v>
      </c>
      <c r="C51" s="89">
        <f t="shared" ref="C51:G51" si="21">SUM(C48:C50)</f>
        <v>100.00000000000001</v>
      </c>
      <c r="D51" s="89">
        <f t="shared" si="21"/>
        <v>100</v>
      </c>
      <c r="E51" s="89">
        <f t="shared" si="21"/>
        <v>100</v>
      </c>
      <c r="F51" s="89">
        <f t="shared" si="21"/>
        <v>99.999999999999986</v>
      </c>
      <c r="G51" s="89">
        <f t="shared" si="21"/>
        <v>99.999999999999986</v>
      </c>
      <c r="H51" s="89">
        <f>SUM(H48:H50)</f>
        <v>100</v>
      </c>
      <c r="I51" s="90"/>
      <c r="J51" s="52"/>
      <c r="K51" s="80"/>
    </row>
    <row r="52" spans="1:11" x14ac:dyDescent="0.2">
      <c r="A52" s="81" t="s">
        <v>57</v>
      </c>
      <c r="B52" s="82" t="s">
        <v>59</v>
      </c>
      <c r="C52" s="83">
        <v>56.488549618320619</v>
      </c>
      <c r="D52" s="83">
        <v>58.524173027989825</v>
      </c>
      <c r="E52" s="83">
        <v>48</v>
      </c>
      <c r="F52" s="83">
        <v>51.932367149758448</v>
      </c>
      <c r="G52" s="83">
        <v>50.359712230215827</v>
      </c>
      <c r="H52" s="83">
        <v>43.703703703703702</v>
      </c>
      <c r="I52" s="106">
        <f>H52-G52</f>
        <v>-6.6560085265121245</v>
      </c>
      <c r="J52" s="50"/>
      <c r="K52" s="107">
        <f t="shared" ref="K52:K83" si="22">+H52-C52</f>
        <v>-12.784845914616916</v>
      </c>
    </row>
    <row r="53" spans="1:11" x14ac:dyDescent="0.2">
      <c r="A53" s="84"/>
      <c r="B53" s="85" t="s">
        <v>60</v>
      </c>
      <c r="C53" s="86">
        <v>36.386768447837149</v>
      </c>
      <c r="D53" s="86">
        <v>37.150127226463106</v>
      </c>
      <c r="E53" s="86">
        <v>47</v>
      </c>
      <c r="F53" s="86">
        <v>45.652173913043477</v>
      </c>
      <c r="G53" s="86">
        <v>45.563549160671464</v>
      </c>
      <c r="H53" s="86">
        <v>54.814814814814817</v>
      </c>
      <c r="I53" s="106">
        <f>H53-G53</f>
        <v>9.2512656541433529</v>
      </c>
      <c r="J53" s="52"/>
      <c r="K53" s="107">
        <f t="shared" si="2"/>
        <v>18.428046366977668</v>
      </c>
    </row>
    <row r="54" spans="1:11" x14ac:dyDescent="0.2">
      <c r="A54" s="84"/>
      <c r="B54" s="85" t="s">
        <v>56</v>
      </c>
      <c r="C54" s="87">
        <v>7.1246819338422389</v>
      </c>
      <c r="D54" s="87">
        <v>4.3256997455470731</v>
      </c>
      <c r="E54" s="87">
        <v>5</v>
      </c>
      <c r="F54" s="87">
        <v>2.4154589371980677</v>
      </c>
      <c r="G54" s="87">
        <v>4.0767386091127102</v>
      </c>
      <c r="H54" s="87">
        <v>1.4814814814814816</v>
      </c>
      <c r="I54" s="28">
        <f>H54-G54</f>
        <v>-2.5952571276312284</v>
      </c>
      <c r="J54" s="52"/>
      <c r="K54" s="107">
        <f t="shared" si="2"/>
        <v>-5.6432004523607571</v>
      </c>
    </row>
    <row r="55" spans="1:11" ht="13.5" thickBot="1" x14ac:dyDescent="0.25">
      <c r="A55" s="88"/>
      <c r="B55" s="59" t="s">
        <v>21</v>
      </c>
      <c r="C55" s="89">
        <f t="shared" ref="C55:G55" si="23">SUM(C52:C54)</f>
        <v>100.00000000000001</v>
      </c>
      <c r="D55" s="89">
        <f t="shared" si="23"/>
        <v>100</v>
      </c>
      <c r="E55" s="89">
        <f t="shared" si="23"/>
        <v>100</v>
      </c>
      <c r="F55" s="89">
        <f t="shared" si="23"/>
        <v>99.999999999999986</v>
      </c>
      <c r="G55" s="89">
        <f t="shared" si="23"/>
        <v>100</v>
      </c>
      <c r="H55" s="89">
        <f>SUM(H52:H54)</f>
        <v>100</v>
      </c>
      <c r="I55" s="90"/>
      <c r="J55" s="52"/>
      <c r="K55" s="80"/>
    </row>
    <row r="56" spans="1:11" x14ac:dyDescent="0.2">
      <c r="A56" s="81" t="s">
        <v>37</v>
      </c>
      <c r="B56" s="82" t="s">
        <v>59</v>
      </c>
      <c r="C56" s="83">
        <v>59.356136820925556</v>
      </c>
      <c r="D56" s="83">
        <v>51.916376306620208</v>
      </c>
      <c r="E56" s="83">
        <v>46</v>
      </c>
      <c r="F56" s="83">
        <v>45.068027210884352</v>
      </c>
      <c r="G56" s="83">
        <v>34.909090909090914</v>
      </c>
      <c r="H56" s="83">
        <v>35.59928443649374</v>
      </c>
      <c r="I56" s="28">
        <f>H56-G56</f>
        <v>0.69019352740282613</v>
      </c>
      <c r="J56" s="52"/>
      <c r="K56" s="107">
        <f t="shared" ref="K56:K87" si="24">+H56-C56</f>
        <v>-23.756852384431816</v>
      </c>
    </row>
    <row r="57" spans="1:11" x14ac:dyDescent="0.2">
      <c r="A57" s="84"/>
      <c r="B57" s="85" t="s">
        <v>60</v>
      </c>
      <c r="C57" s="86">
        <v>33.199195171026155</v>
      </c>
      <c r="D57" s="86">
        <v>41.637630662020911</v>
      </c>
      <c r="E57" s="86">
        <v>49</v>
      </c>
      <c r="F57" s="86">
        <v>51.020408163265309</v>
      </c>
      <c r="G57" s="86">
        <v>60.727272727272727</v>
      </c>
      <c r="H57" s="86">
        <v>61.359570661896242</v>
      </c>
      <c r="I57" s="28">
        <f>H57-G57</f>
        <v>0.6322979346235158</v>
      </c>
      <c r="J57" s="50"/>
      <c r="K57" s="107">
        <f t="shared" si="2"/>
        <v>28.160375490870088</v>
      </c>
    </row>
    <row r="58" spans="1:11" x14ac:dyDescent="0.2">
      <c r="A58" s="84"/>
      <c r="B58" s="85" t="s">
        <v>56</v>
      </c>
      <c r="C58" s="87">
        <v>7.4446680080482901</v>
      </c>
      <c r="D58" s="87">
        <v>6.4459930313588849</v>
      </c>
      <c r="E58" s="87">
        <v>5</v>
      </c>
      <c r="F58" s="87">
        <v>3.9115646258503403</v>
      </c>
      <c r="G58" s="87">
        <v>4.3636363636363642</v>
      </c>
      <c r="H58" s="87">
        <v>3.0411449016100178</v>
      </c>
      <c r="I58" s="28">
        <f>H58-G58</f>
        <v>-1.3224914620263464</v>
      </c>
      <c r="J58" s="52"/>
      <c r="K58" s="107">
        <f t="shared" si="2"/>
        <v>-4.4035231064382723</v>
      </c>
    </row>
    <row r="59" spans="1:11" ht="13.5" thickBot="1" x14ac:dyDescent="0.25">
      <c r="A59" s="88"/>
      <c r="B59" s="59" t="s">
        <v>21</v>
      </c>
      <c r="C59" s="89">
        <f t="shared" ref="C59:G59" si="25">SUM(C56:C58)</f>
        <v>100</v>
      </c>
      <c r="D59" s="89">
        <f t="shared" si="25"/>
        <v>100</v>
      </c>
      <c r="E59" s="89">
        <f t="shared" si="25"/>
        <v>100</v>
      </c>
      <c r="F59" s="89">
        <f t="shared" si="25"/>
        <v>100.00000000000001</v>
      </c>
      <c r="G59" s="89">
        <f t="shared" si="25"/>
        <v>100</v>
      </c>
      <c r="H59" s="89">
        <f>SUM(H56:H58)</f>
        <v>100</v>
      </c>
      <c r="I59" s="90"/>
      <c r="J59" s="52"/>
      <c r="K59" s="80"/>
    </row>
    <row r="60" spans="1:11" x14ac:dyDescent="0.2">
      <c r="A60" s="81" t="s">
        <v>38</v>
      </c>
      <c r="B60" s="82" t="s">
        <v>59</v>
      </c>
      <c r="C60" s="83">
        <v>61.743772241992879</v>
      </c>
      <c r="D60" s="83">
        <v>54.355400696864109</v>
      </c>
      <c r="E60" s="83">
        <v>49</v>
      </c>
      <c r="F60" s="83">
        <v>49.667774086378735</v>
      </c>
      <c r="G60" s="83">
        <v>45.469255663430417</v>
      </c>
      <c r="H60" s="83">
        <v>41.923774954627952</v>
      </c>
      <c r="I60" s="28">
        <f>H60-G60</f>
        <v>-3.5454807088024651</v>
      </c>
      <c r="J60" s="52"/>
      <c r="K60" s="107">
        <f t="shared" ref="K60:K91" si="26">+H60-C60</f>
        <v>-19.819997287364927</v>
      </c>
    </row>
    <row r="61" spans="1:11" x14ac:dyDescent="0.2">
      <c r="A61" s="84"/>
      <c r="B61" s="85" t="s">
        <v>60</v>
      </c>
      <c r="C61" s="86">
        <v>31.672597864768683</v>
      </c>
      <c r="D61" s="86">
        <v>38.153310104529616</v>
      </c>
      <c r="E61" s="86">
        <v>44</v>
      </c>
      <c r="F61" s="86">
        <v>45.182724252491695</v>
      </c>
      <c r="G61" s="86">
        <v>51.94174757281553</v>
      </c>
      <c r="H61" s="86">
        <v>55.535390199637021</v>
      </c>
      <c r="I61" s="28">
        <f>H61-G61</f>
        <v>3.5936426268214916</v>
      </c>
      <c r="J61" s="52"/>
      <c r="K61" s="107">
        <f t="shared" si="2"/>
        <v>23.862792334868338</v>
      </c>
    </row>
    <row r="62" spans="1:11" x14ac:dyDescent="0.2">
      <c r="A62" s="84"/>
      <c r="B62" s="85" t="s">
        <v>56</v>
      </c>
      <c r="C62" s="87">
        <v>6.5836298932384336</v>
      </c>
      <c r="D62" s="87">
        <v>7.4912891986062711</v>
      </c>
      <c r="E62" s="87">
        <v>6</v>
      </c>
      <c r="F62" s="87">
        <v>5.1495016611295679</v>
      </c>
      <c r="G62" s="87">
        <v>2.5889967637540456</v>
      </c>
      <c r="H62" s="87">
        <v>2.5408348457350272</v>
      </c>
      <c r="I62" s="28">
        <f>H62-G62</f>
        <v>-4.8161918019018479E-2</v>
      </c>
      <c r="J62" s="50"/>
      <c r="K62" s="107">
        <f t="shared" si="2"/>
        <v>-4.0427950475034065</v>
      </c>
    </row>
    <row r="63" spans="1:11" ht="13.5" thickBot="1" x14ac:dyDescent="0.25">
      <c r="A63" s="88"/>
      <c r="B63" s="59" t="s">
        <v>21</v>
      </c>
      <c r="C63" s="89">
        <f t="shared" ref="C63:G63" si="27">SUM(C60:C62)</f>
        <v>100</v>
      </c>
      <c r="D63" s="89">
        <f t="shared" si="27"/>
        <v>100</v>
      </c>
      <c r="E63" s="89">
        <f t="shared" si="27"/>
        <v>99</v>
      </c>
      <c r="F63" s="89">
        <f t="shared" si="27"/>
        <v>100</v>
      </c>
      <c r="G63" s="89">
        <f t="shared" si="27"/>
        <v>99.999999999999986</v>
      </c>
      <c r="H63" s="89">
        <f>SUM(H60:H62)</f>
        <v>100</v>
      </c>
      <c r="I63" s="90"/>
      <c r="J63" s="52"/>
      <c r="K63" s="80"/>
    </row>
    <row r="64" spans="1:11" x14ac:dyDescent="0.2">
      <c r="A64" s="81" t="s">
        <v>39</v>
      </c>
      <c r="B64" s="82" t="s">
        <v>59</v>
      </c>
      <c r="C64" s="83">
        <v>65.272727272727266</v>
      </c>
      <c r="D64" s="83">
        <v>59.213250517598347</v>
      </c>
      <c r="E64" s="83">
        <v>51</v>
      </c>
      <c r="F64" s="83">
        <v>57.019438444924411</v>
      </c>
      <c r="G64" s="83">
        <v>54.756871035940804</v>
      </c>
      <c r="H64" s="83">
        <v>45.368620037807183</v>
      </c>
      <c r="I64" s="106">
        <f>H64-G64</f>
        <v>-9.3882509981336213</v>
      </c>
      <c r="J64" s="52"/>
      <c r="K64" s="107">
        <f t="shared" ref="K64:K111" si="28">+H64-C64</f>
        <v>-19.904107234920083</v>
      </c>
    </row>
    <row r="65" spans="1:11" x14ac:dyDescent="0.2">
      <c r="A65" s="84"/>
      <c r="B65" s="85" t="s">
        <v>60</v>
      </c>
      <c r="C65" s="86">
        <v>29.454545454545457</v>
      </c>
      <c r="D65" s="86">
        <v>33.333333333333329</v>
      </c>
      <c r="E65" s="86">
        <v>43</v>
      </c>
      <c r="F65" s="86">
        <v>39.956803455723545</v>
      </c>
      <c r="G65" s="86">
        <v>43.340380549682877</v>
      </c>
      <c r="H65" s="86">
        <v>51.79584120982986</v>
      </c>
      <c r="I65" s="106">
        <f>H65-G65</f>
        <v>8.4554606601469828</v>
      </c>
      <c r="J65" s="52"/>
      <c r="K65" s="107">
        <f t="shared" si="2"/>
        <v>22.341295755284403</v>
      </c>
    </row>
    <row r="66" spans="1:11" x14ac:dyDescent="0.2">
      <c r="A66" s="84"/>
      <c r="B66" s="85" t="s">
        <v>56</v>
      </c>
      <c r="C66" s="87">
        <v>5.2727272727272725</v>
      </c>
      <c r="D66" s="87">
        <v>7.4534161490683228</v>
      </c>
      <c r="E66" s="87">
        <v>6</v>
      </c>
      <c r="F66" s="87">
        <v>3.0237580993520519</v>
      </c>
      <c r="G66" s="87">
        <v>1.9027484143763214</v>
      </c>
      <c r="H66" s="87">
        <v>2.8355387523629489</v>
      </c>
      <c r="I66" s="28">
        <f>H66-G66</f>
        <v>0.93279033798662758</v>
      </c>
      <c r="J66" s="52"/>
      <c r="K66" s="107">
        <f t="shared" si="2"/>
        <v>-2.4371885203643235</v>
      </c>
    </row>
    <row r="67" spans="1:11" ht="13.5" thickBot="1" x14ac:dyDescent="0.25">
      <c r="A67" s="88"/>
      <c r="B67" s="59" t="s">
        <v>21</v>
      </c>
      <c r="C67" s="89">
        <f t="shared" ref="C67:G67" si="29">SUM(C64:C66)</f>
        <v>99.999999999999986</v>
      </c>
      <c r="D67" s="89">
        <f t="shared" si="29"/>
        <v>100</v>
      </c>
      <c r="E67" s="89">
        <f t="shared" si="29"/>
        <v>100</v>
      </c>
      <c r="F67" s="89">
        <f t="shared" si="29"/>
        <v>100</v>
      </c>
      <c r="G67" s="89">
        <f t="shared" si="29"/>
        <v>100</v>
      </c>
      <c r="H67" s="89">
        <f>SUM(H64:H66)</f>
        <v>99.999999999999986</v>
      </c>
      <c r="I67" s="90"/>
      <c r="J67" s="50"/>
      <c r="K67" s="80"/>
    </row>
    <row r="68" spans="1:11" ht="15" customHeight="1" x14ac:dyDescent="0.2">
      <c r="A68" s="81" t="s">
        <v>40</v>
      </c>
      <c r="B68" s="82" t="s">
        <v>59</v>
      </c>
      <c r="C68" s="83">
        <v>66.801619433198383</v>
      </c>
      <c r="D68" s="83">
        <v>61.224489795918366</v>
      </c>
      <c r="E68" s="83">
        <v>55</v>
      </c>
      <c r="F68" s="83">
        <v>59.22330097087378</v>
      </c>
      <c r="G68" s="83">
        <v>60.924369747899156</v>
      </c>
      <c r="H68" s="83">
        <v>53.539823008849567</v>
      </c>
      <c r="I68" s="106">
        <f>H68-G68</f>
        <v>-7.3845467390495898</v>
      </c>
      <c r="J68" s="43"/>
      <c r="K68" s="107">
        <f t="shared" ref="K68:K111" si="30">+H68-C68</f>
        <v>-13.261796424348816</v>
      </c>
    </row>
    <row r="69" spans="1:11" x14ac:dyDescent="0.2">
      <c r="A69" s="84"/>
      <c r="B69" s="85" t="s">
        <v>60</v>
      </c>
      <c r="C69" s="86">
        <v>26.720647773279353</v>
      </c>
      <c r="D69" s="86">
        <v>35.204081632653065</v>
      </c>
      <c r="E69" s="86">
        <v>41</v>
      </c>
      <c r="F69" s="86">
        <v>38.834951456310677</v>
      </c>
      <c r="G69" s="86">
        <v>36.554621848739494</v>
      </c>
      <c r="H69" s="86">
        <v>43.805309734513273</v>
      </c>
      <c r="I69" s="106">
        <f>H69-G69</f>
        <v>7.2506878857737789</v>
      </c>
      <c r="J69" s="43"/>
      <c r="K69" s="107">
        <f t="shared" si="2"/>
        <v>17.08466196123392</v>
      </c>
    </row>
    <row r="70" spans="1:11" x14ac:dyDescent="0.2">
      <c r="A70" s="84"/>
      <c r="B70" s="85" t="s">
        <v>56</v>
      </c>
      <c r="C70" s="87">
        <v>6.4777327935222671</v>
      </c>
      <c r="D70" s="87">
        <v>3.5714285714285712</v>
      </c>
      <c r="E70" s="87">
        <v>4</v>
      </c>
      <c r="F70" s="87">
        <v>1.9417475728155338</v>
      </c>
      <c r="G70" s="87">
        <v>2.5210084033613445</v>
      </c>
      <c r="H70" s="87">
        <v>2.6548672566371683</v>
      </c>
      <c r="I70" s="28">
        <f>H70-G70</f>
        <v>0.13385885327582381</v>
      </c>
      <c r="J70" s="43"/>
      <c r="K70" s="107">
        <f t="shared" si="2"/>
        <v>-3.8228655368850988</v>
      </c>
    </row>
    <row r="71" spans="1:11" ht="13.5" thickBot="1" x14ac:dyDescent="0.25">
      <c r="A71" s="88"/>
      <c r="B71" s="59" t="s">
        <v>21</v>
      </c>
      <c r="C71" s="89">
        <f t="shared" ref="C71:G71" si="31">SUM(C68:C70)</f>
        <v>100</v>
      </c>
      <c r="D71" s="89">
        <f t="shared" si="31"/>
        <v>100</v>
      </c>
      <c r="E71" s="89">
        <f t="shared" si="31"/>
        <v>100</v>
      </c>
      <c r="F71" s="89">
        <f t="shared" si="31"/>
        <v>99.999999999999986</v>
      </c>
      <c r="G71" s="89">
        <f t="shared" si="31"/>
        <v>100</v>
      </c>
      <c r="H71" s="89">
        <f>SUM(H68:H70)</f>
        <v>100.00000000000001</v>
      </c>
      <c r="I71" s="90"/>
      <c r="J71" s="43"/>
      <c r="K71" s="80"/>
    </row>
    <row r="72" spans="1:11" ht="15" customHeight="1" x14ac:dyDescent="0.2">
      <c r="A72" s="92" t="s">
        <v>41</v>
      </c>
      <c r="B72" s="82" t="s">
        <v>59</v>
      </c>
      <c r="C72" s="83">
        <v>63.975155279503106</v>
      </c>
      <c r="D72" s="83">
        <v>53.41614906832298</v>
      </c>
      <c r="E72" s="83">
        <v>54</v>
      </c>
      <c r="F72" s="83">
        <v>56.547619047619044</v>
      </c>
      <c r="G72" s="83">
        <v>45.535714285714285</v>
      </c>
      <c r="H72" s="83">
        <v>53.571428571428569</v>
      </c>
      <c r="I72" s="106">
        <f>H72-G72</f>
        <v>8.0357142857142847</v>
      </c>
      <c r="J72" s="50"/>
      <c r="K72" s="107">
        <f t="shared" ref="K72:K111" si="32">+H72-C72</f>
        <v>-10.403726708074537</v>
      </c>
    </row>
    <row r="73" spans="1:11" x14ac:dyDescent="0.2">
      <c r="A73" s="93"/>
      <c r="B73" s="85" t="s">
        <v>60</v>
      </c>
      <c r="C73" s="86">
        <v>29.19254658385093</v>
      </c>
      <c r="D73" s="86">
        <v>40.062111801242231</v>
      </c>
      <c r="E73" s="86">
        <v>40</v>
      </c>
      <c r="F73" s="86">
        <v>38.69047619047619</v>
      </c>
      <c r="G73" s="86">
        <v>50.892857142857139</v>
      </c>
      <c r="H73" s="86">
        <v>44.642857142857146</v>
      </c>
      <c r="I73" s="106">
        <f>H73-G73</f>
        <v>-6.2499999999999929</v>
      </c>
      <c r="J73" s="52"/>
      <c r="K73" s="107">
        <f t="shared" si="2"/>
        <v>15.450310559006216</v>
      </c>
    </row>
    <row r="74" spans="1:11" x14ac:dyDescent="0.2">
      <c r="A74" s="93"/>
      <c r="B74" s="85" t="s">
        <v>56</v>
      </c>
      <c r="C74" s="87">
        <v>6.8322981366459627</v>
      </c>
      <c r="D74" s="87">
        <v>6.5217391304347823</v>
      </c>
      <c r="E74" s="87">
        <v>6</v>
      </c>
      <c r="F74" s="87">
        <v>4.7619047619047619</v>
      </c>
      <c r="G74" s="87">
        <v>3.5714285714285712</v>
      </c>
      <c r="H74" s="87">
        <v>1.7857142857142856</v>
      </c>
      <c r="I74" s="28">
        <f>H74-G74</f>
        <v>-1.7857142857142856</v>
      </c>
      <c r="J74" s="52"/>
      <c r="K74" s="107">
        <f t="shared" si="2"/>
        <v>-5.0465838509316772</v>
      </c>
    </row>
    <row r="75" spans="1:11" ht="13.5" thickBot="1" x14ac:dyDescent="0.25">
      <c r="A75" s="94"/>
      <c r="B75" s="59" t="s">
        <v>21</v>
      </c>
      <c r="C75" s="89">
        <f t="shared" ref="C75:G75" si="33">SUM(C72:C74)</f>
        <v>100</v>
      </c>
      <c r="D75" s="89">
        <f t="shared" si="33"/>
        <v>100</v>
      </c>
      <c r="E75" s="89">
        <f t="shared" si="33"/>
        <v>100</v>
      </c>
      <c r="F75" s="89">
        <f t="shared" si="33"/>
        <v>100</v>
      </c>
      <c r="G75" s="89">
        <f t="shared" si="33"/>
        <v>99.999999999999986</v>
      </c>
      <c r="H75" s="89">
        <f>SUM(H72:H74)</f>
        <v>100.00000000000001</v>
      </c>
      <c r="I75" s="90"/>
      <c r="J75" s="52"/>
      <c r="K75" s="80"/>
    </row>
    <row r="76" spans="1:11" x14ac:dyDescent="0.2">
      <c r="A76" s="81" t="s">
        <v>42</v>
      </c>
      <c r="B76" s="82" t="s">
        <v>59</v>
      </c>
      <c r="C76" s="83">
        <v>58.687258687258691</v>
      </c>
      <c r="D76" s="83">
        <v>45.752895752895753</v>
      </c>
      <c r="E76" s="83">
        <v>41</v>
      </c>
      <c r="F76" s="83">
        <v>38.4765625</v>
      </c>
      <c r="G76" s="83">
        <v>30.6640625</v>
      </c>
      <c r="H76" s="83">
        <v>32.8125</v>
      </c>
      <c r="I76" s="28">
        <f>H76-G76</f>
        <v>2.1484375</v>
      </c>
      <c r="J76" s="52"/>
      <c r="K76" s="107">
        <f t="shared" ref="K76:K111" si="34">+H76-C76</f>
        <v>-25.874758687258691</v>
      </c>
    </row>
    <row r="77" spans="1:11" x14ac:dyDescent="0.2">
      <c r="A77" s="84"/>
      <c r="B77" s="85" t="s">
        <v>60</v>
      </c>
      <c r="C77" s="86">
        <v>35.135135135135137</v>
      </c>
      <c r="D77" s="86">
        <v>49.227799227799231</v>
      </c>
      <c r="E77" s="86">
        <v>53</v>
      </c>
      <c r="F77" s="86">
        <v>57.8125</v>
      </c>
      <c r="G77" s="86">
        <v>65.4296875</v>
      </c>
      <c r="H77" s="86">
        <v>64.6484375</v>
      </c>
      <c r="I77" s="28">
        <f>H77-G77</f>
        <v>-0.78125</v>
      </c>
      <c r="J77" s="50"/>
      <c r="K77" s="107">
        <f t="shared" si="34"/>
        <v>29.513302364864863</v>
      </c>
    </row>
    <row r="78" spans="1:11" x14ac:dyDescent="0.2">
      <c r="A78" s="84"/>
      <c r="B78" s="85" t="s">
        <v>56</v>
      </c>
      <c r="C78" s="87">
        <v>6.1776061776061777</v>
      </c>
      <c r="D78" s="87">
        <v>5.019305019305019</v>
      </c>
      <c r="E78" s="87">
        <v>6</v>
      </c>
      <c r="F78" s="87">
        <v>3.7109375</v>
      </c>
      <c r="G78" s="87">
        <v>3.90625</v>
      </c>
      <c r="H78" s="87">
        <v>2.5390625</v>
      </c>
      <c r="I78" s="28">
        <f>H78-G78</f>
        <v>-1.3671875</v>
      </c>
      <c r="J78" s="52"/>
      <c r="K78" s="107">
        <f t="shared" si="34"/>
        <v>-3.6385436776061777</v>
      </c>
    </row>
    <row r="79" spans="1:11" ht="13.5" thickBot="1" x14ac:dyDescent="0.25">
      <c r="A79" s="88"/>
      <c r="B79" s="59" t="s">
        <v>21</v>
      </c>
      <c r="C79" s="89">
        <f t="shared" ref="C79:G79" si="35">SUM(C76:C78)</f>
        <v>100</v>
      </c>
      <c r="D79" s="89">
        <f t="shared" si="35"/>
        <v>100</v>
      </c>
      <c r="E79" s="89">
        <f t="shared" si="35"/>
        <v>100</v>
      </c>
      <c r="F79" s="89">
        <f t="shared" si="35"/>
        <v>100</v>
      </c>
      <c r="G79" s="89">
        <f t="shared" si="35"/>
        <v>100</v>
      </c>
      <c r="H79" s="89">
        <f>SUM(H76:H78)</f>
        <v>100</v>
      </c>
      <c r="I79" s="90"/>
      <c r="J79" s="52"/>
      <c r="K79" s="80"/>
    </row>
    <row r="80" spans="1:11" x14ac:dyDescent="0.2">
      <c r="A80" s="81" t="s">
        <v>43</v>
      </c>
      <c r="B80" s="82" t="s">
        <v>59</v>
      </c>
      <c r="C80" s="83">
        <v>63.824884792626726</v>
      </c>
      <c r="D80" s="83">
        <v>59.331797235023046</v>
      </c>
      <c r="E80" s="83">
        <v>51</v>
      </c>
      <c r="F80" s="83">
        <v>53.125</v>
      </c>
      <c r="G80" s="83">
        <v>50.347222222222221</v>
      </c>
      <c r="H80" s="83">
        <v>42.129629629629626</v>
      </c>
      <c r="I80" s="106">
        <f>H80-G80</f>
        <v>-8.2175925925925952</v>
      </c>
      <c r="J80" s="52"/>
      <c r="K80" s="107">
        <f t="shared" ref="K80:K111" si="36">+H80-C80</f>
        <v>-21.6952551629971</v>
      </c>
    </row>
    <row r="81" spans="1:11" x14ac:dyDescent="0.2">
      <c r="A81" s="84"/>
      <c r="B81" s="85" t="s">
        <v>60</v>
      </c>
      <c r="C81" s="86">
        <v>29.147465437788018</v>
      </c>
      <c r="D81" s="86">
        <v>32.488479262672811</v>
      </c>
      <c r="E81" s="86">
        <v>42</v>
      </c>
      <c r="F81" s="86">
        <v>43.287037037037038</v>
      </c>
      <c r="G81" s="86">
        <v>46.643518518518519</v>
      </c>
      <c r="H81" s="86">
        <v>54.398148148148152</v>
      </c>
      <c r="I81" s="106">
        <f>H81-G81</f>
        <v>7.7546296296296333</v>
      </c>
      <c r="J81" s="52"/>
      <c r="K81" s="107">
        <f t="shared" si="34"/>
        <v>25.250682710360135</v>
      </c>
    </row>
    <row r="82" spans="1:11" x14ac:dyDescent="0.2">
      <c r="A82" s="84"/>
      <c r="B82" s="85" t="s">
        <v>56</v>
      </c>
      <c r="C82" s="87">
        <v>7.0276497695852536</v>
      </c>
      <c r="D82" s="87">
        <v>8.1797235023041477</v>
      </c>
      <c r="E82" s="87">
        <v>7</v>
      </c>
      <c r="F82" s="87">
        <v>3.5879629629629628</v>
      </c>
      <c r="G82" s="87">
        <v>3.0092592592592591</v>
      </c>
      <c r="H82" s="87">
        <v>3.4722222222222223</v>
      </c>
      <c r="I82" s="28">
        <f>H82-G82</f>
        <v>0.46296296296296324</v>
      </c>
      <c r="J82" s="50"/>
      <c r="K82" s="107">
        <f t="shared" si="34"/>
        <v>-3.5554275473630312</v>
      </c>
    </row>
    <row r="83" spans="1:11" ht="13.5" thickBot="1" x14ac:dyDescent="0.25">
      <c r="A83" s="88"/>
      <c r="B83" s="59" t="s">
        <v>21</v>
      </c>
      <c r="C83" s="89">
        <f t="shared" ref="C83:G83" si="37">SUM(C80:C82)</f>
        <v>100</v>
      </c>
      <c r="D83" s="89">
        <f t="shared" si="37"/>
        <v>100</v>
      </c>
      <c r="E83" s="89">
        <f t="shared" si="37"/>
        <v>100</v>
      </c>
      <c r="F83" s="89">
        <f t="shared" si="37"/>
        <v>100</v>
      </c>
      <c r="G83" s="89">
        <f t="shared" si="37"/>
        <v>99.999999999999986</v>
      </c>
      <c r="H83" s="89">
        <f>SUM(H80:H82)</f>
        <v>100</v>
      </c>
      <c r="I83" s="90"/>
      <c r="J83" s="43"/>
      <c r="K83" s="80"/>
    </row>
    <row r="84" spans="1:11" x14ac:dyDescent="0.2">
      <c r="A84" s="81" t="s">
        <v>44</v>
      </c>
      <c r="B84" s="82" t="s">
        <v>59</v>
      </c>
      <c r="C84" s="83">
        <v>63.605442176870753</v>
      </c>
      <c r="D84" s="83">
        <v>63.265306122448983</v>
      </c>
      <c r="E84" s="83">
        <v>55</v>
      </c>
      <c r="F84" s="83">
        <v>60.069444444444443</v>
      </c>
      <c r="G84" s="83">
        <v>62.5</v>
      </c>
      <c r="H84" s="83">
        <v>46.875</v>
      </c>
      <c r="I84" s="106">
        <f>H84-G84</f>
        <v>-15.625</v>
      </c>
      <c r="J84" s="43"/>
      <c r="K84" s="107">
        <f t="shared" ref="K84:K111" si="38">+H84-C84</f>
        <v>-16.730442176870753</v>
      </c>
    </row>
    <row r="85" spans="1:11" x14ac:dyDescent="0.2">
      <c r="A85" s="84"/>
      <c r="B85" s="85" t="s">
        <v>60</v>
      </c>
      <c r="C85" s="86">
        <v>27.551020408163261</v>
      </c>
      <c r="D85" s="86">
        <v>29.591836734693878</v>
      </c>
      <c r="E85" s="86">
        <v>40</v>
      </c>
      <c r="F85" s="86">
        <v>35.416666666666671</v>
      </c>
      <c r="G85" s="86">
        <v>35.069444444444443</v>
      </c>
      <c r="H85" s="86">
        <v>48.958333333333329</v>
      </c>
      <c r="I85" s="106">
        <f>H85-G85</f>
        <v>13.888888888888886</v>
      </c>
      <c r="J85" s="43"/>
      <c r="K85" s="107">
        <f t="shared" si="34"/>
        <v>21.407312925170068</v>
      </c>
    </row>
    <row r="86" spans="1:11" x14ac:dyDescent="0.2">
      <c r="A86" s="84"/>
      <c r="B86" s="85" t="s">
        <v>56</v>
      </c>
      <c r="C86" s="87">
        <v>8.8435374149659864</v>
      </c>
      <c r="D86" s="87">
        <v>7.1428571428571423</v>
      </c>
      <c r="E86" s="87">
        <v>5</v>
      </c>
      <c r="F86" s="87">
        <v>4.5138888888888884</v>
      </c>
      <c r="G86" s="87">
        <v>2.4305555555555558</v>
      </c>
      <c r="H86" s="87">
        <v>4.1666666666666661</v>
      </c>
      <c r="I86" s="28">
        <f>H86-G86</f>
        <v>1.7361111111111103</v>
      </c>
      <c r="J86" s="43"/>
      <c r="K86" s="107">
        <f t="shared" si="34"/>
        <v>-4.6768707482993204</v>
      </c>
    </row>
    <row r="87" spans="1:11" ht="13.5" thickBot="1" x14ac:dyDescent="0.25">
      <c r="A87" s="88"/>
      <c r="B87" s="59" t="s">
        <v>21</v>
      </c>
      <c r="C87" s="89">
        <f t="shared" ref="C87:G87" si="39">SUM(C84:C86)</f>
        <v>100</v>
      </c>
      <c r="D87" s="89">
        <f t="shared" si="39"/>
        <v>100</v>
      </c>
      <c r="E87" s="89">
        <f t="shared" si="39"/>
        <v>100</v>
      </c>
      <c r="F87" s="89">
        <f t="shared" si="39"/>
        <v>100</v>
      </c>
      <c r="G87" s="89">
        <f t="shared" si="39"/>
        <v>100</v>
      </c>
      <c r="H87" s="89">
        <f>SUM(H84:H86)</f>
        <v>100</v>
      </c>
      <c r="I87" s="90"/>
      <c r="J87" s="50"/>
      <c r="K87" s="80"/>
    </row>
    <row r="88" spans="1:11" x14ac:dyDescent="0.2">
      <c r="A88" s="81" t="s">
        <v>45</v>
      </c>
      <c r="B88" s="82" t="s">
        <v>59</v>
      </c>
      <c r="C88" s="83">
        <v>59.154929577464785</v>
      </c>
      <c r="D88" s="83">
        <v>51.509054325955738</v>
      </c>
      <c r="E88" s="83">
        <v>44</v>
      </c>
      <c r="F88" s="83">
        <v>46.169354838709673</v>
      </c>
      <c r="G88" s="83">
        <v>45.967741935483872</v>
      </c>
      <c r="H88" s="83">
        <v>40.322580645161288</v>
      </c>
      <c r="I88" s="106">
        <f>H88-G88</f>
        <v>-5.6451612903225836</v>
      </c>
      <c r="J88" s="62"/>
      <c r="K88" s="107">
        <f t="shared" ref="K88:K111" si="40">+H88-C88</f>
        <v>-18.832348932303496</v>
      </c>
    </row>
    <row r="89" spans="1:11" x14ac:dyDescent="0.2">
      <c r="A89" s="84"/>
      <c r="B89" s="85" t="s">
        <v>60</v>
      </c>
      <c r="C89" s="86">
        <v>32.595573440643868</v>
      </c>
      <c r="D89" s="86">
        <v>42.25352112676056</v>
      </c>
      <c r="E89" s="86">
        <v>52</v>
      </c>
      <c r="F89" s="86">
        <v>49.193548387096776</v>
      </c>
      <c r="G89" s="86">
        <v>52.217741935483872</v>
      </c>
      <c r="H89" s="86">
        <v>55.846774193548384</v>
      </c>
      <c r="I89" s="28">
        <f>H89-G89</f>
        <v>3.6290322580645125</v>
      </c>
      <c r="J89" s="62"/>
      <c r="K89" s="107">
        <f t="shared" si="34"/>
        <v>23.251200752904516</v>
      </c>
    </row>
    <row r="90" spans="1:11" x14ac:dyDescent="0.2">
      <c r="A90" s="84"/>
      <c r="B90" s="85" t="s">
        <v>56</v>
      </c>
      <c r="C90" s="87">
        <v>8.2494969818913475</v>
      </c>
      <c r="D90" s="87">
        <v>6.2374245472837018</v>
      </c>
      <c r="E90" s="87">
        <v>4</v>
      </c>
      <c r="F90" s="87">
        <v>4.637096774193548</v>
      </c>
      <c r="G90" s="87">
        <v>1.8145161290322582</v>
      </c>
      <c r="H90" s="87">
        <v>3.8306451612903225</v>
      </c>
      <c r="I90" s="28">
        <f>H90-G90</f>
        <v>2.0161290322580641</v>
      </c>
      <c r="J90" s="62"/>
      <c r="K90" s="107">
        <f t="shared" si="34"/>
        <v>-4.4188518206010254</v>
      </c>
    </row>
    <row r="91" spans="1:11" ht="13.5" thickBot="1" x14ac:dyDescent="0.25">
      <c r="A91" s="88"/>
      <c r="B91" s="59" t="s">
        <v>21</v>
      </c>
      <c r="C91" s="95">
        <f t="shared" ref="C91:G91" si="41">SUM(C88:C90)</f>
        <v>100</v>
      </c>
      <c r="D91" s="95">
        <f t="shared" si="41"/>
        <v>100</v>
      </c>
      <c r="E91" s="89">
        <f t="shared" si="41"/>
        <v>100</v>
      </c>
      <c r="F91" s="89">
        <f t="shared" si="41"/>
        <v>100</v>
      </c>
      <c r="G91" s="89">
        <f t="shared" si="41"/>
        <v>100</v>
      </c>
      <c r="H91" s="89">
        <f>SUM(H88:H90)</f>
        <v>99.999999999999986</v>
      </c>
      <c r="I91" s="90"/>
      <c r="J91" s="62"/>
      <c r="K91" s="80"/>
    </row>
    <row r="92" spans="1:11" x14ac:dyDescent="0.2">
      <c r="A92" s="81" t="s">
        <v>46</v>
      </c>
      <c r="B92" s="82" t="s">
        <v>59</v>
      </c>
      <c r="C92" s="83">
        <v>58.333333333333336</v>
      </c>
      <c r="D92" s="83">
        <v>51.824817518248182</v>
      </c>
      <c r="E92" s="83">
        <v>44</v>
      </c>
      <c r="F92" s="83">
        <v>46.875</v>
      </c>
      <c r="G92" s="83">
        <v>50.390625</v>
      </c>
      <c r="H92" s="83">
        <v>37.5</v>
      </c>
      <c r="I92" s="106">
        <f>H92-G92</f>
        <v>-12.890625</v>
      </c>
      <c r="J92" s="62"/>
      <c r="K92" s="107">
        <f t="shared" ref="K92:K111" si="42">+H92-C92</f>
        <v>-20.833333333333336</v>
      </c>
    </row>
    <row r="93" spans="1:11" x14ac:dyDescent="0.2">
      <c r="A93" s="84"/>
      <c r="B93" s="85" t="s">
        <v>60</v>
      </c>
      <c r="C93" s="86">
        <v>32.608695652173914</v>
      </c>
      <c r="D93" s="86">
        <v>41.605839416058394</v>
      </c>
      <c r="E93" s="86">
        <v>48</v>
      </c>
      <c r="F93" s="86">
        <v>50</v>
      </c>
      <c r="G93" s="86">
        <v>45.3125</v>
      </c>
      <c r="H93" s="86">
        <v>58.203125</v>
      </c>
      <c r="I93" s="106">
        <f>H93-G93</f>
        <v>12.890625</v>
      </c>
      <c r="J93" s="43"/>
      <c r="K93" s="107">
        <f t="shared" si="34"/>
        <v>25.594429347826086</v>
      </c>
    </row>
    <row r="94" spans="1:11" x14ac:dyDescent="0.2">
      <c r="A94" s="84"/>
      <c r="B94" s="85" t="s">
        <v>56</v>
      </c>
      <c r="C94" s="87">
        <v>9.0579710144927539</v>
      </c>
      <c r="D94" s="87">
        <v>6.5693430656934311</v>
      </c>
      <c r="E94" s="87">
        <v>9</v>
      </c>
      <c r="F94" s="87">
        <v>3.125</v>
      </c>
      <c r="G94" s="87">
        <v>4.296875</v>
      </c>
      <c r="H94" s="87">
        <v>4.296875</v>
      </c>
      <c r="I94" s="28">
        <f>H94-G94</f>
        <v>0</v>
      </c>
      <c r="J94" s="43"/>
      <c r="K94" s="107">
        <f t="shared" si="34"/>
        <v>-4.7610960144927539</v>
      </c>
    </row>
    <row r="95" spans="1:11" ht="13.5" thickBot="1" x14ac:dyDescent="0.25">
      <c r="A95" s="88"/>
      <c r="B95" s="59" t="s">
        <v>21</v>
      </c>
      <c r="C95" s="95">
        <f t="shared" ref="C95:G95" si="43">SUM(C92:C94)</f>
        <v>100</v>
      </c>
      <c r="D95" s="95">
        <f t="shared" si="43"/>
        <v>100</v>
      </c>
      <c r="E95" s="89">
        <f t="shared" si="43"/>
        <v>101</v>
      </c>
      <c r="F95" s="89">
        <f t="shared" si="43"/>
        <v>100</v>
      </c>
      <c r="G95" s="89">
        <f t="shared" si="43"/>
        <v>100</v>
      </c>
      <c r="H95" s="89">
        <f>SUM(H92:H94)</f>
        <v>100</v>
      </c>
      <c r="I95" s="90"/>
      <c r="J95" s="43"/>
      <c r="K95" s="80"/>
    </row>
    <row r="96" spans="1:11" x14ac:dyDescent="0.2">
      <c r="A96" s="81" t="s">
        <v>47</v>
      </c>
      <c r="B96" s="82" t="s">
        <v>59</v>
      </c>
      <c r="C96" s="83">
        <v>64.768104149715214</v>
      </c>
      <c r="D96" s="83">
        <v>57.839155158407799</v>
      </c>
      <c r="E96" s="83">
        <v>53</v>
      </c>
      <c r="F96" s="83">
        <v>53.685897435897431</v>
      </c>
      <c r="G96" s="83">
        <v>45.512820512820511</v>
      </c>
      <c r="H96" s="83">
        <v>44.150641025641022</v>
      </c>
      <c r="I96" s="28">
        <f>H96-G96</f>
        <v>-1.362179487179489</v>
      </c>
      <c r="J96" s="43"/>
      <c r="K96" s="107">
        <f t="shared" ref="K96:K111" si="44">+H96-C96</f>
        <v>-20.617463124074192</v>
      </c>
    </row>
    <row r="97" spans="1:11" x14ac:dyDescent="0.2">
      <c r="A97" s="84"/>
      <c r="B97" s="85" t="s">
        <v>60</v>
      </c>
      <c r="C97" s="86">
        <v>29.129373474369409</v>
      </c>
      <c r="D97" s="86">
        <v>34.849715678310318</v>
      </c>
      <c r="E97" s="86">
        <v>41</v>
      </c>
      <c r="F97" s="86">
        <v>42.467948717948715</v>
      </c>
      <c r="G97" s="86">
        <v>50.881410256410255</v>
      </c>
      <c r="H97" s="86">
        <v>53.365384615384613</v>
      </c>
      <c r="I97" s="28">
        <f>H97-G97</f>
        <v>2.4839743589743577</v>
      </c>
      <c r="J97" s="50"/>
      <c r="K97" s="107">
        <f t="shared" si="34"/>
        <v>24.236011141015204</v>
      </c>
    </row>
    <row r="98" spans="1:11" x14ac:dyDescent="0.2">
      <c r="A98" s="84"/>
      <c r="B98" s="85" t="s">
        <v>56</v>
      </c>
      <c r="C98" s="87">
        <v>6.1025223759153784</v>
      </c>
      <c r="D98" s="87">
        <v>7.3111291632818851</v>
      </c>
      <c r="E98" s="87">
        <v>6</v>
      </c>
      <c r="F98" s="87">
        <v>3.8461538461538463</v>
      </c>
      <c r="G98" s="87">
        <v>3.6057692307692304</v>
      </c>
      <c r="H98" s="87">
        <v>2.483974358974359</v>
      </c>
      <c r="I98" s="28">
        <f>H98-G98</f>
        <v>-1.1217948717948714</v>
      </c>
      <c r="J98" s="52"/>
      <c r="K98" s="107">
        <f t="shared" si="34"/>
        <v>-3.6185480169410194</v>
      </c>
    </row>
    <row r="99" spans="1:11" ht="13.5" thickBot="1" x14ac:dyDescent="0.25">
      <c r="A99" s="88"/>
      <c r="B99" s="59" t="s">
        <v>21</v>
      </c>
      <c r="C99" s="95">
        <f t="shared" ref="C99:G99" si="45">SUM(C96:C98)</f>
        <v>100</v>
      </c>
      <c r="D99" s="95">
        <f t="shared" si="45"/>
        <v>100</v>
      </c>
      <c r="E99" s="89">
        <f t="shared" si="45"/>
        <v>100</v>
      </c>
      <c r="F99" s="89">
        <f t="shared" si="45"/>
        <v>99.999999999999986</v>
      </c>
      <c r="G99" s="89">
        <f t="shared" si="45"/>
        <v>100</v>
      </c>
      <c r="H99" s="95">
        <f>SUM(H96:H98)</f>
        <v>100</v>
      </c>
      <c r="I99" s="96"/>
      <c r="J99" s="52"/>
      <c r="K99" s="80"/>
    </row>
    <row r="100" spans="1:11" x14ac:dyDescent="0.2">
      <c r="A100" s="92" t="s">
        <v>48</v>
      </c>
      <c r="B100" s="82" t="s">
        <v>59</v>
      </c>
      <c r="C100" s="83">
        <v>64.849354375896695</v>
      </c>
      <c r="D100" s="83">
        <v>56.188925081433226</v>
      </c>
      <c r="E100" s="83">
        <v>54</v>
      </c>
      <c r="F100" s="83">
        <v>52.853260869565219</v>
      </c>
      <c r="G100" s="83">
        <v>43.472222222222221</v>
      </c>
      <c r="H100" s="83">
        <v>44.558823529411768</v>
      </c>
      <c r="I100" s="28">
        <f>H100-G100</f>
        <v>1.0866013071895466</v>
      </c>
      <c r="J100" s="52"/>
      <c r="K100" s="107">
        <f t="shared" ref="K100:K111" si="46">+H100-C100</f>
        <v>-20.290530846484927</v>
      </c>
    </row>
    <row r="101" spans="1:11" x14ac:dyDescent="0.2">
      <c r="A101" s="93"/>
      <c r="B101" s="85" t="s">
        <v>60</v>
      </c>
      <c r="C101" s="86">
        <v>28.407460545193686</v>
      </c>
      <c r="D101" s="86">
        <v>35.504885993485338</v>
      </c>
      <c r="E101" s="86">
        <v>38</v>
      </c>
      <c r="F101" s="86">
        <v>44.021739130434781</v>
      </c>
      <c r="G101" s="86">
        <v>52.361111111111114</v>
      </c>
      <c r="H101" s="86">
        <v>52.794117647058826</v>
      </c>
      <c r="I101" s="28">
        <f>H101-G101</f>
        <v>0.43300653594771177</v>
      </c>
      <c r="J101" s="52"/>
      <c r="K101" s="107">
        <f t="shared" si="34"/>
        <v>24.38665710186514</v>
      </c>
    </row>
    <row r="102" spans="1:11" x14ac:dyDescent="0.2">
      <c r="A102" s="93"/>
      <c r="B102" s="85" t="s">
        <v>56</v>
      </c>
      <c r="C102" s="87">
        <v>6.7431850789096126</v>
      </c>
      <c r="D102" s="87">
        <v>8.3061889250814325</v>
      </c>
      <c r="E102" s="87">
        <v>7</v>
      </c>
      <c r="F102" s="87">
        <v>3.125</v>
      </c>
      <c r="G102" s="87">
        <v>4.1666666666666661</v>
      </c>
      <c r="H102" s="87">
        <v>2.6470588235294117</v>
      </c>
      <c r="I102" s="28">
        <f>H102-G102</f>
        <v>-1.5196078431372544</v>
      </c>
      <c r="J102" s="50"/>
      <c r="K102" s="107">
        <f t="shared" si="34"/>
        <v>-4.0961262553802005</v>
      </c>
    </row>
    <row r="103" spans="1:11" ht="13.5" thickBot="1" x14ac:dyDescent="0.25">
      <c r="A103" s="94"/>
      <c r="B103" s="59" t="s">
        <v>21</v>
      </c>
      <c r="C103" s="95">
        <f t="shared" ref="C103:G103" si="47">SUM(C100:C102)</f>
        <v>100</v>
      </c>
      <c r="D103" s="95">
        <f t="shared" si="47"/>
        <v>99.999999999999986</v>
      </c>
      <c r="E103" s="89">
        <f t="shared" si="47"/>
        <v>99</v>
      </c>
      <c r="F103" s="89">
        <f t="shared" si="47"/>
        <v>100</v>
      </c>
      <c r="G103" s="89">
        <f t="shared" si="47"/>
        <v>100.00000000000001</v>
      </c>
      <c r="H103" s="89">
        <f>SUM(H100:H102)</f>
        <v>100</v>
      </c>
      <c r="I103" s="90"/>
      <c r="J103" s="52"/>
      <c r="K103" s="80"/>
    </row>
    <row r="104" spans="1:11" x14ac:dyDescent="0.2">
      <c r="A104" s="92" t="s">
        <v>49</v>
      </c>
      <c r="B104" s="82" t="s">
        <v>59</v>
      </c>
      <c r="C104" s="83">
        <v>62.873399715504974</v>
      </c>
      <c r="D104" s="83">
        <v>57.687576875768755</v>
      </c>
      <c r="E104" s="83">
        <v>50</v>
      </c>
      <c r="F104" s="83">
        <v>53.125</v>
      </c>
      <c r="G104" s="83">
        <v>49.695121951219512</v>
      </c>
      <c r="H104" s="83">
        <v>42.696629213483142</v>
      </c>
      <c r="I104" s="106">
        <f>H104-G104</f>
        <v>-6.9984927377363704</v>
      </c>
      <c r="J104" s="52"/>
      <c r="K104" s="107">
        <f t="shared" ref="K104:K111" si="48">+H104-C104</f>
        <v>-20.176770502021832</v>
      </c>
    </row>
    <row r="105" spans="1:11" x14ac:dyDescent="0.2">
      <c r="A105" s="93"/>
      <c r="B105" s="85" t="s">
        <v>60</v>
      </c>
      <c r="C105" s="86">
        <v>30.156472261735416</v>
      </c>
      <c r="D105" s="86">
        <v>35.916359163591636</v>
      </c>
      <c r="E105" s="86">
        <v>43</v>
      </c>
      <c r="F105" s="86">
        <v>41.964285714285715</v>
      </c>
      <c r="G105" s="86">
        <v>46.798780487804883</v>
      </c>
      <c r="H105" s="86">
        <v>54.213483146067418</v>
      </c>
      <c r="I105" s="106">
        <f>H105-G105</f>
        <v>7.4147026582625344</v>
      </c>
      <c r="J105" s="52"/>
      <c r="K105" s="107">
        <f t="shared" si="34"/>
        <v>24.057010884332001</v>
      </c>
    </row>
    <row r="106" spans="1:11" x14ac:dyDescent="0.2">
      <c r="A106" s="93"/>
      <c r="B106" s="85" t="s">
        <v>56</v>
      </c>
      <c r="C106" s="87">
        <v>6.9701280227596012</v>
      </c>
      <c r="D106" s="87">
        <v>6.3960639606396059</v>
      </c>
      <c r="E106" s="87">
        <v>7</v>
      </c>
      <c r="F106" s="87">
        <v>4.9107142857142856</v>
      </c>
      <c r="G106" s="87">
        <v>3.50609756097561</v>
      </c>
      <c r="H106" s="87">
        <v>3.089887640449438</v>
      </c>
      <c r="I106" s="28">
        <f>H106-G106</f>
        <v>-0.41620992052617201</v>
      </c>
      <c r="J106" s="52"/>
      <c r="K106" s="107">
        <f t="shared" si="34"/>
        <v>-3.8802403823101632</v>
      </c>
    </row>
    <row r="107" spans="1:11" ht="13.5" thickBot="1" x14ac:dyDescent="0.25">
      <c r="A107" s="94"/>
      <c r="B107" s="59" t="s">
        <v>21</v>
      </c>
      <c r="C107" s="95">
        <f t="shared" ref="C107:G107" si="49">SUM(C104:C106)</f>
        <v>99.999999999999986</v>
      </c>
      <c r="D107" s="95">
        <f t="shared" si="49"/>
        <v>100</v>
      </c>
      <c r="E107" s="89">
        <f t="shared" si="49"/>
        <v>100</v>
      </c>
      <c r="F107" s="89">
        <f t="shared" si="49"/>
        <v>100.00000000000001</v>
      </c>
      <c r="G107" s="89">
        <f t="shared" si="49"/>
        <v>100</v>
      </c>
      <c r="H107" s="89">
        <f>SUM(H104:H106)</f>
        <v>100</v>
      </c>
      <c r="I107" s="90"/>
      <c r="J107" s="50"/>
      <c r="K107" s="80"/>
    </row>
    <row r="108" spans="1:11" x14ac:dyDescent="0.2">
      <c r="A108" s="92" t="s">
        <v>50</v>
      </c>
      <c r="B108" s="82" t="s">
        <v>59</v>
      </c>
      <c r="C108" s="83">
        <v>59.302325581395351</v>
      </c>
      <c r="D108" s="83">
        <v>51.478260869565219</v>
      </c>
      <c r="E108" s="83">
        <v>43</v>
      </c>
      <c r="F108" s="83">
        <v>46.114864864864863</v>
      </c>
      <c r="G108" s="83">
        <v>45.833333333333329</v>
      </c>
      <c r="H108" s="83">
        <v>39.473684210526315</v>
      </c>
      <c r="I108" s="106">
        <f>H108-G108</f>
        <v>-6.3596491228070136</v>
      </c>
      <c r="J108" s="52"/>
      <c r="K108" s="107">
        <f t="shared" ref="K108:K111" si="50">+H108-C108</f>
        <v>-19.828641370869036</v>
      </c>
    </row>
    <row r="109" spans="1:11" x14ac:dyDescent="0.2">
      <c r="A109" s="93"/>
      <c r="B109" s="85" t="s">
        <v>60</v>
      </c>
      <c r="C109" s="86">
        <v>33.222591362126245</v>
      </c>
      <c r="D109" s="86">
        <v>42.260869565217391</v>
      </c>
      <c r="E109" s="86">
        <v>53</v>
      </c>
      <c r="F109" s="86">
        <v>50</v>
      </c>
      <c r="G109" s="86">
        <v>52.243589743589745</v>
      </c>
      <c r="H109" s="86">
        <v>57.07236842105263</v>
      </c>
      <c r="I109" s="106">
        <f>H109-G109</f>
        <v>4.8287786774628856</v>
      </c>
      <c r="J109" s="52"/>
      <c r="K109" s="107">
        <f t="shared" si="34"/>
        <v>23.849777058926385</v>
      </c>
    </row>
    <row r="110" spans="1:11" x14ac:dyDescent="0.2">
      <c r="A110" s="93"/>
      <c r="B110" s="85" t="s">
        <v>56</v>
      </c>
      <c r="C110" s="87">
        <v>7.4750830564784057</v>
      </c>
      <c r="D110" s="87">
        <v>6.2608695652173916</v>
      </c>
      <c r="E110" s="87">
        <v>4</v>
      </c>
      <c r="F110" s="87">
        <v>3.8851351351351351</v>
      </c>
      <c r="G110" s="87">
        <v>1.9230769230769231</v>
      </c>
      <c r="H110" s="87">
        <v>3.4539473684210531</v>
      </c>
      <c r="I110" s="28">
        <f>H110-G110</f>
        <v>1.53087044534413</v>
      </c>
      <c r="J110" s="52"/>
      <c r="K110" s="107">
        <f t="shared" si="34"/>
        <v>-4.0211356880573526</v>
      </c>
    </row>
    <row r="111" spans="1:11" ht="13.5" thickBot="1" x14ac:dyDescent="0.25">
      <c r="A111" s="94"/>
      <c r="B111" s="59" t="s">
        <v>21</v>
      </c>
      <c r="C111" s="95">
        <f t="shared" ref="C111:G111" si="51">SUM(C108:C110)</f>
        <v>100</v>
      </c>
      <c r="D111" s="95">
        <f t="shared" si="51"/>
        <v>100</v>
      </c>
      <c r="E111" s="89">
        <f t="shared" si="51"/>
        <v>100</v>
      </c>
      <c r="F111" s="89">
        <f t="shared" si="51"/>
        <v>100</v>
      </c>
      <c r="G111" s="89">
        <f t="shared" si="51"/>
        <v>99.999999999999986</v>
      </c>
      <c r="H111" s="89">
        <f>SUM(H108:H110)</f>
        <v>100</v>
      </c>
      <c r="I111" s="90"/>
      <c r="J111" s="52"/>
      <c r="K111" s="80"/>
    </row>
    <row r="112" spans="1:11" x14ac:dyDescent="0.2">
      <c r="J112" s="43"/>
    </row>
    <row r="113" spans="10:10" x14ac:dyDescent="0.2">
      <c r="J113" s="43"/>
    </row>
    <row r="114" spans="10:10" x14ac:dyDescent="0.2">
      <c r="J114" s="43"/>
    </row>
    <row r="115" spans="10:10" x14ac:dyDescent="0.2">
      <c r="J115" s="43"/>
    </row>
    <row r="116" spans="10:10" x14ac:dyDescent="0.2">
      <c r="J116" s="50"/>
    </row>
    <row r="117" spans="10:10" x14ac:dyDescent="0.2">
      <c r="J117" s="43"/>
    </row>
    <row r="118" spans="10:10" x14ac:dyDescent="0.2">
      <c r="J118" s="43"/>
    </row>
    <row r="119" spans="10:10" x14ac:dyDescent="0.2">
      <c r="J119" s="43"/>
    </row>
    <row r="120" spans="10:10" x14ac:dyDescent="0.2">
      <c r="J120" s="43"/>
    </row>
    <row r="121" spans="10:10" x14ac:dyDescent="0.2">
      <c r="J121" s="50"/>
    </row>
    <row r="122" spans="10:10" x14ac:dyDescent="0.2">
      <c r="J122" s="43"/>
    </row>
    <row r="123" spans="10:10" x14ac:dyDescent="0.2">
      <c r="J123" s="43"/>
    </row>
    <row r="124" spans="10:10" x14ac:dyDescent="0.2">
      <c r="J124" s="43"/>
    </row>
    <row r="125" spans="10:10" x14ac:dyDescent="0.2">
      <c r="J125" s="43"/>
    </row>
    <row r="126" spans="10:10" x14ac:dyDescent="0.2">
      <c r="J126" s="50"/>
    </row>
    <row r="127" spans="10:10" x14ac:dyDescent="0.2">
      <c r="J127" s="43"/>
    </row>
    <row r="128" spans="10:10" x14ac:dyDescent="0.2">
      <c r="J128" s="43"/>
    </row>
    <row r="129" spans="10:10" x14ac:dyDescent="0.2">
      <c r="J129" s="43"/>
    </row>
    <row r="130" spans="10:10" x14ac:dyDescent="0.2">
      <c r="J130" s="43"/>
    </row>
    <row r="131" spans="10:10" x14ac:dyDescent="0.2">
      <c r="J131" s="50"/>
    </row>
    <row r="132" spans="10:10" x14ac:dyDescent="0.2">
      <c r="J132" s="43"/>
    </row>
    <row r="133" spans="10:10" x14ac:dyDescent="0.2">
      <c r="J133" s="43"/>
    </row>
    <row r="134" spans="10:10" x14ac:dyDescent="0.2">
      <c r="J134" s="43"/>
    </row>
    <row r="135" spans="10:10" x14ac:dyDescent="0.2">
      <c r="J135" s="43"/>
    </row>
    <row r="136" spans="10:10" x14ac:dyDescent="0.2">
      <c r="J136" s="50"/>
    </row>
    <row r="137" spans="10:10" x14ac:dyDescent="0.2">
      <c r="J137" s="43"/>
    </row>
    <row r="138" spans="10:10" x14ac:dyDescent="0.2">
      <c r="J138" s="43"/>
    </row>
    <row r="139" spans="10:10" x14ac:dyDescent="0.2">
      <c r="J139" s="43"/>
    </row>
    <row r="140" spans="10:10" x14ac:dyDescent="0.2">
      <c r="J140" s="43"/>
    </row>
    <row r="141" spans="10:10" x14ac:dyDescent="0.2">
      <c r="J141" s="50"/>
    </row>
  </sheetData>
  <mergeCells count="30">
    <mergeCell ref="A88:A91"/>
    <mergeCell ref="A92:A95"/>
    <mergeCell ref="A96:A99"/>
    <mergeCell ref="A100:A103"/>
    <mergeCell ref="A104:A107"/>
    <mergeCell ref="A108:A111"/>
    <mergeCell ref="A64:A67"/>
    <mergeCell ref="A68:A71"/>
    <mergeCell ref="A72:A75"/>
    <mergeCell ref="A76:A79"/>
    <mergeCell ref="A80:A83"/>
    <mergeCell ref="A84:A87"/>
    <mergeCell ref="A40:A43"/>
    <mergeCell ref="A44:A47"/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7:B7"/>
    <mergeCell ref="A8:A11"/>
    <mergeCell ref="A12:A15"/>
    <mergeCell ref="K2:K6"/>
    <mergeCell ref="A1:B1"/>
    <mergeCell ref="I2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Avaliação</vt:lpstr>
      <vt:lpstr>Aprovação</vt:lpstr>
      <vt:lpstr>Confiança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Cavallari</dc:creator>
  <cp:lastModifiedBy>Marcia Cavallari</cp:lastModifiedBy>
  <dcterms:created xsi:type="dcterms:W3CDTF">2019-09-27T19:32:30Z</dcterms:created>
  <dcterms:modified xsi:type="dcterms:W3CDTF">2019-09-27T19:52:23Z</dcterms:modified>
</cp:coreProperties>
</file>