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mun\OneDrive - Universidad Nacional de Colombia\Escritorio\A Gastos - tablas segmentadas\"/>
    </mc:Choice>
  </mc:AlternateContent>
  <xr:revisionPtr revIDLastSave="0" documentId="8_{F6E2A1BC-8E43-44B1-80C6-5E9826D4B8C6}" xr6:coauthVersionLast="47" xr6:coauthVersionMax="47" xr10:uidLastSave="{00000000-0000-0000-0000-000000000000}"/>
  <workbookProtection lockStructure="1"/>
  <bookViews>
    <workbookView xWindow="-120" yWindow="-120" windowWidth="20730" windowHeight="11040" xr2:uid="{281F23A0-0071-4F4A-928B-3EDC3DE5715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7" i="1" l="1"/>
  <c r="L87" i="1"/>
  <c r="K87" i="1"/>
  <c r="J87" i="1"/>
  <c r="I87" i="1"/>
  <c r="H87" i="1"/>
  <c r="G87" i="1"/>
  <c r="F87" i="1"/>
  <c r="E87" i="1"/>
  <c r="D87" i="1"/>
  <c r="C87" i="1"/>
  <c r="B87" i="1"/>
  <c r="M84" i="1"/>
  <c r="L84" i="1"/>
  <c r="K84" i="1"/>
  <c r="J84" i="1"/>
  <c r="I84" i="1"/>
  <c r="H84" i="1"/>
  <c r="G84" i="1"/>
  <c r="F84" i="1"/>
  <c r="E84" i="1"/>
  <c r="D84" i="1"/>
  <c r="C84" i="1"/>
  <c r="B84" i="1"/>
  <c r="M26" i="1"/>
  <c r="L26" i="1"/>
  <c r="K26" i="1"/>
  <c r="J26" i="1"/>
  <c r="I26" i="1"/>
  <c r="H26" i="1"/>
  <c r="G26" i="1"/>
  <c r="F26" i="1"/>
  <c r="F6" i="1" s="1"/>
  <c r="F5" i="1" s="1"/>
  <c r="E26" i="1"/>
  <c r="D26" i="1"/>
  <c r="C26" i="1"/>
  <c r="C6" i="1" s="1"/>
  <c r="C5" i="1" s="1"/>
  <c r="B26" i="1"/>
  <c r="M7" i="1"/>
  <c r="L7" i="1"/>
  <c r="L6" i="1" s="1"/>
  <c r="L5" i="1" s="1"/>
  <c r="K7" i="1"/>
  <c r="J7" i="1"/>
  <c r="I7" i="1"/>
  <c r="H7" i="1"/>
  <c r="G7" i="1"/>
  <c r="F7" i="1"/>
  <c r="E7" i="1"/>
  <c r="D7" i="1"/>
  <c r="D6" i="1" s="1"/>
  <c r="D5" i="1" s="1"/>
  <c r="C7" i="1"/>
  <c r="B7" i="1"/>
  <c r="M6" i="1"/>
  <c r="K6" i="1"/>
  <c r="J6" i="1"/>
  <c r="I6" i="1"/>
  <c r="H6" i="1"/>
  <c r="G6" i="1"/>
  <c r="E6" i="1"/>
  <c r="B6" i="1"/>
  <c r="M5" i="1"/>
  <c r="K5" i="1"/>
  <c r="J5" i="1"/>
  <c r="I5" i="1"/>
  <c r="H5" i="1"/>
  <c r="G5" i="1"/>
  <c r="E5" i="1"/>
  <c r="B5" i="1"/>
</calcChain>
</file>

<file path=xl/sharedStrings.xml><?xml version="1.0" encoding="utf-8"?>
<sst xmlns="http://schemas.openxmlformats.org/spreadsheetml/2006/main" count="128" uniqueCount="80">
  <si>
    <t>UNIDAD GESTION GENERAL BOGOTÁ</t>
  </si>
  <si>
    <t>CONCEPTO</t>
  </si>
  <si>
    <t>Apropiación definitiva</t>
  </si>
  <si>
    <t>Registro</t>
  </si>
  <si>
    <t>GESTIÓN GENERAL</t>
  </si>
  <si>
    <t>- NIVEL CENTRAL</t>
  </si>
  <si>
    <t xml:space="preserve">I. Funcionamiento </t>
  </si>
  <si>
    <t>GASTOS DE PERSONAL</t>
  </si>
  <si>
    <t>SERVICIOS PERSONALES ASOCIADOS A NOMINA</t>
  </si>
  <si>
    <t>OTROS GASTOS ASOCIADOS A NOMINA</t>
  </si>
  <si>
    <t>SERVICIOS PERSONALES INDIRECTOS</t>
  </si>
  <si>
    <t>CONTRIBUCIONES INHERENTES A LA NOMINA</t>
  </si>
  <si>
    <t>TRANSFERENCIAS</t>
  </si>
  <si>
    <t>BIENESTAR ESTUDIANTES</t>
  </si>
  <si>
    <t>TRANSFERENCIAS AL SECTOR PÚBLICO</t>
  </si>
  <si>
    <t>OTRAS TRANSFERENCIAS CORRIENTES</t>
  </si>
  <si>
    <t>TRANSFERENCIAS DE CAPITAL</t>
  </si>
  <si>
    <t>GASTOS GENERALES</t>
  </si>
  <si>
    <t>ADQUISICIÓN DE BIENES</t>
  </si>
  <si>
    <t>ADQUISICIÓN DE SERVICIOS</t>
  </si>
  <si>
    <t>IMPUESTOS, CONTRIBUCIONES Y MULTAS</t>
  </si>
  <si>
    <t>OPERACIONES INTERNAS POR ADQUISICION DE BIENES</t>
  </si>
  <si>
    <t>OPERACIONES INTERNAS POR ADQUISICION DE SERVICIOS</t>
  </si>
  <si>
    <t>VIGENCIAS EXPIRADAS FUNCIONAMIENTO</t>
  </si>
  <si>
    <t>II. Inversion</t>
  </si>
  <si>
    <t>CONSTRUCCIÓN DE INFRAESTRUCTURA PROPIA DEL SECTOR</t>
  </si>
  <si>
    <t>PRESUPUESTO POR DISTRIBUIR - CONSTRUCCIÓN DE INFRAESTRUCTURA PROPIA DEL SECTOR</t>
  </si>
  <si>
    <t>VIGENCIAS EXPIRADAS GASTOS DE INVERSIÓN</t>
  </si>
  <si>
    <t>MEJORAMIENTO Y MANTENIMIENTO DE INFRAESTRUCTURA PROPIA DEL SECTOR</t>
  </si>
  <si>
    <t>PRESUPUESTO POR DISTRIBUIR - MEJORAMIENTO Y MANTENIMIENTO DE INFRAESTRUCTURA PROPIA DEL SECTOR</t>
  </si>
  <si>
    <t>ADQUS. Y/O PRODUCC. DE EQUIPOS, MATER. SUMINIS. Y SERVICIOS PROPIOS DEL SECTOR</t>
  </si>
  <si>
    <t>PRESUPUESTO POR DISTRIBUIR - ADQUS. Y/O PRODUCC. DE EQUIPOS, MATER. SUMINIS. Y SERVICIOS PROPIOS DEL SEC</t>
  </si>
  <si>
    <t>DIVULGACIÓN, ASISTENCIA TÉCNICA Y CAPACITACIÓN DEL RECURSO HUMANO.</t>
  </si>
  <si>
    <t>PRESUPUESTO POR DISTRIBUIR - DIVULGACIÓN, ASISTENCIA TÉCNICA Y CAPACITACIÓN DEL RECURSO HUMANO.</t>
  </si>
  <si>
    <t xml:space="preserve">TRANSFERENCIAS </t>
  </si>
  <si>
    <t>PROTECCIÓN Y BIENESTAR SOCIAL DEL RECURSO HUMANO</t>
  </si>
  <si>
    <t>ADMINIST., CONTROL Y ORGANIZACIÓN INSTITUCIONAL PARA APOYO A LA ADMINISTRACION DEL ESTADO</t>
  </si>
  <si>
    <t>PRESUPUESTO POR DISTRIBUIR - ADMINIST., CONTROL Y ORGANIZACIÓN INSTITUCIONAL PARA APOYO A LA ADMINIS. DE</t>
  </si>
  <si>
    <t xml:space="preserve">IMPUESTOS, CONTRIBUCIONES Y MULTAS </t>
  </si>
  <si>
    <t>INVESTIGACION APLICADA A ESTUDIOS</t>
  </si>
  <si>
    <t>PRESUPUESTO POR DISTRIBUIR  - INVESTIGACION APLICADA A ESTUDIOS</t>
  </si>
  <si>
    <t>LEVANTAMIENTO DE INFORMACIÓN PARA PROCESAMIENTO</t>
  </si>
  <si>
    <t>PRESUPUESTO POR DISTRIBUIR - LEVANTAMIENTO DE INFORMACIÓN PARA PROCESAMIENTO</t>
  </si>
  <si>
    <t>ASIST TÉCNICA DIVULG Y CAPACIT A FUNC DEL ESTADO PARA APOYO A LA ADMINIS DEL ESTADO</t>
  </si>
  <si>
    <t>PRESUPUESTO POR DISTRIBUIR - ASIST. TÉCNICA, DIVULG. Y CAPACIT. A FUNCIÓN. DEL ESTADO PARA APOYO A LA A</t>
  </si>
  <si>
    <t>ESTUDIOS DE PRE INVERSIÓN</t>
  </si>
  <si>
    <t>III. Servicio de la deuda</t>
  </si>
  <si>
    <t>INTERESES, COMISIONES Y GASTOS DEUDA PÚBLICA INTERNA</t>
  </si>
  <si>
    <t>INTERESES, COMISIONES Y GASTOS DEUDA PÚBLICA INTERNA - ENTIDADES FINANCIERAS</t>
  </si>
  <si>
    <t>- FONDOS ESPECIALES</t>
  </si>
  <si>
    <t>GASTOS DESTINACION REGULADA</t>
  </si>
  <si>
    <t>BONIFICACION</t>
  </si>
  <si>
    <t>SERVICIOS PERSONALES INDIRECTOS - REGULADA</t>
  </si>
  <si>
    <t>ADQUISICIÓN DE BIENES - REGULADA</t>
  </si>
  <si>
    <t>ADQUISICIÓN DE SERVICIOS - REGULADA</t>
  </si>
  <si>
    <t>IMPUESTOS  CONTRIBUCIONES  Y MULTAS - REGULADA</t>
  </si>
  <si>
    <t>BIENESTAR UNIVERSITARIO - REGULADA</t>
  </si>
  <si>
    <t>TRANSFERENCIAS OPERACIONES INTERNAS SIN CONTRAPRESTACIÓN - REGULADA</t>
  </si>
  <si>
    <t>APORTES SALUD - REGULADA</t>
  </si>
  <si>
    <t>OTRAS TRANSFERENCIAS - REGULADA</t>
  </si>
  <si>
    <t>GASTOS DE OPERACIÓN COMERCIAL - REGULADA</t>
  </si>
  <si>
    <t>VIGENCIAS EXPIRADAS - REGULADA</t>
  </si>
  <si>
    <t>PRESUPUESTO POR DISTRIBUIR - REGULADA</t>
  </si>
  <si>
    <t>GASTOS DE DESTINACIÓN ESPECIFICA</t>
  </si>
  <si>
    <t>SERVICIOS PERSONALES INDIRECTOS - ESPECIFICA</t>
  </si>
  <si>
    <t>ADQUISICIÓN DE BIENES - ESPECIFICA</t>
  </si>
  <si>
    <t>ADQUISICIÓN DE SERVICIOS - ESPECIFICA</t>
  </si>
  <si>
    <t>IMPUESTOS, CONTRIBUCIONES Y MULTAS - ESPECIFICA</t>
  </si>
  <si>
    <t>TRANSFERENCIAS OPERACIONES INTERNAS SIN CONTRAPRESTACIÓN - ESPECIFICA</t>
  </si>
  <si>
    <t>VIGENCIAS EXPIRADAS -  ESPECIFICA</t>
  </si>
  <si>
    <t>BIENESTAR UNIVERSITARIO - ESPECIFICA</t>
  </si>
  <si>
    <t>PRESPUESTO POR DISTRIBUIR - GASTOS DE DESTINACIÓN ESPECÍFICA</t>
  </si>
  <si>
    <t>GASTOS DE DESTINACION ESPECIFICA  UGI FONDO</t>
  </si>
  <si>
    <t>SERVICIOS PERSONALES INDIRECTOS -  ESPECIFICA UGI FONDO</t>
  </si>
  <si>
    <t>ADQUISICIÓN DE BIENES - ESPECIFICA UGI FONDO</t>
  </si>
  <si>
    <t>ADQUISICIÓN DE SERVICIOS - ESPECIFICA UGI FONDO</t>
  </si>
  <si>
    <t>IMPUESTOS, CONTRIBUCIONES Y MULTAS - ESPECIFICA UGI FONDO</t>
  </si>
  <si>
    <t>TRANSFERENCIAS OPERACIONES INTERNAS SIN CONTRAPRESTACIÓN - ESPECIFICA UGI FONDO</t>
  </si>
  <si>
    <t>VIGENCIAS EXPIRADAS -  ESPECIFICA UGI FONDO</t>
  </si>
  <si>
    <t>PRESUPUESTO POR DISTRIBUIR -  ESPECIFICA UGI FONDO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</si>
</sst>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7" xfId="0" applyFont="1" applyFill="1" applyBorder="1"/>
    <xf numFmtId="164" fontId="5" fillId="3" borderId="7" xfId="0" applyNumberFormat="1" applyFont="1" applyFill="1" applyBorder="1"/>
    <xf numFmtId="164" fontId="5" fillId="3" borderId="8" xfId="0" applyNumberFormat="1" applyFont="1" applyFill="1" applyBorder="1"/>
    <xf numFmtId="0" fontId="6" fillId="4" borderId="7" xfId="0" quotePrefix="1" applyFont="1" applyFill="1" applyBorder="1"/>
    <xf numFmtId="164" fontId="6" fillId="4" borderId="7" xfId="0" applyNumberFormat="1" applyFont="1" applyFill="1" applyBorder="1"/>
    <xf numFmtId="164" fontId="6" fillId="4" borderId="8" xfId="0" applyNumberFormat="1" applyFont="1" applyFill="1" applyBorder="1"/>
    <xf numFmtId="0" fontId="3" fillId="5" borderId="4" xfId="0" applyFont="1" applyFill="1" applyBorder="1"/>
    <xf numFmtId="164" fontId="3" fillId="5" borderId="7" xfId="0" applyNumberFormat="1" applyFont="1" applyFill="1" applyBorder="1"/>
    <xf numFmtId="164" fontId="3" fillId="5" borderId="5" xfId="0" applyNumberFormat="1" applyFont="1" applyFill="1" applyBorder="1"/>
    <xf numFmtId="164" fontId="3" fillId="5" borderId="6" xfId="0" applyNumberFormat="1" applyFont="1" applyFill="1" applyBorder="1"/>
    <xf numFmtId="0" fontId="0" fillId="0" borderId="9" xfId="0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0" fillId="0" borderId="9" xfId="1" applyNumberFormat="1" applyFont="1" applyBorder="1" applyAlignment="1">
      <alignment horizontal="left" vertical="center" wrapText="1" indent="3"/>
    </xf>
    <xf numFmtId="164" fontId="0" fillId="0" borderId="10" xfId="1" applyNumberFormat="1" applyFont="1" applyBorder="1" applyAlignment="1">
      <alignment horizontal="left" vertical="center" wrapText="1" indent="3"/>
    </xf>
    <xf numFmtId="164" fontId="0" fillId="0" borderId="9" xfId="1" applyNumberFormat="1" applyFont="1" applyBorder="1"/>
    <xf numFmtId="164" fontId="0" fillId="0" borderId="10" xfId="1" applyNumberFormat="1" applyFont="1" applyBorder="1"/>
    <xf numFmtId="164" fontId="0" fillId="0" borderId="9" xfId="1" applyNumberFormat="1" applyFont="1" applyBorder="1" applyAlignment="1">
      <alignment horizontal="left" indent="3"/>
    </xf>
    <xf numFmtId="164" fontId="0" fillId="0" borderId="10" xfId="1" applyNumberFormat="1" applyFont="1" applyBorder="1" applyAlignment="1">
      <alignment horizontal="left" indent="3"/>
    </xf>
    <xf numFmtId="0" fontId="0" fillId="0" borderId="9" xfId="0" applyBorder="1" applyAlignment="1">
      <alignment horizontal="left" vertical="center" wrapText="1" indent="3"/>
    </xf>
    <xf numFmtId="164" fontId="3" fillId="5" borderId="8" xfId="0" applyNumberFormat="1" applyFont="1" applyFill="1" applyBorder="1"/>
    <xf numFmtId="0" fontId="0" fillId="0" borderId="9" xfId="0" applyBorder="1" applyAlignment="1">
      <alignment horizontal="left" indent="3"/>
    </xf>
    <xf numFmtId="0" fontId="0" fillId="0" borderId="10" xfId="0" applyBorder="1" applyAlignment="1">
      <alignment horizontal="left" indent="3"/>
    </xf>
    <xf numFmtId="0" fontId="0" fillId="0" borderId="9" xfId="0" applyBorder="1" applyAlignment="1">
      <alignment horizontal="left" vertical="center" indent="3"/>
    </xf>
    <xf numFmtId="0" fontId="0" fillId="0" borderId="1" xfId="1" applyNumberFormat="1" applyFont="1" applyBorder="1"/>
    <xf numFmtId="0" fontId="0" fillId="0" borderId="9" xfId="1" applyNumberFormat="1" applyFont="1" applyBorder="1" applyAlignment="1">
      <alignment horizontal="left" indent="3"/>
    </xf>
    <xf numFmtId="0" fontId="0" fillId="0" borderId="9" xfId="1" applyNumberFormat="1" applyFont="1" applyBorder="1"/>
    <xf numFmtId="0" fontId="0" fillId="0" borderId="4" xfId="1" applyNumberFormat="1" applyFont="1" applyBorder="1" applyAlignment="1">
      <alignment horizontal="left" indent="3"/>
    </xf>
    <xf numFmtId="164" fontId="0" fillId="0" borderId="4" xfId="1" applyNumberFormat="1" applyFont="1" applyBorder="1" applyAlignment="1">
      <alignment horizontal="left" indent="3"/>
    </xf>
    <xf numFmtId="164" fontId="0" fillId="0" borderId="6" xfId="1" applyNumberFormat="1" applyFont="1" applyBorder="1" applyAlignment="1">
      <alignment horizontal="left" indent="3"/>
    </xf>
    <xf numFmtId="164" fontId="0" fillId="0" borderId="9" xfId="1" applyNumberFormat="1" applyFont="1" applyBorder="1" applyAlignment="1">
      <alignment horizontal="left" vertical="center" indent="3"/>
    </xf>
    <xf numFmtId="0" fontId="0" fillId="0" borderId="9" xfId="0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5F91-14E7-4BAA-89E5-520FF3935747}">
  <dimension ref="A1:T118"/>
  <sheetViews>
    <sheetView tabSelected="1" workbookViewId="0">
      <selection activeCell="C7" sqref="C7"/>
    </sheetView>
  </sheetViews>
  <sheetFormatPr baseColWidth="10" defaultColWidth="0" defaultRowHeight="15" zeroHeight="1" outlineLevelRow="1" x14ac:dyDescent="0.25"/>
  <cols>
    <col min="1" max="1" width="46.85546875" customWidth="1"/>
    <col min="2" max="13" width="24.42578125" bestFit="1" customWidth="1"/>
    <col min="21" max="16384" width="11.42578125" hidden="1"/>
  </cols>
  <sheetData>
    <row r="1" spans="1:1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O1" s="4"/>
      <c r="P1" s="4"/>
    </row>
    <row r="2" spans="1:16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O2" s="4"/>
      <c r="P2" s="4"/>
    </row>
    <row r="3" spans="1:16" x14ac:dyDescent="0.25">
      <c r="A3" s="8" t="s">
        <v>1</v>
      </c>
      <c r="B3" s="8">
        <v>2016</v>
      </c>
      <c r="C3" s="9"/>
      <c r="D3" s="8">
        <v>2017</v>
      </c>
      <c r="E3" s="9"/>
      <c r="F3" s="8">
        <v>2018</v>
      </c>
      <c r="G3" s="9"/>
      <c r="H3" s="8">
        <v>2019</v>
      </c>
      <c r="I3" s="9"/>
      <c r="J3" s="8">
        <v>2020</v>
      </c>
      <c r="K3" s="9"/>
      <c r="L3" s="8">
        <v>2021</v>
      </c>
      <c r="M3" s="9"/>
      <c r="O3" s="4"/>
      <c r="P3" s="4"/>
    </row>
    <row r="4" spans="1:16" x14ac:dyDescent="0.25">
      <c r="A4" s="10"/>
      <c r="B4" s="11" t="s">
        <v>2</v>
      </c>
      <c r="C4" s="12" t="s">
        <v>3</v>
      </c>
      <c r="D4" s="11" t="s">
        <v>2</v>
      </c>
      <c r="E4" s="12" t="s">
        <v>3</v>
      </c>
      <c r="F4" s="11" t="s">
        <v>2</v>
      </c>
      <c r="G4" s="12" t="s">
        <v>3</v>
      </c>
      <c r="H4" s="11" t="s">
        <v>2</v>
      </c>
      <c r="I4" s="12" t="s">
        <v>3</v>
      </c>
      <c r="J4" s="11" t="s">
        <v>2</v>
      </c>
      <c r="K4" s="12" t="s">
        <v>3</v>
      </c>
      <c r="L4" s="11" t="s">
        <v>2</v>
      </c>
      <c r="M4" s="12" t="s">
        <v>3</v>
      </c>
    </row>
    <row r="5" spans="1:16" ht="18.75" x14ac:dyDescent="0.3">
      <c r="A5" s="13" t="s">
        <v>4</v>
      </c>
      <c r="B5" s="14">
        <f>B6+B87</f>
        <v>737690477465</v>
      </c>
      <c r="C5" s="15">
        <f t="shared" ref="C5:M5" si="0">+C6+C87</f>
        <v>689222348681</v>
      </c>
      <c r="D5" s="14">
        <f t="shared" si="0"/>
        <v>760643365357</v>
      </c>
      <c r="E5" s="15">
        <f t="shared" si="0"/>
        <v>711543066162</v>
      </c>
      <c r="F5" s="14">
        <f t="shared" si="0"/>
        <v>816912894473</v>
      </c>
      <c r="G5" s="15">
        <f t="shared" si="0"/>
        <v>735945436257</v>
      </c>
      <c r="H5" s="14">
        <f t="shared" si="0"/>
        <v>851601172375</v>
      </c>
      <c r="I5" s="15">
        <f t="shared" si="0"/>
        <v>791598460108</v>
      </c>
      <c r="J5" s="14">
        <f t="shared" si="0"/>
        <v>919686044895</v>
      </c>
      <c r="K5" s="15">
        <f t="shared" si="0"/>
        <v>789238124988</v>
      </c>
      <c r="L5" s="14">
        <f t="shared" si="0"/>
        <v>943095162107</v>
      </c>
      <c r="M5" s="15">
        <f t="shared" si="0"/>
        <v>872381744787</v>
      </c>
    </row>
    <row r="6" spans="1:16" ht="15.75" x14ac:dyDescent="0.25">
      <c r="A6" s="16" t="s">
        <v>5</v>
      </c>
      <c r="B6" s="17">
        <f t="shared" ref="B6:M6" si="1">+B7+B26</f>
        <v>422774497818</v>
      </c>
      <c r="C6" s="18">
        <f t="shared" si="1"/>
        <v>407548859419</v>
      </c>
      <c r="D6" s="17">
        <f t="shared" si="1"/>
        <v>456239011966</v>
      </c>
      <c r="E6" s="18">
        <f t="shared" si="1"/>
        <v>434591206955</v>
      </c>
      <c r="F6" s="17">
        <f t="shared" si="1"/>
        <v>501269813618</v>
      </c>
      <c r="G6" s="18">
        <f t="shared" si="1"/>
        <v>483825629406</v>
      </c>
      <c r="H6" s="17">
        <f t="shared" si="1"/>
        <v>527148766373</v>
      </c>
      <c r="I6" s="18">
        <f t="shared" si="1"/>
        <v>503094456146</v>
      </c>
      <c r="J6" s="17">
        <f t="shared" si="1"/>
        <v>578742581163</v>
      </c>
      <c r="K6" s="18">
        <f t="shared" si="1"/>
        <v>539708719601</v>
      </c>
      <c r="L6" s="17">
        <f t="shared" si="1"/>
        <v>610659460399</v>
      </c>
      <c r="M6" s="18">
        <f t="shared" si="1"/>
        <v>579233167985</v>
      </c>
    </row>
    <row r="7" spans="1:16" x14ac:dyDescent="0.25">
      <c r="A7" s="19" t="s">
        <v>6</v>
      </c>
      <c r="B7" s="20">
        <f t="shared" ref="B7:M7" si="2">+B8+B13+B18+B24</f>
        <v>365683099048</v>
      </c>
      <c r="C7" s="21">
        <f t="shared" si="2"/>
        <v>365483552216</v>
      </c>
      <c r="D7" s="20">
        <f t="shared" si="2"/>
        <v>398821816646</v>
      </c>
      <c r="E7" s="21">
        <f t="shared" si="2"/>
        <v>397446322967</v>
      </c>
      <c r="F7" s="20">
        <f t="shared" si="2"/>
        <v>427996178558</v>
      </c>
      <c r="G7" s="21">
        <f t="shared" si="2"/>
        <v>427514670139</v>
      </c>
      <c r="H7" s="20">
        <f t="shared" si="2"/>
        <v>462513182184</v>
      </c>
      <c r="I7" s="21">
        <f t="shared" si="2"/>
        <v>460084562352</v>
      </c>
      <c r="J7" s="20">
        <f t="shared" si="2"/>
        <v>477978791042</v>
      </c>
      <c r="K7" s="21">
        <f t="shared" si="2"/>
        <v>465160646808</v>
      </c>
      <c r="L7" s="20">
        <f t="shared" si="2"/>
        <v>491273846616</v>
      </c>
      <c r="M7" s="22">
        <f t="shared" si="2"/>
        <v>478364068144</v>
      </c>
    </row>
    <row r="8" spans="1:16" ht="15.75" customHeight="1" x14ac:dyDescent="0.25">
      <c r="A8" s="23" t="s">
        <v>7</v>
      </c>
      <c r="B8" s="24">
        <v>317494255864</v>
      </c>
      <c r="C8" s="25">
        <v>317457730506</v>
      </c>
      <c r="D8" s="24">
        <v>352457487032</v>
      </c>
      <c r="E8" s="25">
        <v>351986331545</v>
      </c>
      <c r="F8" s="24">
        <v>377767916142</v>
      </c>
      <c r="G8" s="25">
        <v>377585444397</v>
      </c>
      <c r="H8" s="24">
        <v>410818304079</v>
      </c>
      <c r="I8" s="25">
        <v>409754866996</v>
      </c>
      <c r="J8" s="24">
        <v>424089970004</v>
      </c>
      <c r="K8" s="25">
        <v>423103131544</v>
      </c>
      <c r="L8" s="24">
        <v>437220541204</v>
      </c>
      <c r="M8" s="25">
        <v>436530757501</v>
      </c>
    </row>
    <row r="9" spans="1:16" ht="15.75" customHeight="1" outlineLevel="1" x14ac:dyDescent="0.25">
      <c r="A9" s="26" t="s">
        <v>8</v>
      </c>
      <c r="B9" s="26">
        <v>192303189339</v>
      </c>
      <c r="C9" s="27">
        <v>192270434268</v>
      </c>
      <c r="D9" s="26">
        <v>212518092893</v>
      </c>
      <c r="E9" s="27">
        <v>212518092893</v>
      </c>
      <c r="F9" s="26">
        <v>226930910774</v>
      </c>
      <c r="G9" s="27">
        <v>226863471770</v>
      </c>
      <c r="H9" s="26">
        <v>242070245674</v>
      </c>
      <c r="I9" s="27">
        <v>242069439349</v>
      </c>
      <c r="J9" s="26">
        <v>254441351672</v>
      </c>
      <c r="K9" s="27">
        <v>254441351672</v>
      </c>
      <c r="L9" s="26">
        <v>260268071017</v>
      </c>
      <c r="M9" s="27">
        <v>260267189017</v>
      </c>
    </row>
    <row r="10" spans="1:16" ht="15.75" customHeight="1" outlineLevel="1" x14ac:dyDescent="0.25">
      <c r="A10" s="26" t="s">
        <v>9</v>
      </c>
      <c r="B10" s="26">
        <v>62102573230</v>
      </c>
      <c r="C10" s="27">
        <v>62102424697</v>
      </c>
      <c r="D10" s="26">
        <v>68329239646</v>
      </c>
      <c r="E10" s="27">
        <v>68328439646</v>
      </c>
      <c r="F10" s="26">
        <v>72879569975</v>
      </c>
      <c r="G10" s="27">
        <v>72879569975</v>
      </c>
      <c r="H10" s="26">
        <v>76932338488</v>
      </c>
      <c r="I10" s="27">
        <v>76932338488</v>
      </c>
      <c r="J10" s="26">
        <v>81903285847</v>
      </c>
      <c r="K10" s="27">
        <v>81903285847</v>
      </c>
      <c r="L10" s="26">
        <v>84019604983</v>
      </c>
      <c r="M10" s="27">
        <v>84019604983</v>
      </c>
    </row>
    <row r="11" spans="1:16" ht="15.75" customHeight="1" outlineLevel="1" x14ac:dyDescent="0.25">
      <c r="A11" s="26" t="s">
        <v>10</v>
      </c>
      <c r="B11" s="26">
        <v>7459518590</v>
      </c>
      <c r="C11" s="27">
        <v>7456796836</v>
      </c>
      <c r="D11" s="26">
        <v>10033852339</v>
      </c>
      <c r="E11" s="27">
        <v>9563496852</v>
      </c>
      <c r="F11" s="26">
        <v>10923790286</v>
      </c>
      <c r="G11" s="27">
        <v>10808759245</v>
      </c>
      <c r="H11" s="26">
        <v>14925789170</v>
      </c>
      <c r="I11" s="27">
        <v>13864856512</v>
      </c>
      <c r="J11" s="26">
        <v>11782083061</v>
      </c>
      <c r="K11" s="27">
        <v>10795244601</v>
      </c>
      <c r="L11" s="26">
        <v>13810262222</v>
      </c>
      <c r="M11" s="27">
        <v>13121360519</v>
      </c>
      <c r="O11" s="4"/>
    </row>
    <row r="12" spans="1:16" ht="15.75" customHeight="1" outlineLevel="1" x14ac:dyDescent="0.25">
      <c r="A12" s="26" t="s">
        <v>11</v>
      </c>
      <c r="B12" s="26">
        <v>55628974705</v>
      </c>
      <c r="C12" s="27">
        <v>55628074705</v>
      </c>
      <c r="D12" s="26">
        <v>61576302154</v>
      </c>
      <c r="E12" s="27">
        <v>61576302154</v>
      </c>
      <c r="F12" s="26">
        <v>67033645107</v>
      </c>
      <c r="G12" s="27">
        <v>67033643407</v>
      </c>
      <c r="H12" s="26">
        <v>76889930747</v>
      </c>
      <c r="I12" s="27">
        <v>76888232647</v>
      </c>
      <c r="J12" s="26">
        <v>75963249424</v>
      </c>
      <c r="K12" s="27">
        <v>75963249424</v>
      </c>
      <c r="L12" s="26">
        <v>79122602982</v>
      </c>
      <c r="M12" s="27">
        <v>79122602982</v>
      </c>
      <c r="O12" s="4"/>
    </row>
    <row r="13" spans="1:16" ht="15.75" customHeight="1" x14ac:dyDescent="0.25">
      <c r="A13" s="23" t="s">
        <v>12</v>
      </c>
      <c r="B13" s="28">
        <v>13075210272</v>
      </c>
      <c r="C13" s="29">
        <v>13045604262</v>
      </c>
      <c r="D13" s="28">
        <v>7922640352</v>
      </c>
      <c r="E13" s="29">
        <v>7891630309</v>
      </c>
      <c r="F13" s="28">
        <v>7989425874</v>
      </c>
      <c r="G13" s="29">
        <v>7826637595</v>
      </c>
      <c r="H13" s="28">
        <v>9184479261</v>
      </c>
      <c r="I13" s="29">
        <v>8618689179</v>
      </c>
      <c r="J13" s="28">
        <v>11442197639</v>
      </c>
      <c r="K13" s="29">
        <v>7041675211</v>
      </c>
      <c r="L13" s="28">
        <v>11022221851</v>
      </c>
      <c r="M13" s="29">
        <v>9759388473</v>
      </c>
      <c r="O13" s="4"/>
    </row>
    <row r="14" spans="1:16" ht="15.75" customHeight="1" outlineLevel="1" x14ac:dyDescent="0.25">
      <c r="A14" s="26" t="s">
        <v>13</v>
      </c>
      <c r="B14" s="26">
        <v>7372555420</v>
      </c>
      <c r="C14" s="27">
        <v>7342949410</v>
      </c>
      <c r="D14" s="26">
        <v>7531207463</v>
      </c>
      <c r="E14" s="27">
        <v>7500197420</v>
      </c>
      <c r="F14" s="26">
        <v>7900810266</v>
      </c>
      <c r="G14" s="27">
        <v>7738021988</v>
      </c>
      <c r="H14" s="26">
        <v>9117875422</v>
      </c>
      <c r="I14" s="27">
        <v>8552085340</v>
      </c>
      <c r="J14" s="26">
        <v>8891935606</v>
      </c>
      <c r="K14" s="27">
        <v>6971605798</v>
      </c>
      <c r="L14" s="26">
        <v>8378272063</v>
      </c>
      <c r="M14" s="27">
        <v>7323230293</v>
      </c>
      <c r="O14" s="4"/>
    </row>
    <row r="15" spans="1:16" ht="15.75" customHeight="1" outlineLevel="1" x14ac:dyDescent="0.25">
      <c r="A15" s="26" t="s">
        <v>14</v>
      </c>
      <c r="B15" s="26">
        <v>55019822</v>
      </c>
      <c r="C15" s="27">
        <v>55019822</v>
      </c>
      <c r="D15" s="26">
        <v>58358949</v>
      </c>
      <c r="E15" s="27">
        <v>58358949</v>
      </c>
      <c r="F15" s="26">
        <v>64062268</v>
      </c>
      <c r="G15" s="27">
        <v>64062267</v>
      </c>
      <c r="H15" s="26">
        <v>66603839</v>
      </c>
      <c r="I15" s="27">
        <v>66603839</v>
      </c>
      <c r="J15" s="26">
        <v>75463814</v>
      </c>
      <c r="K15" s="27">
        <v>67484860</v>
      </c>
      <c r="L15" s="26">
        <v>70736188</v>
      </c>
      <c r="M15" s="27">
        <v>70736187</v>
      </c>
    </row>
    <row r="16" spans="1:16" ht="15.75" customHeight="1" outlineLevel="1" x14ac:dyDescent="0.25">
      <c r="A16" s="26" t="s">
        <v>15</v>
      </c>
      <c r="B16" s="26">
        <v>1394802924</v>
      </c>
      <c r="C16" s="27">
        <v>1394802924</v>
      </c>
      <c r="D16" s="26">
        <v>333073940</v>
      </c>
      <c r="E16" s="27">
        <v>333073940</v>
      </c>
      <c r="F16" s="26">
        <v>24553340</v>
      </c>
      <c r="G16" s="27">
        <v>24553340</v>
      </c>
      <c r="H16" s="26"/>
      <c r="I16" s="27"/>
      <c r="J16" s="26">
        <v>2474798219</v>
      </c>
      <c r="K16" s="27">
        <v>2584553</v>
      </c>
      <c r="L16" s="26">
        <v>2573213600</v>
      </c>
      <c r="M16" s="27">
        <v>2365421993</v>
      </c>
      <c r="O16" s="4"/>
      <c r="P16" s="4"/>
    </row>
    <row r="17" spans="1:16" ht="15.75" customHeight="1" outlineLevel="1" x14ac:dyDescent="0.25">
      <c r="A17" s="26" t="s">
        <v>16</v>
      </c>
      <c r="B17" s="26">
        <v>4252832106</v>
      </c>
      <c r="C17" s="27">
        <v>4252832106</v>
      </c>
      <c r="D17" s="26"/>
      <c r="E17" s="27"/>
      <c r="F17" s="26"/>
      <c r="G17" s="27"/>
      <c r="H17" s="26"/>
      <c r="I17" s="27"/>
      <c r="J17" s="26"/>
      <c r="K17" s="27"/>
      <c r="L17" s="26"/>
      <c r="M17" s="27"/>
      <c r="O17" s="4"/>
      <c r="P17" s="4"/>
    </row>
    <row r="18" spans="1:16" ht="15.75" customHeight="1" x14ac:dyDescent="0.25">
      <c r="A18" s="23" t="s">
        <v>17</v>
      </c>
      <c r="B18" s="28">
        <v>35107950383</v>
      </c>
      <c r="C18" s="29">
        <v>34974534919</v>
      </c>
      <c r="D18" s="28">
        <v>38441689262</v>
      </c>
      <c r="E18" s="29">
        <v>37568361113</v>
      </c>
      <c r="F18" s="28">
        <v>42238836542</v>
      </c>
      <c r="G18" s="29">
        <v>42102588147</v>
      </c>
      <c r="H18" s="28">
        <v>42510398844</v>
      </c>
      <c r="I18" s="29">
        <v>41711006177</v>
      </c>
      <c r="J18" s="28">
        <v>42446623399</v>
      </c>
      <c r="K18" s="29">
        <v>35015840053</v>
      </c>
      <c r="L18" s="28">
        <v>43018345519</v>
      </c>
      <c r="M18" s="29">
        <v>32061184128</v>
      </c>
      <c r="O18" s="4"/>
      <c r="P18" s="4"/>
    </row>
    <row r="19" spans="1:16" ht="15.75" customHeight="1" outlineLevel="1" x14ac:dyDescent="0.25">
      <c r="A19" s="26" t="s">
        <v>18</v>
      </c>
      <c r="B19" s="26">
        <v>3481689946</v>
      </c>
      <c r="C19" s="27">
        <v>3467754483</v>
      </c>
      <c r="D19" s="26">
        <v>4225903956</v>
      </c>
      <c r="E19" s="27">
        <v>3801737738</v>
      </c>
      <c r="F19" s="26">
        <v>4016320966</v>
      </c>
      <c r="G19" s="27">
        <v>3931146736</v>
      </c>
      <c r="H19" s="26">
        <v>5155372894</v>
      </c>
      <c r="I19" s="27">
        <v>4950674015</v>
      </c>
      <c r="J19" s="26">
        <v>5614315786</v>
      </c>
      <c r="K19" s="27">
        <v>3205343857</v>
      </c>
      <c r="L19" s="26">
        <v>7044104095</v>
      </c>
      <c r="M19" s="27">
        <v>3820839821</v>
      </c>
      <c r="O19" s="4"/>
    </row>
    <row r="20" spans="1:16" ht="15.75" customHeight="1" outlineLevel="1" x14ac:dyDescent="0.25">
      <c r="A20" s="26" t="s">
        <v>19</v>
      </c>
      <c r="B20" s="26">
        <v>30067594514</v>
      </c>
      <c r="C20" s="27">
        <v>29948544198</v>
      </c>
      <c r="D20" s="26">
        <v>33050341887</v>
      </c>
      <c r="E20" s="27">
        <v>32602229956</v>
      </c>
      <c r="F20" s="26">
        <v>36301411927</v>
      </c>
      <c r="G20" s="27">
        <v>36252514657</v>
      </c>
      <c r="H20" s="26">
        <v>35929250813</v>
      </c>
      <c r="I20" s="27">
        <v>35444728692</v>
      </c>
      <c r="J20" s="26">
        <v>34945973894</v>
      </c>
      <c r="K20" s="27">
        <v>30265304618</v>
      </c>
      <c r="L20" s="26">
        <v>32575926085</v>
      </c>
      <c r="M20" s="27">
        <v>26608520857</v>
      </c>
      <c r="O20" s="4"/>
    </row>
    <row r="21" spans="1:16" ht="15.75" customHeight="1" outlineLevel="1" x14ac:dyDescent="0.25">
      <c r="A21" s="26" t="s">
        <v>20</v>
      </c>
      <c r="B21" s="26">
        <v>1310434195</v>
      </c>
      <c r="C21" s="27">
        <v>1310004510</v>
      </c>
      <c r="D21" s="26">
        <v>1141770454</v>
      </c>
      <c r="E21" s="27">
        <v>1140720454</v>
      </c>
      <c r="F21" s="26">
        <v>1881103649</v>
      </c>
      <c r="G21" s="27">
        <v>1878926767</v>
      </c>
      <c r="H21" s="26">
        <v>1313102137</v>
      </c>
      <c r="I21" s="27">
        <v>1262930470</v>
      </c>
      <c r="J21" s="26">
        <v>1619227626</v>
      </c>
      <c r="K21" s="27">
        <v>1401842093</v>
      </c>
      <c r="L21" s="26">
        <v>3056408283</v>
      </c>
      <c r="M21" s="27">
        <v>1423987728</v>
      </c>
      <c r="O21" s="4"/>
    </row>
    <row r="22" spans="1:16" ht="15.75" customHeight="1" outlineLevel="1" x14ac:dyDescent="0.25">
      <c r="A22" s="43" t="s">
        <v>21</v>
      </c>
      <c r="B22" s="30"/>
      <c r="C22" s="31"/>
      <c r="D22" s="30">
        <v>1672965</v>
      </c>
      <c r="E22" s="31">
        <v>1672965</v>
      </c>
      <c r="F22" s="30"/>
      <c r="G22" s="31"/>
      <c r="H22" s="30"/>
      <c r="I22" s="31"/>
      <c r="J22" s="30">
        <v>49694896</v>
      </c>
      <c r="K22" s="31">
        <v>31600764</v>
      </c>
      <c r="L22" s="30">
        <v>39579006</v>
      </c>
      <c r="M22" s="31">
        <v>9478876</v>
      </c>
      <c r="O22" s="4"/>
    </row>
    <row r="23" spans="1:16" ht="15.75" customHeight="1" outlineLevel="1" x14ac:dyDescent="0.25">
      <c r="A23" s="43" t="s">
        <v>22</v>
      </c>
      <c r="B23" s="26">
        <v>248231728</v>
      </c>
      <c r="C23" s="27">
        <v>248231728</v>
      </c>
      <c r="D23" s="26">
        <v>22000000</v>
      </c>
      <c r="E23" s="27">
        <v>22000000</v>
      </c>
      <c r="F23" s="26">
        <v>40000000</v>
      </c>
      <c r="G23" s="27">
        <v>39999987</v>
      </c>
      <c r="H23" s="26">
        <v>112673000</v>
      </c>
      <c r="I23" s="27">
        <v>52673000</v>
      </c>
      <c r="J23" s="26">
        <v>217411197</v>
      </c>
      <c r="K23" s="27">
        <v>111748721</v>
      </c>
      <c r="L23" s="26">
        <v>302328050</v>
      </c>
      <c r="M23" s="27">
        <v>198356846</v>
      </c>
      <c r="O23" s="4"/>
    </row>
    <row r="24" spans="1:16" ht="15.75" customHeight="1" x14ac:dyDescent="0.25">
      <c r="A24" s="23" t="s">
        <v>23</v>
      </c>
      <c r="B24" s="28">
        <v>5682529</v>
      </c>
      <c r="C24" s="29">
        <v>5682529</v>
      </c>
      <c r="D24" s="28"/>
      <c r="E24" s="29"/>
      <c r="F24" s="28"/>
      <c r="G24" s="29"/>
      <c r="H24" s="28"/>
      <c r="I24" s="29"/>
      <c r="J24" s="28"/>
      <c r="K24" s="29"/>
      <c r="L24" s="28">
        <v>12738042</v>
      </c>
      <c r="M24" s="29">
        <v>12738042</v>
      </c>
      <c r="O24" s="4"/>
      <c r="P24" s="4"/>
    </row>
    <row r="25" spans="1:16" ht="15.75" customHeight="1" outlineLevel="1" x14ac:dyDescent="0.25">
      <c r="A25" s="32" t="s">
        <v>23</v>
      </c>
      <c r="B25" s="26">
        <v>5682529</v>
      </c>
      <c r="C25" s="27">
        <v>5682529</v>
      </c>
      <c r="D25" s="26"/>
      <c r="E25" s="27"/>
      <c r="F25" s="26"/>
      <c r="G25" s="27"/>
      <c r="H25" s="26"/>
      <c r="I25" s="27"/>
      <c r="J25" s="26"/>
      <c r="K25" s="27"/>
      <c r="L25" s="26">
        <v>12738042</v>
      </c>
      <c r="M25" s="27">
        <v>12738042</v>
      </c>
      <c r="O25" s="4"/>
      <c r="P25" s="4"/>
    </row>
    <row r="26" spans="1:16" ht="15.75" customHeight="1" x14ac:dyDescent="0.25">
      <c r="A26" s="20" t="s">
        <v>24</v>
      </c>
      <c r="B26" s="20">
        <f t="shared" ref="B26:M26" si="3">+B27+B33+B39+B45+B50+B55+B62+B68+B73+B79</f>
        <v>57091398770</v>
      </c>
      <c r="C26" s="33">
        <f t="shared" si="3"/>
        <v>42065307203</v>
      </c>
      <c r="D26" s="20">
        <f t="shared" si="3"/>
        <v>57417195320</v>
      </c>
      <c r="E26" s="33">
        <f t="shared" si="3"/>
        <v>37144883988</v>
      </c>
      <c r="F26" s="20">
        <f t="shared" si="3"/>
        <v>73273635060</v>
      </c>
      <c r="G26" s="33">
        <f t="shared" si="3"/>
        <v>56310959267</v>
      </c>
      <c r="H26" s="20">
        <f t="shared" si="3"/>
        <v>64635584189</v>
      </c>
      <c r="I26" s="33">
        <f t="shared" si="3"/>
        <v>43009893794</v>
      </c>
      <c r="J26" s="20">
        <f t="shared" si="3"/>
        <v>100763790121</v>
      </c>
      <c r="K26" s="33">
        <f t="shared" si="3"/>
        <v>74548072793</v>
      </c>
      <c r="L26" s="20">
        <f t="shared" si="3"/>
        <v>119385613783</v>
      </c>
      <c r="M26" s="33">
        <f t="shared" si="3"/>
        <v>100869099841</v>
      </c>
      <c r="O26" s="4"/>
      <c r="P26" s="4"/>
    </row>
    <row r="27" spans="1:16" ht="15.75" customHeight="1" x14ac:dyDescent="0.25">
      <c r="A27" s="23" t="s">
        <v>25</v>
      </c>
      <c r="B27" s="28">
        <v>3026368545</v>
      </c>
      <c r="C27" s="29">
        <v>581183696</v>
      </c>
      <c r="D27" s="28">
        <v>5239516520</v>
      </c>
      <c r="E27" s="29">
        <v>485471718</v>
      </c>
      <c r="F27" s="28">
        <v>16236186049</v>
      </c>
      <c r="G27" s="29">
        <v>13680660564</v>
      </c>
      <c r="H27" s="28">
        <v>29142008297</v>
      </c>
      <c r="I27" s="29">
        <v>20766639237</v>
      </c>
      <c r="J27" s="28">
        <v>28694973230</v>
      </c>
      <c r="K27" s="29">
        <v>28467422753</v>
      </c>
      <c r="L27" s="28">
        <v>45795098015</v>
      </c>
      <c r="M27" s="29">
        <v>45792471348</v>
      </c>
      <c r="O27" s="4"/>
      <c r="P27" s="4"/>
    </row>
    <row r="28" spans="1:16" ht="15.75" customHeight="1" outlineLevel="1" x14ac:dyDescent="0.25">
      <c r="A28" s="34" t="s">
        <v>26</v>
      </c>
      <c r="B28" s="30">
        <v>26368545</v>
      </c>
      <c r="C28" s="31">
        <v>0</v>
      </c>
      <c r="D28" s="30">
        <v>2447309787</v>
      </c>
      <c r="E28" s="31">
        <v>0</v>
      </c>
      <c r="F28" s="30">
        <v>57362137</v>
      </c>
      <c r="G28" s="31">
        <v>0</v>
      </c>
      <c r="H28" s="30">
        <v>8291027659</v>
      </c>
      <c r="I28" s="31">
        <v>0</v>
      </c>
      <c r="J28" s="30"/>
      <c r="K28" s="31"/>
      <c r="L28" s="30"/>
      <c r="M28" s="31"/>
      <c r="O28" s="4"/>
      <c r="P28" s="4"/>
    </row>
    <row r="29" spans="1:16" ht="15.75" customHeight="1" outlineLevel="1" x14ac:dyDescent="0.25">
      <c r="A29" s="34" t="s">
        <v>7</v>
      </c>
      <c r="B29" s="30">
        <v>500000000</v>
      </c>
      <c r="C29" s="31">
        <v>136103016</v>
      </c>
      <c r="D29" s="30">
        <v>421919992</v>
      </c>
      <c r="E29" s="31">
        <v>145327194</v>
      </c>
      <c r="F29" s="30">
        <v>1039163821</v>
      </c>
      <c r="G29" s="31">
        <v>823359335</v>
      </c>
      <c r="H29" s="30">
        <v>1900732599</v>
      </c>
      <c r="I29" s="31">
        <v>1875294234</v>
      </c>
      <c r="J29" s="30">
        <v>2204566332</v>
      </c>
      <c r="K29" s="31">
        <v>1977968208</v>
      </c>
      <c r="L29" s="30">
        <v>2520607148</v>
      </c>
      <c r="M29" s="31">
        <v>2520607148</v>
      </c>
      <c r="O29" s="4"/>
      <c r="P29" s="4"/>
    </row>
    <row r="30" spans="1:16" ht="15.75" customHeight="1" outlineLevel="1" x14ac:dyDescent="0.25">
      <c r="A30" s="34" t="s">
        <v>17</v>
      </c>
      <c r="B30" s="30">
        <v>2500000000</v>
      </c>
      <c r="C30" s="31">
        <v>445080680</v>
      </c>
      <c r="D30" s="30">
        <v>2370286741</v>
      </c>
      <c r="E30" s="31">
        <v>340144524</v>
      </c>
      <c r="F30" s="30">
        <v>14687924633</v>
      </c>
      <c r="G30" s="31">
        <v>12666616705</v>
      </c>
      <c r="H30" s="30">
        <v>18950248039</v>
      </c>
      <c r="I30" s="31">
        <v>18891345003</v>
      </c>
      <c r="J30" s="30">
        <v>26490406898</v>
      </c>
      <c r="K30" s="31">
        <v>26489454545</v>
      </c>
      <c r="L30" s="30">
        <v>42702421146</v>
      </c>
      <c r="M30" s="31">
        <v>42699794978</v>
      </c>
      <c r="O30" s="4"/>
      <c r="P30" s="4"/>
    </row>
    <row r="31" spans="1:16" ht="15.75" customHeight="1" outlineLevel="1" x14ac:dyDescent="0.25">
      <c r="A31" s="34" t="s">
        <v>20</v>
      </c>
      <c r="B31" s="30"/>
      <c r="C31" s="31"/>
      <c r="D31" s="30"/>
      <c r="E31" s="31"/>
      <c r="F31" s="30">
        <v>451735458</v>
      </c>
      <c r="G31" s="31">
        <v>190684524</v>
      </c>
      <c r="H31" s="30"/>
      <c r="I31" s="31"/>
      <c r="J31" s="30"/>
      <c r="K31" s="31"/>
      <c r="L31" s="30">
        <v>20952000</v>
      </c>
      <c r="M31" s="31">
        <v>20951502</v>
      </c>
      <c r="O31" s="4"/>
      <c r="P31" s="4"/>
    </row>
    <row r="32" spans="1:16" ht="15.75" customHeight="1" outlineLevel="1" x14ac:dyDescent="0.25">
      <c r="A32" s="34" t="s">
        <v>27</v>
      </c>
      <c r="B32" s="30"/>
      <c r="C32" s="31"/>
      <c r="D32" s="30"/>
      <c r="E32" s="31"/>
      <c r="F32" s="30"/>
      <c r="G32" s="31"/>
      <c r="H32" s="30"/>
      <c r="I32" s="31"/>
      <c r="J32" s="30"/>
      <c r="K32" s="31"/>
      <c r="L32" s="30">
        <v>551117721</v>
      </c>
      <c r="M32" s="31">
        <v>551117720</v>
      </c>
      <c r="O32" s="4"/>
      <c r="P32" s="4"/>
    </row>
    <row r="33" spans="1:15" ht="15.75" customHeight="1" x14ac:dyDescent="0.25">
      <c r="A33" s="23" t="s">
        <v>28</v>
      </c>
      <c r="B33" s="28">
        <v>24278575796</v>
      </c>
      <c r="C33" s="29">
        <v>20341119116</v>
      </c>
      <c r="D33" s="28">
        <v>16171375326</v>
      </c>
      <c r="E33" s="29">
        <v>9400825298</v>
      </c>
      <c r="F33" s="28">
        <v>10721292612</v>
      </c>
      <c r="G33" s="29">
        <v>9018214878</v>
      </c>
      <c r="H33" s="28">
        <v>17638864362</v>
      </c>
      <c r="I33" s="29">
        <v>11435947642</v>
      </c>
      <c r="J33" s="28">
        <v>40659022192</v>
      </c>
      <c r="K33" s="29">
        <v>25422568537</v>
      </c>
      <c r="L33" s="28">
        <v>29483916428</v>
      </c>
      <c r="M33" s="29">
        <v>27081982001</v>
      </c>
    </row>
    <row r="34" spans="1:15" ht="15.75" customHeight="1" outlineLevel="1" x14ac:dyDescent="0.25">
      <c r="A34" s="34" t="s">
        <v>7</v>
      </c>
      <c r="B34" s="30">
        <v>3771501652</v>
      </c>
      <c r="C34" s="31">
        <v>3493125706</v>
      </c>
      <c r="D34" s="30">
        <v>2318843386</v>
      </c>
      <c r="E34" s="31">
        <v>1586591544</v>
      </c>
      <c r="F34" s="30">
        <v>1126350228</v>
      </c>
      <c r="G34" s="31">
        <v>952318105</v>
      </c>
      <c r="H34" s="30">
        <v>3014568545</v>
      </c>
      <c r="I34" s="31">
        <v>1893327644</v>
      </c>
      <c r="J34" s="30">
        <v>5079542653</v>
      </c>
      <c r="K34" s="31">
        <v>3757565852</v>
      </c>
      <c r="L34" s="30">
        <v>4450506135</v>
      </c>
      <c r="M34" s="31">
        <v>4137447623</v>
      </c>
    </row>
    <row r="35" spans="1:15" ht="15.75" customHeight="1" outlineLevel="1" x14ac:dyDescent="0.25">
      <c r="A35" s="34" t="s">
        <v>17</v>
      </c>
      <c r="B35" s="30">
        <v>20504901289</v>
      </c>
      <c r="C35" s="31">
        <v>16847993410</v>
      </c>
      <c r="D35" s="30">
        <v>13134881981</v>
      </c>
      <c r="E35" s="31">
        <v>7105876798</v>
      </c>
      <c r="F35" s="30">
        <v>8355286718</v>
      </c>
      <c r="G35" s="31">
        <v>6904494030</v>
      </c>
      <c r="H35" s="30">
        <v>13089200605</v>
      </c>
      <c r="I35" s="31">
        <v>9542619998</v>
      </c>
      <c r="J35" s="30">
        <v>35579479539</v>
      </c>
      <c r="K35" s="31">
        <v>21665002685</v>
      </c>
      <c r="L35" s="30">
        <v>25033410293</v>
      </c>
      <c r="M35" s="31">
        <v>22944534378</v>
      </c>
    </row>
    <row r="36" spans="1:15" ht="15.75" customHeight="1" outlineLevel="1" x14ac:dyDescent="0.25">
      <c r="A36" s="34" t="s">
        <v>20</v>
      </c>
      <c r="B36" s="30">
        <v>2172855</v>
      </c>
      <c r="C36" s="31">
        <v>0</v>
      </c>
      <c r="D36" s="30">
        <v>717649959</v>
      </c>
      <c r="E36" s="31">
        <v>708356956</v>
      </c>
      <c r="F36" s="30"/>
      <c r="G36" s="31"/>
      <c r="H36" s="30">
        <v>124111925</v>
      </c>
      <c r="I36" s="31">
        <v>0</v>
      </c>
      <c r="J36" s="30"/>
      <c r="K36" s="31"/>
      <c r="L36" s="30"/>
      <c r="M36" s="31"/>
    </row>
    <row r="37" spans="1:15" ht="15.75" customHeight="1" outlineLevel="1" x14ac:dyDescent="0.25">
      <c r="A37" s="34" t="s">
        <v>27</v>
      </c>
      <c r="B37" s="30"/>
      <c r="C37" s="31"/>
      <c r="D37" s="30"/>
      <c r="E37" s="31"/>
      <c r="F37" s="30">
        <v>1239655666</v>
      </c>
      <c r="G37" s="31">
        <v>1161402743</v>
      </c>
      <c r="H37" s="30"/>
      <c r="I37" s="31"/>
      <c r="J37" s="30"/>
      <c r="K37" s="31"/>
      <c r="L37" s="30"/>
      <c r="M37" s="31"/>
    </row>
    <row r="38" spans="1:15" ht="15.75" customHeight="1" outlineLevel="1" x14ac:dyDescent="0.25">
      <c r="A38" s="34" t="s">
        <v>29</v>
      </c>
      <c r="B38" s="30"/>
      <c r="C38" s="31"/>
      <c r="D38" s="30"/>
      <c r="E38" s="31"/>
      <c r="F38" s="30"/>
      <c r="G38" s="31"/>
      <c r="H38" s="30">
        <v>1410983287</v>
      </c>
      <c r="I38" s="31">
        <v>0</v>
      </c>
      <c r="J38" s="30"/>
      <c r="K38" s="31"/>
      <c r="L38" s="30"/>
      <c r="M38" s="31"/>
    </row>
    <row r="39" spans="1:15" ht="15.75" customHeight="1" x14ac:dyDescent="0.25">
      <c r="A39" s="23" t="s">
        <v>30</v>
      </c>
      <c r="B39" s="28">
        <v>6007426484</v>
      </c>
      <c r="C39" s="29">
        <v>5915913040</v>
      </c>
      <c r="D39" s="28">
        <v>3491645374</v>
      </c>
      <c r="E39" s="29">
        <v>2641902123</v>
      </c>
      <c r="F39" s="28">
        <v>14823136466</v>
      </c>
      <c r="G39" s="29">
        <v>10714569640</v>
      </c>
      <c r="H39" s="28">
        <v>3633384417</v>
      </c>
      <c r="I39" s="29">
        <v>2241612417</v>
      </c>
      <c r="J39" s="28">
        <v>1610414754</v>
      </c>
      <c r="K39" s="29">
        <v>449129111</v>
      </c>
      <c r="L39" s="28">
        <v>268282927</v>
      </c>
      <c r="M39" s="29">
        <v>259631858</v>
      </c>
    </row>
    <row r="40" spans="1:15" ht="15.75" customHeight="1" outlineLevel="1" x14ac:dyDescent="0.25">
      <c r="A40" s="34" t="s">
        <v>17</v>
      </c>
      <c r="B40" s="30">
        <v>5643828279</v>
      </c>
      <c r="C40" s="31">
        <v>5568172436</v>
      </c>
      <c r="D40" s="30">
        <v>2579452029</v>
      </c>
      <c r="E40" s="31">
        <v>1870231945</v>
      </c>
      <c r="F40" s="30">
        <v>13529305713</v>
      </c>
      <c r="G40" s="31">
        <v>9948776182</v>
      </c>
      <c r="H40" s="30">
        <v>3556171712</v>
      </c>
      <c r="I40" s="31">
        <v>2212040073</v>
      </c>
      <c r="J40" s="30">
        <v>1477526605</v>
      </c>
      <c r="K40" s="31">
        <v>374176210</v>
      </c>
      <c r="L40" s="30">
        <v>203016896</v>
      </c>
      <c r="M40" s="31">
        <v>194368344</v>
      </c>
    </row>
    <row r="41" spans="1:15" ht="15.75" customHeight="1" outlineLevel="1" x14ac:dyDescent="0.25">
      <c r="A41" s="34" t="s">
        <v>7</v>
      </c>
      <c r="B41" s="30">
        <v>363598205</v>
      </c>
      <c r="C41" s="31">
        <v>347740604</v>
      </c>
      <c r="D41" s="30">
        <v>786527329</v>
      </c>
      <c r="E41" s="31">
        <v>740370031</v>
      </c>
      <c r="F41" s="30">
        <v>890330753</v>
      </c>
      <c r="G41" s="31">
        <v>765793458</v>
      </c>
      <c r="H41" s="30">
        <v>30291599</v>
      </c>
      <c r="I41" s="31">
        <v>29572344</v>
      </c>
      <c r="J41" s="30">
        <v>115635128</v>
      </c>
      <c r="K41" s="31">
        <v>57699880</v>
      </c>
      <c r="L41" s="30">
        <v>65266031</v>
      </c>
      <c r="M41" s="31">
        <v>65263514</v>
      </c>
    </row>
    <row r="42" spans="1:15" ht="15.75" customHeight="1" outlineLevel="1" x14ac:dyDescent="0.25">
      <c r="A42" s="34" t="s">
        <v>27</v>
      </c>
      <c r="B42" s="30"/>
      <c r="C42" s="31"/>
      <c r="D42" s="30">
        <v>31300147</v>
      </c>
      <c r="E42" s="31">
        <v>31300147</v>
      </c>
      <c r="F42" s="30"/>
      <c r="G42" s="31"/>
      <c r="H42" s="30"/>
      <c r="I42" s="31"/>
      <c r="J42" s="30">
        <v>17253021</v>
      </c>
      <c r="K42" s="31">
        <v>17253021</v>
      </c>
      <c r="L42" s="30"/>
      <c r="M42" s="31"/>
    </row>
    <row r="43" spans="1:15" ht="15.75" customHeight="1" outlineLevel="1" x14ac:dyDescent="0.25">
      <c r="A43" s="34" t="s">
        <v>31</v>
      </c>
      <c r="B43" s="30"/>
      <c r="C43" s="31"/>
      <c r="D43" s="30">
        <v>94365869</v>
      </c>
      <c r="E43" s="31">
        <v>0</v>
      </c>
      <c r="F43" s="30">
        <v>400000000</v>
      </c>
      <c r="G43" s="31">
        <v>0</v>
      </c>
      <c r="H43" s="30">
        <v>46921106</v>
      </c>
      <c r="I43" s="31">
        <v>0</v>
      </c>
      <c r="J43" s="30"/>
      <c r="K43" s="31"/>
      <c r="L43" s="30"/>
      <c r="M43" s="31"/>
    </row>
    <row r="44" spans="1:15" ht="15.75" customHeight="1" outlineLevel="1" x14ac:dyDescent="0.25">
      <c r="A44" s="34" t="s">
        <v>12</v>
      </c>
      <c r="B44" s="30"/>
      <c r="C44" s="31"/>
      <c r="D44" s="30"/>
      <c r="E44" s="31"/>
      <c r="F44" s="30">
        <v>3500000</v>
      </c>
      <c r="G44" s="31">
        <v>0</v>
      </c>
      <c r="H44" s="30"/>
      <c r="I44" s="31"/>
      <c r="J44" s="30"/>
      <c r="K44" s="31"/>
      <c r="L44" s="30"/>
      <c r="M44" s="31"/>
    </row>
    <row r="45" spans="1:15" ht="15.75" customHeight="1" x14ac:dyDescent="0.25">
      <c r="A45" s="23" t="s">
        <v>32</v>
      </c>
      <c r="B45" s="28">
        <v>3134669276</v>
      </c>
      <c r="C45" s="29">
        <v>2584126647</v>
      </c>
      <c r="D45" s="28">
        <v>6105319563</v>
      </c>
      <c r="E45" s="29">
        <v>6068157512</v>
      </c>
      <c r="F45" s="28">
        <v>6051621243</v>
      </c>
      <c r="G45" s="29">
        <v>5966134485</v>
      </c>
      <c r="H45" s="28">
        <v>1159110436</v>
      </c>
      <c r="I45" s="29">
        <v>1144367692</v>
      </c>
      <c r="J45" s="28">
        <v>5629007987</v>
      </c>
      <c r="K45" s="29">
        <v>5291032944</v>
      </c>
      <c r="L45" s="28">
        <v>6147926695</v>
      </c>
      <c r="M45" s="29">
        <v>4202215811</v>
      </c>
    </row>
    <row r="46" spans="1:15" ht="15.75" customHeight="1" outlineLevel="1" x14ac:dyDescent="0.25">
      <c r="A46" s="34" t="s">
        <v>7</v>
      </c>
      <c r="B46" s="30">
        <v>553351949</v>
      </c>
      <c r="C46" s="31">
        <v>538961323</v>
      </c>
      <c r="D46" s="30">
        <v>1578037753</v>
      </c>
      <c r="E46" s="31">
        <v>1569896263</v>
      </c>
      <c r="F46" s="30">
        <v>2411923159</v>
      </c>
      <c r="G46" s="31">
        <v>2343346685</v>
      </c>
      <c r="H46" s="30">
        <v>993387582</v>
      </c>
      <c r="I46" s="31">
        <v>989430671</v>
      </c>
      <c r="J46" s="30">
        <v>5438137143</v>
      </c>
      <c r="K46" s="31">
        <v>5234267799</v>
      </c>
      <c r="L46" s="30">
        <v>5867398679</v>
      </c>
      <c r="M46" s="31">
        <v>4094808503</v>
      </c>
    </row>
    <row r="47" spans="1:15" ht="15.75" customHeight="1" outlineLevel="1" x14ac:dyDescent="0.25">
      <c r="A47" s="34" t="s">
        <v>17</v>
      </c>
      <c r="B47" s="30">
        <v>2045166542</v>
      </c>
      <c r="C47" s="31">
        <v>2045165324</v>
      </c>
      <c r="D47" s="30">
        <v>4184455265</v>
      </c>
      <c r="E47" s="31">
        <v>4169461249</v>
      </c>
      <c r="F47" s="30">
        <v>3042415077</v>
      </c>
      <c r="G47" s="31">
        <v>3028505836</v>
      </c>
      <c r="H47" s="30">
        <v>165722854</v>
      </c>
      <c r="I47" s="31">
        <v>154937021</v>
      </c>
      <c r="J47" s="30">
        <v>190870844</v>
      </c>
      <c r="K47" s="31">
        <v>56765145</v>
      </c>
      <c r="L47" s="30">
        <v>201051516</v>
      </c>
      <c r="M47" s="31">
        <v>107407308</v>
      </c>
    </row>
    <row r="48" spans="1:15" ht="15.75" customHeight="1" outlineLevel="1" x14ac:dyDescent="0.25">
      <c r="A48" s="34" t="s">
        <v>33</v>
      </c>
      <c r="B48" s="30">
        <v>536150785</v>
      </c>
      <c r="C48" s="31">
        <v>0</v>
      </c>
      <c r="D48" s="30">
        <v>14026545</v>
      </c>
      <c r="E48" s="31">
        <v>0</v>
      </c>
      <c r="F48" s="30">
        <v>3000272</v>
      </c>
      <c r="G48" s="31">
        <v>0</v>
      </c>
      <c r="H48" s="30"/>
      <c r="I48" s="31"/>
      <c r="J48" s="30"/>
      <c r="K48" s="31"/>
      <c r="L48" s="30"/>
      <c r="M48" s="31"/>
      <c r="O48" s="4"/>
    </row>
    <row r="49" spans="1:16" ht="15.75" customHeight="1" outlineLevel="1" x14ac:dyDescent="0.25">
      <c r="A49" s="34" t="s">
        <v>34</v>
      </c>
      <c r="B49" s="30"/>
      <c r="C49" s="31"/>
      <c r="D49" s="30">
        <v>328800000</v>
      </c>
      <c r="E49" s="31">
        <v>328800000</v>
      </c>
      <c r="F49" s="30">
        <v>594282735</v>
      </c>
      <c r="G49" s="31">
        <v>594281964</v>
      </c>
      <c r="H49" s="30"/>
      <c r="I49" s="31"/>
      <c r="J49" s="30"/>
      <c r="K49" s="31"/>
      <c r="L49" s="30">
        <v>79476500</v>
      </c>
      <c r="M49" s="31">
        <v>0</v>
      </c>
      <c r="O49" s="4"/>
    </row>
    <row r="50" spans="1:16" ht="15.75" customHeight="1" x14ac:dyDescent="0.25">
      <c r="A50" s="23" t="s">
        <v>35</v>
      </c>
      <c r="B50" s="28">
        <v>2610630000</v>
      </c>
      <c r="C50" s="29">
        <v>2496855746</v>
      </c>
      <c r="D50" s="28">
        <v>2694450174</v>
      </c>
      <c r="E50" s="29">
        <v>2474850608</v>
      </c>
      <c r="F50" s="28">
        <v>2543200000</v>
      </c>
      <c r="G50" s="29">
        <v>2517980327</v>
      </c>
      <c r="H50" s="28">
        <v>64346156</v>
      </c>
      <c r="I50" s="29">
        <v>63024872</v>
      </c>
      <c r="J50" s="28">
        <v>951321284</v>
      </c>
      <c r="K50" s="29">
        <v>946807329</v>
      </c>
      <c r="L50" s="28">
        <v>916000000</v>
      </c>
      <c r="M50" s="29">
        <v>820666017</v>
      </c>
      <c r="O50" s="4"/>
    </row>
    <row r="51" spans="1:16" ht="15.75" customHeight="1" outlineLevel="1" x14ac:dyDescent="0.25">
      <c r="A51" s="26" t="s">
        <v>7</v>
      </c>
      <c r="B51" s="26">
        <v>586978371</v>
      </c>
      <c r="C51" s="27">
        <v>562168940</v>
      </c>
      <c r="D51" s="26">
        <v>823584928</v>
      </c>
      <c r="E51" s="27">
        <v>748405833</v>
      </c>
      <c r="F51" s="26">
        <v>875523873</v>
      </c>
      <c r="G51" s="27">
        <v>856507317</v>
      </c>
      <c r="H51" s="26">
        <v>39529248</v>
      </c>
      <c r="I51" s="27">
        <v>38929016</v>
      </c>
      <c r="J51" s="26">
        <v>505514352</v>
      </c>
      <c r="K51" s="27">
        <v>501506224</v>
      </c>
      <c r="L51" s="26">
        <v>723828265</v>
      </c>
      <c r="M51" s="27">
        <v>636846470</v>
      </c>
    </row>
    <row r="52" spans="1:16" ht="15.75" customHeight="1" outlineLevel="1" x14ac:dyDescent="0.25">
      <c r="A52" s="26" t="s">
        <v>17</v>
      </c>
      <c r="B52" s="26">
        <v>1940921629</v>
      </c>
      <c r="C52" s="27">
        <v>1867120216</v>
      </c>
      <c r="D52" s="26">
        <v>1870865246</v>
      </c>
      <c r="E52" s="27">
        <v>1726444775</v>
      </c>
      <c r="F52" s="26">
        <v>1667676127</v>
      </c>
      <c r="G52" s="27">
        <v>1661473010</v>
      </c>
      <c r="H52" s="26">
        <v>10470752</v>
      </c>
      <c r="I52" s="27">
        <v>9749700</v>
      </c>
      <c r="J52" s="26">
        <v>445806932</v>
      </c>
      <c r="K52" s="27">
        <v>445301105</v>
      </c>
      <c r="L52" s="26">
        <v>192171735</v>
      </c>
      <c r="M52" s="27">
        <v>183819547</v>
      </c>
    </row>
    <row r="53" spans="1:16" ht="15.75" customHeight="1" outlineLevel="1" x14ac:dyDescent="0.25">
      <c r="A53" s="26" t="s">
        <v>12</v>
      </c>
      <c r="B53" s="26">
        <v>82730000</v>
      </c>
      <c r="C53" s="27">
        <v>67566590</v>
      </c>
      <c r="D53" s="26"/>
      <c r="E53" s="27"/>
      <c r="F53" s="26"/>
      <c r="G53" s="27"/>
      <c r="H53" s="26"/>
      <c r="I53" s="27"/>
      <c r="J53" s="26"/>
      <c r="K53" s="27"/>
      <c r="L53" s="26"/>
      <c r="M53" s="27"/>
    </row>
    <row r="54" spans="1:16" ht="15.75" customHeight="1" outlineLevel="1" x14ac:dyDescent="0.25">
      <c r="A54" s="26" t="s">
        <v>27</v>
      </c>
      <c r="B54" s="30"/>
      <c r="C54" s="31"/>
      <c r="D54" s="30"/>
      <c r="E54" s="31"/>
      <c r="F54" s="30"/>
      <c r="G54" s="31"/>
      <c r="H54" s="30">
        <v>14346156</v>
      </c>
      <c r="I54" s="31">
        <v>14346156</v>
      </c>
      <c r="J54" s="30"/>
      <c r="K54" s="31"/>
      <c r="L54" s="30"/>
      <c r="M54" s="31"/>
      <c r="O54" s="4"/>
      <c r="P54" s="4"/>
    </row>
    <row r="55" spans="1:16" ht="15.75" customHeight="1" x14ac:dyDescent="0.25">
      <c r="A55" s="23" t="s">
        <v>36</v>
      </c>
      <c r="B55" s="28">
        <v>8178713412</v>
      </c>
      <c r="C55" s="29">
        <v>5896916101</v>
      </c>
      <c r="D55" s="28">
        <v>9779740244</v>
      </c>
      <c r="E55" s="29">
        <v>8087270642</v>
      </c>
      <c r="F55" s="28">
        <v>9165537676</v>
      </c>
      <c r="G55" s="29">
        <v>7251866872</v>
      </c>
      <c r="H55" s="28">
        <v>6007776197</v>
      </c>
      <c r="I55" s="29">
        <v>3569309291</v>
      </c>
      <c r="J55" s="28">
        <v>16613171730</v>
      </c>
      <c r="K55" s="29">
        <v>11192532453</v>
      </c>
      <c r="L55" s="28">
        <v>25592108375</v>
      </c>
      <c r="M55" s="29">
        <v>16476728298</v>
      </c>
      <c r="O55" s="4"/>
      <c r="P55" s="4"/>
    </row>
    <row r="56" spans="1:16" ht="15.75" customHeight="1" outlineLevel="1" x14ac:dyDescent="0.25">
      <c r="A56" s="34" t="s">
        <v>7</v>
      </c>
      <c r="B56" s="30">
        <v>1279442642</v>
      </c>
      <c r="C56" s="31">
        <v>1207900800</v>
      </c>
      <c r="D56" s="30">
        <v>2390160607</v>
      </c>
      <c r="E56" s="31">
        <v>2161604142</v>
      </c>
      <c r="F56" s="30">
        <v>3000127792</v>
      </c>
      <c r="G56" s="31">
        <v>2644990522</v>
      </c>
      <c r="H56" s="30">
        <v>1735723241</v>
      </c>
      <c r="I56" s="31">
        <v>1342071192</v>
      </c>
      <c r="J56" s="30">
        <v>5087111140</v>
      </c>
      <c r="K56" s="31">
        <v>4463043659</v>
      </c>
      <c r="L56" s="30">
        <v>9062046978</v>
      </c>
      <c r="M56" s="31">
        <v>6829716293</v>
      </c>
      <c r="O56" s="4"/>
    </row>
    <row r="57" spans="1:16" ht="15.75" customHeight="1" outlineLevel="1" x14ac:dyDescent="0.25">
      <c r="A57" s="34" t="s">
        <v>17</v>
      </c>
      <c r="B57" s="30">
        <v>5633757174</v>
      </c>
      <c r="C57" s="31">
        <v>4689015301</v>
      </c>
      <c r="D57" s="30">
        <v>6735690718</v>
      </c>
      <c r="E57" s="31">
        <v>5925666500</v>
      </c>
      <c r="F57" s="30">
        <v>5651093199</v>
      </c>
      <c r="G57" s="31">
        <v>4595561350</v>
      </c>
      <c r="H57" s="30">
        <v>2574976798</v>
      </c>
      <c r="I57" s="31">
        <v>2133238099</v>
      </c>
      <c r="J57" s="30">
        <v>10273337110</v>
      </c>
      <c r="K57" s="31">
        <v>5861225263</v>
      </c>
      <c r="L57" s="30">
        <v>15572960852</v>
      </c>
      <c r="M57" s="31">
        <v>9450325301</v>
      </c>
      <c r="O57" s="4"/>
      <c r="P57" s="4"/>
    </row>
    <row r="58" spans="1:16" ht="15.75" customHeight="1" outlineLevel="1" x14ac:dyDescent="0.25">
      <c r="A58" s="34" t="s">
        <v>37</v>
      </c>
      <c r="B58" s="30">
        <v>1265513596</v>
      </c>
      <c r="C58" s="31">
        <v>0</v>
      </c>
      <c r="D58" s="30">
        <v>653887919</v>
      </c>
      <c r="E58" s="31">
        <v>0</v>
      </c>
      <c r="F58" s="30">
        <v>494227526</v>
      </c>
      <c r="G58" s="31">
        <v>0</v>
      </c>
      <c r="H58" s="30">
        <v>1571476158</v>
      </c>
      <c r="I58" s="31">
        <v>0</v>
      </c>
      <c r="J58" s="30">
        <v>158952012</v>
      </c>
      <c r="K58" s="31">
        <v>0</v>
      </c>
      <c r="L58" s="30">
        <v>719711955</v>
      </c>
      <c r="M58" s="31">
        <v>0</v>
      </c>
      <c r="O58" s="4"/>
      <c r="P58" s="4"/>
    </row>
    <row r="59" spans="1:16" ht="15.75" customHeight="1" outlineLevel="1" x14ac:dyDescent="0.25">
      <c r="A59" s="34" t="s">
        <v>34</v>
      </c>
      <c r="B59" s="30"/>
      <c r="C59" s="31"/>
      <c r="D59" s="30">
        <v>1000</v>
      </c>
      <c r="E59" s="31">
        <v>0</v>
      </c>
      <c r="F59" s="30">
        <v>2267000</v>
      </c>
      <c r="G59" s="31">
        <v>2267000</v>
      </c>
      <c r="H59" s="30">
        <v>125600000</v>
      </c>
      <c r="I59" s="31">
        <v>94000000</v>
      </c>
      <c r="J59" s="30">
        <v>820222364</v>
      </c>
      <c r="K59" s="31">
        <v>820218201</v>
      </c>
      <c r="L59" s="30">
        <v>1003174</v>
      </c>
      <c r="M59" s="31">
        <v>0</v>
      </c>
      <c r="O59" s="4"/>
      <c r="P59" s="4"/>
    </row>
    <row r="60" spans="1:16" ht="15.75" customHeight="1" outlineLevel="1" x14ac:dyDescent="0.25">
      <c r="A60" s="34" t="s">
        <v>27</v>
      </c>
      <c r="B60" s="30"/>
      <c r="C60" s="31"/>
      <c r="D60" s="30"/>
      <c r="E60" s="31"/>
      <c r="F60" s="30">
        <v>17822159</v>
      </c>
      <c r="G60" s="31">
        <v>9048000</v>
      </c>
      <c r="H60" s="30"/>
      <c r="I60" s="31"/>
      <c r="J60" s="30">
        <v>273049104</v>
      </c>
      <c r="K60" s="31">
        <v>47604674</v>
      </c>
      <c r="L60" s="30">
        <v>236385416</v>
      </c>
      <c r="M60" s="31">
        <v>196686704</v>
      </c>
      <c r="O60" s="4"/>
      <c r="P60" s="4"/>
    </row>
    <row r="61" spans="1:16" ht="15.75" customHeight="1" outlineLevel="1" x14ac:dyDescent="0.25">
      <c r="A61" s="34" t="s">
        <v>38</v>
      </c>
      <c r="B61" s="30"/>
      <c r="C61" s="31"/>
      <c r="D61" s="30"/>
      <c r="E61" s="31"/>
      <c r="F61" s="30"/>
      <c r="G61" s="31"/>
      <c r="H61" s="30"/>
      <c r="I61" s="31"/>
      <c r="J61" s="30">
        <v>500000</v>
      </c>
      <c r="K61" s="31">
        <v>440656</v>
      </c>
      <c r="L61" s="30"/>
      <c r="M61" s="31"/>
    </row>
    <row r="62" spans="1:16" ht="15.75" customHeight="1" x14ac:dyDescent="0.25">
      <c r="A62" s="23" t="s">
        <v>39</v>
      </c>
      <c r="B62" s="28">
        <v>9146190143</v>
      </c>
      <c r="C62" s="29">
        <v>3847622764</v>
      </c>
      <c r="D62" s="28">
        <v>11618433213</v>
      </c>
      <c r="E62" s="29">
        <v>5919900107</v>
      </c>
      <c r="F62" s="28">
        <v>12094296590</v>
      </c>
      <c r="G62" s="29">
        <v>5769224522</v>
      </c>
      <c r="H62" s="28">
        <v>6396808540</v>
      </c>
      <c r="I62" s="29">
        <v>3532624014</v>
      </c>
      <c r="J62" s="28">
        <v>6602121235</v>
      </c>
      <c r="K62" s="29">
        <v>2774821957</v>
      </c>
      <c r="L62" s="28">
        <v>10902281343</v>
      </c>
      <c r="M62" s="29">
        <v>5955404509</v>
      </c>
    </row>
    <row r="63" spans="1:16" ht="15.75" customHeight="1" outlineLevel="1" x14ac:dyDescent="0.25">
      <c r="A63" s="34" t="s">
        <v>7</v>
      </c>
      <c r="B63" s="30">
        <v>1572095401</v>
      </c>
      <c r="C63" s="31">
        <v>1297134366</v>
      </c>
      <c r="D63" s="30">
        <v>2788698816</v>
      </c>
      <c r="E63" s="31">
        <v>2186395176</v>
      </c>
      <c r="F63" s="30">
        <v>2810762583</v>
      </c>
      <c r="G63" s="31">
        <v>2283845955</v>
      </c>
      <c r="H63" s="30">
        <v>2021788832</v>
      </c>
      <c r="I63" s="31">
        <v>1573160504</v>
      </c>
      <c r="J63" s="30">
        <v>2399709595</v>
      </c>
      <c r="K63" s="31">
        <v>2145683215</v>
      </c>
      <c r="L63" s="30">
        <v>4483732913</v>
      </c>
      <c r="M63" s="31">
        <v>3699562109</v>
      </c>
    </row>
    <row r="64" spans="1:16" ht="15.75" customHeight="1" outlineLevel="1" x14ac:dyDescent="0.25">
      <c r="A64" s="34" t="s">
        <v>17</v>
      </c>
      <c r="B64" s="30">
        <v>3055728218</v>
      </c>
      <c r="C64" s="31">
        <v>2485856946</v>
      </c>
      <c r="D64" s="30">
        <v>4615092760</v>
      </c>
      <c r="E64" s="31">
        <v>3708466816</v>
      </c>
      <c r="F64" s="30">
        <v>4427391343</v>
      </c>
      <c r="G64" s="31">
        <v>3410461290</v>
      </c>
      <c r="H64" s="30">
        <v>2800867734</v>
      </c>
      <c r="I64" s="31">
        <v>1925236273</v>
      </c>
      <c r="J64" s="30">
        <v>1632063130</v>
      </c>
      <c r="K64" s="31">
        <v>618475320</v>
      </c>
      <c r="L64" s="30">
        <v>3115624765</v>
      </c>
      <c r="M64" s="31">
        <v>2210848074</v>
      </c>
    </row>
    <row r="65" spans="1:15" ht="15.75" customHeight="1" outlineLevel="1" x14ac:dyDescent="0.25">
      <c r="A65" s="34" t="s">
        <v>40</v>
      </c>
      <c r="B65" s="30">
        <v>3811380095</v>
      </c>
      <c r="C65" s="31">
        <v>0</v>
      </c>
      <c r="D65" s="30">
        <v>3730046978</v>
      </c>
      <c r="E65" s="31">
        <v>0</v>
      </c>
      <c r="F65" s="30">
        <v>4312587327</v>
      </c>
      <c r="G65" s="31">
        <v>0</v>
      </c>
      <c r="H65" s="30">
        <v>1359355470</v>
      </c>
      <c r="I65" s="31">
        <v>0</v>
      </c>
      <c r="J65" s="30">
        <v>977027698</v>
      </c>
      <c r="K65" s="31">
        <v>0</v>
      </c>
      <c r="L65" s="30">
        <v>2673169657</v>
      </c>
      <c r="M65" s="31">
        <v>0</v>
      </c>
    </row>
    <row r="66" spans="1:15" ht="15.75" customHeight="1" outlineLevel="1" x14ac:dyDescent="0.25">
      <c r="A66" s="34" t="s">
        <v>34</v>
      </c>
      <c r="B66" s="30">
        <v>706986429</v>
      </c>
      <c r="C66" s="31">
        <v>64631452</v>
      </c>
      <c r="D66" s="30">
        <v>470017656</v>
      </c>
      <c r="E66" s="31">
        <v>10461112</v>
      </c>
      <c r="F66" s="30">
        <v>543555337</v>
      </c>
      <c r="G66" s="31">
        <v>74917277</v>
      </c>
      <c r="H66" s="30">
        <v>214796504</v>
      </c>
      <c r="I66" s="31">
        <v>34227237</v>
      </c>
      <c r="J66" s="30">
        <v>1593320812</v>
      </c>
      <c r="K66" s="31">
        <v>10663422</v>
      </c>
      <c r="L66" s="30">
        <v>629754008</v>
      </c>
      <c r="M66" s="31">
        <v>44994326</v>
      </c>
    </row>
    <row r="67" spans="1:15" ht="15.75" customHeight="1" outlineLevel="1" x14ac:dyDescent="0.25">
      <c r="A67" s="34" t="s">
        <v>27</v>
      </c>
      <c r="B67" s="30"/>
      <c r="C67" s="31"/>
      <c r="D67" s="30">
        <v>14577003</v>
      </c>
      <c r="E67" s="31">
        <v>14577003</v>
      </c>
      <c r="F67" s="30"/>
      <c r="G67" s="31"/>
      <c r="H67" s="30"/>
      <c r="I67" s="31"/>
      <c r="J67" s="30"/>
      <c r="K67" s="31"/>
      <c r="L67" s="30"/>
      <c r="M67" s="31"/>
    </row>
    <row r="68" spans="1:15" ht="15.75" customHeight="1" x14ac:dyDescent="0.25">
      <c r="A68" s="23" t="s">
        <v>41</v>
      </c>
      <c r="B68" s="28">
        <v>323500000</v>
      </c>
      <c r="C68" s="29">
        <v>291160000</v>
      </c>
      <c r="D68" s="28">
        <v>400000000</v>
      </c>
      <c r="E68" s="29">
        <v>400000000</v>
      </c>
      <c r="F68" s="28">
        <v>188470253</v>
      </c>
      <c r="G68" s="29">
        <v>30120000</v>
      </c>
      <c r="H68" s="28">
        <v>456744306</v>
      </c>
      <c r="I68" s="29">
        <v>120000000</v>
      </c>
      <c r="J68" s="28"/>
      <c r="K68" s="29"/>
      <c r="L68" s="28">
        <v>280000000</v>
      </c>
      <c r="M68" s="29">
        <v>279999999</v>
      </c>
    </row>
    <row r="69" spans="1:15" ht="15.75" customHeight="1" outlineLevel="1" x14ac:dyDescent="0.25">
      <c r="A69" s="34" t="s">
        <v>7</v>
      </c>
      <c r="B69" s="30">
        <v>322000000</v>
      </c>
      <c r="C69" s="31">
        <v>291160000</v>
      </c>
      <c r="D69" s="30">
        <v>400000000</v>
      </c>
      <c r="E69" s="31">
        <v>400000000</v>
      </c>
      <c r="F69" s="30">
        <v>30120000</v>
      </c>
      <c r="G69" s="31">
        <v>30120000</v>
      </c>
      <c r="H69" s="30"/>
      <c r="I69" s="31"/>
      <c r="J69" s="30"/>
      <c r="K69" s="31"/>
      <c r="L69" s="30"/>
      <c r="M69" s="31"/>
    </row>
    <row r="70" spans="1:15" ht="15.75" customHeight="1" outlineLevel="1" x14ac:dyDescent="0.25">
      <c r="A70" s="34" t="s">
        <v>17</v>
      </c>
      <c r="B70" s="30">
        <v>1500000</v>
      </c>
      <c r="C70" s="31">
        <v>0</v>
      </c>
      <c r="D70" s="30"/>
      <c r="E70" s="31"/>
      <c r="F70" s="30">
        <v>1880000</v>
      </c>
      <c r="G70" s="31">
        <v>0</v>
      </c>
      <c r="H70" s="30"/>
      <c r="I70" s="31"/>
      <c r="J70" s="30"/>
      <c r="K70" s="31"/>
      <c r="L70" s="30"/>
      <c r="M70" s="31"/>
    </row>
    <row r="71" spans="1:15" ht="15.75" customHeight="1" outlineLevel="1" x14ac:dyDescent="0.25">
      <c r="A71" s="34" t="s">
        <v>42</v>
      </c>
      <c r="B71" s="30"/>
      <c r="C71" s="31"/>
      <c r="D71" s="30"/>
      <c r="E71" s="31"/>
      <c r="F71" s="30">
        <v>156470253</v>
      </c>
      <c r="G71" s="31">
        <v>0</v>
      </c>
      <c r="H71" s="30">
        <v>336744306</v>
      </c>
      <c r="I71" s="31">
        <v>0</v>
      </c>
      <c r="J71" s="30"/>
      <c r="K71" s="31"/>
      <c r="L71" s="30"/>
      <c r="M71" s="31"/>
    </row>
    <row r="72" spans="1:15" ht="15.75" customHeight="1" outlineLevel="1" x14ac:dyDescent="0.25">
      <c r="A72" s="34" t="s">
        <v>27</v>
      </c>
      <c r="B72" s="30"/>
      <c r="C72" s="31"/>
      <c r="D72" s="30"/>
      <c r="E72" s="31"/>
      <c r="F72" s="30"/>
      <c r="G72" s="31"/>
      <c r="H72" s="30">
        <v>120000000</v>
      </c>
      <c r="I72" s="31">
        <v>120000000</v>
      </c>
      <c r="J72" s="30"/>
      <c r="K72" s="31"/>
      <c r="L72" s="30">
        <v>280000000</v>
      </c>
      <c r="M72" s="31">
        <v>279999999</v>
      </c>
    </row>
    <row r="73" spans="1:15" ht="15.75" customHeight="1" x14ac:dyDescent="0.25">
      <c r="A73" s="23" t="s">
        <v>43</v>
      </c>
      <c r="B73" s="28">
        <v>385325114</v>
      </c>
      <c r="C73" s="29">
        <v>110410093</v>
      </c>
      <c r="D73" s="28">
        <v>256915021</v>
      </c>
      <c r="E73" s="29">
        <v>51555489</v>
      </c>
      <c r="F73" s="28"/>
      <c r="G73" s="29"/>
      <c r="H73" s="28"/>
      <c r="I73" s="29"/>
      <c r="J73" s="28"/>
      <c r="K73" s="29"/>
      <c r="L73" s="28"/>
      <c r="M73" s="29"/>
    </row>
    <row r="74" spans="1:15" ht="15.75" customHeight="1" outlineLevel="1" x14ac:dyDescent="0.25">
      <c r="A74" s="34" t="s">
        <v>44</v>
      </c>
      <c r="B74" s="30">
        <v>248437245</v>
      </c>
      <c r="C74" s="31">
        <v>0</v>
      </c>
      <c r="D74" s="30">
        <v>174951467</v>
      </c>
      <c r="E74" s="31">
        <v>0</v>
      </c>
      <c r="F74" s="30"/>
      <c r="G74" s="31"/>
      <c r="H74" s="30"/>
      <c r="I74" s="31"/>
      <c r="J74" s="30"/>
      <c r="K74" s="31"/>
      <c r="L74" s="30"/>
      <c r="M74" s="31"/>
    </row>
    <row r="75" spans="1:15" ht="15.75" customHeight="1" outlineLevel="1" x14ac:dyDescent="0.25">
      <c r="A75" s="34" t="s">
        <v>7</v>
      </c>
      <c r="B75" s="30">
        <v>43981869</v>
      </c>
      <c r="C75" s="31">
        <v>36693846</v>
      </c>
      <c r="D75" s="30">
        <v>42728055</v>
      </c>
      <c r="E75" s="31">
        <v>28702608</v>
      </c>
      <c r="F75" s="30"/>
      <c r="G75" s="31"/>
      <c r="H75" s="30"/>
      <c r="I75" s="31"/>
      <c r="J75" s="30"/>
      <c r="K75" s="31"/>
      <c r="L75" s="30"/>
      <c r="M75" s="31"/>
    </row>
    <row r="76" spans="1:15" ht="15.75" customHeight="1" outlineLevel="1" x14ac:dyDescent="0.25">
      <c r="A76" s="34" t="s">
        <v>17</v>
      </c>
      <c r="B76" s="30">
        <v>92906000</v>
      </c>
      <c r="C76" s="31">
        <v>73716247</v>
      </c>
      <c r="D76" s="30">
        <v>35821879</v>
      </c>
      <c r="E76" s="31">
        <v>19439281</v>
      </c>
      <c r="F76" s="30"/>
      <c r="G76" s="31"/>
      <c r="H76" s="30"/>
      <c r="I76" s="31"/>
      <c r="J76" s="30"/>
      <c r="K76" s="31"/>
      <c r="L76" s="30"/>
      <c r="M76" s="31"/>
    </row>
    <row r="77" spans="1:15" ht="15.75" customHeight="1" outlineLevel="1" x14ac:dyDescent="0.25">
      <c r="A77" s="34" t="s">
        <v>34</v>
      </c>
      <c r="B77" s="30"/>
      <c r="C77" s="31"/>
      <c r="D77" s="30">
        <v>20</v>
      </c>
      <c r="E77" s="31">
        <v>0</v>
      </c>
      <c r="F77" s="30"/>
      <c r="G77" s="31"/>
      <c r="H77" s="30"/>
      <c r="I77" s="31"/>
      <c r="J77" s="30"/>
      <c r="K77" s="31"/>
      <c r="L77" s="30"/>
      <c r="M77" s="31"/>
    </row>
    <row r="78" spans="1:15" ht="15.75" customHeight="1" outlineLevel="1" x14ac:dyDescent="0.25">
      <c r="A78" s="34" t="s">
        <v>27</v>
      </c>
      <c r="B78" s="30"/>
      <c r="C78" s="31"/>
      <c r="D78" s="30">
        <v>3413600</v>
      </c>
      <c r="E78" s="31">
        <v>3413600</v>
      </c>
      <c r="F78" s="30"/>
      <c r="G78" s="31"/>
      <c r="H78" s="30"/>
      <c r="I78" s="31"/>
      <c r="J78" s="30"/>
      <c r="K78" s="31"/>
      <c r="L78" s="30"/>
      <c r="M78" s="31"/>
    </row>
    <row r="79" spans="1:15" ht="15.75" customHeight="1" x14ac:dyDescent="0.25">
      <c r="A79" s="23" t="s">
        <v>45</v>
      </c>
      <c r="B79" s="28"/>
      <c r="C79" s="29"/>
      <c r="D79" s="28">
        <v>1659799885</v>
      </c>
      <c r="E79" s="29">
        <v>1614950491</v>
      </c>
      <c r="F79" s="28">
        <v>1449894171</v>
      </c>
      <c r="G79" s="29">
        <v>1362187979</v>
      </c>
      <c r="H79" s="28">
        <v>136541478</v>
      </c>
      <c r="I79" s="29">
        <v>136368629</v>
      </c>
      <c r="J79" s="28">
        <v>3757709</v>
      </c>
      <c r="K79" s="29">
        <v>3757709</v>
      </c>
      <c r="L79" s="28"/>
      <c r="M79" s="29"/>
    </row>
    <row r="80" spans="1:15" ht="15.75" customHeight="1" outlineLevel="1" x14ac:dyDescent="0.25">
      <c r="A80" s="32" t="s">
        <v>7</v>
      </c>
      <c r="B80" s="34"/>
      <c r="C80" s="35"/>
      <c r="D80" s="34">
        <v>1560859064</v>
      </c>
      <c r="E80" s="35">
        <v>1524672545</v>
      </c>
      <c r="F80" s="34">
        <v>1431968587</v>
      </c>
      <c r="G80" s="35">
        <v>1361696019</v>
      </c>
      <c r="H80" s="34">
        <v>132456516</v>
      </c>
      <c r="I80" s="35">
        <v>132456516</v>
      </c>
      <c r="J80" s="34"/>
      <c r="K80" s="35"/>
      <c r="L80" s="34"/>
      <c r="M80" s="35"/>
      <c r="O80" s="4"/>
    </row>
    <row r="81" spans="1:15" ht="15.75" customHeight="1" outlineLevel="1" x14ac:dyDescent="0.25">
      <c r="A81" s="32" t="s">
        <v>17</v>
      </c>
      <c r="B81" s="34"/>
      <c r="C81" s="35"/>
      <c r="D81" s="34">
        <v>58081317</v>
      </c>
      <c r="E81" s="35">
        <v>49418442</v>
      </c>
      <c r="F81" s="34">
        <v>17925584</v>
      </c>
      <c r="G81" s="35">
        <v>491960</v>
      </c>
      <c r="H81" s="34"/>
      <c r="I81" s="35"/>
      <c r="J81" s="34"/>
      <c r="K81" s="35"/>
      <c r="L81" s="34"/>
      <c r="M81" s="35"/>
      <c r="O81" s="4"/>
    </row>
    <row r="82" spans="1:15" ht="15.75" customHeight="1" outlineLevel="1" x14ac:dyDescent="0.25">
      <c r="A82" s="32" t="s">
        <v>20</v>
      </c>
      <c r="B82" s="34"/>
      <c r="C82" s="35"/>
      <c r="D82" s="34">
        <v>40859504</v>
      </c>
      <c r="E82" s="35">
        <v>40859504</v>
      </c>
      <c r="F82" s="34"/>
      <c r="G82" s="35"/>
      <c r="H82" s="34"/>
      <c r="I82" s="35"/>
      <c r="J82" s="34"/>
      <c r="K82" s="35"/>
      <c r="L82" s="34"/>
      <c r="M82" s="35"/>
      <c r="O82" s="4"/>
    </row>
    <row r="83" spans="1:15" ht="15.75" customHeight="1" outlineLevel="1" x14ac:dyDescent="0.25">
      <c r="A83" s="32" t="s">
        <v>27</v>
      </c>
      <c r="B83" s="34"/>
      <c r="C83" s="35"/>
      <c r="D83" s="34"/>
      <c r="E83" s="35"/>
      <c r="F83" s="34"/>
      <c r="G83" s="35"/>
      <c r="H83" s="34">
        <v>4084962</v>
      </c>
      <c r="I83" s="35">
        <v>3912113</v>
      </c>
      <c r="J83" s="34">
        <v>3757709</v>
      </c>
      <c r="K83" s="35">
        <v>3757709</v>
      </c>
      <c r="L83" s="34"/>
      <c r="M83" s="35"/>
      <c r="O83" s="4"/>
    </row>
    <row r="84" spans="1:15" ht="15.75" customHeight="1" x14ac:dyDescent="0.25">
      <c r="A84" s="20" t="s">
        <v>46</v>
      </c>
      <c r="B84" s="20">
        <f>+B85</f>
        <v>0</v>
      </c>
      <c r="C84" s="33">
        <f>+C85</f>
        <v>0</v>
      </c>
      <c r="D84" s="20">
        <f t="shared" ref="D84:M84" si="4">+D85</f>
        <v>0</v>
      </c>
      <c r="E84" s="33">
        <f t="shared" si="4"/>
        <v>0</v>
      </c>
      <c r="F84" s="20">
        <f t="shared" si="4"/>
        <v>0</v>
      </c>
      <c r="G84" s="33">
        <f t="shared" si="4"/>
        <v>0</v>
      </c>
      <c r="H84" s="20">
        <f t="shared" si="4"/>
        <v>0</v>
      </c>
      <c r="I84" s="33">
        <f t="shared" si="4"/>
        <v>0</v>
      </c>
      <c r="J84" s="20">
        <f t="shared" si="4"/>
        <v>300000000</v>
      </c>
      <c r="K84" s="33">
        <f t="shared" si="4"/>
        <v>221813832</v>
      </c>
      <c r="L84" s="20">
        <f t="shared" si="4"/>
        <v>78186168</v>
      </c>
      <c r="M84" s="33">
        <f t="shared" si="4"/>
        <v>1</v>
      </c>
    </row>
    <row r="85" spans="1:15" ht="15.75" customHeight="1" x14ac:dyDescent="0.25">
      <c r="A85" s="44" t="s">
        <v>47</v>
      </c>
      <c r="B85" s="28"/>
      <c r="C85" s="29"/>
      <c r="D85" s="28"/>
      <c r="E85" s="29"/>
      <c r="F85" s="28"/>
      <c r="G85" s="29"/>
      <c r="H85" s="28"/>
      <c r="I85" s="29"/>
      <c r="J85" s="28">
        <v>300000000</v>
      </c>
      <c r="K85" s="29">
        <v>221813832</v>
      </c>
      <c r="L85" s="28">
        <v>78186168</v>
      </c>
      <c r="M85" s="29">
        <v>1</v>
      </c>
    </row>
    <row r="86" spans="1:15" ht="15.75" customHeight="1" outlineLevel="1" x14ac:dyDescent="0.25">
      <c r="A86" s="36" t="s">
        <v>48</v>
      </c>
      <c r="B86" s="28"/>
      <c r="C86" s="29"/>
      <c r="D86" s="28"/>
      <c r="E86" s="29"/>
      <c r="F86" s="28"/>
      <c r="G86" s="29"/>
      <c r="H86" s="28"/>
      <c r="I86" s="29"/>
      <c r="J86" s="28">
        <v>300000000</v>
      </c>
      <c r="K86" s="29">
        <v>221813832</v>
      </c>
      <c r="L86" s="28">
        <v>78186168</v>
      </c>
      <c r="M86" s="29">
        <v>1</v>
      </c>
    </row>
    <row r="87" spans="1:15" ht="15.75" customHeight="1" x14ac:dyDescent="0.25">
      <c r="A87" s="16" t="s">
        <v>49</v>
      </c>
      <c r="B87" s="17">
        <f t="shared" ref="B87:M87" si="5">+B88+B101+B111</f>
        <v>314915979647</v>
      </c>
      <c r="C87" s="18">
        <f t="shared" si="5"/>
        <v>281673489262</v>
      </c>
      <c r="D87" s="17">
        <f t="shared" si="5"/>
        <v>304404353391</v>
      </c>
      <c r="E87" s="18">
        <f t="shared" si="5"/>
        <v>276951859207</v>
      </c>
      <c r="F87" s="17">
        <f t="shared" si="5"/>
        <v>315643080855</v>
      </c>
      <c r="G87" s="18">
        <f t="shared" si="5"/>
        <v>252119806851</v>
      </c>
      <c r="H87" s="17">
        <f t="shared" si="5"/>
        <v>324452406002</v>
      </c>
      <c r="I87" s="18">
        <f t="shared" si="5"/>
        <v>288504003962</v>
      </c>
      <c r="J87" s="17">
        <f t="shared" si="5"/>
        <v>340943463732</v>
      </c>
      <c r="K87" s="18">
        <f t="shared" si="5"/>
        <v>249529405387</v>
      </c>
      <c r="L87" s="17">
        <f t="shared" si="5"/>
        <v>332435701708</v>
      </c>
      <c r="M87" s="18">
        <f t="shared" si="5"/>
        <v>293148576802</v>
      </c>
    </row>
    <row r="88" spans="1:15" ht="15.75" customHeight="1" x14ac:dyDescent="0.25">
      <c r="A88" s="37" t="s">
        <v>50</v>
      </c>
      <c r="B88" s="24">
        <v>67517625786</v>
      </c>
      <c r="C88" s="25">
        <v>58933659056</v>
      </c>
      <c r="D88" s="24">
        <v>63954555772</v>
      </c>
      <c r="E88" s="25">
        <v>56914767370</v>
      </c>
      <c r="F88" s="24">
        <v>75879391419</v>
      </c>
      <c r="G88" s="25">
        <v>61044541233</v>
      </c>
      <c r="H88" s="24">
        <v>71051622332</v>
      </c>
      <c r="I88" s="25">
        <v>61218944873</v>
      </c>
      <c r="J88" s="24">
        <v>83358494195</v>
      </c>
      <c r="K88" s="25">
        <v>47831810580</v>
      </c>
      <c r="L88" s="24">
        <v>67070569136</v>
      </c>
      <c r="M88" s="25">
        <v>53866282872</v>
      </c>
    </row>
    <row r="89" spans="1:15" ht="15.75" customHeight="1" outlineLevel="1" x14ac:dyDescent="0.25">
      <c r="A89" s="38" t="s">
        <v>51</v>
      </c>
      <c r="B89" s="30">
        <v>293394243</v>
      </c>
      <c r="C89" s="31">
        <v>290894859</v>
      </c>
      <c r="D89" s="30">
        <v>351292849</v>
      </c>
      <c r="E89" s="31">
        <v>341866134</v>
      </c>
      <c r="F89" s="30">
        <v>373735863</v>
      </c>
      <c r="G89" s="31">
        <v>358872595</v>
      </c>
      <c r="H89" s="30">
        <v>410535816</v>
      </c>
      <c r="I89" s="31">
        <v>397749732</v>
      </c>
      <c r="J89" s="30">
        <v>421107352</v>
      </c>
      <c r="K89" s="31">
        <v>405053010</v>
      </c>
      <c r="L89" s="30">
        <v>407991130</v>
      </c>
      <c r="M89" s="31">
        <v>403372706</v>
      </c>
    </row>
    <row r="90" spans="1:15" ht="15.75" customHeight="1" outlineLevel="1" x14ac:dyDescent="0.25">
      <c r="A90" s="38" t="s">
        <v>52</v>
      </c>
      <c r="B90" s="30">
        <v>37029127819</v>
      </c>
      <c r="C90" s="31">
        <v>34131706836</v>
      </c>
      <c r="D90" s="30">
        <v>32044455539</v>
      </c>
      <c r="E90" s="31">
        <v>30970431234</v>
      </c>
      <c r="F90" s="30">
        <v>34088338769</v>
      </c>
      <c r="G90" s="31">
        <v>31534369742</v>
      </c>
      <c r="H90" s="30">
        <v>35690985831</v>
      </c>
      <c r="I90" s="31">
        <v>33866956908</v>
      </c>
      <c r="J90" s="30">
        <v>36333219226</v>
      </c>
      <c r="K90" s="31">
        <v>33546785771</v>
      </c>
      <c r="L90" s="30">
        <v>36924054295</v>
      </c>
      <c r="M90" s="31">
        <v>34246794125</v>
      </c>
    </row>
    <row r="91" spans="1:15" ht="15.75" customHeight="1" outlineLevel="1" x14ac:dyDescent="0.25">
      <c r="A91" s="38" t="s">
        <v>53</v>
      </c>
      <c r="B91" s="30">
        <v>8984145966</v>
      </c>
      <c r="C91" s="31">
        <v>8441926429</v>
      </c>
      <c r="D91" s="30">
        <v>9839973944</v>
      </c>
      <c r="E91" s="31">
        <v>9379891408</v>
      </c>
      <c r="F91" s="30">
        <v>11397651444</v>
      </c>
      <c r="G91" s="31">
        <v>9997648679</v>
      </c>
      <c r="H91" s="30">
        <v>10499942441</v>
      </c>
      <c r="I91" s="31">
        <v>8630793837</v>
      </c>
      <c r="J91" s="30">
        <v>8396302791</v>
      </c>
      <c r="K91" s="31">
        <v>6072816338</v>
      </c>
      <c r="L91" s="30">
        <v>8044476917</v>
      </c>
      <c r="M91" s="31">
        <v>6401065230</v>
      </c>
    </row>
    <row r="92" spans="1:15" ht="15.75" customHeight="1" outlineLevel="1" x14ac:dyDescent="0.25">
      <c r="A92" s="38" t="s">
        <v>54</v>
      </c>
      <c r="B92" s="30">
        <v>10433535423</v>
      </c>
      <c r="C92" s="31">
        <v>9604642579</v>
      </c>
      <c r="D92" s="30">
        <v>10429321789</v>
      </c>
      <c r="E92" s="31">
        <v>9585814899</v>
      </c>
      <c r="F92" s="30">
        <v>14019363579</v>
      </c>
      <c r="G92" s="31">
        <v>12695507046</v>
      </c>
      <c r="H92" s="30">
        <v>12038919189</v>
      </c>
      <c r="I92" s="31">
        <v>10878054981</v>
      </c>
      <c r="J92" s="30">
        <v>4920497323</v>
      </c>
      <c r="K92" s="31">
        <v>3578123538</v>
      </c>
      <c r="L92" s="30">
        <v>7029866626</v>
      </c>
      <c r="M92" s="31">
        <v>6376204864</v>
      </c>
    </row>
    <row r="93" spans="1:15" ht="15.75" customHeight="1" outlineLevel="1" x14ac:dyDescent="0.25">
      <c r="A93" s="38" t="s">
        <v>55</v>
      </c>
      <c r="B93" s="30">
        <v>59647162</v>
      </c>
      <c r="C93" s="31">
        <v>40404968</v>
      </c>
      <c r="D93" s="30">
        <v>51774373</v>
      </c>
      <c r="E93" s="31">
        <v>43246958</v>
      </c>
      <c r="F93" s="30">
        <v>38391343</v>
      </c>
      <c r="G93" s="31">
        <v>33038284</v>
      </c>
      <c r="H93" s="30">
        <v>33119608</v>
      </c>
      <c r="I93" s="31">
        <v>26895062</v>
      </c>
      <c r="J93" s="30">
        <v>12009801</v>
      </c>
      <c r="K93" s="31">
        <v>9432485</v>
      </c>
      <c r="L93" s="30">
        <v>103111273</v>
      </c>
      <c r="M93" s="31">
        <v>80989645</v>
      </c>
    </row>
    <row r="94" spans="1:15" ht="15.75" customHeight="1" outlineLevel="1" x14ac:dyDescent="0.25">
      <c r="A94" s="38" t="s">
        <v>56</v>
      </c>
      <c r="B94" s="30">
        <v>4091806837</v>
      </c>
      <c r="C94" s="31">
        <v>3884464993</v>
      </c>
      <c r="D94" s="30">
        <v>5018517310</v>
      </c>
      <c r="E94" s="31">
        <v>4949774686</v>
      </c>
      <c r="F94" s="30">
        <v>5765400113</v>
      </c>
      <c r="G94" s="31">
        <v>5399673689</v>
      </c>
      <c r="H94" s="30">
        <v>7436684811</v>
      </c>
      <c r="I94" s="31">
        <v>6532016192</v>
      </c>
      <c r="J94" s="30">
        <v>4318830398</v>
      </c>
      <c r="K94" s="31">
        <v>3268050874</v>
      </c>
      <c r="L94" s="30">
        <v>5686185835</v>
      </c>
      <c r="M94" s="31">
        <v>5274179617</v>
      </c>
    </row>
    <row r="95" spans="1:15" ht="15.75" customHeight="1" outlineLevel="1" x14ac:dyDescent="0.25">
      <c r="A95" s="38" t="s">
        <v>57</v>
      </c>
      <c r="B95" s="30">
        <v>1760144787</v>
      </c>
      <c r="C95" s="31">
        <v>1577958241</v>
      </c>
      <c r="D95" s="30">
        <v>687312064</v>
      </c>
      <c r="E95" s="31">
        <v>549645328</v>
      </c>
      <c r="F95" s="30">
        <v>352169958</v>
      </c>
      <c r="G95" s="31">
        <v>275184691</v>
      </c>
      <c r="H95" s="30">
        <v>528448527</v>
      </c>
      <c r="I95" s="31">
        <v>181385478</v>
      </c>
      <c r="J95" s="30">
        <v>324912950</v>
      </c>
      <c r="K95" s="31">
        <v>166989891</v>
      </c>
      <c r="L95" s="30">
        <v>1874961731</v>
      </c>
      <c r="M95" s="31">
        <v>105818951</v>
      </c>
    </row>
    <row r="96" spans="1:15" ht="15.75" customHeight="1" outlineLevel="1" x14ac:dyDescent="0.25">
      <c r="A96" s="38" t="s">
        <v>58</v>
      </c>
      <c r="B96" s="30">
        <v>483333113</v>
      </c>
      <c r="C96" s="31">
        <v>483236226</v>
      </c>
      <c r="D96" s="30">
        <v>526128278</v>
      </c>
      <c r="E96" s="31">
        <v>526128278</v>
      </c>
      <c r="F96" s="30">
        <v>612641906</v>
      </c>
      <c r="G96" s="31">
        <v>612641906</v>
      </c>
      <c r="H96" s="30">
        <v>685295664</v>
      </c>
      <c r="I96" s="31">
        <v>685204292</v>
      </c>
      <c r="J96" s="30">
        <v>763570209</v>
      </c>
      <c r="K96" s="31">
        <v>763040209</v>
      </c>
      <c r="L96" s="30">
        <v>833724823</v>
      </c>
      <c r="M96" s="31">
        <v>833426702</v>
      </c>
    </row>
    <row r="97" spans="1:15" ht="15.75" customHeight="1" outlineLevel="1" x14ac:dyDescent="0.25">
      <c r="A97" s="38" t="s">
        <v>59</v>
      </c>
      <c r="B97" s="30">
        <v>425576210</v>
      </c>
      <c r="C97" s="31">
        <v>419011399</v>
      </c>
      <c r="D97" s="30">
        <v>165636005</v>
      </c>
      <c r="E97" s="31">
        <v>165636005</v>
      </c>
      <c r="F97" s="30">
        <v>135753603</v>
      </c>
      <c r="G97" s="31">
        <v>134090601</v>
      </c>
      <c r="H97" s="30">
        <v>12462245</v>
      </c>
      <c r="I97" s="31">
        <v>12139244</v>
      </c>
      <c r="J97" s="30">
        <v>12613533</v>
      </c>
      <c r="K97" s="31">
        <v>12613533</v>
      </c>
      <c r="L97" s="30">
        <v>27886882</v>
      </c>
      <c r="M97" s="31">
        <v>27886882</v>
      </c>
    </row>
    <row r="98" spans="1:15" ht="15.75" customHeight="1" outlineLevel="1" x14ac:dyDescent="0.25">
      <c r="A98" s="38" t="s">
        <v>60</v>
      </c>
      <c r="B98" s="30">
        <v>35457065</v>
      </c>
      <c r="C98" s="31">
        <v>0</v>
      </c>
      <c r="D98" s="30">
        <v>1314236</v>
      </c>
      <c r="E98" s="31">
        <v>1314236</v>
      </c>
      <c r="F98" s="30">
        <v>477000</v>
      </c>
      <c r="G98" s="31">
        <v>0</v>
      </c>
      <c r="H98" s="30"/>
      <c r="I98" s="31"/>
      <c r="J98" s="30"/>
      <c r="K98" s="31"/>
      <c r="L98" s="30"/>
      <c r="M98" s="31"/>
    </row>
    <row r="99" spans="1:15" ht="15.75" customHeight="1" outlineLevel="1" x14ac:dyDescent="0.25">
      <c r="A99" s="38" t="s">
        <v>61</v>
      </c>
      <c r="B99" s="30">
        <v>59412526</v>
      </c>
      <c r="C99" s="31">
        <v>59412526</v>
      </c>
      <c r="D99" s="30">
        <v>458996893</v>
      </c>
      <c r="E99" s="31">
        <v>401018204</v>
      </c>
      <c r="F99" s="30">
        <v>3514000</v>
      </c>
      <c r="G99" s="31">
        <v>3514000</v>
      </c>
      <c r="H99" s="30">
        <v>7749147</v>
      </c>
      <c r="I99" s="31">
        <v>7749147</v>
      </c>
      <c r="J99" s="30">
        <v>8904931</v>
      </c>
      <c r="K99" s="31">
        <v>8904931</v>
      </c>
      <c r="L99" s="30">
        <v>116544150</v>
      </c>
      <c r="M99" s="31">
        <v>116544150</v>
      </c>
    </row>
    <row r="100" spans="1:15" ht="15.75" customHeight="1" outlineLevel="1" x14ac:dyDescent="0.25">
      <c r="A100" s="38" t="s">
        <v>62</v>
      </c>
      <c r="B100" s="30">
        <v>3862044635</v>
      </c>
      <c r="C100" s="31">
        <v>0</v>
      </c>
      <c r="D100" s="30">
        <v>4379832492</v>
      </c>
      <c r="E100" s="31">
        <v>0</v>
      </c>
      <c r="F100" s="30">
        <v>9091953841</v>
      </c>
      <c r="G100" s="31">
        <v>0</v>
      </c>
      <c r="H100" s="30">
        <v>3707479053</v>
      </c>
      <c r="I100" s="31">
        <v>0</v>
      </c>
      <c r="J100" s="30">
        <v>27846525681</v>
      </c>
      <c r="K100" s="31">
        <v>0</v>
      </c>
      <c r="L100" s="30">
        <v>6021765474</v>
      </c>
      <c r="M100" s="31">
        <v>0</v>
      </c>
    </row>
    <row r="101" spans="1:15" ht="15.75" customHeight="1" x14ac:dyDescent="0.25">
      <c r="A101" s="39" t="s">
        <v>63</v>
      </c>
      <c r="B101" s="28">
        <v>180234292512</v>
      </c>
      <c r="C101" s="29">
        <v>167901626734</v>
      </c>
      <c r="D101" s="28">
        <v>180890255661</v>
      </c>
      <c r="E101" s="29">
        <v>167425847126</v>
      </c>
      <c r="F101" s="28">
        <v>182665050059</v>
      </c>
      <c r="G101" s="29">
        <v>148933333362</v>
      </c>
      <c r="H101" s="28">
        <v>190414644877</v>
      </c>
      <c r="I101" s="29">
        <v>181324383841</v>
      </c>
      <c r="J101" s="28">
        <v>196833301177</v>
      </c>
      <c r="K101" s="29">
        <v>162847740360</v>
      </c>
      <c r="L101" s="28">
        <v>210383410150</v>
      </c>
      <c r="M101" s="29">
        <v>196016272057</v>
      </c>
    </row>
    <row r="102" spans="1:15" ht="15.75" customHeight="1" outlineLevel="1" x14ac:dyDescent="0.25">
      <c r="A102" s="38" t="s">
        <v>51</v>
      </c>
      <c r="B102" s="30">
        <v>19402099</v>
      </c>
      <c r="C102" s="31">
        <v>19402099</v>
      </c>
      <c r="D102" s="30">
        <v>23066808</v>
      </c>
      <c r="E102" s="31">
        <v>23066808</v>
      </c>
      <c r="F102" s="30">
        <v>24050973</v>
      </c>
      <c r="G102" s="31">
        <v>24050973</v>
      </c>
      <c r="H102" s="30">
        <v>24895642</v>
      </c>
      <c r="I102" s="31">
        <v>24895642</v>
      </c>
      <c r="J102" s="30">
        <v>20939113</v>
      </c>
      <c r="K102" s="31">
        <v>20939113</v>
      </c>
      <c r="L102" s="30">
        <v>31917407</v>
      </c>
      <c r="M102" s="31">
        <v>31917407</v>
      </c>
    </row>
    <row r="103" spans="1:15" ht="15.75" customHeight="1" outlineLevel="1" x14ac:dyDescent="0.25">
      <c r="A103" s="38" t="s">
        <v>64</v>
      </c>
      <c r="B103" s="30">
        <v>94785156929</v>
      </c>
      <c r="C103" s="31">
        <v>93369558007</v>
      </c>
      <c r="D103" s="30">
        <v>97121387171</v>
      </c>
      <c r="E103" s="31">
        <v>94609450779</v>
      </c>
      <c r="F103" s="30">
        <v>82281348938</v>
      </c>
      <c r="G103" s="31">
        <v>79320821735</v>
      </c>
      <c r="H103" s="30">
        <v>103678038620</v>
      </c>
      <c r="I103" s="31">
        <v>101889532140</v>
      </c>
      <c r="J103" s="30">
        <v>103551116704</v>
      </c>
      <c r="K103" s="31">
        <v>101750254350</v>
      </c>
      <c r="L103" s="30">
        <v>125444791788</v>
      </c>
      <c r="M103" s="31">
        <v>124217524544</v>
      </c>
    </row>
    <row r="104" spans="1:15" ht="15.75" customHeight="1" outlineLevel="1" x14ac:dyDescent="0.25">
      <c r="A104" s="38" t="s">
        <v>65</v>
      </c>
      <c r="B104" s="30">
        <v>6893671730</v>
      </c>
      <c r="C104" s="31">
        <v>6554870723</v>
      </c>
      <c r="D104" s="30">
        <v>7659287072</v>
      </c>
      <c r="E104" s="31">
        <v>7153471385</v>
      </c>
      <c r="F104" s="30">
        <v>8249673783</v>
      </c>
      <c r="G104" s="31">
        <v>7484968663</v>
      </c>
      <c r="H104" s="30">
        <v>9043042340</v>
      </c>
      <c r="I104" s="31">
        <v>8604426518</v>
      </c>
      <c r="J104" s="30">
        <v>6384978545</v>
      </c>
      <c r="K104" s="31">
        <v>6087836429</v>
      </c>
      <c r="L104" s="30">
        <v>6625189628</v>
      </c>
      <c r="M104" s="31">
        <v>6446312861</v>
      </c>
    </row>
    <row r="105" spans="1:15" ht="15.75" customHeight="1" outlineLevel="1" x14ac:dyDescent="0.25">
      <c r="A105" s="38" t="s">
        <v>66</v>
      </c>
      <c r="B105" s="30">
        <v>14710939633</v>
      </c>
      <c r="C105" s="31">
        <v>13686330007</v>
      </c>
      <c r="D105" s="30">
        <v>15734200725</v>
      </c>
      <c r="E105" s="31">
        <v>14186336360</v>
      </c>
      <c r="F105" s="30">
        <v>16242032860</v>
      </c>
      <c r="G105" s="31">
        <v>14061581227</v>
      </c>
      <c r="H105" s="30">
        <v>20318234718</v>
      </c>
      <c r="I105" s="31">
        <v>19284620364</v>
      </c>
      <c r="J105" s="30">
        <v>8751929738</v>
      </c>
      <c r="K105" s="31">
        <v>8328170005</v>
      </c>
      <c r="L105" s="30">
        <v>11458504360</v>
      </c>
      <c r="M105" s="31">
        <v>10861492198</v>
      </c>
    </row>
    <row r="106" spans="1:15" ht="15.75" customHeight="1" outlineLevel="1" x14ac:dyDescent="0.25">
      <c r="A106" s="38" t="s">
        <v>67</v>
      </c>
      <c r="B106" s="30">
        <v>437266811</v>
      </c>
      <c r="C106" s="31">
        <v>284771828</v>
      </c>
      <c r="D106" s="30">
        <v>443922619</v>
      </c>
      <c r="E106" s="31">
        <v>332599144</v>
      </c>
      <c r="F106" s="30">
        <v>452675527</v>
      </c>
      <c r="G106" s="31">
        <v>409698839</v>
      </c>
      <c r="H106" s="30">
        <v>357458520</v>
      </c>
      <c r="I106" s="31">
        <v>319354920</v>
      </c>
      <c r="J106" s="30">
        <v>592200094</v>
      </c>
      <c r="K106" s="31">
        <v>549866594</v>
      </c>
      <c r="L106" s="30">
        <v>825007092</v>
      </c>
      <c r="M106" s="31">
        <v>780344989</v>
      </c>
    </row>
    <row r="107" spans="1:15" ht="15.75" customHeight="1" outlineLevel="1" x14ac:dyDescent="0.25">
      <c r="A107" s="38" t="s">
        <v>68</v>
      </c>
      <c r="B107" s="30">
        <v>284908513</v>
      </c>
      <c r="C107" s="31">
        <v>53701785557</v>
      </c>
      <c r="D107" s="30">
        <v>53656596161</v>
      </c>
      <c r="E107" s="31">
        <v>50256536096</v>
      </c>
      <c r="F107" s="30">
        <v>48897030496</v>
      </c>
      <c r="G107" s="31">
        <v>46817158414</v>
      </c>
      <c r="H107" s="30">
        <v>52376186135</v>
      </c>
      <c r="I107" s="31">
        <v>50852383851</v>
      </c>
      <c r="J107" s="30">
        <v>46478912709</v>
      </c>
      <c r="K107" s="31">
        <v>45941597996</v>
      </c>
      <c r="L107" s="30">
        <v>53248587422</v>
      </c>
      <c r="M107" s="31">
        <v>53069725662</v>
      </c>
      <c r="O107" s="4"/>
    </row>
    <row r="108" spans="1:15" ht="15.75" customHeight="1" outlineLevel="1" x14ac:dyDescent="0.25">
      <c r="A108" s="38" t="s">
        <v>69</v>
      </c>
      <c r="B108" s="23"/>
      <c r="C108" s="31">
        <v>284908513</v>
      </c>
      <c r="D108" s="23">
        <v>864386554</v>
      </c>
      <c r="E108" s="31">
        <v>864386554</v>
      </c>
      <c r="F108" s="23">
        <v>815053511</v>
      </c>
      <c r="G108" s="31">
        <v>815053511</v>
      </c>
      <c r="H108" s="23">
        <v>349170406</v>
      </c>
      <c r="I108" s="31">
        <v>349170406</v>
      </c>
      <c r="J108" s="23">
        <v>169075873</v>
      </c>
      <c r="K108" s="31">
        <v>169075873</v>
      </c>
      <c r="L108" s="23">
        <v>597576356</v>
      </c>
      <c r="M108" s="31">
        <v>597576356</v>
      </c>
      <c r="O108" s="4"/>
    </row>
    <row r="109" spans="1:15" ht="15.75" customHeight="1" outlineLevel="1" x14ac:dyDescent="0.25">
      <c r="A109" s="38" t="s">
        <v>70</v>
      </c>
      <c r="B109" s="30"/>
      <c r="C109" s="31"/>
      <c r="D109" s="30"/>
      <c r="E109" s="31"/>
      <c r="F109" s="30"/>
      <c r="G109" s="31"/>
      <c r="H109" s="30"/>
      <c r="I109" s="31"/>
      <c r="J109" s="30"/>
      <c r="K109" s="31"/>
      <c r="L109" s="30">
        <v>11378040</v>
      </c>
      <c r="M109" s="31">
        <v>11378040</v>
      </c>
      <c r="O109" s="4"/>
    </row>
    <row r="110" spans="1:15" ht="15.75" customHeight="1" outlineLevel="1" x14ac:dyDescent="0.25">
      <c r="A110" s="43" t="s">
        <v>71</v>
      </c>
      <c r="B110" s="26">
        <v>7342769381</v>
      </c>
      <c r="C110" s="27">
        <v>0</v>
      </c>
      <c r="D110" s="26">
        <v>5387408551</v>
      </c>
      <c r="E110" s="27">
        <v>0</v>
      </c>
      <c r="F110" s="26">
        <v>25703183971</v>
      </c>
      <c r="G110" s="27">
        <v>0</v>
      </c>
      <c r="H110" s="26">
        <v>4267618496</v>
      </c>
      <c r="I110" s="27">
        <v>0</v>
      </c>
      <c r="J110" s="26">
        <v>30884148401</v>
      </c>
      <c r="K110" s="27">
        <v>0</v>
      </c>
      <c r="L110" s="26">
        <v>12140458057</v>
      </c>
      <c r="M110" s="27">
        <v>0</v>
      </c>
      <c r="O110" s="4"/>
    </row>
    <row r="111" spans="1:15" ht="15.75" customHeight="1" x14ac:dyDescent="0.25">
      <c r="A111" s="39" t="s">
        <v>72</v>
      </c>
      <c r="B111" s="28">
        <v>67164061349</v>
      </c>
      <c r="C111" s="29">
        <v>54838203472</v>
      </c>
      <c r="D111" s="28">
        <v>59559541958</v>
      </c>
      <c r="E111" s="29">
        <v>52611244711</v>
      </c>
      <c r="F111" s="28">
        <v>57098639377</v>
      </c>
      <c r="G111" s="29">
        <v>42141932256</v>
      </c>
      <c r="H111" s="28">
        <v>62986138793</v>
      </c>
      <c r="I111" s="29">
        <v>45960675248</v>
      </c>
      <c r="J111" s="28">
        <v>60751668360</v>
      </c>
      <c r="K111" s="29">
        <v>38849854447</v>
      </c>
      <c r="L111" s="28">
        <v>54981722422</v>
      </c>
      <c r="M111" s="29">
        <v>43266021873</v>
      </c>
      <c r="O111" s="4"/>
    </row>
    <row r="112" spans="1:15" ht="15.75" customHeight="1" outlineLevel="1" x14ac:dyDescent="0.25">
      <c r="A112" s="38" t="s">
        <v>73</v>
      </c>
      <c r="B112" s="30">
        <v>32689595889</v>
      </c>
      <c r="C112" s="31">
        <v>31373949067</v>
      </c>
      <c r="D112" s="30">
        <v>29490709987</v>
      </c>
      <c r="E112" s="31">
        <v>28621950356</v>
      </c>
      <c r="F112" s="30">
        <v>23612229284</v>
      </c>
      <c r="G112" s="31">
        <v>21117648402</v>
      </c>
      <c r="H112" s="30">
        <v>23691478766</v>
      </c>
      <c r="I112" s="31">
        <v>22074577865</v>
      </c>
      <c r="J112" s="30">
        <v>22279757311</v>
      </c>
      <c r="K112" s="31">
        <v>21352158066</v>
      </c>
      <c r="L112" s="30">
        <v>25102702038</v>
      </c>
      <c r="M112" s="31">
        <v>23647453311</v>
      </c>
    </row>
    <row r="113" spans="1:13" ht="15.75" customHeight="1" outlineLevel="1" x14ac:dyDescent="0.25">
      <c r="A113" s="38" t="s">
        <v>74</v>
      </c>
      <c r="B113" s="30">
        <v>9646593924</v>
      </c>
      <c r="C113" s="31">
        <v>9133937033</v>
      </c>
      <c r="D113" s="30">
        <v>10573867318</v>
      </c>
      <c r="E113" s="31">
        <v>10178728747</v>
      </c>
      <c r="F113" s="30">
        <v>9752439595</v>
      </c>
      <c r="G113" s="31">
        <v>8796340512</v>
      </c>
      <c r="H113" s="30">
        <v>12241407759</v>
      </c>
      <c r="I113" s="31">
        <v>10696239421</v>
      </c>
      <c r="J113" s="30">
        <v>11353042280</v>
      </c>
      <c r="K113" s="31">
        <v>10920157739</v>
      </c>
      <c r="L113" s="30">
        <v>10222806018</v>
      </c>
      <c r="M113" s="31">
        <v>9245568481</v>
      </c>
    </row>
    <row r="114" spans="1:13" ht="15.75" customHeight="1" outlineLevel="1" x14ac:dyDescent="0.25">
      <c r="A114" s="38" t="s">
        <v>75</v>
      </c>
      <c r="B114" s="30">
        <v>11967930316</v>
      </c>
      <c r="C114" s="31">
        <v>10794309050</v>
      </c>
      <c r="D114" s="30">
        <v>11720027004</v>
      </c>
      <c r="E114" s="31">
        <v>10800226108</v>
      </c>
      <c r="F114" s="30">
        <v>10927657531</v>
      </c>
      <c r="G114" s="31">
        <v>9657444436</v>
      </c>
      <c r="H114" s="30">
        <v>14260179704</v>
      </c>
      <c r="I114" s="31">
        <v>11468286227</v>
      </c>
      <c r="J114" s="30">
        <v>5865841789</v>
      </c>
      <c r="K114" s="31">
        <v>4306211310</v>
      </c>
      <c r="L114" s="30">
        <v>6156126104</v>
      </c>
      <c r="M114" s="31">
        <v>4864447490</v>
      </c>
    </row>
    <row r="115" spans="1:13" ht="15.75" customHeight="1" outlineLevel="1" x14ac:dyDescent="0.25">
      <c r="A115" s="38" t="s">
        <v>76</v>
      </c>
      <c r="B115" s="30">
        <v>64260552</v>
      </c>
      <c r="C115" s="31">
        <v>6169048</v>
      </c>
      <c r="D115" s="30">
        <v>37321646</v>
      </c>
      <c r="E115" s="31">
        <v>6028524</v>
      </c>
      <c r="F115" s="30">
        <v>6277028</v>
      </c>
      <c r="G115" s="31">
        <v>4676065</v>
      </c>
      <c r="H115" s="30">
        <v>8544963</v>
      </c>
      <c r="I115" s="31">
        <v>2972410</v>
      </c>
      <c r="J115" s="30">
        <v>5940943</v>
      </c>
      <c r="K115" s="31">
        <v>5344293</v>
      </c>
      <c r="L115" s="30">
        <v>284716645</v>
      </c>
      <c r="M115" s="31">
        <v>281787402</v>
      </c>
    </row>
    <row r="116" spans="1:13" ht="15.75" customHeight="1" outlineLevel="1" x14ac:dyDescent="0.25">
      <c r="A116" s="38" t="s">
        <v>77</v>
      </c>
      <c r="B116" s="30">
        <v>3667329883</v>
      </c>
      <c r="C116" s="31">
        <v>3495035566</v>
      </c>
      <c r="D116" s="30">
        <v>2798236120</v>
      </c>
      <c r="E116" s="31">
        <v>2748374971</v>
      </c>
      <c r="F116" s="30">
        <v>2808524261</v>
      </c>
      <c r="G116" s="31">
        <v>2500131501</v>
      </c>
      <c r="H116" s="30">
        <v>1829361454</v>
      </c>
      <c r="I116" s="31">
        <v>1639021703</v>
      </c>
      <c r="J116" s="30">
        <v>2898389592</v>
      </c>
      <c r="K116" s="31">
        <v>2235387087</v>
      </c>
      <c r="L116" s="30">
        <v>4987948077</v>
      </c>
      <c r="M116" s="31">
        <v>4965400764</v>
      </c>
    </row>
    <row r="117" spans="1:13" ht="15.75" customHeight="1" outlineLevel="1" x14ac:dyDescent="0.25">
      <c r="A117" s="38" t="s">
        <v>78</v>
      </c>
      <c r="B117" s="30">
        <v>34803747</v>
      </c>
      <c r="C117" s="31">
        <v>34803708</v>
      </c>
      <c r="D117" s="30">
        <v>261915981</v>
      </c>
      <c r="E117" s="31">
        <v>255936005</v>
      </c>
      <c r="F117" s="30">
        <v>65691340</v>
      </c>
      <c r="G117" s="31">
        <v>65691340</v>
      </c>
      <c r="H117" s="30">
        <v>79577622</v>
      </c>
      <c r="I117" s="31">
        <v>79577622</v>
      </c>
      <c r="J117" s="30">
        <v>30595953</v>
      </c>
      <c r="K117" s="31">
        <v>30595952</v>
      </c>
      <c r="L117" s="30">
        <v>264828225</v>
      </c>
      <c r="M117" s="31">
        <v>261364425</v>
      </c>
    </row>
    <row r="118" spans="1:13" ht="15.75" customHeight="1" outlineLevel="1" x14ac:dyDescent="0.25">
      <c r="A118" s="40" t="s">
        <v>79</v>
      </c>
      <c r="B118" s="41">
        <v>9093547038</v>
      </c>
      <c r="C118" s="42">
        <v>0</v>
      </c>
      <c r="D118" s="41">
        <v>4677463902</v>
      </c>
      <c r="E118" s="42">
        <v>0</v>
      </c>
      <c r="F118" s="41">
        <v>9925820338</v>
      </c>
      <c r="G118" s="42">
        <v>0</v>
      </c>
      <c r="H118" s="41">
        <v>10875588525</v>
      </c>
      <c r="I118" s="42">
        <v>0</v>
      </c>
      <c r="J118" s="41">
        <v>18318100492</v>
      </c>
      <c r="K118" s="42">
        <v>0</v>
      </c>
      <c r="L118" s="41">
        <v>7962595315</v>
      </c>
      <c r="M118" s="42">
        <v>0</v>
      </c>
    </row>
  </sheetData>
  <mergeCells count="8">
    <mergeCell ref="A1:M2"/>
    <mergeCell ref="A3:A4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Lucio Muñoz Adarme</dc:creator>
  <cp:lastModifiedBy>Lucio Muñoz Adarme</cp:lastModifiedBy>
  <dcterms:created xsi:type="dcterms:W3CDTF">2024-12-12T06:50:41Z</dcterms:created>
  <dcterms:modified xsi:type="dcterms:W3CDTF">2024-12-12T06:51:45Z</dcterms:modified>
</cp:coreProperties>
</file>