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mun\OneDrive - Universidad Nacional de Colombia\Escritorio\A Gastos - tablas segmentadas\"/>
    </mc:Choice>
  </mc:AlternateContent>
  <xr:revisionPtr revIDLastSave="0" documentId="8_{71C2C2CD-8104-444B-B7A3-BF5F2685113C}" xr6:coauthVersionLast="47" xr6:coauthVersionMax="47" xr10:uidLastSave="{00000000-0000-0000-0000-000000000000}"/>
  <workbookProtection lockStructure="1"/>
  <bookViews>
    <workbookView xWindow="-120" yWindow="-120" windowWidth="20730" windowHeight="11040" xr2:uid="{D510435A-9CD7-4BC1-93E9-01E00E009D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6" i="1" l="1"/>
  <c r="H56" i="1"/>
  <c r="G56" i="1"/>
  <c r="F56" i="1"/>
  <c r="E56" i="1"/>
  <c r="D56" i="1"/>
  <c r="C56" i="1"/>
  <c r="B56" i="1"/>
  <c r="I26" i="1"/>
  <c r="H26" i="1"/>
  <c r="H6" i="1" s="1"/>
  <c r="H5" i="1" s="1"/>
  <c r="G26" i="1"/>
  <c r="G6" i="1" s="1"/>
  <c r="G5" i="1" s="1"/>
  <c r="F26" i="1"/>
  <c r="E26" i="1"/>
  <c r="D26" i="1"/>
  <c r="C26" i="1"/>
  <c r="B26" i="1"/>
  <c r="I7" i="1"/>
  <c r="I6" i="1" s="1"/>
  <c r="I5" i="1" s="1"/>
  <c r="H7" i="1"/>
  <c r="G7" i="1"/>
  <c r="F7" i="1"/>
  <c r="F6" i="1" s="1"/>
  <c r="F5" i="1" s="1"/>
  <c r="E7" i="1"/>
  <c r="E6" i="1" s="1"/>
  <c r="E5" i="1" s="1"/>
  <c r="D7" i="1"/>
  <c r="D6" i="1" s="1"/>
  <c r="D5" i="1" s="1"/>
  <c r="C7" i="1"/>
  <c r="C6" i="1" s="1"/>
  <c r="C5" i="1" s="1"/>
  <c r="B7" i="1"/>
  <c r="B6" i="1" s="1"/>
  <c r="B5" i="1" s="1"/>
</calcChain>
</file>

<file path=xl/sharedStrings.xml><?xml version="1.0" encoding="utf-8"?>
<sst xmlns="http://schemas.openxmlformats.org/spreadsheetml/2006/main" count="69" uniqueCount="44">
  <si>
    <t>UNIDAD GESTION GENERAL SEDE LA PAZ</t>
  </si>
  <si>
    <t>CONCEPTO</t>
  </si>
  <si>
    <t>Apropiación definitiva</t>
  </si>
  <si>
    <t>Registro</t>
  </si>
  <si>
    <t>GESTIÓN GENERAL</t>
  </si>
  <si>
    <t>- NIVEL CENTRAL</t>
  </si>
  <si>
    <t xml:space="preserve">I. Funcionamiento </t>
  </si>
  <si>
    <t>GASTOS DE PERSONAL</t>
  </si>
  <si>
    <t>SERVICIOS PERSONALES ASOCIADOS A NOMINA</t>
  </si>
  <si>
    <t>BONIFICACIONES</t>
  </si>
  <si>
    <t>PRIMAS</t>
  </si>
  <si>
    <t>SERVICIOS PERSONALES INDIRECTOS</t>
  </si>
  <si>
    <t>CONTRIBUCIONES INHERENTES A LA NOMINA - SECTOR PRIVADO</t>
  </si>
  <si>
    <t>CONTRIBUCIONES INHERENTES A LA NOMINA - SECTOR PÚBLICO</t>
  </si>
  <si>
    <t>GASTOS GENERALES</t>
  </si>
  <si>
    <t>ADQUISICIÓN DE BIENES</t>
  </si>
  <si>
    <t>ADQUISICIÓN DE SERVICIOS</t>
  </si>
  <si>
    <t>IMPUESTOS, CONTRIBUCIONES Y MULTAS</t>
  </si>
  <si>
    <t>OPERACIONES INTERNAS POR ADQUISICION DE SERVICIOS</t>
  </si>
  <si>
    <t>OPERACIONES INTERNAS POR ADQUISICION DE BIENES</t>
  </si>
  <si>
    <t>TRANSFERENCIAS</t>
  </si>
  <si>
    <t>BIENESTAR ESTUDIANTES</t>
  </si>
  <si>
    <t>BIENESTAR EMPLEADOS UN</t>
  </si>
  <si>
    <t>TRANSFERENCIAS OPERACIONES INTERNAS SIN CONTRAPRESTACIÓN</t>
  </si>
  <si>
    <t>FUNCIONAMIENTO PENDIENTE POR DISTRIBUIR</t>
  </si>
  <si>
    <t>II. Inversion</t>
  </si>
  <si>
    <t>CONSTRUCCIÓN DE INFRAESTRUCTURA PROPIA DEL SECTOR</t>
  </si>
  <si>
    <t>OPERACIONES INTERNAS POR  ADQUISICION DE SERVICIOS</t>
  </si>
  <si>
    <t>VIGENCIAS EXPIRADAS GASTOS DE INVERSIÓN</t>
  </si>
  <si>
    <t>DIVULGACIÓN, ASISTENCIA TÉCNICA Y CAPACITACIÓN DEL RECURSO HUMANO.</t>
  </si>
  <si>
    <t>PRESUPUESTO POR DISTRIBUIR - DIVULGACIÓN, ASISTENCIA TÉCNICA Y CAPACITACIÓN DEL RECURSO HUMANO.</t>
  </si>
  <si>
    <t>ADMINIST., CONTROL Y ORGANIZACIÓN INSTITUCIONAL PARA APOYO A LA ADMINISTRACION DEL ESTADO</t>
  </si>
  <si>
    <t>PRESUPUESTO POR DISTRIBUIR - ADMINIST., CONTROL Y ORGANIZACIÓN INSTITUCIONAL PARA APOYO A LA ADMINIS. DEL ESTADO</t>
  </si>
  <si>
    <t>ESTUDIOS DE PRE INVERSIÓN</t>
  </si>
  <si>
    <t>INVESTIGACION APLICADA A ESTUDIOS</t>
  </si>
  <si>
    <t>OPERACIONES INTERNAS POR  ADQUISICION DE BIENES</t>
  </si>
  <si>
    <t>- FONDOS ESPECIALES</t>
  </si>
  <si>
    <t>GASTOS DE DESTINACIÓN ESPECIFICA</t>
  </si>
  <si>
    <t>SERVICIOS PERSONALES INDIRECTOS - ESPECIFICA</t>
  </si>
  <si>
    <t>ADQUISICIÓN DE SERVICIOS ESPECIFICA</t>
  </si>
  <si>
    <t>TRANSFERENCIAS EXTENSION  - ESPECIFICA</t>
  </si>
  <si>
    <t>ADQUISICIÓN DE BIENES - ESPECIFICA</t>
  </si>
  <si>
    <t>GASTOS DESTINACION REGULADA</t>
  </si>
  <si>
    <t>ADQUISICIÓN DE BIENES - REGULADA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</si>
</sst>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6" xfId="0" applyFont="1" applyFill="1" applyBorder="1"/>
    <xf numFmtId="164" fontId="5" fillId="3" borderId="6" xfId="0" applyNumberFormat="1" applyFont="1" applyFill="1" applyBorder="1"/>
    <xf numFmtId="164" fontId="5" fillId="3" borderId="7" xfId="0" applyNumberFormat="1" applyFont="1" applyFill="1" applyBorder="1"/>
    <xf numFmtId="0" fontId="6" fillId="4" borderId="6" xfId="0" quotePrefix="1" applyFont="1" applyFill="1" applyBorder="1"/>
    <xf numFmtId="164" fontId="6" fillId="4" borderId="6" xfId="0" applyNumberFormat="1" applyFont="1" applyFill="1" applyBorder="1"/>
    <xf numFmtId="164" fontId="6" fillId="4" borderId="7" xfId="0" applyNumberFormat="1" applyFont="1" applyFill="1" applyBorder="1"/>
    <xf numFmtId="0" fontId="3" fillId="5" borderId="4" xfId="0" applyFont="1" applyFill="1" applyBorder="1"/>
    <xf numFmtId="164" fontId="3" fillId="5" borderId="6" xfId="0" applyNumberFormat="1" applyFont="1" applyFill="1" applyBorder="1"/>
    <xf numFmtId="164" fontId="3" fillId="5" borderId="1" xfId="0" applyNumberFormat="1" applyFont="1" applyFill="1" applyBorder="1"/>
    <xf numFmtId="164" fontId="3" fillId="5" borderId="7" xfId="0" applyNumberFormat="1" applyFont="1" applyFill="1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164" fontId="0" fillId="0" borderId="8" xfId="0" applyNumberFormat="1" applyBorder="1"/>
    <xf numFmtId="164" fontId="0" fillId="0" borderId="3" xfId="0" applyNumberFormat="1" applyBorder="1"/>
    <xf numFmtId="0" fontId="0" fillId="0" borderId="9" xfId="0" applyBorder="1" applyAlignment="1">
      <alignment horizontal="left" indent="3"/>
    </xf>
    <xf numFmtId="0" fontId="0" fillId="0" borderId="9" xfId="0" applyBorder="1"/>
    <xf numFmtId="0" fontId="0" fillId="0" borderId="10" xfId="0" applyBorder="1"/>
    <xf numFmtId="164" fontId="0" fillId="0" borderId="0" xfId="1" applyNumberFormat="1" applyFont="1" applyBorder="1" applyAlignment="1">
      <alignment horizontal="left" indent="3"/>
    </xf>
    <xf numFmtId="164" fontId="0" fillId="0" borderId="9" xfId="1" applyNumberFormat="1" applyFont="1" applyBorder="1" applyAlignment="1">
      <alignment horizontal="left" indent="3"/>
    </xf>
    <xf numFmtId="164" fontId="0" fillId="0" borderId="10" xfId="1" applyNumberFormat="1" applyFont="1" applyBorder="1" applyAlignment="1">
      <alignment horizontal="left" indent="3"/>
    </xf>
    <xf numFmtId="164" fontId="0" fillId="0" borderId="9" xfId="0" applyNumberFormat="1" applyBorder="1"/>
    <xf numFmtId="164" fontId="0" fillId="0" borderId="0" xfId="0" applyNumberFormat="1"/>
    <xf numFmtId="164" fontId="0" fillId="0" borderId="10" xfId="0" applyNumberFormat="1" applyBorder="1"/>
    <xf numFmtId="164" fontId="0" fillId="0" borderId="0" xfId="0" applyNumberFormat="1" applyAlignment="1">
      <alignment horizontal="left" indent="3"/>
    </xf>
    <xf numFmtId="164" fontId="0" fillId="0" borderId="9" xfId="0" applyNumberFormat="1" applyBorder="1" applyAlignment="1">
      <alignment horizontal="left" indent="3"/>
    </xf>
    <xf numFmtId="164" fontId="0" fillId="0" borderId="10" xfId="0" applyNumberFormat="1" applyBorder="1" applyAlignment="1">
      <alignment horizontal="left" indent="3"/>
    </xf>
    <xf numFmtId="0" fontId="0" fillId="0" borderId="0" xfId="0" applyAlignment="1">
      <alignment horizontal="left" indent="3"/>
    </xf>
    <xf numFmtId="0" fontId="0" fillId="0" borderId="4" xfId="0" applyBorder="1"/>
    <xf numFmtId="164" fontId="0" fillId="0" borderId="4" xfId="0" applyNumberFormat="1" applyBorder="1"/>
    <xf numFmtId="0" fontId="0" fillId="0" borderId="5" xfId="0" applyBorder="1"/>
    <xf numFmtId="164" fontId="0" fillId="0" borderId="1" xfId="0" applyNumberFormat="1" applyBorder="1"/>
    <xf numFmtId="164" fontId="0" fillId="0" borderId="5" xfId="0" applyNumberFormat="1" applyBorder="1"/>
    <xf numFmtId="164" fontId="3" fillId="5" borderId="4" xfId="0" applyNumberFormat="1" applyFont="1" applyFill="1" applyBorder="1"/>
    <xf numFmtId="164" fontId="3" fillId="5" borderId="5" xfId="0" applyNumberFormat="1" applyFont="1" applyFill="1" applyBorder="1"/>
    <xf numFmtId="0" fontId="0" fillId="0" borderId="11" xfId="0" applyBorder="1"/>
    <xf numFmtId="164" fontId="0" fillId="0" borderId="9" xfId="1" applyNumberFormat="1" applyFont="1" applyBorder="1"/>
    <xf numFmtId="164" fontId="0" fillId="0" borderId="10" xfId="1" applyNumberFormat="1" applyFont="1" applyBorder="1"/>
    <xf numFmtId="164" fontId="0" fillId="0" borderId="0" xfId="1" applyNumberFormat="1" applyFont="1" applyBorder="1"/>
    <xf numFmtId="0" fontId="0" fillId="0" borderId="12" xfId="0" applyBorder="1" applyAlignment="1">
      <alignment horizontal="left" indent="3"/>
    </xf>
    <xf numFmtId="0" fontId="0" fillId="0" borderId="12" xfId="0" applyBorder="1"/>
    <xf numFmtId="0" fontId="0" fillId="0" borderId="12" xfId="0" applyBorder="1" applyAlignment="1">
      <alignment horizontal="left" vertical="center" wrapText="1" indent="3"/>
    </xf>
    <xf numFmtId="164" fontId="0" fillId="0" borderId="9" xfId="1" applyNumberFormat="1" applyFont="1" applyBorder="1" applyAlignment="1">
      <alignment horizontal="left" vertical="center" wrapText="1" indent="3"/>
    </xf>
    <xf numFmtId="0" fontId="0" fillId="0" borderId="10" xfId="0" applyBorder="1" applyAlignment="1">
      <alignment horizontal="left" indent="3"/>
    </xf>
    <xf numFmtId="0" fontId="0" fillId="0" borderId="13" xfId="0" applyBorder="1" applyAlignment="1">
      <alignment horizontal="left" indent="3"/>
    </xf>
    <xf numFmtId="164" fontId="6" fillId="4" borderId="14" xfId="0" applyNumberFormat="1" applyFont="1" applyFill="1" applyBorder="1"/>
    <xf numFmtId="0" fontId="0" fillId="0" borderId="8" xfId="0" applyBorder="1"/>
    <xf numFmtId="164" fontId="0" fillId="0" borderId="8" xfId="1" applyNumberFormat="1" applyFont="1" applyBorder="1" applyAlignment="1">
      <alignment vertical="center" wrapText="1"/>
    </xf>
    <xf numFmtId="164" fontId="0" fillId="0" borderId="3" xfId="1" applyNumberFormat="1" applyFont="1" applyBorder="1" applyAlignment="1">
      <alignment vertical="center" wrapText="1"/>
    </xf>
    <xf numFmtId="164" fontId="0" fillId="0" borderId="0" xfId="1" applyNumberFormat="1" applyFont="1" applyBorder="1" applyAlignment="1">
      <alignment vertical="center" wrapText="1"/>
    </xf>
    <xf numFmtId="164" fontId="0" fillId="0" borderId="10" xfId="1" applyNumberFormat="1" applyFont="1" applyBorder="1" applyAlignment="1">
      <alignment vertical="center" wrapText="1"/>
    </xf>
    <xf numFmtId="0" fontId="0" fillId="0" borderId="4" xfId="0" applyBorder="1" applyAlignment="1">
      <alignment horizontal="left" vertical="center" wrapText="1" indent="3"/>
    </xf>
    <xf numFmtId="0" fontId="0" fillId="0" borderId="1" xfId="0" applyBorder="1"/>
    <xf numFmtId="164" fontId="0" fillId="0" borderId="1" xfId="1" applyNumberFormat="1" applyFont="1" applyBorder="1" applyAlignment="1">
      <alignment horizontal="left" vertical="center" wrapText="1" indent="3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70DB-5A35-461F-A05D-44D14A0C9D68}">
  <dimension ref="A1:T63"/>
  <sheetViews>
    <sheetView tabSelected="1" workbookViewId="0">
      <selection activeCell="C7" sqref="C7"/>
    </sheetView>
  </sheetViews>
  <sheetFormatPr baseColWidth="10" defaultColWidth="0" defaultRowHeight="15" zeroHeight="1" outlineLevelRow="1" x14ac:dyDescent="0.25"/>
  <cols>
    <col min="1" max="1" width="41" customWidth="1"/>
    <col min="2" max="2" width="23" bestFit="1" customWidth="1"/>
    <col min="3" max="3" width="21.5703125" bestFit="1" customWidth="1"/>
    <col min="4" max="4" width="23" bestFit="1" customWidth="1"/>
    <col min="5" max="5" width="21.5703125" bestFit="1" customWidth="1"/>
    <col min="6" max="9" width="23" bestFit="1" customWidth="1"/>
    <col min="21" max="16384" width="11.42578125" hidden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3" t="s">
        <v>1</v>
      </c>
      <c r="B3" s="3">
        <v>2018</v>
      </c>
      <c r="C3" s="4"/>
      <c r="D3" s="3">
        <v>2019</v>
      </c>
      <c r="E3" s="4"/>
      <c r="F3" s="3">
        <v>2020</v>
      </c>
      <c r="G3" s="4"/>
      <c r="H3" s="3">
        <v>2021</v>
      </c>
      <c r="I3" s="4"/>
    </row>
    <row r="4" spans="1:9" x14ac:dyDescent="0.25">
      <c r="A4" s="5"/>
      <c r="B4" s="6" t="s">
        <v>2</v>
      </c>
      <c r="C4" s="7" t="s">
        <v>3</v>
      </c>
      <c r="D4" s="6" t="s">
        <v>2</v>
      </c>
      <c r="E4" s="7" t="s">
        <v>3</v>
      </c>
      <c r="F4" s="6" t="s">
        <v>2</v>
      </c>
      <c r="G4" s="7" t="s">
        <v>3</v>
      </c>
      <c r="H4" s="6" t="s">
        <v>2</v>
      </c>
      <c r="I4" s="7" t="s">
        <v>3</v>
      </c>
    </row>
    <row r="5" spans="1:9" ht="18.75" x14ac:dyDescent="0.3">
      <c r="A5" s="8" t="s">
        <v>4</v>
      </c>
      <c r="B5" s="9">
        <f>B6+B56</f>
        <v>30079439013</v>
      </c>
      <c r="C5" s="10">
        <f t="shared" ref="C5:I5" si="0">+C6+C56</f>
        <v>2718205341</v>
      </c>
      <c r="D5" s="9">
        <f t="shared" si="0"/>
        <v>32115310484</v>
      </c>
      <c r="E5" s="10">
        <f t="shared" si="0"/>
        <v>8532676517</v>
      </c>
      <c r="F5" s="9">
        <f t="shared" si="0"/>
        <v>33147603953</v>
      </c>
      <c r="G5" s="10">
        <f t="shared" si="0"/>
        <v>14921221913</v>
      </c>
      <c r="H5" s="9">
        <f t="shared" si="0"/>
        <v>35329418545</v>
      </c>
      <c r="I5" s="10">
        <f t="shared" si="0"/>
        <v>24289302608</v>
      </c>
    </row>
    <row r="6" spans="1:9" ht="15.75" x14ac:dyDescent="0.25">
      <c r="A6" s="11" t="s">
        <v>5</v>
      </c>
      <c r="B6" s="12">
        <f t="shared" ref="B6:I6" si="1">+B7+B26</f>
        <v>30079439013</v>
      </c>
      <c r="C6" s="13">
        <f t="shared" si="1"/>
        <v>2718205341</v>
      </c>
      <c r="D6" s="12">
        <f t="shared" si="1"/>
        <v>32115310484</v>
      </c>
      <c r="E6" s="13">
        <f t="shared" si="1"/>
        <v>8532676517</v>
      </c>
      <c r="F6" s="12">
        <f t="shared" si="1"/>
        <v>33147603953</v>
      </c>
      <c r="G6" s="13">
        <f t="shared" si="1"/>
        <v>14921221913</v>
      </c>
      <c r="H6" s="12">
        <f t="shared" si="1"/>
        <v>34294662505</v>
      </c>
      <c r="I6" s="13">
        <f t="shared" si="1"/>
        <v>23756244110</v>
      </c>
    </row>
    <row r="7" spans="1:9" x14ac:dyDescent="0.25">
      <c r="A7" s="14" t="s">
        <v>6</v>
      </c>
      <c r="B7" s="15">
        <f t="shared" ref="B7:I7" si="2">+B25+B8+B15+B21</f>
        <v>20000000000</v>
      </c>
      <c r="C7" s="16">
        <f t="shared" si="2"/>
        <v>0</v>
      </c>
      <c r="D7" s="15">
        <f t="shared" si="2"/>
        <v>20680080000</v>
      </c>
      <c r="E7" s="16">
        <f t="shared" si="2"/>
        <v>4250344328</v>
      </c>
      <c r="F7" s="15">
        <f t="shared" si="2"/>
        <v>21830556470</v>
      </c>
      <c r="G7" s="16">
        <f t="shared" si="2"/>
        <v>11548267756</v>
      </c>
      <c r="H7" s="15">
        <f t="shared" si="2"/>
        <v>21956286692</v>
      </c>
      <c r="I7" s="17">
        <f t="shared" si="2"/>
        <v>16132255202</v>
      </c>
    </row>
    <row r="8" spans="1:9" x14ac:dyDescent="0.25">
      <c r="A8" s="18" t="s">
        <v>7</v>
      </c>
      <c r="B8" s="19"/>
      <c r="C8" s="20"/>
      <c r="D8" s="21">
        <v>4920496600</v>
      </c>
      <c r="E8" s="21">
        <v>2153920160</v>
      </c>
      <c r="F8" s="19">
        <v>8865743536</v>
      </c>
      <c r="G8" s="21">
        <v>6310858586</v>
      </c>
      <c r="H8" s="19">
        <v>10118187053</v>
      </c>
      <c r="I8" s="22">
        <v>8885705858</v>
      </c>
    </row>
    <row r="9" spans="1:9" ht="15.75" customHeight="1" outlineLevel="1" x14ac:dyDescent="0.25">
      <c r="A9" s="23" t="s">
        <v>8</v>
      </c>
      <c r="B9" s="24"/>
      <c r="C9" s="25"/>
      <c r="D9" s="26">
        <v>2554815900</v>
      </c>
      <c r="E9" s="26">
        <v>1072734985</v>
      </c>
      <c r="F9" s="27">
        <v>3598616679</v>
      </c>
      <c r="G9" s="26">
        <v>2946649728</v>
      </c>
      <c r="H9" s="27">
        <v>3679569583</v>
      </c>
      <c r="I9" s="28">
        <v>3580309913</v>
      </c>
    </row>
    <row r="10" spans="1:9" ht="15.75" customHeight="1" outlineLevel="1" x14ac:dyDescent="0.25">
      <c r="A10" s="23" t="s">
        <v>9</v>
      </c>
      <c r="B10" s="24"/>
      <c r="C10" s="25"/>
      <c r="D10" s="26">
        <v>204107400</v>
      </c>
      <c r="E10" s="26">
        <v>73113711</v>
      </c>
      <c r="F10" s="27">
        <v>421184797</v>
      </c>
      <c r="G10" s="26">
        <v>161059984</v>
      </c>
      <c r="H10" s="27">
        <v>286206049</v>
      </c>
      <c r="I10" s="28">
        <v>229262610</v>
      </c>
    </row>
    <row r="11" spans="1:9" ht="15.75" customHeight="1" outlineLevel="1" x14ac:dyDescent="0.25">
      <c r="A11" s="23" t="s">
        <v>10</v>
      </c>
      <c r="B11" s="24"/>
      <c r="C11" s="25"/>
      <c r="D11" s="26">
        <v>546135600</v>
      </c>
      <c r="E11" s="26">
        <v>345689392</v>
      </c>
      <c r="F11" s="27">
        <v>1220453165</v>
      </c>
      <c r="G11" s="26">
        <v>677842147</v>
      </c>
      <c r="H11" s="27">
        <v>1099255380</v>
      </c>
      <c r="I11" s="28">
        <v>840654424</v>
      </c>
    </row>
    <row r="12" spans="1:9" ht="15.75" customHeight="1" outlineLevel="1" x14ac:dyDescent="0.25">
      <c r="A12" s="23" t="s">
        <v>11</v>
      </c>
      <c r="B12" s="24"/>
      <c r="C12" s="25"/>
      <c r="D12" s="26">
        <v>540906100</v>
      </c>
      <c r="E12" s="26">
        <v>383204304</v>
      </c>
      <c r="F12" s="27">
        <v>2229308400</v>
      </c>
      <c r="G12" s="26">
        <v>1661550714</v>
      </c>
      <c r="H12" s="27">
        <v>3745795466</v>
      </c>
      <c r="I12" s="28">
        <v>3176031993</v>
      </c>
    </row>
    <row r="13" spans="1:9" ht="15.75" customHeight="1" outlineLevel="1" x14ac:dyDescent="0.25">
      <c r="A13" s="23" t="s">
        <v>12</v>
      </c>
      <c r="B13" s="24"/>
      <c r="C13" s="25"/>
      <c r="D13" s="26">
        <v>456074400</v>
      </c>
      <c r="E13" s="26">
        <v>91302341</v>
      </c>
      <c r="F13" s="27">
        <v>532426530</v>
      </c>
      <c r="G13" s="26">
        <v>267782581</v>
      </c>
      <c r="H13" s="27">
        <v>514998635</v>
      </c>
      <c r="I13" s="28">
        <v>452360567</v>
      </c>
    </row>
    <row r="14" spans="1:9" ht="15.75" customHeight="1" outlineLevel="1" x14ac:dyDescent="0.25">
      <c r="A14" s="23" t="s">
        <v>13</v>
      </c>
      <c r="B14" s="24"/>
      <c r="C14" s="25"/>
      <c r="D14" s="26">
        <v>618457200</v>
      </c>
      <c r="E14" s="26">
        <v>187875427</v>
      </c>
      <c r="F14" s="27">
        <v>863753965</v>
      </c>
      <c r="G14" s="26">
        <v>595973432</v>
      </c>
      <c r="H14" s="27">
        <v>792361940</v>
      </c>
      <c r="I14" s="28">
        <v>607086351</v>
      </c>
    </row>
    <row r="15" spans="1:9" ht="15.75" customHeight="1" x14ac:dyDescent="0.25">
      <c r="A15" s="24" t="s">
        <v>14</v>
      </c>
      <c r="B15" s="29"/>
      <c r="C15" s="25"/>
      <c r="D15" s="30">
        <v>5752404500</v>
      </c>
      <c r="E15" s="30">
        <v>1939237686</v>
      </c>
      <c r="F15" s="29">
        <v>11292164134</v>
      </c>
      <c r="G15" s="30">
        <v>4810056263</v>
      </c>
      <c r="H15" s="29">
        <v>11181572547</v>
      </c>
      <c r="I15" s="31">
        <v>6620317385</v>
      </c>
    </row>
    <row r="16" spans="1:9" ht="15.75" customHeight="1" outlineLevel="1" x14ac:dyDescent="0.25">
      <c r="A16" s="23" t="s">
        <v>15</v>
      </c>
      <c r="B16" s="24"/>
      <c r="C16" s="25"/>
      <c r="D16" s="32">
        <v>1196950000</v>
      </c>
      <c r="E16" s="26">
        <v>189786046</v>
      </c>
      <c r="F16" s="33">
        <v>4128046234</v>
      </c>
      <c r="G16" s="32">
        <v>2135259153</v>
      </c>
      <c r="H16" s="33">
        <v>4544797160</v>
      </c>
      <c r="I16" s="34">
        <v>2672224974</v>
      </c>
    </row>
    <row r="17" spans="1:9" ht="15.75" customHeight="1" outlineLevel="1" x14ac:dyDescent="0.25">
      <c r="A17" s="23" t="s">
        <v>16</v>
      </c>
      <c r="B17" s="24"/>
      <c r="C17" s="25"/>
      <c r="D17" s="32">
        <v>4349454500</v>
      </c>
      <c r="E17" s="26">
        <v>1741093334</v>
      </c>
      <c r="F17" s="33">
        <v>6863816700</v>
      </c>
      <c r="G17" s="32">
        <v>2674495910</v>
      </c>
      <c r="H17" s="33">
        <v>6361999404</v>
      </c>
      <c r="I17" s="34">
        <v>3907658452</v>
      </c>
    </row>
    <row r="18" spans="1:9" ht="15.75" customHeight="1" outlineLevel="1" x14ac:dyDescent="0.25">
      <c r="A18" s="23" t="s">
        <v>17</v>
      </c>
      <c r="B18" s="24"/>
      <c r="C18" s="25"/>
      <c r="D18" s="32">
        <v>206000000</v>
      </c>
      <c r="E18" s="26">
        <v>8358306</v>
      </c>
      <c r="F18" s="33">
        <v>300000000</v>
      </c>
      <c r="G18" s="32">
        <v>0</v>
      </c>
      <c r="H18" s="33">
        <v>200000000</v>
      </c>
      <c r="I18" s="34">
        <v>7082083</v>
      </c>
    </row>
    <row r="19" spans="1:9" ht="15.75" customHeight="1" outlineLevel="1" x14ac:dyDescent="0.25">
      <c r="A19" s="23" t="s">
        <v>18</v>
      </c>
      <c r="B19" s="24"/>
      <c r="C19" s="25"/>
      <c r="D19" s="32"/>
      <c r="E19" s="35"/>
      <c r="F19" s="33">
        <v>301200</v>
      </c>
      <c r="G19" s="32">
        <v>301200</v>
      </c>
      <c r="H19" s="33">
        <v>67969867</v>
      </c>
      <c r="I19" s="34">
        <v>26545760</v>
      </c>
    </row>
    <row r="20" spans="1:9" ht="15.75" customHeight="1" outlineLevel="1" x14ac:dyDescent="0.25">
      <c r="A20" s="23" t="s">
        <v>19</v>
      </c>
      <c r="B20" s="24"/>
      <c r="C20" s="25"/>
      <c r="D20" s="32"/>
      <c r="E20" s="35"/>
      <c r="F20" s="33"/>
      <c r="G20" s="32"/>
      <c r="H20" s="33">
        <v>6806116</v>
      </c>
      <c r="I20" s="34">
        <v>6806116</v>
      </c>
    </row>
    <row r="21" spans="1:9" ht="15.75" customHeight="1" x14ac:dyDescent="0.25">
      <c r="A21" s="24" t="s">
        <v>20</v>
      </c>
      <c r="B21" s="29"/>
      <c r="C21" s="25"/>
      <c r="D21" s="30">
        <v>893080000</v>
      </c>
      <c r="E21" s="30">
        <v>157186482</v>
      </c>
      <c r="F21" s="29">
        <v>1672648800</v>
      </c>
      <c r="G21" s="30">
        <v>427352907</v>
      </c>
      <c r="H21" s="29">
        <v>656527092</v>
      </c>
      <c r="I21" s="31">
        <v>626231959</v>
      </c>
    </row>
    <row r="22" spans="1:9" ht="15.75" customHeight="1" outlineLevel="1" x14ac:dyDescent="0.25">
      <c r="A22" s="23" t="s">
        <v>21</v>
      </c>
      <c r="B22" s="24"/>
      <c r="C22" s="25"/>
      <c r="D22" s="32">
        <v>814000000</v>
      </c>
      <c r="E22" s="26">
        <v>137106482</v>
      </c>
      <c r="F22" s="33">
        <v>1052950000</v>
      </c>
      <c r="G22" s="32">
        <v>427352907</v>
      </c>
      <c r="H22" s="33">
        <v>636527092</v>
      </c>
      <c r="I22" s="34">
        <v>609251267</v>
      </c>
    </row>
    <row r="23" spans="1:9" ht="15.75" customHeight="1" outlineLevel="1" x14ac:dyDescent="0.25">
      <c r="A23" s="23" t="s">
        <v>22</v>
      </c>
      <c r="B23" s="24"/>
      <c r="C23" s="25"/>
      <c r="D23" s="32">
        <v>59000000</v>
      </c>
      <c r="E23" s="26">
        <v>0</v>
      </c>
      <c r="F23" s="33">
        <v>120000000</v>
      </c>
      <c r="G23" s="32">
        <v>0</v>
      </c>
      <c r="H23" s="33">
        <v>20000000</v>
      </c>
      <c r="I23" s="34">
        <v>16980692</v>
      </c>
    </row>
    <row r="24" spans="1:9" ht="15.75" customHeight="1" outlineLevel="1" x14ac:dyDescent="0.25">
      <c r="A24" s="23" t="s">
        <v>23</v>
      </c>
      <c r="B24" s="24"/>
      <c r="C24" s="25"/>
      <c r="D24" s="32">
        <v>20080000</v>
      </c>
      <c r="E24" s="26">
        <v>20080000</v>
      </c>
      <c r="F24" s="33">
        <v>499698800</v>
      </c>
      <c r="G24" s="32">
        <v>0</v>
      </c>
      <c r="H24" s="33"/>
      <c r="I24" s="34"/>
    </row>
    <row r="25" spans="1:9" ht="15.75" customHeight="1" x14ac:dyDescent="0.25">
      <c r="A25" s="36" t="s">
        <v>24</v>
      </c>
      <c r="B25" s="37">
        <v>20000000000</v>
      </c>
      <c r="C25" s="38">
        <v>0</v>
      </c>
      <c r="D25" s="39">
        <v>9114098900</v>
      </c>
      <c r="E25" s="39">
        <v>0</v>
      </c>
      <c r="F25" s="37"/>
      <c r="G25" s="39"/>
      <c r="H25" s="37"/>
      <c r="I25" s="40"/>
    </row>
    <row r="26" spans="1:9" ht="15.75" customHeight="1" x14ac:dyDescent="0.25">
      <c r="A26" s="41" t="s">
        <v>25</v>
      </c>
      <c r="B26" s="41">
        <f t="shared" ref="B26:I26" si="3">+B27+B34+B40+B45+B50</f>
        <v>10079439013</v>
      </c>
      <c r="C26" s="42">
        <f t="shared" si="3"/>
        <v>2718205341</v>
      </c>
      <c r="D26" s="16">
        <f t="shared" si="3"/>
        <v>11435230484</v>
      </c>
      <c r="E26" s="16">
        <f t="shared" si="3"/>
        <v>4282332189</v>
      </c>
      <c r="F26" s="41">
        <f t="shared" si="3"/>
        <v>11317047483</v>
      </c>
      <c r="G26" s="16">
        <f t="shared" si="3"/>
        <v>3372954157</v>
      </c>
      <c r="H26" s="41">
        <f t="shared" si="3"/>
        <v>12338375813</v>
      </c>
      <c r="I26" s="42">
        <f t="shared" si="3"/>
        <v>7623988908</v>
      </c>
    </row>
    <row r="27" spans="1:9" ht="15.75" customHeight="1" x14ac:dyDescent="0.25">
      <c r="A27" s="43" t="s">
        <v>26</v>
      </c>
      <c r="B27" s="44">
        <v>10079439013</v>
      </c>
      <c r="C27" s="45">
        <v>2718205341</v>
      </c>
      <c r="D27" s="46">
        <v>7361233672</v>
      </c>
      <c r="E27" s="46">
        <v>4282332189</v>
      </c>
      <c r="F27" s="44">
        <v>4865101483</v>
      </c>
      <c r="G27" s="46">
        <v>2677522952</v>
      </c>
      <c r="H27" s="44">
        <v>497959452</v>
      </c>
      <c r="I27" s="45">
        <v>497959452</v>
      </c>
    </row>
    <row r="28" spans="1:9" ht="15.75" customHeight="1" outlineLevel="1" x14ac:dyDescent="0.25">
      <c r="A28" s="47" t="s">
        <v>11</v>
      </c>
      <c r="B28" s="27">
        <v>395000000</v>
      </c>
      <c r="C28" s="28">
        <v>77345156</v>
      </c>
      <c r="D28" s="26">
        <v>132273216</v>
      </c>
      <c r="E28" s="26">
        <v>114273216</v>
      </c>
      <c r="F28" s="27"/>
      <c r="G28" s="26"/>
      <c r="H28" s="27"/>
      <c r="I28" s="28"/>
    </row>
    <row r="29" spans="1:9" ht="15.75" customHeight="1" outlineLevel="1" x14ac:dyDescent="0.25">
      <c r="A29" s="47" t="s">
        <v>15</v>
      </c>
      <c r="B29" s="27">
        <v>8038439013</v>
      </c>
      <c r="C29" s="28">
        <v>2119227177</v>
      </c>
      <c r="D29" s="26">
        <v>6876550604</v>
      </c>
      <c r="E29" s="26">
        <v>3913811177</v>
      </c>
      <c r="F29" s="27">
        <v>3071158485</v>
      </c>
      <c r="G29" s="26">
        <v>2669779954</v>
      </c>
      <c r="H29" s="27">
        <v>307306526</v>
      </c>
      <c r="I29" s="28">
        <v>307306526</v>
      </c>
    </row>
    <row r="30" spans="1:9" ht="15.75" customHeight="1" outlineLevel="1" x14ac:dyDescent="0.25">
      <c r="A30" s="47" t="s">
        <v>16</v>
      </c>
      <c r="B30" s="27">
        <v>1443000000</v>
      </c>
      <c r="C30" s="28">
        <v>324172010</v>
      </c>
      <c r="D30" s="26">
        <v>322389376</v>
      </c>
      <c r="E30" s="26">
        <v>229717320</v>
      </c>
      <c r="F30" s="27">
        <v>1786200000</v>
      </c>
      <c r="G30" s="26">
        <v>0</v>
      </c>
      <c r="H30" s="27"/>
      <c r="I30" s="28"/>
    </row>
    <row r="31" spans="1:9" ht="15.75" customHeight="1" outlineLevel="1" x14ac:dyDescent="0.25">
      <c r="A31" s="47" t="s">
        <v>17</v>
      </c>
      <c r="B31" s="27">
        <v>203000000</v>
      </c>
      <c r="C31" s="28">
        <v>197460998</v>
      </c>
      <c r="D31" s="26">
        <v>20476</v>
      </c>
      <c r="E31" s="26">
        <v>20476</v>
      </c>
      <c r="F31" s="27"/>
      <c r="G31" s="26"/>
      <c r="H31" s="27"/>
      <c r="I31" s="28"/>
    </row>
    <row r="32" spans="1:9" ht="15.75" customHeight="1" outlineLevel="1" x14ac:dyDescent="0.25">
      <c r="A32" s="47" t="s">
        <v>27</v>
      </c>
      <c r="B32" s="27"/>
      <c r="C32" s="28"/>
      <c r="D32" s="26">
        <v>30000000</v>
      </c>
      <c r="E32" s="26">
        <v>24510000</v>
      </c>
      <c r="F32" s="27"/>
      <c r="G32" s="26"/>
      <c r="H32" s="27">
        <v>94072005</v>
      </c>
      <c r="I32" s="28">
        <v>94072005</v>
      </c>
    </row>
    <row r="33" spans="1:9" ht="15.75" customHeight="1" outlineLevel="1" x14ac:dyDescent="0.25">
      <c r="A33" s="47" t="s">
        <v>28</v>
      </c>
      <c r="B33" s="27"/>
      <c r="C33" s="28"/>
      <c r="D33" s="26"/>
      <c r="E33" s="26"/>
      <c r="F33" s="27">
        <v>7742998</v>
      </c>
      <c r="G33" s="26">
        <v>7742998</v>
      </c>
      <c r="H33" s="27">
        <v>96580921</v>
      </c>
      <c r="I33" s="28">
        <v>96580921</v>
      </c>
    </row>
    <row r="34" spans="1:9" ht="15.75" customHeight="1" x14ac:dyDescent="0.25">
      <c r="A34" s="48" t="s">
        <v>29</v>
      </c>
      <c r="B34" s="44"/>
      <c r="C34" s="45"/>
      <c r="D34" s="46">
        <v>15796812</v>
      </c>
      <c r="E34" s="46">
        <v>0</v>
      </c>
      <c r="F34" s="44">
        <v>1810000000</v>
      </c>
      <c r="G34" s="46">
        <v>538915332</v>
      </c>
      <c r="H34" s="44">
        <v>6519629749</v>
      </c>
      <c r="I34" s="45">
        <v>4024558904</v>
      </c>
    </row>
    <row r="35" spans="1:9" ht="15.75" customHeight="1" outlineLevel="1" x14ac:dyDescent="0.25">
      <c r="A35" s="47" t="s">
        <v>30</v>
      </c>
      <c r="B35" s="24"/>
      <c r="C35" s="25"/>
      <c r="D35" s="26">
        <v>15796812</v>
      </c>
      <c r="E35" s="26">
        <v>0</v>
      </c>
      <c r="F35" s="27"/>
      <c r="G35" s="26"/>
      <c r="H35" s="27"/>
      <c r="I35" s="28"/>
    </row>
    <row r="36" spans="1:9" ht="15.75" customHeight="1" outlineLevel="1" x14ac:dyDescent="0.25">
      <c r="A36" s="47" t="s">
        <v>11</v>
      </c>
      <c r="B36" s="24"/>
      <c r="C36" s="25"/>
      <c r="D36" s="26"/>
      <c r="E36" s="26"/>
      <c r="F36" s="27">
        <v>87824568</v>
      </c>
      <c r="G36" s="26">
        <v>87824568</v>
      </c>
      <c r="H36" s="27">
        <v>895395902</v>
      </c>
      <c r="I36" s="28">
        <v>819264330</v>
      </c>
    </row>
    <row r="37" spans="1:9" ht="15.75" customHeight="1" outlineLevel="1" x14ac:dyDescent="0.25">
      <c r="A37" s="47" t="s">
        <v>15</v>
      </c>
      <c r="B37" s="24"/>
      <c r="C37" s="25"/>
      <c r="D37" s="26"/>
      <c r="E37" s="26"/>
      <c r="F37" s="27">
        <v>1722175432</v>
      </c>
      <c r="G37" s="26">
        <v>451090764</v>
      </c>
      <c r="H37" s="27">
        <v>5398652709</v>
      </c>
      <c r="I37" s="28">
        <v>3079520416</v>
      </c>
    </row>
    <row r="38" spans="1:9" ht="15.75" customHeight="1" outlineLevel="1" x14ac:dyDescent="0.25">
      <c r="A38" s="47" t="s">
        <v>16</v>
      </c>
      <c r="B38" s="24"/>
      <c r="C38" s="25"/>
      <c r="D38" s="26"/>
      <c r="E38" s="26"/>
      <c r="F38" s="27"/>
      <c r="G38" s="26"/>
      <c r="H38" s="27">
        <v>128258138</v>
      </c>
      <c r="I38" s="28">
        <v>28451400</v>
      </c>
    </row>
    <row r="39" spans="1:9" ht="15.75" customHeight="1" outlineLevel="1" x14ac:dyDescent="0.25">
      <c r="A39" s="47" t="s">
        <v>18</v>
      </c>
      <c r="B39" s="24"/>
      <c r="C39" s="25"/>
      <c r="D39" s="26"/>
      <c r="E39" s="26"/>
      <c r="F39" s="27"/>
      <c r="G39" s="26"/>
      <c r="H39" s="27">
        <v>97323000</v>
      </c>
      <c r="I39" s="28">
        <v>97322758</v>
      </c>
    </row>
    <row r="40" spans="1:9" ht="15.75" customHeight="1" x14ac:dyDescent="0.25">
      <c r="A40" s="48" t="s">
        <v>31</v>
      </c>
      <c r="B40" s="44"/>
      <c r="C40" s="45"/>
      <c r="D40" s="46">
        <v>4058200000</v>
      </c>
      <c r="E40" s="46">
        <v>0</v>
      </c>
      <c r="F40" s="44">
        <v>4179946000</v>
      </c>
      <c r="G40" s="46">
        <v>0</v>
      </c>
      <c r="H40" s="44">
        <v>115000000</v>
      </c>
      <c r="I40" s="45">
        <v>16064000</v>
      </c>
    </row>
    <row r="41" spans="1:9" ht="15.75" customHeight="1" outlineLevel="1" x14ac:dyDescent="0.25">
      <c r="A41" s="47" t="s">
        <v>32</v>
      </c>
      <c r="B41" s="24"/>
      <c r="C41" s="25"/>
      <c r="D41" s="26">
        <v>4058200000</v>
      </c>
      <c r="E41" s="26">
        <v>0</v>
      </c>
      <c r="F41" s="44"/>
      <c r="G41" s="46"/>
      <c r="H41" s="44"/>
      <c r="I41" s="45"/>
    </row>
    <row r="42" spans="1:9" ht="15.75" customHeight="1" outlineLevel="1" x14ac:dyDescent="0.25">
      <c r="A42" s="49" t="s">
        <v>16</v>
      </c>
      <c r="B42" s="24"/>
      <c r="C42" s="45"/>
      <c r="D42" s="46"/>
      <c r="E42" s="46"/>
      <c r="F42" s="50">
        <v>4179946000</v>
      </c>
      <c r="G42" s="46"/>
      <c r="H42" s="50">
        <v>21880000</v>
      </c>
      <c r="I42" s="45"/>
    </row>
    <row r="43" spans="1:9" ht="15.75" customHeight="1" outlineLevel="1" x14ac:dyDescent="0.25">
      <c r="A43" s="49" t="s">
        <v>11</v>
      </c>
      <c r="B43" s="24"/>
      <c r="C43" s="45"/>
      <c r="D43" s="46"/>
      <c r="E43" s="46"/>
      <c r="F43" s="44"/>
      <c r="G43" s="46"/>
      <c r="H43" s="50">
        <v>61000000</v>
      </c>
      <c r="I43" s="45"/>
    </row>
    <row r="44" spans="1:9" ht="15.75" customHeight="1" outlineLevel="1" x14ac:dyDescent="0.25">
      <c r="A44" s="49" t="s">
        <v>15</v>
      </c>
      <c r="B44" s="24"/>
      <c r="C44" s="45"/>
      <c r="D44" s="46"/>
      <c r="E44" s="46"/>
      <c r="F44" s="44"/>
      <c r="G44" s="46"/>
      <c r="H44" s="50">
        <v>32120000</v>
      </c>
      <c r="I44" s="45"/>
    </row>
    <row r="45" spans="1:9" ht="15.75" customHeight="1" x14ac:dyDescent="0.25">
      <c r="A45" s="48" t="s">
        <v>33</v>
      </c>
      <c r="B45" s="44"/>
      <c r="C45" s="45"/>
      <c r="D45" s="46"/>
      <c r="E45" s="46"/>
      <c r="F45" s="44">
        <v>462000000</v>
      </c>
      <c r="G45" s="46">
        <v>156515873</v>
      </c>
      <c r="H45" s="44">
        <v>3439786612</v>
      </c>
      <c r="I45" s="45">
        <v>1989430934</v>
      </c>
    </row>
    <row r="46" spans="1:9" ht="15.75" customHeight="1" outlineLevel="1" x14ac:dyDescent="0.25">
      <c r="A46" s="47" t="s">
        <v>11</v>
      </c>
      <c r="B46" s="23"/>
      <c r="C46" s="51"/>
      <c r="D46" s="26"/>
      <c r="E46" s="26"/>
      <c r="F46" s="27">
        <v>462000000</v>
      </c>
      <c r="G46" s="26">
        <v>156515873</v>
      </c>
      <c r="H46" s="27">
        <v>904993568</v>
      </c>
      <c r="I46" s="28">
        <v>889026368</v>
      </c>
    </row>
    <row r="47" spans="1:9" ht="15.75" customHeight="1" outlineLevel="1" x14ac:dyDescent="0.25">
      <c r="A47" s="47" t="s">
        <v>15</v>
      </c>
      <c r="B47" s="23"/>
      <c r="C47" s="51"/>
      <c r="D47" s="26"/>
      <c r="E47" s="26"/>
      <c r="F47" s="27"/>
      <c r="G47" s="26"/>
      <c r="H47" s="27">
        <v>2461893044</v>
      </c>
      <c r="I47" s="28">
        <v>1037315491</v>
      </c>
    </row>
    <row r="48" spans="1:9" ht="15.75" customHeight="1" outlineLevel="1" x14ac:dyDescent="0.25">
      <c r="A48" s="47" t="s">
        <v>16</v>
      </c>
      <c r="B48" s="23"/>
      <c r="C48" s="51"/>
      <c r="D48" s="26"/>
      <c r="E48" s="26"/>
      <c r="F48" s="27"/>
      <c r="G48" s="26"/>
      <c r="H48" s="27">
        <v>23800000</v>
      </c>
      <c r="I48" s="28">
        <v>14023394</v>
      </c>
    </row>
    <row r="49" spans="1:9" ht="15.75" customHeight="1" outlineLevel="1" x14ac:dyDescent="0.25">
      <c r="A49" s="47" t="s">
        <v>18</v>
      </c>
      <c r="B49" s="23"/>
      <c r="C49" s="51"/>
      <c r="D49" s="26"/>
      <c r="E49" s="26"/>
      <c r="F49" s="27"/>
      <c r="G49" s="26"/>
      <c r="H49" s="27">
        <v>49100000</v>
      </c>
      <c r="I49" s="28">
        <v>49065681</v>
      </c>
    </row>
    <row r="50" spans="1:9" ht="15.75" customHeight="1" x14ac:dyDescent="0.25">
      <c r="A50" s="48" t="s">
        <v>34</v>
      </c>
      <c r="B50" s="44"/>
      <c r="C50" s="45"/>
      <c r="D50" s="46"/>
      <c r="E50" s="46"/>
      <c r="F50" s="44"/>
      <c r="G50" s="46"/>
      <c r="H50" s="44">
        <v>1766000000</v>
      </c>
      <c r="I50" s="45">
        <v>1095975618</v>
      </c>
    </row>
    <row r="51" spans="1:9" ht="15.75" customHeight="1" outlineLevel="1" x14ac:dyDescent="0.25">
      <c r="A51" s="47" t="s">
        <v>11</v>
      </c>
      <c r="B51" s="24"/>
      <c r="C51" s="25"/>
      <c r="D51" s="46"/>
      <c r="E51" s="46"/>
      <c r="F51" s="44"/>
      <c r="G51" s="46"/>
      <c r="H51" s="27">
        <v>751759557</v>
      </c>
      <c r="I51" s="28">
        <v>707187425</v>
      </c>
    </row>
    <row r="52" spans="1:9" ht="15.75" customHeight="1" outlineLevel="1" x14ac:dyDescent="0.25">
      <c r="A52" s="47" t="s">
        <v>15</v>
      </c>
      <c r="B52" s="24"/>
      <c r="C52" s="25"/>
      <c r="D52" s="46"/>
      <c r="E52" s="46"/>
      <c r="F52" s="44"/>
      <c r="G52" s="46"/>
      <c r="H52" s="27">
        <v>237671602</v>
      </c>
      <c r="I52" s="28">
        <v>215023713</v>
      </c>
    </row>
    <row r="53" spans="1:9" ht="15.75" customHeight="1" outlineLevel="1" x14ac:dyDescent="0.25">
      <c r="A53" s="47" t="s">
        <v>16</v>
      </c>
      <c r="B53" s="24"/>
      <c r="C53" s="25"/>
      <c r="D53" s="46"/>
      <c r="E53" s="46"/>
      <c r="F53" s="44"/>
      <c r="G53" s="46"/>
      <c r="H53" s="27">
        <v>735568841</v>
      </c>
      <c r="I53" s="28">
        <v>132889960</v>
      </c>
    </row>
    <row r="54" spans="1:9" ht="15.75" customHeight="1" outlineLevel="1" x14ac:dyDescent="0.25">
      <c r="A54" s="47" t="s">
        <v>35</v>
      </c>
      <c r="B54" s="24"/>
      <c r="C54" s="25"/>
      <c r="D54" s="46"/>
      <c r="E54" s="46"/>
      <c r="F54" s="44"/>
      <c r="G54" s="46"/>
      <c r="H54" s="27">
        <v>8559079</v>
      </c>
      <c r="I54" s="28">
        <v>8433600</v>
      </c>
    </row>
    <row r="55" spans="1:9" ht="15.75" customHeight="1" outlineLevel="1" x14ac:dyDescent="0.25">
      <c r="A55" s="52" t="s">
        <v>18</v>
      </c>
      <c r="B55" s="24"/>
      <c r="C55" s="25"/>
      <c r="D55" s="46"/>
      <c r="E55" s="46"/>
      <c r="F55" s="44"/>
      <c r="G55" s="46"/>
      <c r="H55" s="27">
        <v>32440921</v>
      </c>
      <c r="I55" s="28">
        <v>32440920</v>
      </c>
    </row>
    <row r="56" spans="1:9" ht="15.75" customHeight="1" x14ac:dyDescent="0.25">
      <c r="A56" s="11" t="s">
        <v>36</v>
      </c>
      <c r="B56" s="12">
        <f t="shared" ref="B56:I56" si="4">+B57+B62</f>
        <v>0</v>
      </c>
      <c r="C56" s="13">
        <f t="shared" si="4"/>
        <v>0</v>
      </c>
      <c r="D56" s="53">
        <f t="shared" si="4"/>
        <v>0</v>
      </c>
      <c r="E56" s="53">
        <f t="shared" si="4"/>
        <v>0</v>
      </c>
      <c r="F56" s="12">
        <f t="shared" si="4"/>
        <v>0</v>
      </c>
      <c r="G56" s="53">
        <f t="shared" si="4"/>
        <v>0</v>
      </c>
      <c r="H56" s="12">
        <f t="shared" si="4"/>
        <v>1034756040</v>
      </c>
      <c r="I56" s="13">
        <f t="shared" si="4"/>
        <v>533058498</v>
      </c>
    </row>
    <row r="57" spans="1:9" ht="15.75" customHeight="1" x14ac:dyDescent="0.25">
      <c r="A57" s="18" t="s">
        <v>37</v>
      </c>
      <c r="B57" s="18"/>
      <c r="C57" s="20"/>
      <c r="D57" s="54"/>
      <c r="E57" s="54"/>
      <c r="F57" s="18"/>
      <c r="G57" s="20"/>
      <c r="H57" s="55">
        <v>1019756040</v>
      </c>
      <c r="I57" s="56">
        <v>533058498</v>
      </c>
    </row>
    <row r="58" spans="1:9" ht="15.75" customHeight="1" outlineLevel="1" x14ac:dyDescent="0.25">
      <c r="A58" s="23" t="s">
        <v>38</v>
      </c>
      <c r="B58" s="24"/>
      <c r="C58" s="25"/>
      <c r="F58" s="24"/>
      <c r="G58" s="25"/>
      <c r="H58" s="26">
        <v>650211089</v>
      </c>
      <c r="I58" s="28">
        <v>457900434</v>
      </c>
    </row>
    <row r="59" spans="1:9" ht="15.75" customHeight="1" outlineLevel="1" x14ac:dyDescent="0.25">
      <c r="A59" s="23" t="s">
        <v>39</v>
      </c>
      <c r="B59" s="24"/>
      <c r="C59" s="25"/>
      <c r="F59" s="24"/>
      <c r="G59" s="25"/>
      <c r="H59" s="26">
        <v>140087808</v>
      </c>
      <c r="I59" s="28">
        <v>67014224</v>
      </c>
    </row>
    <row r="60" spans="1:9" ht="15.75" customHeight="1" outlineLevel="1" x14ac:dyDescent="0.25">
      <c r="A60" s="23" t="s">
        <v>40</v>
      </c>
      <c r="B60" s="24"/>
      <c r="C60" s="25"/>
      <c r="F60" s="24"/>
      <c r="G60" s="25"/>
      <c r="H60" s="26">
        <v>192857143</v>
      </c>
      <c r="I60" s="28">
        <v>0</v>
      </c>
    </row>
    <row r="61" spans="1:9" ht="15.75" customHeight="1" outlineLevel="1" x14ac:dyDescent="0.25">
      <c r="A61" s="23" t="s">
        <v>41</v>
      </c>
      <c r="B61" s="24"/>
      <c r="C61" s="25"/>
      <c r="F61" s="24"/>
      <c r="G61" s="25"/>
      <c r="H61" s="26">
        <v>36600000</v>
      </c>
      <c r="I61" s="28">
        <v>8143840</v>
      </c>
    </row>
    <row r="62" spans="1:9" ht="15.75" customHeight="1" x14ac:dyDescent="0.25">
      <c r="A62" s="24" t="s">
        <v>42</v>
      </c>
      <c r="B62" s="24"/>
      <c r="C62" s="25"/>
      <c r="F62" s="24"/>
      <c r="G62" s="25"/>
      <c r="H62" s="57">
        <v>15000000</v>
      </c>
      <c r="I62" s="58">
        <v>0</v>
      </c>
    </row>
    <row r="63" spans="1:9" ht="15.75" customHeight="1" outlineLevel="1" x14ac:dyDescent="0.25">
      <c r="A63" s="59" t="s">
        <v>43</v>
      </c>
      <c r="B63" s="36"/>
      <c r="C63" s="38"/>
      <c r="D63" s="60"/>
      <c r="E63" s="60"/>
      <c r="F63" s="36"/>
      <c r="G63" s="38"/>
      <c r="H63" s="61">
        <v>15000000</v>
      </c>
      <c r="I63" s="38"/>
    </row>
  </sheetData>
  <mergeCells count="6">
    <mergeCell ref="A1:I2"/>
    <mergeCell ref="A3:A4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Muñoz Adarme</dc:creator>
  <cp:lastModifiedBy>Lucio Muñoz Adarme</cp:lastModifiedBy>
  <dcterms:created xsi:type="dcterms:W3CDTF">2024-12-12T06:52:01Z</dcterms:created>
  <dcterms:modified xsi:type="dcterms:W3CDTF">2024-12-12T06:52:56Z</dcterms:modified>
</cp:coreProperties>
</file>