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mun\OneDrive - Universidad Nacional de Colombia\Escritorio\A Gastos - tablas segmentadas\"/>
    </mc:Choice>
  </mc:AlternateContent>
  <xr:revisionPtr revIDLastSave="0" documentId="8_{5DE28B79-1109-42A9-A178-F7EC89166CC0}" xr6:coauthVersionLast="47" xr6:coauthVersionMax="47" xr10:uidLastSave="{00000000-0000-0000-0000-000000000000}"/>
  <workbookProtection lockStructure="1"/>
  <bookViews>
    <workbookView xWindow="-120" yWindow="-120" windowWidth="20730" windowHeight="11040" xr2:uid="{D0E17D4E-2E14-497C-B299-722EB30403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2" i="1" l="1"/>
  <c r="L52" i="1"/>
  <c r="K52" i="1"/>
  <c r="J52" i="1"/>
  <c r="I52" i="1"/>
  <c r="H52" i="1"/>
  <c r="G52" i="1"/>
  <c r="F52" i="1"/>
  <c r="E52" i="1"/>
  <c r="D52" i="1"/>
  <c r="C52" i="1"/>
  <c r="B52" i="1"/>
  <c r="M21" i="1"/>
  <c r="L21" i="1"/>
  <c r="K21" i="1"/>
  <c r="J21" i="1"/>
  <c r="I21" i="1"/>
  <c r="H21" i="1"/>
  <c r="G21" i="1"/>
  <c r="F21" i="1"/>
  <c r="E21" i="1"/>
  <c r="D21" i="1"/>
  <c r="C21" i="1"/>
  <c r="C6" i="1" s="1"/>
  <c r="C5" i="1" s="1"/>
  <c r="B21" i="1"/>
  <c r="M7" i="1"/>
  <c r="L7" i="1"/>
  <c r="K7" i="1"/>
  <c r="J7" i="1"/>
  <c r="I7" i="1"/>
  <c r="H7" i="1"/>
  <c r="G7" i="1"/>
  <c r="F7" i="1"/>
  <c r="F6" i="1" s="1"/>
  <c r="F5" i="1" s="1"/>
  <c r="E7" i="1"/>
  <c r="D7" i="1"/>
  <c r="C7" i="1"/>
  <c r="B7" i="1"/>
  <c r="M6" i="1"/>
  <c r="L6" i="1"/>
  <c r="K6" i="1"/>
  <c r="J6" i="1"/>
  <c r="I6" i="1"/>
  <c r="H6" i="1"/>
  <c r="G6" i="1"/>
  <c r="E6" i="1"/>
  <c r="D6" i="1"/>
  <c r="D5" i="1" s="1"/>
  <c r="B6" i="1"/>
  <c r="M5" i="1"/>
  <c r="L5" i="1"/>
  <c r="K5" i="1"/>
  <c r="J5" i="1"/>
  <c r="I5" i="1"/>
  <c r="H5" i="1"/>
  <c r="G5" i="1"/>
  <c r="E5" i="1"/>
  <c r="B5" i="1"/>
</calcChain>
</file>

<file path=xl/sharedStrings.xml><?xml version="1.0" encoding="utf-8"?>
<sst xmlns="http://schemas.openxmlformats.org/spreadsheetml/2006/main" count="81" uniqueCount="55">
  <si>
    <t>GESTION GENERAL SEDE ORINOQUIA</t>
  </si>
  <si>
    <t>CONCEPTO</t>
  </si>
  <si>
    <t>Apropiación definitiva</t>
  </si>
  <si>
    <t>Registro</t>
  </si>
  <si>
    <t>GESTIÓN GENERAL</t>
  </si>
  <si>
    <t>- NIVEL CENTRAL</t>
  </si>
  <si>
    <t xml:space="preserve">I. Funcionamiento </t>
  </si>
  <si>
    <t>GASTOS DE PERSONAL</t>
  </si>
  <si>
    <t>SERVICIOS PERSONALES ASOCIADOS A NOMINA</t>
  </si>
  <si>
    <t>OTROS GASTOS ASOCIADOS A NOMINA</t>
  </si>
  <si>
    <t>SERVICIOS PERSONALES INDIRECTOS</t>
  </si>
  <si>
    <t>CONTRIBUCIONES INHERENTES A LA NOMINA</t>
  </si>
  <si>
    <t>GASTOS GENERALES</t>
  </si>
  <si>
    <t>ADQUISICIÓN DE BIENES</t>
  </si>
  <si>
    <t>ADQUISICIÓN DE SERVICIOS</t>
  </si>
  <si>
    <t>IMPUESTOS, CONTRIBUCIONES Y MULTAS</t>
  </si>
  <si>
    <t>TRANSFERENCIAS</t>
  </si>
  <si>
    <t>BIENESTAR ESTUDIANTES</t>
  </si>
  <si>
    <t>TRANSFERENCIAS OPERACIONES INTERNAS SIN CONTRAPRESTACIÓN</t>
  </si>
  <si>
    <t>OTRAS TRANSFERENCIAS CORRIENTES</t>
  </si>
  <si>
    <t>II. Inversion</t>
  </si>
  <si>
    <t>MEJORAMIENTO Y MANTENIMIENTO DE INFRAESTRUCTURA PROPIA DEL SECTOR</t>
  </si>
  <si>
    <t>PRESUPUESTO POR DISTRIBUIR - MEJORAMIENTO Y MANTENIMIENTO DE INFRAESTRUCTURA PROPIA DEL SECTOR</t>
  </si>
  <si>
    <t>ADQUS. Y/O PRODUCC. DE EQUIPOS, MATER. SUMINIS. Y SERVICIOS PROPIOS DEL SECTOR</t>
  </si>
  <si>
    <t>DIVULGACIÓN, ASISTENCIA TÉCNICA Y CAPACITACIÓN DEL RECURSO HUMANO.</t>
  </si>
  <si>
    <t>PRESUPUESTO POR DISTRIBUIR - DIVULGACIÓN, ASISTENCIA TÉCNICA Y CAPACITACIÓN DEL RECURSO HUMANO.</t>
  </si>
  <si>
    <t>VIGENCIAS EXPIRADAS GASTOS DE INVERSIÓN</t>
  </si>
  <si>
    <t>INVESTIGACION APLICADA A ESTUDIOS</t>
  </si>
  <si>
    <t>PRESUPUESTO POR DISTRIBUIR  - INVESTIGACION APLICADA A ESTUDIOS</t>
  </si>
  <si>
    <t>ADMINIST., CONTROL Y ORGANIZACIÓN INSTITUCIONAL PARA APOYO A LA ADMINISTRACION DEL ESTADO</t>
  </si>
  <si>
    <t>PRESUPUESTO POR DISTRIBUIR - ADMINIST., CONTROL Y ORGANIZACIÓN INSTITUCIONAL PARA APOYO A LA ADMINIS. DE</t>
  </si>
  <si>
    <t>ASIST TÉCNICA DIVULG Y CAPACIT A FUNC DEL ESTADO PARA APOYO A LA ADMINIS DEL ESTADO</t>
  </si>
  <si>
    <t>ESTUDIOS DE PRE INVERSIÓN</t>
  </si>
  <si>
    <t>PRESUPUESTO POR DISTRIBUIR - ESTUDIOS DE PRE INVERSIÓN</t>
  </si>
  <si>
    <t>PROTECCIÓN Y BIENESTAR SOCIAL DEL RECURSO HUMANO</t>
  </si>
  <si>
    <t>- FONDOS ESPECIALES</t>
  </si>
  <si>
    <t>GASTOS DESTINACION REGULADA</t>
  </si>
  <si>
    <t>ADQUISICIÓN DE BIENES - REGULADA</t>
  </si>
  <si>
    <t>ADQUISICIÓN DE SERVICIOS - REGULADA</t>
  </si>
  <si>
    <t>IMPUESTOS  CONTRIBUCIONES  Y MULTAS - REGULADA</t>
  </si>
  <si>
    <t>SERVICIOS PERSONALES INDIRECTOS - REGULADA</t>
  </si>
  <si>
    <t>TRANSFERENCIAS OPERACIONES INTERNAS SIN CONTRAPRESTACIÓN - REGULADA</t>
  </si>
  <si>
    <t>BIENESTAR UNIVERSITARIO - REGULADA</t>
  </si>
  <si>
    <t>GASTOS DE DESTINACIÓN ESPECIFICA</t>
  </si>
  <si>
    <t>SERVICIOS PERSONALES INDIRECTOS - ESPECIFICA</t>
  </si>
  <si>
    <t>ADQUISICIÓN DE BIENES - ESPECIFICA</t>
  </si>
  <si>
    <t>ADQUISICIÓN DE SERVICIOS - ESPECIFICA</t>
  </si>
  <si>
    <t>TRANSFERENCIAS OPERACIONES INTERNAS SIN CONTRAPRESTACIÓN - ESPECIFICA</t>
  </si>
  <si>
    <t>IMPUESTOS, CONTRIBUCIONES Y MULTAS - ESPECIFICA</t>
  </si>
  <si>
    <t>PRESPUESTO POR DISTRIBUIR - GASTOS DE DESTINACIÓN ESPECÍFICA</t>
  </si>
  <si>
    <t>GASTOS DE DESTINACION ESPECIFICA  UGI FONDO</t>
  </si>
  <si>
    <t>SERVICIOS PERSONALES INDIRECTOS -  ESPECIFICA UGI FONDO</t>
  </si>
  <si>
    <t>ADQUISICIÓN DE BIENES - ESPECIFICA UGI FONDO</t>
  </si>
  <si>
    <t>ADQUISICIÓN DE SERVICIOS - ESPECIFICA UGI FONDO</t>
  </si>
  <si>
    <t>PRESUPUESTO POR DISTRIBUIR -  ESPECIFICA UGI FONDO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</si>
</sst>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7" xfId="0" applyFont="1" applyFill="1" applyBorder="1"/>
    <xf numFmtId="164" fontId="5" fillId="3" borderId="7" xfId="0" applyNumberFormat="1" applyFont="1" applyFill="1" applyBorder="1"/>
    <xf numFmtId="164" fontId="5" fillId="3" borderId="8" xfId="0" applyNumberFormat="1" applyFont="1" applyFill="1" applyBorder="1"/>
    <xf numFmtId="0" fontId="6" fillId="4" borderId="7" xfId="0" quotePrefix="1" applyFont="1" applyFill="1" applyBorder="1"/>
    <xf numFmtId="164" fontId="6" fillId="4" borderId="7" xfId="0" applyNumberFormat="1" applyFont="1" applyFill="1" applyBorder="1"/>
    <xf numFmtId="164" fontId="6" fillId="4" borderId="8" xfId="0" applyNumberFormat="1" applyFont="1" applyFill="1" applyBorder="1"/>
    <xf numFmtId="0" fontId="3" fillId="5" borderId="4" xfId="0" applyFont="1" applyFill="1" applyBorder="1"/>
    <xf numFmtId="164" fontId="3" fillId="5" borderId="7" xfId="0" applyNumberFormat="1" applyFont="1" applyFill="1" applyBorder="1"/>
    <xf numFmtId="164" fontId="3" fillId="5" borderId="5" xfId="0" applyNumberFormat="1" applyFont="1" applyFill="1" applyBorder="1"/>
    <xf numFmtId="164" fontId="3" fillId="5" borderId="6" xfId="0" applyNumberFormat="1" applyFont="1" applyFill="1" applyBorder="1"/>
    <xf numFmtId="0" fontId="0" fillId="0" borderId="9" xfId="0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0" fontId="0" fillId="0" borderId="9" xfId="0" applyBorder="1" applyAlignment="1">
      <alignment horizontal="left" vertical="center" wrapText="1" indent="3"/>
    </xf>
    <xf numFmtId="164" fontId="0" fillId="0" borderId="9" xfId="1" applyNumberFormat="1" applyFont="1" applyBorder="1" applyAlignment="1">
      <alignment horizontal="left" vertical="center" wrapText="1" indent="3"/>
    </xf>
    <xf numFmtId="164" fontId="0" fillId="0" borderId="10" xfId="1" applyNumberFormat="1" applyFont="1" applyBorder="1" applyAlignment="1">
      <alignment horizontal="left" vertical="center" wrapText="1" indent="3"/>
    </xf>
    <xf numFmtId="0" fontId="0" fillId="0" borderId="0" xfId="0" applyAlignment="1">
      <alignment vertical="center" wrapText="1"/>
    </xf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9" xfId="1" applyNumberFormat="1" applyFont="1" applyBorder="1" applyAlignment="1">
      <alignment horizontal="left" indent="3"/>
    </xf>
    <xf numFmtId="164" fontId="0" fillId="0" borderId="10" xfId="1" applyNumberFormat="1" applyFont="1" applyBorder="1" applyAlignment="1">
      <alignment horizontal="left" indent="3"/>
    </xf>
    <xf numFmtId="164" fontId="3" fillId="5" borderId="8" xfId="0" applyNumberFormat="1" applyFont="1" applyFill="1" applyBorder="1"/>
    <xf numFmtId="0" fontId="0" fillId="0" borderId="9" xfId="0" applyBorder="1" applyAlignment="1">
      <alignment horizontal="left" indent="3"/>
    </xf>
    <xf numFmtId="0" fontId="0" fillId="0" borderId="10" xfId="0" applyBorder="1" applyAlignment="1">
      <alignment horizontal="left" indent="3"/>
    </xf>
    <xf numFmtId="0" fontId="0" fillId="0" borderId="10" xfId="0" applyBorder="1"/>
    <xf numFmtId="0" fontId="0" fillId="0" borderId="1" xfId="0" applyBorder="1"/>
    <xf numFmtId="0" fontId="0" fillId="0" borderId="4" xfId="0" applyBorder="1" applyAlignment="1">
      <alignment horizontal="left" indent="3"/>
    </xf>
    <xf numFmtId="164" fontId="0" fillId="0" borderId="4" xfId="1" applyNumberFormat="1" applyFont="1" applyBorder="1" applyAlignment="1">
      <alignment horizontal="left" indent="3"/>
    </xf>
    <xf numFmtId="164" fontId="0" fillId="0" borderId="6" xfId="1" applyNumberFormat="1" applyFont="1" applyBorder="1" applyAlignment="1">
      <alignment horizontal="left" indent="3"/>
    </xf>
    <xf numFmtId="0" fontId="0" fillId="0" borderId="9" xfId="0" applyBorder="1" applyAlignment="1">
      <alignment horizontal="left" vertical="center" indent="3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7410-601A-4F29-B9C2-0E8BDD4A3DA5}">
  <dimension ref="A1:T71"/>
  <sheetViews>
    <sheetView tabSelected="1" workbookViewId="0">
      <selection activeCell="C14" sqref="C14"/>
    </sheetView>
  </sheetViews>
  <sheetFormatPr baseColWidth="10" defaultColWidth="0" defaultRowHeight="15" zeroHeight="1" outlineLevelRow="1" x14ac:dyDescent="0.25"/>
  <cols>
    <col min="1" max="1" width="48.5703125" customWidth="1"/>
    <col min="2" max="13" width="21.5703125" bestFit="1" customWidth="1"/>
    <col min="21" max="16384" width="11.42578125" hidden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5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1:15" x14ac:dyDescent="0.25">
      <c r="A3" s="7" t="s">
        <v>1</v>
      </c>
      <c r="B3" s="7">
        <v>2016</v>
      </c>
      <c r="C3" s="8"/>
      <c r="D3" s="7">
        <v>2017</v>
      </c>
      <c r="E3" s="8"/>
      <c r="F3" s="7">
        <v>2018</v>
      </c>
      <c r="G3" s="8"/>
      <c r="H3" s="7">
        <v>2019</v>
      </c>
      <c r="I3" s="8"/>
      <c r="J3" s="7">
        <v>2020</v>
      </c>
      <c r="K3" s="8"/>
      <c r="L3" s="7">
        <v>2021</v>
      </c>
      <c r="M3" s="8"/>
    </row>
    <row r="4" spans="1:15" x14ac:dyDescent="0.25">
      <c r="A4" s="9"/>
      <c r="B4" s="10" t="s">
        <v>2</v>
      </c>
      <c r="C4" s="11" t="s">
        <v>3</v>
      </c>
      <c r="D4" s="10" t="s">
        <v>2</v>
      </c>
      <c r="E4" s="11" t="s">
        <v>3</v>
      </c>
      <c r="F4" s="10" t="s">
        <v>2</v>
      </c>
      <c r="G4" s="11" t="s">
        <v>3</v>
      </c>
      <c r="H4" s="10" t="s">
        <v>2</v>
      </c>
      <c r="I4" s="11" t="s">
        <v>3</v>
      </c>
      <c r="J4" s="10" t="s">
        <v>2</v>
      </c>
      <c r="K4" s="11" t="s">
        <v>3</v>
      </c>
      <c r="L4" s="10" t="s">
        <v>2</v>
      </c>
      <c r="M4" s="11" t="s">
        <v>3</v>
      </c>
    </row>
    <row r="5" spans="1:15" ht="18.75" x14ac:dyDescent="0.3">
      <c r="A5" s="12" t="s">
        <v>4</v>
      </c>
      <c r="B5" s="13">
        <f>B6+B52</f>
        <v>5998749970</v>
      </c>
      <c r="C5" s="14">
        <f t="shared" ref="C5:M5" si="0">+C6+C52</f>
        <v>4861053267</v>
      </c>
      <c r="D5" s="13">
        <f t="shared" si="0"/>
        <v>7714603657</v>
      </c>
      <c r="E5" s="14">
        <f t="shared" si="0"/>
        <v>7142546524</v>
      </c>
      <c r="F5" s="13">
        <f t="shared" si="0"/>
        <v>7721480116</v>
      </c>
      <c r="G5" s="14">
        <f t="shared" si="0"/>
        <v>6419925738</v>
      </c>
      <c r="H5" s="13">
        <f t="shared" si="0"/>
        <v>7184527756</v>
      </c>
      <c r="I5" s="14">
        <f t="shared" si="0"/>
        <v>5909357171</v>
      </c>
      <c r="J5" s="13">
        <f t="shared" si="0"/>
        <v>8791805840</v>
      </c>
      <c r="K5" s="14">
        <f t="shared" si="0"/>
        <v>7184881802</v>
      </c>
      <c r="L5" s="13">
        <f t="shared" si="0"/>
        <v>8986096228</v>
      </c>
      <c r="M5" s="14">
        <f t="shared" si="0"/>
        <v>7614464162</v>
      </c>
    </row>
    <row r="6" spans="1:15" ht="15.75" x14ac:dyDescent="0.25">
      <c r="A6" s="15" t="s">
        <v>5</v>
      </c>
      <c r="B6" s="16">
        <f t="shared" ref="B6:M6" si="1">+B7+B21</f>
        <v>4478433503</v>
      </c>
      <c r="C6" s="17">
        <f t="shared" si="1"/>
        <v>3549780517</v>
      </c>
      <c r="D6" s="16">
        <f t="shared" si="1"/>
        <v>6005878077</v>
      </c>
      <c r="E6" s="17">
        <f t="shared" si="1"/>
        <v>5780770905</v>
      </c>
      <c r="F6" s="16">
        <f t="shared" si="1"/>
        <v>5728065554</v>
      </c>
      <c r="G6" s="17">
        <f t="shared" si="1"/>
        <v>5073233120</v>
      </c>
      <c r="H6" s="16">
        <f t="shared" si="1"/>
        <v>6138457593</v>
      </c>
      <c r="I6" s="17">
        <f t="shared" si="1"/>
        <v>4963910856</v>
      </c>
      <c r="J6" s="16">
        <f t="shared" si="1"/>
        <v>7119566253</v>
      </c>
      <c r="K6" s="17">
        <f t="shared" si="1"/>
        <v>5983987397</v>
      </c>
      <c r="L6" s="16">
        <f t="shared" si="1"/>
        <v>7007302479</v>
      </c>
      <c r="M6" s="17">
        <f t="shared" si="1"/>
        <v>5860030345</v>
      </c>
    </row>
    <row r="7" spans="1:15" x14ac:dyDescent="0.25">
      <c r="A7" s="18" t="s">
        <v>6</v>
      </c>
      <c r="B7" s="19">
        <f t="shared" ref="B7:M7" si="2">+B8+B13+B17</f>
        <v>2870611108</v>
      </c>
      <c r="C7" s="20">
        <f t="shared" si="2"/>
        <v>2821431217</v>
      </c>
      <c r="D7" s="19">
        <f t="shared" si="2"/>
        <v>3221586875</v>
      </c>
      <c r="E7" s="20">
        <f t="shared" si="2"/>
        <v>3440851197</v>
      </c>
      <c r="F7" s="19">
        <f t="shared" si="2"/>
        <v>3812558150</v>
      </c>
      <c r="G7" s="20">
        <f t="shared" si="2"/>
        <v>3781098292</v>
      </c>
      <c r="H7" s="19">
        <f t="shared" si="2"/>
        <v>4325412966</v>
      </c>
      <c r="I7" s="20">
        <f t="shared" si="2"/>
        <v>4272562220</v>
      </c>
      <c r="J7" s="19">
        <f t="shared" si="2"/>
        <v>3863100191</v>
      </c>
      <c r="K7" s="20">
        <f t="shared" si="2"/>
        <v>3780636866</v>
      </c>
      <c r="L7" s="19">
        <f t="shared" si="2"/>
        <v>4015394472</v>
      </c>
      <c r="M7" s="21">
        <f t="shared" si="2"/>
        <v>3884514277</v>
      </c>
    </row>
    <row r="8" spans="1:15" ht="15.75" customHeight="1" x14ac:dyDescent="0.25">
      <c r="A8" s="22" t="s">
        <v>7</v>
      </c>
      <c r="B8" s="23">
        <v>1923798257</v>
      </c>
      <c r="C8" s="24">
        <v>1923232163</v>
      </c>
      <c r="D8" s="23">
        <v>2075658682</v>
      </c>
      <c r="E8" s="24">
        <v>2134427095</v>
      </c>
      <c r="F8" s="23">
        <v>2440821196</v>
      </c>
      <c r="G8" s="24">
        <v>2433231515</v>
      </c>
      <c r="H8" s="23">
        <v>2750369969</v>
      </c>
      <c r="I8" s="24">
        <v>2737720200</v>
      </c>
      <c r="J8" s="23">
        <v>2749841954</v>
      </c>
      <c r="K8" s="24">
        <v>2712064139</v>
      </c>
      <c r="L8" s="23">
        <v>2670531251</v>
      </c>
      <c r="M8" s="24">
        <v>2659898676</v>
      </c>
    </row>
    <row r="9" spans="1:15" ht="15.75" customHeight="1" outlineLevel="1" x14ac:dyDescent="0.25">
      <c r="A9" s="25" t="s">
        <v>8</v>
      </c>
      <c r="B9" s="26">
        <v>748082655</v>
      </c>
      <c r="C9" s="27">
        <v>748082655</v>
      </c>
      <c r="D9" s="26">
        <v>809353390</v>
      </c>
      <c r="E9" s="27">
        <v>870207709</v>
      </c>
      <c r="F9" s="26">
        <v>1005392189</v>
      </c>
      <c r="G9" s="27">
        <v>1005392189</v>
      </c>
      <c r="H9" s="26">
        <v>909375993</v>
      </c>
      <c r="I9" s="27">
        <v>909375993</v>
      </c>
      <c r="J9" s="26">
        <v>1052012073</v>
      </c>
      <c r="K9" s="27">
        <v>1052012073</v>
      </c>
      <c r="L9" s="26">
        <v>981335155</v>
      </c>
      <c r="M9" s="27">
        <v>981335155</v>
      </c>
      <c r="O9" s="28"/>
    </row>
    <row r="10" spans="1:15" ht="15.75" customHeight="1" outlineLevel="1" x14ac:dyDescent="0.25">
      <c r="A10" s="25" t="s">
        <v>9</v>
      </c>
      <c r="B10" s="26">
        <v>267869581</v>
      </c>
      <c r="C10" s="27">
        <v>267869581</v>
      </c>
      <c r="D10" s="26">
        <v>290827658</v>
      </c>
      <c r="E10" s="27">
        <v>292613556</v>
      </c>
      <c r="F10" s="26">
        <v>341291744</v>
      </c>
      <c r="G10" s="27">
        <v>341291744</v>
      </c>
      <c r="H10" s="26">
        <v>299605824</v>
      </c>
      <c r="I10" s="27">
        <v>299605824</v>
      </c>
      <c r="J10" s="26">
        <v>343380467</v>
      </c>
      <c r="K10" s="27">
        <v>343380467</v>
      </c>
      <c r="L10" s="26">
        <v>326870608</v>
      </c>
      <c r="M10" s="27">
        <v>326870608</v>
      </c>
      <c r="O10" s="28"/>
    </row>
    <row r="11" spans="1:15" ht="15.75" customHeight="1" outlineLevel="1" x14ac:dyDescent="0.25">
      <c r="A11" s="25" t="s">
        <v>10</v>
      </c>
      <c r="B11" s="26">
        <v>688713448</v>
      </c>
      <c r="C11" s="27">
        <v>688147354</v>
      </c>
      <c r="D11" s="26">
        <v>737831181</v>
      </c>
      <c r="E11" s="27">
        <v>715874717</v>
      </c>
      <c r="F11" s="26">
        <v>798050423</v>
      </c>
      <c r="G11" s="27">
        <v>790460742</v>
      </c>
      <c r="H11" s="26">
        <v>1268534906</v>
      </c>
      <c r="I11" s="27">
        <v>1255885137</v>
      </c>
      <c r="J11" s="26">
        <v>1044839450</v>
      </c>
      <c r="K11" s="27">
        <v>1007061635</v>
      </c>
      <c r="L11" s="26">
        <v>1065002366</v>
      </c>
      <c r="M11" s="27">
        <v>1054369791</v>
      </c>
      <c r="O11" s="28"/>
    </row>
    <row r="12" spans="1:15" ht="15.75" customHeight="1" outlineLevel="1" x14ac:dyDescent="0.25">
      <c r="A12" s="25" t="s">
        <v>11</v>
      </c>
      <c r="B12" s="26">
        <v>219132573</v>
      </c>
      <c r="C12" s="27">
        <v>219132573</v>
      </c>
      <c r="D12" s="26">
        <v>237646453</v>
      </c>
      <c r="E12" s="27">
        <v>255731113</v>
      </c>
      <c r="F12" s="26">
        <v>296086840</v>
      </c>
      <c r="G12" s="27">
        <v>296086840</v>
      </c>
      <c r="H12" s="26">
        <v>272853246</v>
      </c>
      <c r="I12" s="27">
        <v>272853246</v>
      </c>
      <c r="J12" s="26">
        <v>309609964</v>
      </c>
      <c r="K12" s="27">
        <v>309609964</v>
      </c>
      <c r="L12" s="26">
        <v>297323122</v>
      </c>
      <c r="M12" s="27">
        <v>297323122</v>
      </c>
      <c r="O12" s="28"/>
    </row>
    <row r="13" spans="1:15" ht="15.75" customHeight="1" x14ac:dyDescent="0.25">
      <c r="A13" s="22" t="s">
        <v>12</v>
      </c>
      <c r="B13" s="29">
        <v>890318442</v>
      </c>
      <c r="C13" s="30">
        <v>844704645</v>
      </c>
      <c r="D13" s="29">
        <v>1041634796</v>
      </c>
      <c r="E13" s="30">
        <v>1208875973</v>
      </c>
      <c r="F13" s="29">
        <v>1128258939</v>
      </c>
      <c r="G13" s="30">
        <v>1106720956</v>
      </c>
      <c r="H13" s="29">
        <v>1394034015</v>
      </c>
      <c r="I13" s="30">
        <v>1361930329</v>
      </c>
      <c r="J13" s="29">
        <v>941530301</v>
      </c>
      <c r="K13" s="30">
        <v>896844794</v>
      </c>
      <c r="L13" s="29">
        <v>1155007567</v>
      </c>
      <c r="M13" s="30">
        <v>1034822022</v>
      </c>
      <c r="O13" s="28"/>
    </row>
    <row r="14" spans="1:15" ht="15.75" customHeight="1" outlineLevel="1" x14ac:dyDescent="0.25">
      <c r="A14" s="25" t="s">
        <v>13</v>
      </c>
      <c r="B14" s="26">
        <v>130865421</v>
      </c>
      <c r="C14" s="27">
        <v>128841703</v>
      </c>
      <c r="D14" s="26">
        <v>118690341</v>
      </c>
      <c r="E14" s="27">
        <v>115260369</v>
      </c>
      <c r="F14" s="26">
        <v>169914503</v>
      </c>
      <c r="G14" s="27">
        <v>169907430</v>
      </c>
      <c r="H14" s="26">
        <v>241665454</v>
      </c>
      <c r="I14" s="27">
        <v>215877075</v>
      </c>
      <c r="J14" s="26">
        <v>141823155</v>
      </c>
      <c r="K14" s="27">
        <v>138898003</v>
      </c>
      <c r="L14" s="26">
        <v>949865567</v>
      </c>
      <c r="M14" s="27">
        <v>850763983</v>
      </c>
      <c r="O14" s="28"/>
    </row>
    <row r="15" spans="1:15" ht="15.75" customHeight="1" outlineLevel="1" x14ac:dyDescent="0.25">
      <c r="A15" s="25" t="s">
        <v>14</v>
      </c>
      <c r="B15" s="26">
        <v>755376980</v>
      </c>
      <c r="C15" s="27">
        <v>711786901</v>
      </c>
      <c r="D15" s="26">
        <v>914755496</v>
      </c>
      <c r="E15" s="27">
        <v>1087592119</v>
      </c>
      <c r="F15" s="26">
        <v>943122992</v>
      </c>
      <c r="G15" s="27">
        <v>921698581</v>
      </c>
      <c r="H15" s="26">
        <v>1144552358</v>
      </c>
      <c r="I15" s="27">
        <v>1138506123</v>
      </c>
      <c r="J15" s="26">
        <v>794007146</v>
      </c>
      <c r="K15" s="27">
        <v>755380266</v>
      </c>
      <c r="L15" s="26">
        <v>4900000</v>
      </c>
      <c r="M15" s="27">
        <v>2695539</v>
      </c>
      <c r="O15" s="28"/>
    </row>
    <row r="16" spans="1:15" ht="15.75" customHeight="1" outlineLevel="1" x14ac:dyDescent="0.25">
      <c r="A16" s="25" t="s">
        <v>15</v>
      </c>
      <c r="B16" s="26">
        <v>4076041</v>
      </c>
      <c r="C16" s="27">
        <v>4076041</v>
      </c>
      <c r="D16" s="26">
        <v>8188959</v>
      </c>
      <c r="E16" s="27">
        <v>6023485</v>
      </c>
      <c r="F16" s="26">
        <v>15221444</v>
      </c>
      <c r="G16" s="27">
        <v>15114945</v>
      </c>
      <c r="H16" s="26">
        <v>7816203</v>
      </c>
      <c r="I16" s="27">
        <v>7547131</v>
      </c>
      <c r="J16" s="26">
        <v>5700000</v>
      </c>
      <c r="K16" s="27">
        <v>2566525</v>
      </c>
      <c r="L16" s="26">
        <v>200242000</v>
      </c>
      <c r="M16" s="27">
        <v>181362500</v>
      </c>
      <c r="O16" s="28"/>
    </row>
    <row r="17" spans="1:16" ht="15.75" customHeight="1" x14ac:dyDescent="0.25">
      <c r="A17" s="22" t="s">
        <v>16</v>
      </c>
      <c r="B17" s="29">
        <v>56494409</v>
      </c>
      <c r="C17" s="30">
        <v>53494409</v>
      </c>
      <c r="D17" s="29">
        <v>104293397</v>
      </c>
      <c r="E17" s="30">
        <v>97548129</v>
      </c>
      <c r="F17" s="29">
        <v>243478015</v>
      </c>
      <c r="G17" s="30">
        <v>241145821</v>
      </c>
      <c r="H17" s="29">
        <v>181008982</v>
      </c>
      <c r="I17" s="30">
        <v>172911691</v>
      </c>
      <c r="J17" s="29">
        <v>171727936</v>
      </c>
      <c r="K17" s="30">
        <v>171727933</v>
      </c>
      <c r="L17" s="29">
        <v>189855654</v>
      </c>
      <c r="M17" s="30">
        <v>189793579</v>
      </c>
      <c r="O17" s="28"/>
    </row>
    <row r="18" spans="1:16" ht="15.75" customHeight="1" outlineLevel="1" x14ac:dyDescent="0.25">
      <c r="A18" s="25" t="s">
        <v>17</v>
      </c>
      <c r="B18" s="26">
        <v>56494409</v>
      </c>
      <c r="C18" s="27">
        <v>53494409</v>
      </c>
      <c r="D18" s="26">
        <v>92957936</v>
      </c>
      <c r="E18" s="27">
        <v>86212668</v>
      </c>
      <c r="F18" s="26">
        <v>243478015</v>
      </c>
      <c r="G18" s="27">
        <v>241145821</v>
      </c>
      <c r="H18" s="26">
        <v>181008982</v>
      </c>
      <c r="I18" s="27">
        <v>172911691</v>
      </c>
      <c r="J18" s="26">
        <v>171727936</v>
      </c>
      <c r="K18" s="27">
        <v>171727933</v>
      </c>
      <c r="L18" s="26">
        <v>165732880</v>
      </c>
      <c r="M18" s="27">
        <v>165670805</v>
      </c>
      <c r="O18" s="28"/>
      <c r="P18" s="28"/>
    </row>
    <row r="19" spans="1:16" ht="15.75" customHeight="1" outlineLevel="1" x14ac:dyDescent="0.25">
      <c r="A19" s="41" t="s">
        <v>18</v>
      </c>
      <c r="B19" s="31"/>
      <c r="C19" s="32"/>
      <c r="D19" s="31">
        <v>11335461</v>
      </c>
      <c r="E19" s="32">
        <v>11335461</v>
      </c>
      <c r="F19" s="31"/>
      <c r="G19" s="32"/>
      <c r="H19" s="31"/>
      <c r="I19" s="32"/>
      <c r="J19" s="31"/>
      <c r="K19" s="32"/>
      <c r="L19" s="31"/>
      <c r="M19" s="32"/>
      <c r="O19" s="28"/>
      <c r="P19" s="28"/>
    </row>
    <row r="20" spans="1:16" ht="15.75" customHeight="1" outlineLevel="1" x14ac:dyDescent="0.25">
      <c r="A20" s="25" t="s">
        <v>19</v>
      </c>
      <c r="B20" s="31"/>
      <c r="C20" s="32"/>
      <c r="D20" s="31"/>
      <c r="E20" s="32"/>
      <c r="F20" s="31"/>
      <c r="G20" s="32"/>
      <c r="H20" s="31"/>
      <c r="I20" s="32"/>
      <c r="J20" s="31"/>
      <c r="K20" s="32"/>
      <c r="L20" s="31">
        <v>24122774</v>
      </c>
      <c r="M20" s="32">
        <v>24122774</v>
      </c>
      <c r="O20" s="28"/>
    </row>
    <row r="21" spans="1:16" ht="15.75" customHeight="1" x14ac:dyDescent="0.25">
      <c r="A21" s="19" t="s">
        <v>20</v>
      </c>
      <c r="B21" s="19">
        <f t="shared" ref="B21:M21" si="3">+B22+B26+B29+B34+B40+B44+B46+B50</f>
        <v>1607822395</v>
      </c>
      <c r="C21" s="33">
        <f t="shared" si="3"/>
        <v>728349300</v>
      </c>
      <c r="D21" s="19">
        <f t="shared" si="3"/>
        <v>2784291202</v>
      </c>
      <c r="E21" s="33">
        <f t="shared" si="3"/>
        <v>2339919708</v>
      </c>
      <c r="F21" s="19">
        <f t="shared" si="3"/>
        <v>1915507404</v>
      </c>
      <c r="G21" s="33">
        <f t="shared" si="3"/>
        <v>1292134828</v>
      </c>
      <c r="H21" s="19">
        <f t="shared" si="3"/>
        <v>1813044627</v>
      </c>
      <c r="I21" s="33">
        <f t="shared" si="3"/>
        <v>691348636</v>
      </c>
      <c r="J21" s="19">
        <f t="shared" si="3"/>
        <v>3256466062</v>
      </c>
      <c r="K21" s="33">
        <f t="shared" si="3"/>
        <v>2203350531</v>
      </c>
      <c r="L21" s="19">
        <f t="shared" si="3"/>
        <v>2991908007</v>
      </c>
      <c r="M21" s="33">
        <f t="shared" si="3"/>
        <v>1975516068</v>
      </c>
      <c r="O21" s="28"/>
    </row>
    <row r="22" spans="1:16" ht="15.75" customHeight="1" x14ac:dyDescent="0.25">
      <c r="A22" s="22" t="s">
        <v>21</v>
      </c>
      <c r="B22" s="29">
        <v>1179137665</v>
      </c>
      <c r="C22" s="30">
        <v>496529511</v>
      </c>
      <c r="D22" s="29">
        <v>983256454</v>
      </c>
      <c r="E22" s="30">
        <v>1130473640</v>
      </c>
      <c r="F22" s="29">
        <v>67600000</v>
      </c>
      <c r="G22" s="30">
        <v>58999533</v>
      </c>
      <c r="H22" s="29"/>
      <c r="I22" s="30"/>
      <c r="J22" s="29">
        <v>430000000</v>
      </c>
      <c r="K22" s="30">
        <v>428057279</v>
      </c>
      <c r="L22" s="29"/>
      <c r="M22" s="30"/>
      <c r="O22" s="28"/>
    </row>
    <row r="23" spans="1:16" ht="15.75" customHeight="1" outlineLevel="1" x14ac:dyDescent="0.25">
      <c r="A23" s="25" t="s">
        <v>7</v>
      </c>
      <c r="B23" s="26">
        <v>40800000</v>
      </c>
      <c r="C23" s="27">
        <v>40786500</v>
      </c>
      <c r="D23" s="26">
        <v>57600000</v>
      </c>
      <c r="E23" s="27">
        <v>70400000</v>
      </c>
      <c r="F23" s="26">
        <v>43200000</v>
      </c>
      <c r="G23" s="27">
        <v>39600000</v>
      </c>
      <c r="H23" s="26"/>
      <c r="I23" s="27"/>
      <c r="J23" s="26">
        <v>316949600</v>
      </c>
      <c r="K23" s="27">
        <v>315006879</v>
      </c>
      <c r="L23" s="26"/>
      <c r="M23" s="27"/>
      <c r="O23" s="28"/>
    </row>
    <row r="24" spans="1:16" ht="15.75" customHeight="1" outlineLevel="1" x14ac:dyDescent="0.25">
      <c r="A24" s="25" t="s">
        <v>12</v>
      </c>
      <c r="B24" s="26">
        <v>463000000</v>
      </c>
      <c r="C24" s="27">
        <v>455743011</v>
      </c>
      <c r="D24" s="26">
        <v>911000000</v>
      </c>
      <c r="E24" s="27">
        <v>1060073640</v>
      </c>
      <c r="F24" s="26">
        <v>24400000</v>
      </c>
      <c r="G24" s="27">
        <v>19399533</v>
      </c>
      <c r="H24" s="26"/>
      <c r="I24" s="27"/>
      <c r="J24" s="26">
        <v>113050400</v>
      </c>
      <c r="K24" s="27">
        <v>113050400</v>
      </c>
      <c r="L24" s="26"/>
      <c r="M24" s="27"/>
      <c r="O24" s="28"/>
    </row>
    <row r="25" spans="1:16" ht="15.75" customHeight="1" outlineLevel="1" x14ac:dyDescent="0.25">
      <c r="A25" s="41" t="s">
        <v>22</v>
      </c>
      <c r="B25" s="26">
        <v>675337665</v>
      </c>
      <c r="C25" s="27">
        <v>0</v>
      </c>
      <c r="D25" s="26">
        <v>14656454</v>
      </c>
      <c r="E25" s="27">
        <v>0</v>
      </c>
      <c r="F25" s="26"/>
      <c r="G25" s="27"/>
      <c r="H25" s="26"/>
      <c r="I25" s="27"/>
      <c r="J25" s="26"/>
      <c r="K25" s="27"/>
      <c r="L25" s="26"/>
      <c r="M25" s="27"/>
      <c r="O25" s="28"/>
      <c r="P25" s="28"/>
    </row>
    <row r="26" spans="1:16" ht="15.75" customHeight="1" x14ac:dyDescent="0.25">
      <c r="A26" s="22" t="s">
        <v>23</v>
      </c>
      <c r="B26" s="29">
        <v>86017393</v>
      </c>
      <c r="C26" s="30">
        <v>82341762</v>
      </c>
      <c r="D26" s="29">
        <v>500549318</v>
      </c>
      <c r="E26" s="30">
        <v>513554551</v>
      </c>
      <c r="F26" s="29">
        <v>338209001</v>
      </c>
      <c r="G26" s="30">
        <v>332658868</v>
      </c>
      <c r="H26" s="29"/>
      <c r="I26" s="30"/>
      <c r="J26" s="29"/>
      <c r="K26" s="30"/>
      <c r="L26" s="29"/>
      <c r="M26" s="30"/>
      <c r="O26" s="28"/>
      <c r="P26" s="28"/>
    </row>
    <row r="27" spans="1:16" ht="15.75" customHeight="1" outlineLevel="1" x14ac:dyDescent="0.25">
      <c r="A27" s="25" t="s">
        <v>7</v>
      </c>
      <c r="B27" s="26">
        <v>16320000</v>
      </c>
      <c r="C27" s="27">
        <v>13819344</v>
      </c>
      <c r="D27" s="26">
        <v>66300000</v>
      </c>
      <c r="E27" s="27">
        <v>66300000</v>
      </c>
      <c r="F27" s="26">
        <v>92000000</v>
      </c>
      <c r="G27" s="27">
        <v>92000000</v>
      </c>
      <c r="H27" s="26"/>
      <c r="I27" s="27"/>
      <c r="J27" s="26"/>
      <c r="K27" s="27"/>
      <c r="L27" s="26"/>
      <c r="M27" s="27"/>
      <c r="O27" s="28"/>
      <c r="P27" s="28"/>
    </row>
    <row r="28" spans="1:16" ht="15.75" customHeight="1" outlineLevel="1" x14ac:dyDescent="0.25">
      <c r="A28" s="25" t="s">
        <v>12</v>
      </c>
      <c r="B28" s="26">
        <v>69697393</v>
      </c>
      <c r="C28" s="27">
        <v>68522418</v>
      </c>
      <c r="D28" s="26">
        <v>434249318</v>
      </c>
      <c r="E28" s="27">
        <v>447254551</v>
      </c>
      <c r="F28" s="26">
        <v>246209001</v>
      </c>
      <c r="G28" s="27">
        <v>240658868</v>
      </c>
      <c r="H28" s="26"/>
      <c r="I28" s="27"/>
      <c r="J28" s="26"/>
      <c r="K28" s="27"/>
      <c r="L28" s="26"/>
      <c r="M28" s="27"/>
      <c r="O28" s="28"/>
    </row>
    <row r="29" spans="1:16" ht="15.75" customHeight="1" x14ac:dyDescent="0.25">
      <c r="A29" s="22" t="s">
        <v>24</v>
      </c>
      <c r="B29" s="29">
        <v>17400000</v>
      </c>
      <c r="C29" s="30">
        <v>16382999</v>
      </c>
      <c r="D29" s="29">
        <v>289332500</v>
      </c>
      <c r="E29" s="30">
        <v>230506796</v>
      </c>
      <c r="F29" s="29">
        <v>393638175</v>
      </c>
      <c r="G29" s="30">
        <v>336977918</v>
      </c>
      <c r="H29" s="29">
        <v>323896812</v>
      </c>
      <c r="I29" s="30">
        <v>236867459</v>
      </c>
      <c r="J29" s="29">
        <v>949788958</v>
      </c>
      <c r="K29" s="30">
        <v>754750090</v>
      </c>
      <c r="L29" s="29">
        <v>835933670</v>
      </c>
      <c r="M29" s="30">
        <v>810061911</v>
      </c>
      <c r="O29" s="28"/>
      <c r="P29" s="28"/>
    </row>
    <row r="30" spans="1:16" ht="15.75" customHeight="1" outlineLevel="1" x14ac:dyDescent="0.25">
      <c r="A30" s="25" t="s">
        <v>7</v>
      </c>
      <c r="B30" s="26">
        <v>8400000</v>
      </c>
      <c r="C30" s="27">
        <v>8350000</v>
      </c>
      <c r="D30" s="26">
        <v>147028000</v>
      </c>
      <c r="E30" s="27">
        <v>146245951</v>
      </c>
      <c r="F30" s="26">
        <v>247694800</v>
      </c>
      <c r="G30" s="27">
        <v>226677307</v>
      </c>
      <c r="H30" s="26">
        <v>189876812</v>
      </c>
      <c r="I30" s="27">
        <v>159426812</v>
      </c>
      <c r="J30" s="26">
        <v>622619048</v>
      </c>
      <c r="K30" s="27">
        <v>533448368</v>
      </c>
      <c r="L30" s="26">
        <v>618269837</v>
      </c>
      <c r="M30" s="27">
        <v>605479718</v>
      </c>
      <c r="O30" s="28"/>
      <c r="P30" s="28"/>
    </row>
    <row r="31" spans="1:16" ht="15.75" customHeight="1" outlineLevel="1" x14ac:dyDescent="0.25">
      <c r="A31" s="25" t="s">
        <v>12</v>
      </c>
      <c r="B31" s="26">
        <v>9000000</v>
      </c>
      <c r="C31" s="27">
        <v>8032999</v>
      </c>
      <c r="D31" s="26">
        <v>142304500</v>
      </c>
      <c r="E31" s="27">
        <v>84260845</v>
      </c>
      <c r="F31" s="26">
        <v>144179733</v>
      </c>
      <c r="G31" s="27">
        <v>110300611</v>
      </c>
      <c r="H31" s="26">
        <v>134020000</v>
      </c>
      <c r="I31" s="27">
        <v>77440647</v>
      </c>
      <c r="J31" s="26">
        <v>327169910</v>
      </c>
      <c r="K31" s="27">
        <v>221301722</v>
      </c>
      <c r="L31" s="26">
        <v>213651833</v>
      </c>
      <c r="M31" s="27">
        <v>200570193</v>
      </c>
      <c r="O31" s="28"/>
      <c r="P31" s="28"/>
    </row>
    <row r="32" spans="1:16" ht="15.75" customHeight="1" outlineLevel="1" x14ac:dyDescent="0.25">
      <c r="A32" s="41" t="s">
        <v>25</v>
      </c>
      <c r="B32" s="31"/>
      <c r="C32" s="32"/>
      <c r="D32" s="31">
        <v>0</v>
      </c>
      <c r="E32" s="32">
        <v>0</v>
      </c>
      <c r="F32" s="31">
        <v>1763642</v>
      </c>
      <c r="G32" s="32">
        <v>0</v>
      </c>
      <c r="H32" s="31"/>
      <c r="I32" s="32"/>
      <c r="J32" s="31"/>
      <c r="K32" s="32"/>
      <c r="L32" s="31"/>
      <c r="M32" s="32"/>
    </row>
    <row r="33" spans="1:16" ht="15.75" customHeight="1" outlineLevel="1" x14ac:dyDescent="0.25">
      <c r="A33" s="25" t="s">
        <v>26</v>
      </c>
      <c r="B33" s="31"/>
      <c r="C33" s="32"/>
      <c r="D33" s="31"/>
      <c r="E33" s="32"/>
      <c r="F33" s="31"/>
      <c r="G33" s="32"/>
      <c r="H33" s="31"/>
      <c r="I33" s="32"/>
      <c r="J33" s="31"/>
      <c r="K33" s="32"/>
      <c r="L33" s="31">
        <v>4012000</v>
      </c>
      <c r="M33" s="32">
        <v>4012000</v>
      </c>
    </row>
    <row r="34" spans="1:16" ht="15.75" customHeight="1" x14ac:dyDescent="0.25">
      <c r="A34" s="22" t="s">
        <v>27</v>
      </c>
      <c r="B34" s="29">
        <v>292224163</v>
      </c>
      <c r="C34" s="30">
        <v>102189644</v>
      </c>
      <c r="D34" s="29">
        <v>461864660</v>
      </c>
      <c r="E34" s="30">
        <v>238898142</v>
      </c>
      <c r="F34" s="29">
        <v>518135383</v>
      </c>
      <c r="G34" s="30">
        <v>373809888</v>
      </c>
      <c r="H34" s="29">
        <v>265669617</v>
      </c>
      <c r="I34" s="30">
        <v>227405117</v>
      </c>
      <c r="J34" s="29">
        <v>805555398</v>
      </c>
      <c r="K34" s="30">
        <v>288526522</v>
      </c>
      <c r="L34" s="29">
        <v>1017408342</v>
      </c>
      <c r="M34" s="30">
        <v>682211227</v>
      </c>
    </row>
    <row r="35" spans="1:16" ht="15.75" customHeight="1" outlineLevel="1" x14ac:dyDescent="0.25">
      <c r="A35" s="25" t="s">
        <v>7</v>
      </c>
      <c r="B35" s="26">
        <v>130156774</v>
      </c>
      <c r="C35" s="27">
        <v>87011402</v>
      </c>
      <c r="D35" s="26">
        <v>204796537</v>
      </c>
      <c r="E35" s="27">
        <v>166894397</v>
      </c>
      <c r="F35" s="26">
        <v>266016505</v>
      </c>
      <c r="G35" s="27">
        <v>257592035</v>
      </c>
      <c r="H35" s="26">
        <v>153522600</v>
      </c>
      <c r="I35" s="27">
        <v>142248864</v>
      </c>
      <c r="J35" s="26">
        <v>366800000</v>
      </c>
      <c r="K35" s="27">
        <v>233205734</v>
      </c>
      <c r="L35" s="26">
        <v>643590126</v>
      </c>
      <c r="M35" s="27">
        <v>538841405</v>
      </c>
      <c r="O35" s="28"/>
    </row>
    <row r="36" spans="1:16" ht="15.75" customHeight="1" outlineLevel="1" x14ac:dyDescent="0.25">
      <c r="A36" s="25" t="s">
        <v>12</v>
      </c>
      <c r="B36" s="26">
        <v>113587389</v>
      </c>
      <c r="C36" s="27">
        <v>15178242</v>
      </c>
      <c r="D36" s="26">
        <v>175088123</v>
      </c>
      <c r="E36" s="27">
        <v>72003745</v>
      </c>
      <c r="F36" s="26">
        <v>182900200</v>
      </c>
      <c r="G36" s="27">
        <v>116217853</v>
      </c>
      <c r="H36" s="26">
        <v>112147017</v>
      </c>
      <c r="I36" s="27">
        <v>85156253</v>
      </c>
      <c r="J36" s="26">
        <v>334360995</v>
      </c>
      <c r="K36" s="27">
        <v>55320788</v>
      </c>
      <c r="L36" s="26">
        <v>319923813</v>
      </c>
      <c r="M36" s="27">
        <v>136141022</v>
      </c>
      <c r="O36" s="28"/>
    </row>
    <row r="37" spans="1:16" ht="15.75" customHeight="1" outlineLevel="1" x14ac:dyDescent="0.25">
      <c r="A37" s="25" t="s">
        <v>16</v>
      </c>
      <c r="B37" s="26">
        <v>48480000</v>
      </c>
      <c r="C37" s="27">
        <v>0</v>
      </c>
      <c r="D37" s="26">
        <v>80480000</v>
      </c>
      <c r="E37" s="27">
        <v>0</v>
      </c>
      <c r="F37" s="26">
        <v>56000000</v>
      </c>
      <c r="G37" s="27">
        <v>0</v>
      </c>
      <c r="H37" s="26"/>
      <c r="I37" s="27"/>
      <c r="J37" s="26">
        <v>104394403</v>
      </c>
      <c r="K37" s="27">
        <v>0</v>
      </c>
      <c r="L37" s="26">
        <v>53894403</v>
      </c>
      <c r="M37" s="27">
        <v>7228800</v>
      </c>
      <c r="O37" s="28"/>
    </row>
    <row r="38" spans="1:16" ht="15.75" customHeight="1" outlineLevel="1" x14ac:dyDescent="0.25">
      <c r="A38" s="25" t="s">
        <v>15</v>
      </c>
      <c r="B38" s="31"/>
      <c r="C38" s="32"/>
      <c r="D38" s="31">
        <v>1500000</v>
      </c>
      <c r="E38" s="32">
        <v>0</v>
      </c>
      <c r="F38" s="31"/>
      <c r="G38" s="32"/>
      <c r="H38" s="31"/>
      <c r="I38" s="32"/>
      <c r="J38" s="31"/>
      <c r="K38" s="32"/>
      <c r="L38" s="31"/>
      <c r="M38" s="32"/>
      <c r="O38" s="28"/>
    </row>
    <row r="39" spans="1:16" ht="15.75" customHeight="1" outlineLevel="1" x14ac:dyDescent="0.25">
      <c r="A39" s="41" t="s">
        <v>28</v>
      </c>
      <c r="B39" s="31"/>
      <c r="C39" s="32"/>
      <c r="D39" s="31"/>
      <c r="E39" s="32"/>
      <c r="F39" s="31">
        <v>13218678</v>
      </c>
      <c r="G39" s="32">
        <v>0</v>
      </c>
      <c r="H39" s="31"/>
      <c r="I39" s="32"/>
      <c r="J39" s="31"/>
      <c r="K39" s="32"/>
      <c r="L39" s="31"/>
      <c r="M39" s="32"/>
      <c r="O39" s="28"/>
    </row>
    <row r="40" spans="1:16" ht="15.75" customHeight="1" x14ac:dyDescent="0.25">
      <c r="A40" s="22" t="s">
        <v>29</v>
      </c>
      <c r="B40" s="29">
        <v>25000000</v>
      </c>
      <c r="C40" s="30">
        <v>24987808</v>
      </c>
      <c r="D40" s="29">
        <v>249288270</v>
      </c>
      <c r="E40" s="30">
        <v>226486579</v>
      </c>
      <c r="F40" s="29">
        <v>204104778</v>
      </c>
      <c r="G40" s="30">
        <v>189688621</v>
      </c>
      <c r="H40" s="29">
        <v>1035428342</v>
      </c>
      <c r="I40" s="30">
        <v>75173143</v>
      </c>
      <c r="J40" s="29">
        <v>827024623</v>
      </c>
      <c r="K40" s="30">
        <v>488812187</v>
      </c>
      <c r="L40" s="29">
        <v>946225995</v>
      </c>
      <c r="M40" s="30">
        <v>483242930</v>
      </c>
      <c r="O40" s="28"/>
    </row>
    <row r="41" spans="1:16" ht="15.75" customHeight="1" outlineLevel="1" x14ac:dyDescent="0.25">
      <c r="A41" s="25" t="s">
        <v>7</v>
      </c>
      <c r="B41" s="26">
        <v>8271800</v>
      </c>
      <c r="C41" s="27">
        <v>8267940</v>
      </c>
      <c r="D41" s="26">
        <v>83497280</v>
      </c>
      <c r="E41" s="27">
        <v>84686630</v>
      </c>
      <c r="F41" s="26">
        <v>69135417</v>
      </c>
      <c r="G41" s="27">
        <v>59969115</v>
      </c>
      <c r="H41" s="26">
        <v>36764000</v>
      </c>
      <c r="I41" s="27">
        <v>36644000</v>
      </c>
      <c r="J41" s="26">
        <v>348135453</v>
      </c>
      <c r="K41" s="27">
        <v>144437806</v>
      </c>
      <c r="L41" s="26">
        <v>167273208</v>
      </c>
      <c r="M41" s="27">
        <v>153021563</v>
      </c>
      <c r="O41" s="28"/>
    </row>
    <row r="42" spans="1:16" ht="15.75" customHeight="1" outlineLevel="1" x14ac:dyDescent="0.25">
      <c r="A42" s="25" t="s">
        <v>12</v>
      </c>
      <c r="B42" s="26">
        <v>16728200</v>
      </c>
      <c r="C42" s="27">
        <v>16719868</v>
      </c>
      <c r="D42" s="26">
        <v>165790990</v>
      </c>
      <c r="E42" s="27">
        <v>141799949</v>
      </c>
      <c r="F42" s="26">
        <v>134969361</v>
      </c>
      <c r="G42" s="27">
        <v>129719506</v>
      </c>
      <c r="H42" s="26">
        <v>39355505</v>
      </c>
      <c r="I42" s="27">
        <v>38529143</v>
      </c>
      <c r="J42" s="26">
        <v>478889170</v>
      </c>
      <c r="K42" s="27">
        <v>344374381</v>
      </c>
      <c r="L42" s="26">
        <v>393466776</v>
      </c>
      <c r="M42" s="27">
        <v>330221367</v>
      </c>
      <c r="O42" s="28"/>
    </row>
    <row r="43" spans="1:16" ht="15.75" customHeight="1" outlineLevel="1" x14ac:dyDescent="0.25">
      <c r="A43" s="41" t="s">
        <v>30</v>
      </c>
      <c r="B43" s="31"/>
      <c r="C43" s="32"/>
      <c r="D43" s="31">
        <v>0</v>
      </c>
      <c r="E43" s="32">
        <v>0</v>
      </c>
      <c r="F43" s="31"/>
      <c r="G43" s="32"/>
      <c r="H43" s="31">
        <v>959308837</v>
      </c>
      <c r="I43" s="32">
        <v>0</v>
      </c>
      <c r="J43" s="31"/>
      <c r="K43" s="32"/>
      <c r="L43" s="31">
        <v>385486011</v>
      </c>
      <c r="M43" s="32">
        <v>0</v>
      </c>
      <c r="O43" s="28"/>
      <c r="P43" s="28"/>
    </row>
    <row r="44" spans="1:16" ht="15.75" customHeight="1" x14ac:dyDescent="0.25">
      <c r="A44" s="22" t="s">
        <v>31</v>
      </c>
      <c r="B44" s="29">
        <v>8043174</v>
      </c>
      <c r="C44" s="30">
        <v>5917576</v>
      </c>
      <c r="D44" s="29"/>
      <c r="E44" s="30"/>
      <c r="F44" s="29"/>
      <c r="G44" s="30"/>
      <c r="H44" s="29"/>
      <c r="I44" s="30"/>
      <c r="J44" s="29"/>
      <c r="K44" s="30"/>
      <c r="L44" s="29"/>
      <c r="M44" s="30"/>
      <c r="O44" s="28"/>
      <c r="P44" s="28"/>
    </row>
    <row r="45" spans="1:16" ht="15.75" customHeight="1" outlineLevel="1" x14ac:dyDescent="0.25">
      <c r="A45" s="34" t="s">
        <v>7</v>
      </c>
      <c r="B45" s="31">
        <v>8043174</v>
      </c>
      <c r="C45" s="32">
        <v>5917576</v>
      </c>
      <c r="D45" s="31"/>
      <c r="E45" s="32"/>
      <c r="F45" s="31"/>
      <c r="G45" s="32"/>
      <c r="H45" s="31"/>
      <c r="I45" s="32"/>
      <c r="J45" s="31"/>
      <c r="K45" s="32"/>
      <c r="L45" s="31"/>
      <c r="M45" s="32"/>
      <c r="O45" s="28"/>
      <c r="P45" s="28"/>
    </row>
    <row r="46" spans="1:16" ht="15.75" customHeight="1" x14ac:dyDescent="0.25">
      <c r="A46" s="22" t="s">
        <v>32</v>
      </c>
      <c r="B46" s="29"/>
      <c r="C46" s="30"/>
      <c r="D46" s="29">
        <v>300000000</v>
      </c>
      <c r="E46" s="30">
        <v>0</v>
      </c>
      <c r="F46" s="29">
        <v>393820067</v>
      </c>
      <c r="G46" s="30">
        <v>0</v>
      </c>
      <c r="H46" s="29">
        <v>188049856</v>
      </c>
      <c r="I46" s="30">
        <v>151902917</v>
      </c>
      <c r="J46" s="29">
        <v>244097083</v>
      </c>
      <c r="K46" s="30">
        <v>243204453</v>
      </c>
      <c r="L46" s="29">
        <v>122000000</v>
      </c>
      <c r="M46" s="30">
        <v>0</v>
      </c>
    </row>
    <row r="47" spans="1:16" ht="15.75" customHeight="1" outlineLevel="1" x14ac:dyDescent="0.25">
      <c r="A47" s="25" t="s">
        <v>7</v>
      </c>
      <c r="B47" s="31"/>
      <c r="C47" s="32"/>
      <c r="D47" s="31"/>
      <c r="E47" s="35"/>
      <c r="F47" s="34"/>
      <c r="G47" s="35"/>
      <c r="H47" s="31">
        <v>181143480</v>
      </c>
      <c r="I47" s="32">
        <v>151902917</v>
      </c>
      <c r="J47" s="34">
        <v>244097082</v>
      </c>
      <c r="K47" s="35">
        <v>243204453</v>
      </c>
      <c r="L47" s="34"/>
      <c r="M47" s="35"/>
    </row>
    <row r="48" spans="1:16" ht="15.75" customHeight="1" outlineLevel="1" x14ac:dyDescent="0.25">
      <c r="A48" s="25" t="s">
        <v>12</v>
      </c>
      <c r="B48" s="31"/>
      <c r="C48" s="32"/>
      <c r="D48" s="31"/>
      <c r="E48" s="35"/>
      <c r="F48" s="31"/>
      <c r="G48" s="32"/>
      <c r="H48" s="31">
        <v>6906376</v>
      </c>
      <c r="I48" s="32">
        <v>0</v>
      </c>
      <c r="J48" s="34">
        <v>1</v>
      </c>
      <c r="K48" s="35">
        <v>0</v>
      </c>
      <c r="L48" s="34"/>
      <c r="M48" s="35"/>
      <c r="O48" s="28"/>
    </row>
    <row r="49" spans="1:16" ht="15.75" customHeight="1" outlineLevel="1" x14ac:dyDescent="0.25">
      <c r="A49" s="41" t="s">
        <v>33</v>
      </c>
      <c r="B49" s="31"/>
      <c r="C49" s="32"/>
      <c r="D49" s="31">
        <v>300000000</v>
      </c>
      <c r="E49" s="35">
        <v>0</v>
      </c>
      <c r="F49" s="31">
        <v>393820067</v>
      </c>
      <c r="G49" s="32">
        <v>0</v>
      </c>
      <c r="H49" s="34"/>
      <c r="I49" s="35"/>
      <c r="J49" s="34"/>
      <c r="K49" s="35"/>
      <c r="L49" s="31">
        <v>122000000</v>
      </c>
      <c r="M49" s="35">
        <v>0</v>
      </c>
      <c r="O49" s="28"/>
      <c r="P49" s="28"/>
    </row>
    <row r="50" spans="1:16" ht="15.75" customHeight="1" x14ac:dyDescent="0.25">
      <c r="A50" s="22" t="s">
        <v>34</v>
      </c>
      <c r="B50" s="29"/>
      <c r="C50" s="30"/>
      <c r="D50" s="29"/>
      <c r="E50" s="30"/>
      <c r="F50" s="29"/>
      <c r="G50" s="30"/>
      <c r="H50" s="29"/>
      <c r="I50" s="30"/>
      <c r="J50" s="29"/>
      <c r="K50" s="30"/>
      <c r="L50" s="29">
        <v>70340000</v>
      </c>
      <c r="M50" s="30">
        <v>0</v>
      </c>
    </row>
    <row r="51" spans="1:16" ht="15.75" customHeight="1" outlineLevel="1" x14ac:dyDescent="0.25">
      <c r="A51" s="25" t="s">
        <v>12</v>
      </c>
      <c r="B51" s="29"/>
      <c r="C51" s="30"/>
      <c r="D51" s="29"/>
      <c r="E51" s="36"/>
      <c r="F51" s="22"/>
      <c r="G51" s="36"/>
      <c r="H51" s="22"/>
      <c r="I51" s="36"/>
      <c r="J51" s="22"/>
      <c r="K51" s="36"/>
      <c r="L51" s="22">
        <v>70340000</v>
      </c>
      <c r="M51" s="36">
        <v>0</v>
      </c>
    </row>
    <row r="52" spans="1:16" ht="15.75" customHeight="1" x14ac:dyDescent="0.25">
      <c r="A52" s="15" t="s">
        <v>35</v>
      </c>
      <c r="B52" s="16">
        <f t="shared" ref="B52:M52" si="4">+B53+B60+B67</f>
        <v>1520316467</v>
      </c>
      <c r="C52" s="17">
        <f t="shared" si="4"/>
        <v>1311272750</v>
      </c>
      <c r="D52" s="16">
        <f t="shared" si="4"/>
        <v>1708725580</v>
      </c>
      <c r="E52" s="17">
        <f t="shared" si="4"/>
        <v>1361775619</v>
      </c>
      <c r="F52" s="16">
        <f t="shared" si="4"/>
        <v>1993414562</v>
      </c>
      <c r="G52" s="17">
        <f t="shared" si="4"/>
        <v>1346692618</v>
      </c>
      <c r="H52" s="16">
        <f t="shared" si="4"/>
        <v>1046070163</v>
      </c>
      <c r="I52" s="17">
        <f t="shared" si="4"/>
        <v>945446315</v>
      </c>
      <c r="J52" s="16">
        <f t="shared" si="4"/>
        <v>1672239587</v>
      </c>
      <c r="K52" s="17">
        <f t="shared" si="4"/>
        <v>1200894405</v>
      </c>
      <c r="L52" s="16">
        <f t="shared" si="4"/>
        <v>1978793749</v>
      </c>
      <c r="M52" s="17">
        <f t="shared" si="4"/>
        <v>1754433817</v>
      </c>
    </row>
    <row r="53" spans="1:16" ht="15.75" customHeight="1" x14ac:dyDescent="0.25">
      <c r="A53" s="37" t="s">
        <v>36</v>
      </c>
      <c r="B53" s="23">
        <v>171747325</v>
      </c>
      <c r="C53" s="24">
        <v>76877267</v>
      </c>
      <c r="D53" s="23">
        <v>637512346</v>
      </c>
      <c r="E53" s="24">
        <v>318840920</v>
      </c>
      <c r="F53" s="23">
        <v>283414562</v>
      </c>
      <c r="G53" s="24">
        <v>271970156</v>
      </c>
      <c r="H53" s="23">
        <v>335810163</v>
      </c>
      <c r="I53" s="24">
        <v>317901482</v>
      </c>
      <c r="J53" s="23">
        <v>238118560</v>
      </c>
      <c r="K53" s="24">
        <v>221488092</v>
      </c>
      <c r="L53" s="23">
        <v>503694326</v>
      </c>
      <c r="M53" s="24">
        <v>487218268</v>
      </c>
    </row>
    <row r="54" spans="1:16" ht="15.75" customHeight="1" outlineLevel="1" x14ac:dyDescent="0.25">
      <c r="A54" s="34" t="s">
        <v>37</v>
      </c>
      <c r="B54" s="31">
        <v>48584080</v>
      </c>
      <c r="C54" s="32">
        <v>21985493</v>
      </c>
      <c r="D54" s="31">
        <v>284856114</v>
      </c>
      <c r="E54" s="32">
        <v>215588233</v>
      </c>
      <c r="F54" s="31">
        <v>137065188</v>
      </c>
      <c r="G54" s="32">
        <v>135742161</v>
      </c>
      <c r="H54" s="31">
        <v>105437209</v>
      </c>
      <c r="I54" s="32">
        <v>100100341</v>
      </c>
      <c r="J54" s="31">
        <v>112945557</v>
      </c>
      <c r="K54" s="32">
        <v>111362760</v>
      </c>
      <c r="L54" s="31">
        <v>255201772</v>
      </c>
      <c r="M54" s="32">
        <v>245287487</v>
      </c>
    </row>
    <row r="55" spans="1:16" ht="15.75" customHeight="1" outlineLevel="1" x14ac:dyDescent="0.25">
      <c r="A55" s="34" t="s">
        <v>38</v>
      </c>
      <c r="B55" s="31">
        <v>107603245</v>
      </c>
      <c r="C55" s="32">
        <v>42370078</v>
      </c>
      <c r="D55" s="31">
        <v>174552054</v>
      </c>
      <c r="E55" s="32">
        <v>102761107</v>
      </c>
      <c r="F55" s="31">
        <v>88330126</v>
      </c>
      <c r="G55" s="32">
        <v>82208747</v>
      </c>
      <c r="H55" s="31">
        <v>114903586</v>
      </c>
      <c r="I55" s="32">
        <v>104635689</v>
      </c>
      <c r="J55" s="31">
        <v>63495376</v>
      </c>
      <c r="K55" s="32">
        <v>58559065</v>
      </c>
      <c r="L55" s="31">
        <v>144494071</v>
      </c>
      <c r="M55" s="32">
        <v>138972879</v>
      </c>
    </row>
    <row r="56" spans="1:16" ht="15.75" customHeight="1" outlineLevel="1" x14ac:dyDescent="0.25">
      <c r="A56" s="34" t="s">
        <v>39</v>
      </c>
      <c r="B56" s="31">
        <v>3000000</v>
      </c>
      <c r="C56" s="32">
        <v>122296</v>
      </c>
      <c r="D56" s="31">
        <v>3000000</v>
      </c>
      <c r="E56" s="32">
        <v>491580</v>
      </c>
      <c r="F56" s="31"/>
      <c r="G56" s="32"/>
      <c r="H56" s="31"/>
      <c r="I56" s="32"/>
      <c r="J56" s="31">
        <v>5181467</v>
      </c>
      <c r="K56" s="32">
        <v>5181467</v>
      </c>
      <c r="L56" s="31"/>
      <c r="M56" s="32"/>
    </row>
    <row r="57" spans="1:16" ht="15.75" customHeight="1" outlineLevel="1" x14ac:dyDescent="0.25">
      <c r="A57" s="34" t="s">
        <v>40</v>
      </c>
      <c r="B57" s="31">
        <v>12560000</v>
      </c>
      <c r="C57" s="32">
        <v>12399400</v>
      </c>
      <c r="D57" s="31">
        <v>43000000</v>
      </c>
      <c r="E57" s="32">
        <v>0</v>
      </c>
      <c r="F57" s="31">
        <v>58019248</v>
      </c>
      <c r="G57" s="32">
        <v>54019248</v>
      </c>
      <c r="H57" s="31">
        <v>112232128</v>
      </c>
      <c r="I57" s="32">
        <v>109952652</v>
      </c>
      <c r="J57" s="31">
        <v>56496160</v>
      </c>
      <c r="K57" s="32">
        <v>46384800</v>
      </c>
      <c r="L57" s="31">
        <v>103998483</v>
      </c>
      <c r="M57" s="32">
        <v>102957902</v>
      </c>
    </row>
    <row r="58" spans="1:16" ht="15.75" customHeight="1" outlineLevel="1" x14ac:dyDescent="0.25">
      <c r="A58" s="34" t="s">
        <v>41</v>
      </c>
      <c r="B58" s="31"/>
      <c r="C58" s="32"/>
      <c r="D58" s="31">
        <v>132104178</v>
      </c>
      <c r="E58" s="32">
        <v>0</v>
      </c>
      <c r="F58" s="31"/>
      <c r="G58" s="32"/>
      <c r="H58" s="31"/>
      <c r="I58" s="32"/>
      <c r="J58" s="31"/>
      <c r="K58" s="32"/>
      <c r="L58" s="31"/>
      <c r="M58" s="32"/>
    </row>
    <row r="59" spans="1:16" ht="15.75" customHeight="1" outlineLevel="1" x14ac:dyDescent="0.25">
      <c r="A59" s="34" t="s">
        <v>42</v>
      </c>
      <c r="B59" s="31"/>
      <c r="C59" s="32"/>
      <c r="D59" s="31"/>
      <c r="E59" s="32"/>
      <c r="F59" s="31"/>
      <c r="G59" s="32"/>
      <c r="H59" s="31">
        <v>3237240</v>
      </c>
      <c r="I59" s="32">
        <v>3212800</v>
      </c>
      <c r="J59" s="31"/>
      <c r="K59" s="32"/>
      <c r="L59" s="31"/>
      <c r="M59" s="32"/>
    </row>
    <row r="60" spans="1:16" ht="15.75" customHeight="1" x14ac:dyDescent="0.25">
      <c r="A60" s="22" t="s">
        <v>43</v>
      </c>
      <c r="B60" s="29">
        <v>1348569142</v>
      </c>
      <c r="C60" s="30">
        <v>1234395483</v>
      </c>
      <c r="D60" s="29">
        <v>966107162</v>
      </c>
      <c r="E60" s="30">
        <v>1026696658</v>
      </c>
      <c r="F60" s="29">
        <v>1630000000</v>
      </c>
      <c r="G60" s="30">
        <v>1055746862</v>
      </c>
      <c r="H60" s="29">
        <v>710260000</v>
      </c>
      <c r="I60" s="30">
        <v>627544833</v>
      </c>
      <c r="J60" s="29">
        <v>1434121027</v>
      </c>
      <c r="K60" s="30">
        <v>979406313</v>
      </c>
      <c r="L60" s="29">
        <v>1475099423</v>
      </c>
      <c r="M60" s="30">
        <v>1267215549</v>
      </c>
    </row>
    <row r="61" spans="1:16" ht="15.75" customHeight="1" outlineLevel="1" x14ac:dyDescent="0.25">
      <c r="A61" s="34" t="s">
        <v>44</v>
      </c>
      <c r="B61" s="31">
        <v>587370799</v>
      </c>
      <c r="C61" s="32">
        <v>531773461</v>
      </c>
      <c r="D61" s="31">
        <v>339038605</v>
      </c>
      <c r="E61" s="32">
        <v>388737426</v>
      </c>
      <c r="F61" s="31">
        <v>465668169</v>
      </c>
      <c r="G61" s="32">
        <v>312805108</v>
      </c>
      <c r="H61" s="31">
        <v>225153789</v>
      </c>
      <c r="I61" s="32">
        <v>220653548</v>
      </c>
      <c r="J61" s="31">
        <v>331932651</v>
      </c>
      <c r="K61" s="32">
        <v>305519810</v>
      </c>
      <c r="L61" s="31">
        <v>381804998</v>
      </c>
      <c r="M61" s="32">
        <v>335834240</v>
      </c>
    </row>
    <row r="62" spans="1:16" ht="15.75" customHeight="1" outlineLevel="1" x14ac:dyDescent="0.25">
      <c r="A62" s="34" t="s">
        <v>45</v>
      </c>
      <c r="B62" s="31">
        <v>24615968</v>
      </c>
      <c r="C62" s="32">
        <v>24615036</v>
      </c>
      <c r="D62" s="31">
        <v>8066923</v>
      </c>
      <c r="E62" s="32">
        <v>8061843</v>
      </c>
      <c r="F62" s="31">
        <v>605817100</v>
      </c>
      <c r="G62" s="32">
        <v>514521910</v>
      </c>
      <c r="H62" s="31">
        <v>266196981</v>
      </c>
      <c r="I62" s="32">
        <v>253979355</v>
      </c>
      <c r="J62" s="31">
        <v>605209559</v>
      </c>
      <c r="K62" s="32">
        <v>535244516</v>
      </c>
      <c r="L62" s="31">
        <v>785337406</v>
      </c>
      <c r="M62" s="32">
        <v>770540884</v>
      </c>
    </row>
    <row r="63" spans="1:16" ht="15.75" customHeight="1" outlineLevel="1" x14ac:dyDescent="0.25">
      <c r="A63" s="34" t="s">
        <v>46</v>
      </c>
      <c r="B63" s="31">
        <v>341747391</v>
      </c>
      <c r="C63" s="32">
        <v>295472002</v>
      </c>
      <c r="D63" s="31">
        <v>260359257</v>
      </c>
      <c r="E63" s="32">
        <v>272207393</v>
      </c>
      <c r="F63" s="31">
        <v>430028651</v>
      </c>
      <c r="G63" s="32">
        <v>223197637</v>
      </c>
      <c r="H63" s="31">
        <v>155454214</v>
      </c>
      <c r="I63" s="32">
        <v>139829930</v>
      </c>
      <c r="J63" s="31">
        <v>180003799</v>
      </c>
      <c r="K63" s="32">
        <v>108180903</v>
      </c>
      <c r="L63" s="31">
        <v>167720843</v>
      </c>
      <c r="M63" s="32">
        <v>160840425</v>
      </c>
      <c r="O63" s="28"/>
    </row>
    <row r="64" spans="1:16" ht="15.75" customHeight="1" outlineLevel="1" x14ac:dyDescent="0.25">
      <c r="A64" s="34" t="s">
        <v>47</v>
      </c>
      <c r="B64" s="31">
        <v>382534984</v>
      </c>
      <c r="C64" s="32">
        <v>382534984</v>
      </c>
      <c r="D64" s="31">
        <v>358642377</v>
      </c>
      <c r="E64" s="32">
        <v>357689996</v>
      </c>
      <c r="F64" s="31">
        <v>15470364</v>
      </c>
      <c r="G64" s="32">
        <v>2176955</v>
      </c>
      <c r="H64" s="31">
        <v>43543084</v>
      </c>
      <c r="I64" s="32">
        <v>13082000</v>
      </c>
      <c r="J64" s="31">
        <v>82157970</v>
      </c>
      <c r="K64" s="32">
        <v>30461084</v>
      </c>
      <c r="L64" s="31">
        <v>87235470</v>
      </c>
      <c r="M64" s="32">
        <v>0</v>
      </c>
      <c r="O64" s="28"/>
      <c r="P64" s="28"/>
    </row>
    <row r="65" spans="1:16" ht="15.75" customHeight="1" outlineLevel="1" x14ac:dyDescent="0.25">
      <c r="A65" s="34" t="s">
        <v>48</v>
      </c>
      <c r="B65" s="31"/>
      <c r="C65" s="32"/>
      <c r="D65" s="31"/>
      <c r="E65" s="32"/>
      <c r="F65" s="31">
        <v>3045252</v>
      </c>
      <c r="G65" s="32">
        <v>3045252</v>
      </c>
      <c r="H65" s="31"/>
      <c r="I65" s="32"/>
      <c r="J65" s="31"/>
      <c r="K65" s="32"/>
      <c r="L65" s="31"/>
      <c r="M65" s="32"/>
      <c r="O65" s="28"/>
      <c r="P65" s="28"/>
    </row>
    <row r="66" spans="1:16" ht="15.75" customHeight="1" outlineLevel="1" x14ac:dyDescent="0.25">
      <c r="A66" s="41" t="s">
        <v>49</v>
      </c>
      <c r="B66" s="26">
        <v>12300000</v>
      </c>
      <c r="C66" s="27">
        <v>0</v>
      </c>
      <c r="D66" s="26"/>
      <c r="E66" s="27"/>
      <c r="F66" s="26">
        <v>109970464</v>
      </c>
      <c r="G66" s="27">
        <v>0</v>
      </c>
      <c r="H66" s="26">
        <v>19911932</v>
      </c>
      <c r="I66" s="27">
        <v>0</v>
      </c>
      <c r="J66" s="26">
        <v>234817048</v>
      </c>
      <c r="K66" s="27">
        <v>0</v>
      </c>
      <c r="L66" s="26">
        <v>53000706</v>
      </c>
      <c r="M66" s="27">
        <v>0</v>
      </c>
      <c r="O66" s="28"/>
      <c r="P66" s="28"/>
    </row>
    <row r="67" spans="1:16" ht="15.75" customHeight="1" x14ac:dyDescent="0.25">
      <c r="A67" s="22" t="s">
        <v>50</v>
      </c>
      <c r="B67" s="29"/>
      <c r="C67" s="30"/>
      <c r="D67" s="29">
        <v>105106072</v>
      </c>
      <c r="E67" s="30">
        <v>16238041</v>
      </c>
      <c r="F67" s="29">
        <v>80000000</v>
      </c>
      <c r="G67" s="30">
        <v>18975600</v>
      </c>
      <c r="H67" s="29"/>
      <c r="I67" s="30"/>
      <c r="J67" s="29"/>
      <c r="K67" s="30"/>
      <c r="L67" s="29"/>
      <c r="M67" s="30"/>
      <c r="O67" s="28"/>
      <c r="P67" s="28"/>
    </row>
    <row r="68" spans="1:16" ht="15.75" customHeight="1" outlineLevel="1" x14ac:dyDescent="0.25">
      <c r="A68" s="34" t="s">
        <v>51</v>
      </c>
      <c r="B68" s="31"/>
      <c r="C68" s="32"/>
      <c r="D68" s="31">
        <v>36385600</v>
      </c>
      <c r="E68" s="32">
        <v>15461600</v>
      </c>
      <c r="F68" s="31">
        <v>26000000</v>
      </c>
      <c r="G68" s="32">
        <v>18975600</v>
      </c>
      <c r="H68" s="31"/>
      <c r="I68" s="32"/>
      <c r="J68" s="31"/>
      <c r="K68" s="32"/>
      <c r="L68" s="31"/>
      <c r="M68" s="32"/>
    </row>
    <row r="69" spans="1:16" ht="15.75" customHeight="1" outlineLevel="1" x14ac:dyDescent="0.25">
      <c r="A69" s="34" t="s">
        <v>52</v>
      </c>
      <c r="B69" s="31"/>
      <c r="C69" s="32"/>
      <c r="D69" s="31">
        <v>33587583</v>
      </c>
      <c r="E69" s="32">
        <v>0</v>
      </c>
      <c r="F69" s="31">
        <v>19000000</v>
      </c>
      <c r="G69" s="32">
        <v>0</v>
      </c>
      <c r="H69" s="31"/>
      <c r="I69" s="32"/>
      <c r="J69" s="31"/>
      <c r="K69" s="32"/>
      <c r="L69" s="31"/>
      <c r="M69" s="32"/>
    </row>
    <row r="70" spans="1:16" ht="15.75" customHeight="1" outlineLevel="1" x14ac:dyDescent="0.25">
      <c r="A70" s="34" t="s">
        <v>53</v>
      </c>
      <c r="B70" s="31"/>
      <c r="C70" s="32"/>
      <c r="D70" s="31">
        <v>35132889</v>
      </c>
      <c r="E70" s="32">
        <v>776441</v>
      </c>
      <c r="F70" s="31">
        <v>25000000</v>
      </c>
      <c r="G70" s="32">
        <v>0</v>
      </c>
      <c r="H70" s="31"/>
      <c r="I70" s="32"/>
      <c r="J70" s="31"/>
      <c r="K70" s="32"/>
      <c r="L70" s="31"/>
      <c r="M70" s="32"/>
    </row>
    <row r="71" spans="1:16" ht="15.75" customHeight="1" outlineLevel="1" x14ac:dyDescent="0.25">
      <c r="A71" s="38" t="s">
        <v>54</v>
      </c>
      <c r="B71" s="39"/>
      <c r="C71" s="40"/>
      <c r="D71" s="39"/>
      <c r="E71" s="40"/>
      <c r="F71" s="39">
        <v>10000000</v>
      </c>
      <c r="G71" s="40">
        <v>0</v>
      </c>
      <c r="H71" s="39"/>
      <c r="I71" s="40"/>
      <c r="J71" s="39"/>
      <c r="K71" s="40"/>
      <c r="L71" s="39"/>
      <c r="M71" s="40"/>
    </row>
  </sheetData>
  <mergeCells count="8">
    <mergeCell ref="A1:M2"/>
    <mergeCell ref="A3:A4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 Muñoz Adarme</dc:creator>
  <cp:lastModifiedBy>Lucio Muñoz Adarme</cp:lastModifiedBy>
  <dcterms:created xsi:type="dcterms:W3CDTF">2024-12-12T06:47:41Z</dcterms:created>
  <dcterms:modified xsi:type="dcterms:W3CDTF">2024-12-12T06:48:47Z</dcterms:modified>
</cp:coreProperties>
</file>