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Gastos - tablas segmentadas\"/>
    </mc:Choice>
  </mc:AlternateContent>
  <xr:revisionPtr revIDLastSave="0" documentId="8_{7E6AD82D-0B50-4CD0-BF13-EAE71C51D455}" xr6:coauthVersionLast="47" xr6:coauthVersionMax="47" xr10:uidLastSave="{00000000-0000-0000-0000-000000000000}"/>
  <workbookProtection lockStructure="1"/>
  <bookViews>
    <workbookView xWindow="-120" yWindow="-120" windowWidth="20730" windowHeight="11040" xr2:uid="{8D04BC80-4F81-485F-A544-C8255C0013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L65" i="1"/>
  <c r="K65" i="1"/>
  <c r="J65" i="1"/>
  <c r="I65" i="1"/>
  <c r="H65" i="1"/>
  <c r="G65" i="1"/>
  <c r="F65" i="1"/>
  <c r="E65" i="1"/>
  <c r="D65" i="1"/>
  <c r="C65" i="1"/>
  <c r="B65" i="1"/>
  <c r="M24" i="1"/>
  <c r="L24" i="1"/>
  <c r="K24" i="1"/>
  <c r="K6" i="1" s="1"/>
  <c r="K5" i="1" s="1"/>
  <c r="J24" i="1"/>
  <c r="I24" i="1"/>
  <c r="H24" i="1"/>
  <c r="G24" i="1"/>
  <c r="F24" i="1"/>
  <c r="E24" i="1"/>
  <c r="D24" i="1"/>
  <c r="C24" i="1"/>
  <c r="B24" i="1"/>
  <c r="M7" i="1"/>
  <c r="L7" i="1"/>
  <c r="K7" i="1"/>
  <c r="J7" i="1"/>
  <c r="I7" i="1"/>
  <c r="I6" i="1" s="1"/>
  <c r="I5" i="1" s="1"/>
  <c r="H7" i="1"/>
  <c r="G7" i="1"/>
  <c r="G6" i="1" s="1"/>
  <c r="G5" i="1" s="1"/>
  <c r="F7" i="1"/>
  <c r="E7" i="1"/>
  <c r="D7" i="1"/>
  <c r="C7" i="1"/>
  <c r="C6" i="1" s="1"/>
  <c r="C5" i="1" s="1"/>
  <c r="B7" i="1"/>
  <c r="B6" i="1" s="1"/>
  <c r="B5" i="1" s="1"/>
  <c r="M6" i="1"/>
  <c r="M5" i="1" s="1"/>
  <c r="L6" i="1"/>
  <c r="J6" i="1"/>
  <c r="H6" i="1"/>
  <c r="H5" i="1" s="1"/>
  <c r="F6" i="1"/>
  <c r="E6" i="1"/>
  <c r="D6" i="1"/>
  <c r="L5" i="1"/>
  <c r="J5" i="1"/>
  <c r="F5" i="1"/>
  <c r="E5" i="1"/>
  <c r="D5" i="1"/>
</calcChain>
</file>

<file path=xl/sharedStrings.xml><?xml version="1.0" encoding="utf-8"?>
<sst xmlns="http://schemas.openxmlformats.org/spreadsheetml/2006/main" count="99" uniqueCount="66">
  <si>
    <t>CONSOLIDADO GESTION GENERAL SEDE TUMACO</t>
  </si>
  <si>
    <t>CONCEPTO</t>
  </si>
  <si>
    <t>Apropiación definitiva</t>
  </si>
  <si>
    <t>Registro</t>
  </si>
  <si>
    <t>GESTIÓN GENERAL</t>
  </si>
  <si>
    <t>- NIVEL CENTRAL</t>
  </si>
  <si>
    <t xml:space="preserve">I. Funcionamiento </t>
  </si>
  <si>
    <t>GASTOS DE PERSONAL</t>
  </si>
  <si>
    <t>SERVICIOS PERSONALES INDIRECTOS</t>
  </si>
  <si>
    <t>SERVICIOS PERSONALES ASOCIADOS A NOMINA</t>
  </si>
  <si>
    <t>BONIFICACIONES</t>
  </si>
  <si>
    <t>PRIMAS</t>
  </si>
  <si>
    <t>CONTRIBUCIONES INHERENTES A LA NOMINA - SECTOR PRIVADO</t>
  </si>
  <si>
    <t>CONTRIBUCIONES INHERENTES A LA NOMINA - SECTOR PÚBLICO</t>
  </si>
  <si>
    <t>GASTOS GENERALES</t>
  </si>
  <si>
    <t>ADQUISICIÓN DE BIENES</t>
  </si>
  <si>
    <t>ADQUISICIÓN DE SERVICIOS</t>
  </si>
  <si>
    <t>IMPUESTOS, CONTRIBUCIONES Y MULTAS</t>
  </si>
  <si>
    <t>OPERACIONES INTERNAS POR ADQUISICION DE SERVICIOS</t>
  </si>
  <si>
    <t>TRANSFERENCIAS</t>
  </si>
  <si>
    <t>BIENESTAR ESTUDIANTES</t>
  </si>
  <si>
    <t>TRANSFERENCIAS OPERACIONES INTERNAS SIN CONTRAPRESTACIÓN</t>
  </si>
  <si>
    <t>SENTENCIAS Y CONCILIACIONES</t>
  </si>
  <si>
    <t>II. Inversion</t>
  </si>
  <si>
    <t>CONSTRUCCIÓN DE INFRAESTRUCTURA PROPIA DEL SECTOR</t>
  </si>
  <si>
    <t>PRESUPUESTO POR DISTRIBUIR - CONSTRUCCIÓN DE INFRAESTRUCTURA PROPIA DEL SECTOR</t>
  </si>
  <si>
    <t>VIGENCIAS EXPIRADAS GASTOS DE INVERSIÓN</t>
  </si>
  <si>
    <t>DIVULGACIÓN, ASISTENCIA TÉCNICA Y CAPACITACIÓN DEL RECURSO HUMANO.</t>
  </si>
  <si>
    <t>ADMINIST., CONTROL Y ORGANIZACIÓN INSTITUCIONAL PARA APOYO A LA ADMINISTRACION DEL ESTADO</t>
  </si>
  <si>
    <t>PRESUPUESTO POR DISTRIBUIR - ADMINIST., CONTROL Y ORGANIZACIÓN INSTITUCIONAL PARA APOYO A LA ADMINIS. DEL ESTADO</t>
  </si>
  <si>
    <t xml:space="preserve">IMPUESTOS, CONTRIBUCIONES Y MULTAS </t>
  </si>
  <si>
    <t>INVESTIGACION APLICADA A ESTUDIOS</t>
  </si>
  <si>
    <t>PRESUPUESTO POR DISTRIBUIR - INVESTIGACION APLICADA A ESTUDIOS</t>
  </si>
  <si>
    <t>PROTECCIÓN Y BIENESTAR SOCIAL DEL RECURSO HUMANO</t>
  </si>
  <si>
    <t xml:space="preserve"> BIENESTAR ESTUDIANTES</t>
  </si>
  <si>
    <t>OTRAS TRANSFERENCIAS</t>
  </si>
  <si>
    <t>ESTUDIOS DE PRE INVERSIÓN</t>
  </si>
  <si>
    <t>MEJORAMIENTO Y MANTENIMIENTO DE INFRAESTRUCTURA PROPIA DEL SECTOR</t>
  </si>
  <si>
    <t>PRESUPUESTO POR DISTRIBUIR - MEJORAMIENTO Y MANTENIMIENTO DE INFRAESTRUCTURA PROPIA DEL SECTOR</t>
  </si>
  <si>
    <t>ADQUS. Y/O PRODUCC. DE EQUIPOS, MATER. SUMINIS. Y SERVICIOS PROPIOS DEL SECTOR</t>
  </si>
  <si>
    <t>PRESUPUESTO POR DISTRIBUIR - ADQUS. Y/O PRODUCC. DE EQUIPOS, MATER. SUMINIS. Y SERVICIOS PROPIOS DEL SECTOR</t>
  </si>
  <si>
    <t>INVERSIÓN PENDIENTE POR DISTRIBUIR</t>
  </si>
  <si>
    <t>- FONDOS ESPECIALES</t>
  </si>
  <si>
    <t>GASTOS DESTINACION REGULADA</t>
  </si>
  <si>
    <t>BIENESTAR ESTUDIANTES REGULADA</t>
  </si>
  <si>
    <t>PRESUPUESTO POR DISTRIBUIR - REGULADA</t>
  </si>
  <si>
    <t>SERVICIOS PERSONALES INDIRECTOS - REGULADA</t>
  </si>
  <si>
    <t>ADQUISICIÓN DE SERVICIOS REGULADA</t>
  </si>
  <si>
    <t>IMPUESTOS , CONTRIBUCIONES  Y MULTAS REGULADA</t>
  </si>
  <si>
    <t>ADQUISICIÓN DE BIENES - REGULADA</t>
  </si>
  <si>
    <t>TRANSFERENCIAS OPERACIONES INTERNAS SIN CONTRAPRESTACIÓN REGULADA</t>
  </si>
  <si>
    <t>GASTOS DE DESTINACIÓN ESPECIFICA</t>
  </si>
  <si>
    <t>SERVICIOS PERSONALES INDIRECTOS - ESPECIFICA</t>
  </si>
  <si>
    <t>ADQUISICIÓN DE BIENES - ESPECIFICA</t>
  </si>
  <si>
    <t>ADQUISICIÓN DE SERVICIOS ESPECIFICA</t>
  </si>
  <si>
    <t>TRANSFERENCIAS ENTRE FONDOS SIN CONTRAPRESTACIÓN - ESPECIFICA</t>
  </si>
  <si>
    <t>TRANSFERENCIAS EXTENSION  - ESPECIFICA</t>
  </si>
  <si>
    <t>OPERACIONES INTERNAS POR  ADQUISICION DE BIENES  ESPECIFICA</t>
  </si>
  <si>
    <t>OPERACIONES INTERNAS POR ADQUISICION DE SERVICIOS ESPECIFICA</t>
  </si>
  <si>
    <t>PRESPUESTO POR DISTRIBUIR - GASTOS DE DESTINACIÓN ESPECÍFICA</t>
  </si>
  <si>
    <t>GASTOS DE DESTINACION ESPECIFICA  UGI FONDO</t>
  </si>
  <si>
    <t>PRESUPUESTO POR DISTRIBUIR - ESPECIFICA UGI FONDO</t>
  </si>
  <si>
    <t>SERVICIOS PERSONALES INDIRECTOS - ESPECIFICA UGI FONDO</t>
  </si>
  <si>
    <t>ADQUISICIÓN DE BIENES ESPECIFICA UGI FONDO</t>
  </si>
  <si>
    <t>ADQUISICIÓN DE SERVICIOS ESPECIFICA UGI FONDO</t>
  </si>
  <si>
    <t>TRANSFERENCIAS ENTRE FONDOS SIN CONTRAPRESTACIÓN - ESPECIFICA UGI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</si>
</sst>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/>
    <xf numFmtId="164" fontId="5" fillId="3" borderId="6" xfId="0" applyNumberFormat="1" applyFont="1" applyFill="1" applyBorder="1"/>
    <xf numFmtId="164" fontId="5" fillId="3" borderId="7" xfId="0" applyNumberFormat="1" applyFont="1" applyFill="1" applyBorder="1"/>
    <xf numFmtId="0" fontId="6" fillId="4" borderId="6" xfId="0" quotePrefix="1" applyFont="1" applyFill="1" applyBorder="1"/>
    <xf numFmtId="164" fontId="6" fillId="4" borderId="6" xfId="0" applyNumberFormat="1" applyFont="1" applyFill="1" applyBorder="1"/>
    <xf numFmtId="164" fontId="6" fillId="4" borderId="7" xfId="0" applyNumberFormat="1" applyFont="1" applyFill="1" applyBorder="1"/>
    <xf numFmtId="0" fontId="3" fillId="5" borderId="4" xfId="0" applyFont="1" applyFill="1" applyBorder="1"/>
    <xf numFmtId="164" fontId="3" fillId="5" borderId="4" xfId="0" applyNumberFormat="1" applyFont="1" applyFill="1" applyBorder="1"/>
    <xf numFmtId="164" fontId="3" fillId="5" borderId="5" xfId="0" applyNumberFormat="1" applyFont="1" applyFill="1" applyBorder="1"/>
    <xf numFmtId="164" fontId="0" fillId="0" borderId="0" xfId="1" applyNumberFormat="1" applyFont="1" applyAlignment="1">
      <alignment vertical="center" wrapText="1"/>
    </xf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8" xfId="0" applyBorder="1" applyAlignment="1">
      <alignment horizontal="left" indent="3"/>
    </xf>
    <xf numFmtId="164" fontId="0" fillId="0" borderId="8" xfId="0" applyNumberFormat="1" applyBorder="1" applyAlignment="1">
      <alignment horizontal="left" indent="3"/>
    </xf>
    <xf numFmtId="164" fontId="0" fillId="0" borderId="9" xfId="0" applyNumberFormat="1" applyBorder="1" applyAlignment="1">
      <alignment horizontal="left" indent="3"/>
    </xf>
    <xf numFmtId="0" fontId="0" fillId="0" borderId="8" xfId="0" applyBorder="1"/>
    <xf numFmtId="164" fontId="1" fillId="0" borderId="8" xfId="1" applyNumberFormat="1" applyFont="1" applyBorder="1"/>
    <xf numFmtId="164" fontId="1" fillId="0" borderId="9" xfId="1" applyNumberFormat="1" applyFont="1" applyBorder="1"/>
    <xf numFmtId="164" fontId="1" fillId="0" borderId="8" xfId="1" applyNumberFormat="1" applyFont="1" applyBorder="1" applyAlignment="1">
      <alignment horizontal="left" indent="3"/>
    </xf>
    <xf numFmtId="164" fontId="1" fillId="0" borderId="9" xfId="1" applyNumberFormat="1" applyFont="1" applyBorder="1" applyAlignment="1">
      <alignment horizontal="left" indent="3"/>
    </xf>
    <xf numFmtId="164" fontId="0" fillId="0" borderId="8" xfId="1" applyNumberFormat="1" applyFont="1" applyBorder="1" applyAlignment="1">
      <alignment horizontal="left" vertical="center" wrapText="1" indent="3"/>
    </xf>
    <xf numFmtId="164" fontId="0" fillId="0" borderId="9" xfId="1" applyNumberFormat="1" applyFont="1" applyBorder="1" applyAlignment="1">
      <alignment horizontal="left" vertical="center" wrapText="1" indent="3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 vertical="center" wrapText="1" indent="3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164" fontId="3" fillId="5" borderId="6" xfId="0" applyNumberFormat="1" applyFont="1" applyFill="1" applyBorder="1"/>
    <xf numFmtId="164" fontId="3" fillId="5" borderId="7" xfId="0" applyNumberFormat="1" applyFont="1" applyFill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8" xfId="1" applyNumberFormat="1" applyFont="1" applyBorder="1" applyAlignment="1">
      <alignment horizontal="left" indent="3"/>
    </xf>
    <xf numFmtId="164" fontId="0" fillId="0" borderId="9" xfId="1" applyNumberFormat="1" applyFont="1" applyBorder="1" applyAlignment="1">
      <alignment horizontal="left" indent="3"/>
    </xf>
    <xf numFmtId="0" fontId="0" fillId="0" borderId="9" xfId="0" applyBorder="1"/>
    <xf numFmtId="164" fontId="0" fillId="0" borderId="0" xfId="1" applyNumberFormat="1" applyFont="1" applyBorder="1"/>
    <xf numFmtId="164" fontId="0" fillId="0" borderId="0" xfId="1" applyNumberFormat="1" applyFont="1" applyAlignment="1">
      <alignment horizontal="left" vertical="center" wrapText="1" indent="3"/>
    </xf>
    <xf numFmtId="164" fontId="0" fillId="0" borderId="0" xfId="1" applyNumberFormat="1" applyFont="1" applyAlignment="1">
      <alignment horizontal="left" indent="3"/>
    </xf>
    <xf numFmtId="164" fontId="0" fillId="0" borderId="9" xfId="1" applyNumberFormat="1" applyFont="1" applyBorder="1" applyAlignment="1">
      <alignment horizontal="left" indent="6"/>
    </xf>
    <xf numFmtId="0" fontId="0" fillId="0" borderId="4" xfId="0" applyBorder="1" applyAlignment="1">
      <alignment horizontal="left" indent="3"/>
    </xf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0" xfId="0" applyAlignment="1">
      <alignment horizontal="left" vertical="center" indent="3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CDE7-8972-40E6-81DA-0EEBE316C73F}">
  <dimension ref="A1:T89"/>
  <sheetViews>
    <sheetView tabSelected="1" workbookViewId="0">
      <selection activeCell="B9" sqref="B9"/>
    </sheetView>
  </sheetViews>
  <sheetFormatPr baseColWidth="10" defaultColWidth="0" defaultRowHeight="15" zeroHeight="1" outlineLevelRow="1" x14ac:dyDescent="0.25"/>
  <cols>
    <col min="1" max="1" width="52.140625" customWidth="1"/>
    <col min="2" max="2" width="23" bestFit="1" customWidth="1"/>
    <col min="3" max="3" width="21.5703125" bestFit="1" customWidth="1"/>
    <col min="4" max="8" width="23" bestFit="1" customWidth="1"/>
    <col min="9" max="9" width="21.5703125" bestFit="1" customWidth="1"/>
    <col min="10" max="13" width="23" bestFit="1" customWidth="1"/>
    <col min="21" max="16384" width="11.42578125" hidden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2"/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25">
      <c r="A3" s="4" t="s">
        <v>1</v>
      </c>
      <c r="B3" s="4">
        <v>2016</v>
      </c>
      <c r="C3" s="5"/>
      <c r="D3" s="4">
        <v>2017</v>
      </c>
      <c r="E3" s="5"/>
      <c r="F3" s="4">
        <v>2018</v>
      </c>
      <c r="G3" s="5"/>
      <c r="H3" s="4">
        <v>2019</v>
      </c>
      <c r="I3" s="5"/>
      <c r="J3" s="4">
        <v>2020</v>
      </c>
      <c r="K3" s="5"/>
      <c r="L3" s="4">
        <v>2021</v>
      </c>
      <c r="M3" s="5"/>
    </row>
    <row r="4" spans="1:18" x14ac:dyDescent="0.25">
      <c r="A4" s="6"/>
      <c r="B4" s="7" t="s">
        <v>2</v>
      </c>
      <c r="C4" s="8" t="s">
        <v>3</v>
      </c>
      <c r="D4" s="7" t="s">
        <v>2</v>
      </c>
      <c r="E4" s="8" t="s">
        <v>3</v>
      </c>
      <c r="F4" s="7" t="s">
        <v>2</v>
      </c>
      <c r="G4" s="8" t="s">
        <v>3</v>
      </c>
      <c r="H4" s="7" t="s">
        <v>2</v>
      </c>
      <c r="I4" s="8" t="s">
        <v>3</v>
      </c>
      <c r="J4" s="7" t="s">
        <v>2</v>
      </c>
      <c r="K4" s="8" t="s">
        <v>3</v>
      </c>
      <c r="L4" s="7" t="s">
        <v>2</v>
      </c>
      <c r="M4" s="8" t="s">
        <v>3</v>
      </c>
    </row>
    <row r="5" spans="1:18" ht="18.75" x14ac:dyDescent="0.3">
      <c r="A5" s="9" t="s">
        <v>4</v>
      </c>
      <c r="B5" s="10">
        <f>B6+B65</f>
        <v>15133974347</v>
      </c>
      <c r="C5" s="11">
        <f t="shared" ref="C5:M5" si="0">+C6+C65</f>
        <v>7118718422</v>
      </c>
      <c r="D5" s="10">
        <f t="shared" si="0"/>
        <v>20714786928</v>
      </c>
      <c r="E5" s="11">
        <f t="shared" si="0"/>
        <v>17683592106</v>
      </c>
      <c r="F5" s="10">
        <f t="shared" si="0"/>
        <v>27970768480</v>
      </c>
      <c r="G5" s="11">
        <f t="shared" si="0"/>
        <v>21294514510</v>
      </c>
      <c r="H5" s="10">
        <f t="shared" si="0"/>
        <v>13210378121</v>
      </c>
      <c r="I5" s="11">
        <f t="shared" si="0"/>
        <v>4369097002</v>
      </c>
      <c r="J5" s="10">
        <f t="shared" si="0"/>
        <v>28746025017</v>
      </c>
      <c r="K5" s="11">
        <f t="shared" si="0"/>
        <v>23465204316</v>
      </c>
      <c r="L5" s="10">
        <f t="shared" si="0"/>
        <v>19776495230</v>
      </c>
      <c r="M5" s="11">
        <f t="shared" si="0"/>
        <v>14205354007</v>
      </c>
    </row>
    <row r="6" spans="1:18" ht="15.75" x14ac:dyDescent="0.25">
      <c r="A6" s="12" t="s">
        <v>5</v>
      </c>
      <c r="B6" s="13">
        <f t="shared" ref="B6:M6" si="1">+B7+B24</f>
        <v>10899750737</v>
      </c>
      <c r="C6" s="14">
        <f t="shared" si="1"/>
        <v>5021715582</v>
      </c>
      <c r="D6" s="13">
        <f t="shared" si="1"/>
        <v>17642712844</v>
      </c>
      <c r="E6" s="14">
        <f t="shared" si="1"/>
        <v>16370751600</v>
      </c>
      <c r="F6" s="13">
        <f t="shared" si="1"/>
        <v>22777771818</v>
      </c>
      <c r="G6" s="14">
        <f t="shared" si="1"/>
        <v>17834752823</v>
      </c>
      <c r="H6" s="13">
        <f t="shared" si="1"/>
        <v>11049760895</v>
      </c>
      <c r="I6" s="14">
        <f t="shared" si="1"/>
        <v>3503383571</v>
      </c>
      <c r="J6" s="13">
        <f t="shared" si="1"/>
        <v>27794146567</v>
      </c>
      <c r="K6" s="14">
        <f t="shared" si="1"/>
        <v>23248209291</v>
      </c>
      <c r="L6" s="13">
        <f t="shared" si="1"/>
        <v>18736353459</v>
      </c>
      <c r="M6" s="14">
        <f t="shared" si="1"/>
        <v>13908107334</v>
      </c>
    </row>
    <row r="7" spans="1:18" x14ac:dyDescent="0.25">
      <c r="A7" s="15" t="s">
        <v>6</v>
      </c>
      <c r="B7" s="16">
        <f>+B8+B15+B20</f>
        <v>1308266154</v>
      </c>
      <c r="C7" s="17">
        <f>+C8+C15+C20</f>
        <v>1265240567</v>
      </c>
      <c r="D7" s="16">
        <f t="shared" ref="D7:L7" si="2">+D8+D15+D20</f>
        <v>1941878428</v>
      </c>
      <c r="E7" s="17">
        <f t="shared" si="2"/>
        <v>1832129319</v>
      </c>
      <c r="F7" s="16">
        <f t="shared" si="2"/>
        <v>2592020586</v>
      </c>
      <c r="G7" s="17">
        <f t="shared" si="2"/>
        <v>2544144127</v>
      </c>
      <c r="H7" s="16">
        <f t="shared" si="2"/>
        <v>2942694781</v>
      </c>
      <c r="I7" s="17">
        <f t="shared" si="2"/>
        <v>2821745415</v>
      </c>
      <c r="J7" s="16">
        <f t="shared" si="2"/>
        <v>2665893155</v>
      </c>
      <c r="K7" s="17">
        <f t="shared" si="2"/>
        <v>2035372695</v>
      </c>
      <c r="L7" s="16">
        <f t="shared" si="2"/>
        <v>4499559473</v>
      </c>
      <c r="M7" s="17">
        <f>+M8+M15+M20</f>
        <v>2398427979</v>
      </c>
      <c r="O7" s="18"/>
      <c r="R7" s="18"/>
    </row>
    <row r="8" spans="1:18" ht="15.75" customHeight="1" x14ac:dyDescent="0.25">
      <c r="A8" s="19" t="s">
        <v>7</v>
      </c>
      <c r="B8" s="20">
        <v>471792993</v>
      </c>
      <c r="C8" s="21">
        <v>459071079</v>
      </c>
      <c r="D8" s="20">
        <v>806108056</v>
      </c>
      <c r="E8" s="21">
        <v>774596990</v>
      </c>
      <c r="F8" s="20">
        <v>1215812304</v>
      </c>
      <c r="G8" s="21">
        <v>1201452302</v>
      </c>
      <c r="H8" s="20">
        <v>1532863203</v>
      </c>
      <c r="I8" s="21">
        <v>1472588004</v>
      </c>
      <c r="J8" s="20">
        <v>1501713644</v>
      </c>
      <c r="K8" s="21">
        <v>1441237359</v>
      </c>
      <c r="L8" s="20">
        <v>1725728053</v>
      </c>
      <c r="M8" s="21">
        <v>1625894734</v>
      </c>
      <c r="O8" s="18"/>
      <c r="R8" s="18"/>
    </row>
    <row r="9" spans="1:18" ht="15.75" customHeight="1" outlineLevel="1" x14ac:dyDescent="0.25">
      <c r="A9" s="22" t="s">
        <v>8</v>
      </c>
      <c r="B9" s="23">
        <v>471792993</v>
      </c>
      <c r="C9" s="24">
        <v>459071079</v>
      </c>
      <c r="D9" s="23">
        <v>806108056</v>
      </c>
      <c r="E9" s="24">
        <v>774596990</v>
      </c>
      <c r="F9" s="23">
        <v>1002937416</v>
      </c>
      <c r="G9" s="24">
        <v>988577414</v>
      </c>
      <c r="H9" s="23">
        <v>1175901483</v>
      </c>
      <c r="I9" s="24">
        <v>1160998132</v>
      </c>
      <c r="J9" s="23">
        <v>1290622989</v>
      </c>
      <c r="K9" s="24">
        <v>1230146704</v>
      </c>
      <c r="L9" s="23">
        <v>1373555569</v>
      </c>
      <c r="M9" s="24">
        <v>1273722250</v>
      </c>
      <c r="O9" s="18"/>
      <c r="R9" s="18"/>
    </row>
    <row r="10" spans="1:18" ht="15.75" customHeight="1" outlineLevel="1" x14ac:dyDescent="0.25">
      <c r="A10" s="22" t="s">
        <v>9</v>
      </c>
      <c r="B10" s="23"/>
      <c r="C10" s="24"/>
      <c r="D10" s="23"/>
      <c r="E10" s="24"/>
      <c r="F10" s="23">
        <v>126258370</v>
      </c>
      <c r="G10" s="24">
        <v>126258370</v>
      </c>
      <c r="H10" s="23">
        <v>231420070</v>
      </c>
      <c r="I10" s="24">
        <v>187954387</v>
      </c>
      <c r="J10" s="23">
        <v>124766989</v>
      </c>
      <c r="K10" s="24">
        <v>124766989</v>
      </c>
      <c r="L10" s="23">
        <v>228728568</v>
      </c>
      <c r="M10" s="24">
        <v>228728568</v>
      </c>
      <c r="O10" s="18"/>
      <c r="R10" s="18"/>
    </row>
    <row r="11" spans="1:18" ht="15.75" customHeight="1" outlineLevel="1" x14ac:dyDescent="0.25">
      <c r="A11" s="22" t="s">
        <v>10</v>
      </c>
      <c r="B11" s="23"/>
      <c r="C11" s="24"/>
      <c r="D11" s="23"/>
      <c r="E11" s="24"/>
      <c r="F11" s="23">
        <v>12438756</v>
      </c>
      <c r="G11" s="24">
        <v>12438756</v>
      </c>
      <c r="H11" s="23">
        <v>15341900</v>
      </c>
      <c r="I11" s="24">
        <v>15341900</v>
      </c>
      <c r="J11" s="23">
        <v>14940817</v>
      </c>
      <c r="K11" s="24">
        <v>14940817</v>
      </c>
      <c r="L11" s="23">
        <v>8095697</v>
      </c>
      <c r="M11" s="24">
        <v>8095697</v>
      </c>
      <c r="O11" s="18"/>
      <c r="R11" s="18"/>
    </row>
    <row r="12" spans="1:18" ht="15.75" customHeight="1" outlineLevel="1" x14ac:dyDescent="0.25">
      <c r="A12" s="22" t="s">
        <v>11</v>
      </c>
      <c r="B12" s="23"/>
      <c r="C12" s="24"/>
      <c r="D12" s="23"/>
      <c r="E12" s="24"/>
      <c r="F12" s="23">
        <v>40537266</v>
      </c>
      <c r="G12" s="24">
        <v>40537266</v>
      </c>
      <c r="H12" s="23">
        <v>51369124</v>
      </c>
      <c r="I12" s="24">
        <v>49462959</v>
      </c>
      <c r="J12" s="23">
        <v>30458805</v>
      </c>
      <c r="K12" s="24">
        <v>30458805</v>
      </c>
      <c r="L12" s="23">
        <v>42550757</v>
      </c>
      <c r="M12" s="24">
        <v>42550757</v>
      </c>
      <c r="O12" s="18"/>
      <c r="R12" s="18"/>
    </row>
    <row r="13" spans="1:18" ht="15.75" customHeight="1" outlineLevel="1" x14ac:dyDescent="0.25">
      <c r="A13" s="22" t="s">
        <v>12</v>
      </c>
      <c r="B13" s="23"/>
      <c r="C13" s="24"/>
      <c r="D13" s="23"/>
      <c r="E13" s="24"/>
      <c r="F13" s="23">
        <v>14718978</v>
      </c>
      <c r="G13" s="24">
        <v>14718978</v>
      </c>
      <c r="H13" s="23">
        <v>34557679</v>
      </c>
      <c r="I13" s="24">
        <v>34557679</v>
      </c>
      <c r="J13" s="23">
        <v>29774653</v>
      </c>
      <c r="K13" s="24">
        <v>29774653</v>
      </c>
      <c r="L13" s="23">
        <v>50011701</v>
      </c>
      <c r="M13" s="24">
        <v>50011701</v>
      </c>
      <c r="O13" s="18"/>
      <c r="R13" s="18"/>
    </row>
    <row r="14" spans="1:18" ht="15.75" customHeight="1" outlineLevel="1" x14ac:dyDescent="0.25">
      <c r="A14" s="22" t="s">
        <v>13</v>
      </c>
      <c r="B14" s="23"/>
      <c r="C14" s="24"/>
      <c r="D14" s="23"/>
      <c r="E14" s="24"/>
      <c r="F14" s="23">
        <v>18921518</v>
      </c>
      <c r="G14" s="24">
        <v>18921518</v>
      </c>
      <c r="H14" s="23">
        <v>24272947</v>
      </c>
      <c r="I14" s="24">
        <v>24272947</v>
      </c>
      <c r="J14" s="23">
        <v>11149391</v>
      </c>
      <c r="K14" s="24">
        <v>11149391</v>
      </c>
      <c r="L14" s="23">
        <v>22785761</v>
      </c>
      <c r="M14" s="24">
        <v>22785761</v>
      </c>
      <c r="O14" s="18"/>
      <c r="R14" s="18"/>
    </row>
    <row r="15" spans="1:18" ht="15.75" customHeight="1" x14ac:dyDescent="0.25">
      <c r="A15" s="25" t="s">
        <v>14</v>
      </c>
      <c r="B15" s="26">
        <v>813703521</v>
      </c>
      <c r="C15" s="27">
        <v>787346496</v>
      </c>
      <c r="D15" s="26">
        <v>1053434372</v>
      </c>
      <c r="E15" s="27">
        <v>1016542577</v>
      </c>
      <c r="F15" s="26">
        <v>1269366996</v>
      </c>
      <c r="G15" s="27">
        <v>1241725816</v>
      </c>
      <c r="H15" s="26">
        <v>1211364184</v>
      </c>
      <c r="I15" s="27">
        <v>1151114797</v>
      </c>
      <c r="J15" s="26">
        <v>958538011</v>
      </c>
      <c r="K15" s="27">
        <v>563314141</v>
      </c>
      <c r="L15" s="26">
        <v>1002314041</v>
      </c>
      <c r="M15" s="27">
        <v>720000517</v>
      </c>
    </row>
    <row r="16" spans="1:18" ht="15.75" customHeight="1" outlineLevel="1" x14ac:dyDescent="0.25">
      <c r="A16" s="22" t="s">
        <v>15</v>
      </c>
      <c r="B16" s="28">
        <v>76639775</v>
      </c>
      <c r="C16" s="29">
        <v>75909564</v>
      </c>
      <c r="D16" s="28">
        <v>84544259</v>
      </c>
      <c r="E16" s="29">
        <v>74507798</v>
      </c>
      <c r="F16" s="28">
        <v>57076218</v>
      </c>
      <c r="G16" s="29">
        <v>53872560</v>
      </c>
      <c r="H16" s="28">
        <v>32190288</v>
      </c>
      <c r="I16" s="29">
        <v>32146088</v>
      </c>
      <c r="J16" s="28">
        <v>29853490</v>
      </c>
      <c r="K16" s="29">
        <v>21661838</v>
      </c>
      <c r="L16" s="28">
        <v>39663751</v>
      </c>
      <c r="M16" s="29">
        <v>18744577</v>
      </c>
    </row>
    <row r="17" spans="1:13" ht="15.75" customHeight="1" outlineLevel="1" x14ac:dyDescent="0.25">
      <c r="A17" s="22" t="s">
        <v>16</v>
      </c>
      <c r="B17" s="28">
        <v>735263746</v>
      </c>
      <c r="C17" s="29">
        <v>711362313</v>
      </c>
      <c r="D17" s="28">
        <v>944220113</v>
      </c>
      <c r="E17" s="29">
        <v>918451331</v>
      </c>
      <c r="F17" s="28">
        <v>1189522242</v>
      </c>
      <c r="G17" s="29">
        <v>1165867179</v>
      </c>
      <c r="H17" s="28">
        <v>1170466446</v>
      </c>
      <c r="I17" s="29">
        <v>1112752694</v>
      </c>
      <c r="J17" s="28">
        <v>919684521</v>
      </c>
      <c r="K17" s="29">
        <v>536567515</v>
      </c>
      <c r="L17" s="28">
        <v>952650290</v>
      </c>
      <c r="M17" s="29">
        <v>697421989</v>
      </c>
    </row>
    <row r="18" spans="1:13" ht="15.75" customHeight="1" outlineLevel="1" x14ac:dyDescent="0.25">
      <c r="A18" s="22" t="s">
        <v>17</v>
      </c>
      <c r="B18" s="28">
        <v>1800000</v>
      </c>
      <c r="C18" s="29">
        <v>74619</v>
      </c>
      <c r="D18" s="28">
        <v>3670000</v>
      </c>
      <c r="E18" s="29">
        <v>2667113</v>
      </c>
      <c r="F18" s="28">
        <v>10000000</v>
      </c>
      <c r="G18" s="29">
        <v>9217541</v>
      </c>
      <c r="H18" s="28">
        <v>8707450</v>
      </c>
      <c r="I18" s="29">
        <v>6216015</v>
      </c>
      <c r="J18" s="28">
        <v>9000000</v>
      </c>
      <c r="K18" s="29">
        <v>5084788</v>
      </c>
      <c r="L18" s="28">
        <v>10000000</v>
      </c>
      <c r="M18" s="29">
        <v>3833951</v>
      </c>
    </row>
    <row r="19" spans="1:13" ht="15.75" customHeight="1" outlineLevel="1" x14ac:dyDescent="0.25">
      <c r="A19" s="22" t="s">
        <v>18</v>
      </c>
      <c r="B19" s="28"/>
      <c r="C19" s="29"/>
      <c r="D19" s="28">
        <v>21000000</v>
      </c>
      <c r="E19" s="29">
        <v>20916335</v>
      </c>
      <c r="F19" s="28">
        <v>12768536</v>
      </c>
      <c r="G19" s="29">
        <v>12768536</v>
      </c>
      <c r="H19" s="28"/>
      <c r="I19" s="29"/>
      <c r="J19" s="28"/>
      <c r="K19" s="29"/>
      <c r="L19" s="28"/>
      <c r="M19" s="29"/>
    </row>
    <row r="20" spans="1:13" ht="15.75" customHeight="1" x14ac:dyDescent="0.25">
      <c r="A20" s="25" t="s">
        <v>19</v>
      </c>
      <c r="B20" s="26">
        <v>22769640</v>
      </c>
      <c r="C20" s="27">
        <v>18822992</v>
      </c>
      <c r="D20" s="26">
        <v>82336000</v>
      </c>
      <c r="E20" s="27">
        <v>40989752</v>
      </c>
      <c r="F20" s="26">
        <v>106841286</v>
      </c>
      <c r="G20" s="27">
        <v>100966009</v>
      </c>
      <c r="H20" s="26">
        <v>198467394</v>
      </c>
      <c r="I20" s="27">
        <v>198042614</v>
      </c>
      <c r="J20" s="26">
        <v>205641500</v>
      </c>
      <c r="K20" s="27">
        <v>30821195</v>
      </c>
      <c r="L20" s="26">
        <v>1771517379</v>
      </c>
      <c r="M20" s="27">
        <v>52532728</v>
      </c>
    </row>
    <row r="21" spans="1:13" s="32" customFormat="1" ht="15.75" customHeight="1" outlineLevel="1" x14ac:dyDescent="0.25">
      <c r="A21" s="30" t="s">
        <v>20</v>
      </c>
      <c r="B21" s="30">
        <v>22769640</v>
      </c>
      <c r="C21" s="31">
        <v>18822992</v>
      </c>
      <c r="D21" s="30">
        <v>82225036</v>
      </c>
      <c r="E21" s="31">
        <v>40989752</v>
      </c>
      <c r="F21" s="30">
        <v>106841286</v>
      </c>
      <c r="G21" s="31">
        <v>100966009</v>
      </c>
      <c r="H21" s="30">
        <v>198467394</v>
      </c>
      <c r="I21" s="31">
        <v>198042614</v>
      </c>
      <c r="J21" s="30">
        <v>205641500</v>
      </c>
      <c r="K21" s="31">
        <v>30821195</v>
      </c>
      <c r="L21" s="30">
        <v>167800000</v>
      </c>
      <c r="M21" s="31">
        <v>52532728</v>
      </c>
    </row>
    <row r="22" spans="1:13" s="32" customFormat="1" ht="15.75" customHeight="1" outlineLevel="1" x14ac:dyDescent="0.25">
      <c r="A22" s="30" t="s">
        <v>21</v>
      </c>
      <c r="B22" s="33"/>
      <c r="C22" s="34"/>
      <c r="D22" s="33">
        <v>110964</v>
      </c>
      <c r="E22" s="34">
        <v>0</v>
      </c>
      <c r="F22" s="33"/>
      <c r="G22" s="34"/>
      <c r="H22" s="33"/>
      <c r="I22" s="34"/>
      <c r="J22" s="33"/>
      <c r="K22" s="34"/>
      <c r="L22" s="33"/>
      <c r="M22" s="34"/>
    </row>
    <row r="23" spans="1:13" s="37" customFormat="1" ht="15.75" customHeight="1" outlineLevel="1" x14ac:dyDescent="0.25">
      <c r="A23" s="35" t="s">
        <v>22</v>
      </c>
      <c r="B23" s="22"/>
      <c r="C23" s="36"/>
      <c r="D23" s="22"/>
      <c r="E23" s="36"/>
      <c r="F23" s="22"/>
      <c r="G23" s="36"/>
      <c r="H23" s="22"/>
      <c r="I23" s="36"/>
      <c r="J23" s="22"/>
      <c r="K23" s="36"/>
      <c r="L23" s="22">
        <v>1603717379</v>
      </c>
      <c r="M23" s="36">
        <v>0</v>
      </c>
    </row>
    <row r="24" spans="1:13" ht="15.75" customHeight="1" x14ac:dyDescent="0.25">
      <c r="A24" s="38" t="s">
        <v>23</v>
      </c>
      <c r="B24" s="38">
        <f>+B25+B31+B35+B41+B46+B52+B56+B59+B64</f>
        <v>9591484583</v>
      </c>
      <c r="C24" s="39">
        <f>+C25+C31+C35+C41+C46+C52+C56+C59+C64</f>
        <v>3756475015</v>
      </c>
      <c r="D24" s="38">
        <f t="shared" ref="D24:M24" si="3">+D25+D31+D35+D41+D46+D52+D56+D59+D64</f>
        <v>15700834416</v>
      </c>
      <c r="E24" s="39">
        <f t="shared" si="3"/>
        <v>14538622281</v>
      </c>
      <c r="F24" s="38">
        <f t="shared" si="3"/>
        <v>20185751232</v>
      </c>
      <c r="G24" s="39">
        <f t="shared" si="3"/>
        <v>15290608696</v>
      </c>
      <c r="H24" s="38">
        <f t="shared" si="3"/>
        <v>8107066114</v>
      </c>
      <c r="I24" s="39">
        <f t="shared" si="3"/>
        <v>681638156</v>
      </c>
      <c r="J24" s="38">
        <f t="shared" si="3"/>
        <v>25128253412</v>
      </c>
      <c r="K24" s="39">
        <f t="shared" si="3"/>
        <v>21212836596</v>
      </c>
      <c r="L24" s="38">
        <f t="shared" si="3"/>
        <v>14236793986</v>
      </c>
      <c r="M24" s="39">
        <f t="shared" si="3"/>
        <v>11509679355</v>
      </c>
    </row>
    <row r="25" spans="1:13" ht="15.75" customHeight="1" x14ac:dyDescent="0.25">
      <c r="A25" s="25" t="s">
        <v>24</v>
      </c>
      <c r="B25" s="40">
        <v>9466666666</v>
      </c>
      <c r="C25" s="41">
        <v>3641452715</v>
      </c>
      <c r="D25" s="40">
        <v>15516924633</v>
      </c>
      <c r="E25" s="41">
        <v>14382499998</v>
      </c>
      <c r="F25" s="40">
        <v>20061730372</v>
      </c>
      <c r="G25" s="41">
        <v>15190711639</v>
      </c>
      <c r="H25" s="40">
        <v>4143501338</v>
      </c>
      <c r="I25" s="41">
        <v>356079355</v>
      </c>
      <c r="J25" s="40">
        <v>22189692568</v>
      </c>
      <c r="K25" s="41">
        <v>20270757940</v>
      </c>
      <c r="L25" s="40">
        <v>10310138306</v>
      </c>
      <c r="M25" s="41">
        <v>9865001103</v>
      </c>
    </row>
    <row r="26" spans="1:13" ht="15.75" customHeight="1" outlineLevel="1" x14ac:dyDescent="0.25">
      <c r="A26" s="22" t="s">
        <v>8</v>
      </c>
      <c r="B26" s="42">
        <v>1087780983</v>
      </c>
      <c r="C26" s="43">
        <v>582910778</v>
      </c>
      <c r="D26" s="42">
        <v>1962176157</v>
      </c>
      <c r="E26" s="43">
        <v>1043686837</v>
      </c>
      <c r="F26" s="42">
        <v>2648532654</v>
      </c>
      <c r="G26" s="43">
        <v>2607161397</v>
      </c>
      <c r="H26" s="42">
        <v>1029843781</v>
      </c>
      <c r="I26" s="43">
        <v>291835537</v>
      </c>
      <c r="J26" s="42">
        <v>3259169573</v>
      </c>
      <c r="K26" s="43">
        <v>2691090731</v>
      </c>
      <c r="L26" s="42">
        <v>1525842242</v>
      </c>
      <c r="M26" s="43">
        <v>1113940629</v>
      </c>
    </row>
    <row r="27" spans="1:13" ht="15.75" customHeight="1" outlineLevel="1" x14ac:dyDescent="0.25">
      <c r="A27" s="22" t="s">
        <v>15</v>
      </c>
      <c r="B27" s="42">
        <v>7773417992</v>
      </c>
      <c r="C27" s="43">
        <v>2992086172</v>
      </c>
      <c r="D27" s="42">
        <v>13404581809</v>
      </c>
      <c r="E27" s="43">
        <v>13224655283</v>
      </c>
      <c r="F27" s="42">
        <v>17221210000</v>
      </c>
      <c r="G27" s="43">
        <v>12452757371</v>
      </c>
      <c r="H27" s="42">
        <v>3006655819</v>
      </c>
      <c r="I27" s="43">
        <v>0</v>
      </c>
      <c r="J27" s="42">
        <v>18788363077</v>
      </c>
      <c r="K27" s="43">
        <v>17450958314</v>
      </c>
      <c r="L27" s="42">
        <v>8723782599</v>
      </c>
      <c r="M27" s="43">
        <v>8723782599</v>
      </c>
    </row>
    <row r="28" spans="1:13" ht="15.75" customHeight="1" outlineLevel="1" x14ac:dyDescent="0.25">
      <c r="A28" s="22" t="s">
        <v>16</v>
      </c>
      <c r="B28" s="42">
        <v>138801025</v>
      </c>
      <c r="C28" s="43">
        <v>66455765</v>
      </c>
      <c r="D28" s="42">
        <v>150166667</v>
      </c>
      <c r="E28" s="43">
        <v>114157878</v>
      </c>
      <c r="F28" s="42">
        <v>191987718</v>
      </c>
      <c r="G28" s="43">
        <v>130792871</v>
      </c>
      <c r="H28" s="42">
        <v>107001738</v>
      </c>
      <c r="I28" s="43">
        <v>64243818</v>
      </c>
      <c r="J28" s="42">
        <v>52535860</v>
      </c>
      <c r="K28" s="43">
        <v>48428332</v>
      </c>
      <c r="L28" s="42">
        <v>60513465</v>
      </c>
      <c r="M28" s="43">
        <v>27277875</v>
      </c>
    </row>
    <row r="29" spans="1:13" ht="15.75" customHeight="1" outlineLevel="1" x14ac:dyDescent="0.25">
      <c r="A29" s="22" t="s">
        <v>25</v>
      </c>
      <c r="B29" s="42">
        <v>466666666</v>
      </c>
      <c r="C29" s="43">
        <v>0</v>
      </c>
      <c r="D29" s="42"/>
      <c r="E29" s="43"/>
      <c r="F29" s="42"/>
      <c r="G29" s="43"/>
      <c r="H29" s="42"/>
      <c r="I29" s="43"/>
      <c r="J29" s="42"/>
      <c r="K29" s="43"/>
      <c r="L29" s="42"/>
      <c r="M29" s="43"/>
    </row>
    <row r="30" spans="1:13" ht="15.75" customHeight="1" outlineLevel="1" x14ac:dyDescent="0.25">
      <c r="A30" s="22" t="s">
        <v>26</v>
      </c>
      <c r="B30" s="42"/>
      <c r="C30" s="43"/>
      <c r="D30" s="42"/>
      <c r="E30" s="43"/>
      <c r="F30" s="42"/>
      <c r="G30" s="43"/>
      <c r="H30" s="42"/>
      <c r="I30" s="43"/>
      <c r="J30" s="42">
        <v>89624058</v>
      </c>
      <c r="K30" s="43">
        <v>80280563</v>
      </c>
      <c r="L30" s="42"/>
      <c r="M30" s="43"/>
    </row>
    <row r="31" spans="1:13" ht="15.75" customHeight="1" x14ac:dyDescent="0.25">
      <c r="A31" s="25" t="s">
        <v>27</v>
      </c>
      <c r="B31" s="40">
        <v>58997917</v>
      </c>
      <c r="C31" s="41">
        <v>54099500</v>
      </c>
      <c r="D31" s="40">
        <v>124227583</v>
      </c>
      <c r="E31" s="41">
        <v>106661440</v>
      </c>
      <c r="F31" s="40">
        <v>80564060</v>
      </c>
      <c r="G31" s="41">
        <v>79802650</v>
      </c>
      <c r="H31" s="40">
        <v>221560535</v>
      </c>
      <c r="I31" s="41">
        <v>206498414</v>
      </c>
      <c r="J31" s="40">
        <v>470468261</v>
      </c>
      <c r="K31" s="41">
        <v>370325743</v>
      </c>
      <c r="L31" s="40">
        <v>547692708</v>
      </c>
      <c r="M31" s="41">
        <v>468477151</v>
      </c>
    </row>
    <row r="32" spans="1:13" s="37" customFormat="1" ht="15.75" customHeight="1" outlineLevel="1" x14ac:dyDescent="0.25">
      <c r="A32" s="22" t="s">
        <v>8</v>
      </c>
      <c r="B32" s="42">
        <v>20800000</v>
      </c>
      <c r="C32" s="43">
        <v>19400000</v>
      </c>
      <c r="D32" s="42">
        <v>99227583</v>
      </c>
      <c r="E32" s="43">
        <v>82815470</v>
      </c>
      <c r="F32" s="42">
        <v>62178110</v>
      </c>
      <c r="G32" s="43">
        <v>61623367</v>
      </c>
      <c r="H32" s="42">
        <v>194382312</v>
      </c>
      <c r="I32" s="43">
        <v>185695959</v>
      </c>
      <c r="J32" s="42">
        <v>421468261</v>
      </c>
      <c r="K32" s="43">
        <v>357413743</v>
      </c>
      <c r="L32" s="42">
        <v>492824955</v>
      </c>
      <c r="M32" s="43">
        <v>445066305</v>
      </c>
    </row>
    <row r="33" spans="1:15" s="37" customFormat="1" ht="15.75" customHeight="1" outlineLevel="1" x14ac:dyDescent="0.25">
      <c r="A33" s="22" t="s">
        <v>16</v>
      </c>
      <c r="B33" s="42">
        <v>38197917</v>
      </c>
      <c r="C33" s="43">
        <v>34699500</v>
      </c>
      <c r="D33" s="42">
        <v>25000000</v>
      </c>
      <c r="E33" s="43">
        <v>23845970</v>
      </c>
      <c r="F33" s="42">
        <v>18385950</v>
      </c>
      <c r="G33" s="43">
        <v>18179283</v>
      </c>
      <c r="H33" s="42">
        <v>26178223</v>
      </c>
      <c r="I33" s="43">
        <v>20802455</v>
      </c>
      <c r="J33" s="42">
        <v>42000000</v>
      </c>
      <c r="K33" s="43">
        <v>12912000</v>
      </c>
      <c r="L33" s="42">
        <v>48867753</v>
      </c>
      <c r="M33" s="43">
        <v>23410846</v>
      </c>
    </row>
    <row r="34" spans="1:15" s="37" customFormat="1" ht="15.75" customHeight="1" outlineLevel="1" x14ac:dyDescent="0.25">
      <c r="A34" s="22" t="s">
        <v>15</v>
      </c>
      <c r="B34" s="42"/>
      <c r="C34" s="43"/>
      <c r="D34" s="42"/>
      <c r="E34" s="43"/>
      <c r="F34" s="42"/>
      <c r="G34" s="43"/>
      <c r="H34" s="42">
        <v>1000000</v>
      </c>
      <c r="I34" s="43">
        <v>0</v>
      </c>
      <c r="J34" s="42">
        <v>7000000</v>
      </c>
      <c r="K34" s="43">
        <v>0</v>
      </c>
      <c r="L34" s="42">
        <v>6000000</v>
      </c>
      <c r="M34" s="43">
        <v>0</v>
      </c>
    </row>
    <row r="35" spans="1:15" ht="15.75" customHeight="1" x14ac:dyDescent="0.25">
      <c r="A35" s="25" t="s">
        <v>28</v>
      </c>
      <c r="B35" s="40">
        <v>65820000</v>
      </c>
      <c r="C35" s="41">
        <v>60922800</v>
      </c>
      <c r="D35" s="40">
        <v>54867200</v>
      </c>
      <c r="E35" s="41">
        <v>49460843</v>
      </c>
      <c r="F35" s="40">
        <v>37563600</v>
      </c>
      <c r="G35" s="41">
        <v>20094407</v>
      </c>
      <c r="H35" s="40">
        <v>472759602</v>
      </c>
      <c r="I35" s="41">
        <v>19045187</v>
      </c>
      <c r="J35" s="40">
        <v>1302784837</v>
      </c>
      <c r="K35" s="41">
        <v>92824973</v>
      </c>
      <c r="L35" s="40">
        <v>2215358441</v>
      </c>
      <c r="M35" s="41">
        <v>604295632</v>
      </c>
    </row>
    <row r="36" spans="1:15" ht="15.75" customHeight="1" outlineLevel="1" x14ac:dyDescent="0.25">
      <c r="A36" s="22" t="s">
        <v>8</v>
      </c>
      <c r="B36" s="42">
        <v>15820000</v>
      </c>
      <c r="C36" s="43">
        <v>15500000</v>
      </c>
      <c r="D36" s="42">
        <v>31967200</v>
      </c>
      <c r="E36" s="43">
        <v>28613600</v>
      </c>
      <c r="F36" s="42">
        <v>5247500</v>
      </c>
      <c r="G36" s="43">
        <v>4437500</v>
      </c>
      <c r="H36" s="42">
        <v>19334000</v>
      </c>
      <c r="I36" s="43">
        <v>15103333</v>
      </c>
      <c r="J36" s="42">
        <v>729030185</v>
      </c>
      <c r="K36" s="43">
        <v>83459192</v>
      </c>
      <c r="L36" s="42">
        <v>1233665342</v>
      </c>
      <c r="M36" s="43">
        <v>256804483</v>
      </c>
    </row>
    <row r="37" spans="1:15" ht="15.75" customHeight="1" outlineLevel="1" x14ac:dyDescent="0.25">
      <c r="A37" s="22" t="s">
        <v>15</v>
      </c>
      <c r="B37" s="42">
        <v>50000000</v>
      </c>
      <c r="C37" s="43">
        <v>45422800</v>
      </c>
      <c r="D37" s="42">
        <v>2000000</v>
      </c>
      <c r="E37" s="43">
        <v>1990200</v>
      </c>
      <c r="F37" s="42">
        <v>9238900</v>
      </c>
      <c r="G37" s="43">
        <v>8106292</v>
      </c>
      <c r="H37" s="42">
        <v>11466000</v>
      </c>
      <c r="I37" s="43">
        <v>0</v>
      </c>
      <c r="J37" s="42">
        <v>285170708</v>
      </c>
      <c r="K37" s="43">
        <v>8087097</v>
      </c>
      <c r="L37" s="42">
        <v>501039905</v>
      </c>
      <c r="M37" s="43">
        <v>166027941</v>
      </c>
    </row>
    <row r="38" spans="1:15" ht="15.75" customHeight="1" outlineLevel="1" x14ac:dyDescent="0.25">
      <c r="A38" s="22" t="s">
        <v>16</v>
      </c>
      <c r="B38" s="42"/>
      <c r="C38" s="43"/>
      <c r="D38" s="42">
        <v>20900000</v>
      </c>
      <c r="E38" s="43">
        <v>18857043</v>
      </c>
      <c r="F38" s="42">
        <v>23077200</v>
      </c>
      <c r="G38" s="43">
        <v>7550615</v>
      </c>
      <c r="H38" s="42">
        <v>5037112</v>
      </c>
      <c r="I38" s="43">
        <v>3941854</v>
      </c>
      <c r="J38" s="42">
        <v>288583944</v>
      </c>
      <c r="K38" s="43">
        <v>1278684</v>
      </c>
      <c r="L38" s="42">
        <v>372653194</v>
      </c>
      <c r="M38" s="43">
        <v>147195212</v>
      </c>
    </row>
    <row r="39" spans="1:15" ht="15.75" customHeight="1" outlineLevel="1" x14ac:dyDescent="0.25">
      <c r="A39" s="22" t="s">
        <v>29</v>
      </c>
      <c r="B39" s="42"/>
      <c r="C39" s="43"/>
      <c r="D39" s="42"/>
      <c r="E39" s="43"/>
      <c r="F39" s="42"/>
      <c r="G39" s="43"/>
      <c r="H39" s="42">
        <v>436922490</v>
      </c>
      <c r="I39" s="43">
        <v>0</v>
      </c>
      <c r="J39" s="42"/>
      <c r="K39" s="43"/>
      <c r="L39" s="42"/>
      <c r="M39" s="43"/>
    </row>
    <row r="40" spans="1:15" ht="15.75" customHeight="1" outlineLevel="1" x14ac:dyDescent="0.25">
      <c r="A40" s="22" t="s">
        <v>30</v>
      </c>
      <c r="B40" s="42"/>
      <c r="C40" s="43"/>
      <c r="D40" s="42"/>
      <c r="E40" s="43"/>
      <c r="F40" s="42"/>
      <c r="G40" s="43"/>
      <c r="H40" s="42"/>
      <c r="I40" s="43"/>
      <c r="J40" s="42"/>
      <c r="K40" s="43"/>
      <c r="L40" s="42">
        <v>108000000</v>
      </c>
      <c r="M40" s="43">
        <v>34267996</v>
      </c>
    </row>
    <row r="41" spans="1:15" ht="15.75" customHeight="1" x14ac:dyDescent="0.25">
      <c r="A41" s="25" t="s">
        <v>31</v>
      </c>
      <c r="B41" s="40"/>
      <c r="C41" s="41"/>
      <c r="D41" s="40">
        <v>4815000</v>
      </c>
      <c r="E41" s="41">
        <v>0</v>
      </c>
      <c r="F41" s="40">
        <v>5893200</v>
      </c>
      <c r="G41" s="41">
        <v>0</v>
      </c>
      <c r="H41" s="40">
        <v>39280000</v>
      </c>
      <c r="I41" s="41">
        <v>15300000</v>
      </c>
      <c r="J41" s="40">
        <v>299803000</v>
      </c>
      <c r="K41" s="41">
        <v>68082732</v>
      </c>
      <c r="L41" s="40">
        <v>426042999</v>
      </c>
      <c r="M41" s="41">
        <v>148673852</v>
      </c>
    </row>
    <row r="42" spans="1:15" ht="15.75" customHeight="1" outlineLevel="1" x14ac:dyDescent="0.25">
      <c r="A42" s="22" t="s">
        <v>32</v>
      </c>
      <c r="B42" s="25"/>
      <c r="C42" s="44"/>
      <c r="D42" s="25">
        <v>4815000</v>
      </c>
      <c r="E42" s="44">
        <v>0</v>
      </c>
      <c r="F42" s="25">
        <v>5893200</v>
      </c>
      <c r="G42" s="44">
        <v>0</v>
      </c>
      <c r="H42" s="25">
        <v>21280000</v>
      </c>
      <c r="I42" s="44">
        <v>0</v>
      </c>
      <c r="J42" s="25">
        <v>25000000</v>
      </c>
      <c r="K42" s="44">
        <v>0</v>
      </c>
      <c r="L42" s="25">
        <v>3322731</v>
      </c>
      <c r="M42" s="44">
        <v>0</v>
      </c>
      <c r="N42" s="45"/>
      <c r="O42" s="45"/>
    </row>
    <row r="43" spans="1:15" ht="15.75" customHeight="1" outlineLevel="1" x14ac:dyDescent="0.25">
      <c r="A43" s="22" t="s">
        <v>8</v>
      </c>
      <c r="B43" s="25"/>
      <c r="C43" s="44"/>
      <c r="D43" s="25"/>
      <c r="E43" s="44"/>
      <c r="F43" s="25"/>
      <c r="G43" s="44"/>
      <c r="H43" s="25">
        <v>18000000</v>
      </c>
      <c r="I43" s="44">
        <v>15300000</v>
      </c>
      <c r="J43" s="25">
        <v>171980000</v>
      </c>
      <c r="K43" s="44">
        <v>67734000</v>
      </c>
      <c r="L43" s="25">
        <v>283687336</v>
      </c>
      <c r="M43" s="44">
        <v>133328558</v>
      </c>
      <c r="N43" s="45"/>
      <c r="O43" s="45"/>
    </row>
    <row r="44" spans="1:15" ht="15.75" customHeight="1" outlineLevel="1" x14ac:dyDescent="0.25">
      <c r="A44" s="22" t="s">
        <v>15</v>
      </c>
      <c r="B44" s="25"/>
      <c r="C44" s="44"/>
      <c r="D44" s="25"/>
      <c r="E44" s="44"/>
      <c r="F44" s="25"/>
      <c r="G44" s="44"/>
      <c r="H44" s="25"/>
      <c r="I44" s="44"/>
      <c r="J44" s="25">
        <v>18600000</v>
      </c>
      <c r="K44" s="44">
        <v>0</v>
      </c>
      <c r="L44" s="25">
        <v>53742664</v>
      </c>
      <c r="M44" s="44">
        <v>12727462</v>
      </c>
      <c r="N44" s="45"/>
      <c r="O44" s="45"/>
    </row>
    <row r="45" spans="1:15" ht="15.75" customHeight="1" outlineLevel="1" x14ac:dyDescent="0.25">
      <c r="A45" s="22" t="s">
        <v>16</v>
      </c>
      <c r="B45" s="25"/>
      <c r="C45" s="44"/>
      <c r="D45" s="25"/>
      <c r="E45" s="44"/>
      <c r="F45" s="25"/>
      <c r="G45" s="44"/>
      <c r="H45" s="25"/>
      <c r="I45" s="44"/>
      <c r="J45" s="25">
        <v>84223000</v>
      </c>
      <c r="K45" s="44">
        <v>348732</v>
      </c>
      <c r="L45" s="25">
        <v>85290268</v>
      </c>
      <c r="M45" s="44">
        <v>2617832</v>
      </c>
      <c r="N45" s="45"/>
      <c r="O45" s="45"/>
    </row>
    <row r="46" spans="1:15" ht="15.75" customHeight="1" x14ac:dyDescent="0.25">
      <c r="A46" s="25" t="s">
        <v>33</v>
      </c>
      <c r="B46" s="40"/>
      <c r="C46" s="41"/>
      <c r="D46" s="40"/>
      <c r="E46" s="41"/>
      <c r="F46" s="40"/>
      <c r="G46" s="41"/>
      <c r="H46" s="40">
        <v>162400000</v>
      </c>
      <c r="I46" s="41">
        <v>21600000</v>
      </c>
      <c r="J46" s="40">
        <v>413000000</v>
      </c>
      <c r="K46" s="41">
        <v>170900031</v>
      </c>
      <c r="L46" s="40">
        <v>514299969</v>
      </c>
      <c r="M46" s="41">
        <v>219943861</v>
      </c>
    </row>
    <row r="47" spans="1:15" ht="15.75" customHeight="1" outlineLevel="1" x14ac:dyDescent="0.25">
      <c r="A47" s="22" t="s">
        <v>8</v>
      </c>
      <c r="B47" s="25"/>
      <c r="C47" s="44"/>
      <c r="D47" s="25"/>
      <c r="E47" s="44"/>
      <c r="F47" s="25"/>
      <c r="G47" s="44"/>
      <c r="H47" s="25">
        <v>34800000</v>
      </c>
      <c r="I47" s="44">
        <v>18100000</v>
      </c>
      <c r="J47" s="25">
        <v>115100000</v>
      </c>
      <c r="K47" s="44">
        <v>93233333</v>
      </c>
      <c r="L47" s="25">
        <v>149699969</v>
      </c>
      <c r="M47" s="44">
        <v>97533334</v>
      </c>
    </row>
    <row r="48" spans="1:15" ht="15.75" customHeight="1" outlineLevel="1" x14ac:dyDescent="0.25">
      <c r="A48" s="22" t="s">
        <v>15</v>
      </c>
      <c r="B48" s="25"/>
      <c r="C48" s="44"/>
      <c r="D48" s="25"/>
      <c r="E48" s="44"/>
      <c r="F48" s="25"/>
      <c r="G48" s="44"/>
      <c r="H48" s="25">
        <v>122600000</v>
      </c>
      <c r="I48" s="44">
        <v>200000</v>
      </c>
      <c r="J48" s="25">
        <v>136200000</v>
      </c>
      <c r="K48" s="44">
        <v>0</v>
      </c>
      <c r="L48" s="25">
        <v>178600000</v>
      </c>
      <c r="M48" s="44">
        <v>1700000</v>
      </c>
    </row>
    <row r="49" spans="1:13" ht="15.75" customHeight="1" outlineLevel="1" x14ac:dyDescent="0.25">
      <c r="A49" s="22" t="s">
        <v>16</v>
      </c>
      <c r="B49" s="25"/>
      <c r="C49" s="44"/>
      <c r="D49" s="25"/>
      <c r="E49" s="44"/>
      <c r="F49" s="25"/>
      <c r="G49" s="44"/>
      <c r="H49" s="25">
        <v>5000000</v>
      </c>
      <c r="I49" s="44">
        <v>3300000</v>
      </c>
      <c r="J49" s="25">
        <v>21700000</v>
      </c>
      <c r="K49" s="44">
        <v>3266698</v>
      </c>
      <c r="L49" s="25">
        <v>46000000</v>
      </c>
      <c r="M49" s="44">
        <v>12760527</v>
      </c>
    </row>
    <row r="50" spans="1:13" ht="15.75" customHeight="1" outlineLevel="1" x14ac:dyDescent="0.25">
      <c r="A50" s="22" t="s">
        <v>34</v>
      </c>
      <c r="B50" s="25"/>
      <c r="C50" s="44"/>
      <c r="D50" s="25"/>
      <c r="E50" s="44"/>
      <c r="F50" s="25"/>
      <c r="G50" s="44"/>
      <c r="H50" s="25"/>
      <c r="I50" s="44"/>
      <c r="J50" s="25">
        <v>140000000</v>
      </c>
      <c r="K50" s="44">
        <v>74400000</v>
      </c>
      <c r="L50" s="25"/>
      <c r="M50" s="44"/>
    </row>
    <row r="51" spans="1:13" ht="15.75" customHeight="1" outlineLevel="1" x14ac:dyDescent="0.25">
      <c r="A51" s="22" t="s">
        <v>35</v>
      </c>
      <c r="B51" s="25"/>
      <c r="C51" s="44"/>
      <c r="D51" s="25"/>
      <c r="E51" s="44"/>
      <c r="F51" s="25"/>
      <c r="G51" s="44"/>
      <c r="H51" s="25"/>
      <c r="I51" s="44"/>
      <c r="J51" s="25"/>
      <c r="K51" s="44"/>
      <c r="L51" s="25">
        <v>140000000</v>
      </c>
      <c r="M51" s="44">
        <v>107950000</v>
      </c>
    </row>
    <row r="52" spans="1:13" ht="15.75" customHeight="1" x14ac:dyDescent="0.25">
      <c r="A52" s="25" t="s">
        <v>36</v>
      </c>
      <c r="B52" s="40"/>
      <c r="C52" s="41"/>
      <c r="D52" s="40"/>
      <c r="E52" s="41"/>
      <c r="F52" s="40"/>
      <c r="G52" s="41"/>
      <c r="H52" s="40">
        <v>180432940</v>
      </c>
      <c r="I52" s="41">
        <v>63115200</v>
      </c>
      <c r="J52" s="40">
        <v>181006740</v>
      </c>
      <c r="K52" s="41">
        <v>158153048</v>
      </c>
      <c r="L52" s="40">
        <v>22853692</v>
      </c>
      <c r="M52" s="41">
        <v>19879200</v>
      </c>
    </row>
    <row r="53" spans="1:13" s="37" customFormat="1" ht="15.75" customHeight="1" outlineLevel="1" x14ac:dyDescent="0.25">
      <c r="A53" s="35" t="s">
        <v>8</v>
      </c>
      <c r="B53" s="22"/>
      <c r="C53" s="36"/>
      <c r="D53" s="22"/>
      <c r="E53" s="36"/>
      <c r="F53" s="22"/>
      <c r="G53" s="36"/>
      <c r="H53" s="22">
        <v>173000000</v>
      </c>
      <c r="I53" s="36">
        <v>63115200</v>
      </c>
      <c r="J53" s="22">
        <v>177006740</v>
      </c>
      <c r="K53" s="36">
        <v>158153048</v>
      </c>
      <c r="L53" s="22">
        <v>22853692</v>
      </c>
      <c r="M53" s="36">
        <v>19879200</v>
      </c>
    </row>
    <row r="54" spans="1:13" s="37" customFormat="1" ht="15.75" customHeight="1" outlineLevel="1" x14ac:dyDescent="0.25">
      <c r="A54" s="35" t="s">
        <v>15</v>
      </c>
      <c r="B54" s="22"/>
      <c r="C54" s="36"/>
      <c r="D54" s="22"/>
      <c r="E54" s="36"/>
      <c r="F54" s="22"/>
      <c r="G54" s="36"/>
      <c r="H54" s="22">
        <v>2432940</v>
      </c>
      <c r="I54" s="36">
        <v>0</v>
      </c>
      <c r="J54" s="22">
        <v>2000000</v>
      </c>
      <c r="K54" s="36">
        <v>0</v>
      </c>
      <c r="L54" s="22"/>
      <c r="M54" s="36"/>
    </row>
    <row r="55" spans="1:13" s="37" customFormat="1" ht="15.75" customHeight="1" outlineLevel="1" x14ac:dyDescent="0.25">
      <c r="A55" s="35" t="s">
        <v>16</v>
      </c>
      <c r="B55" s="22"/>
      <c r="C55" s="36"/>
      <c r="D55" s="22"/>
      <c r="E55" s="36"/>
      <c r="F55" s="22"/>
      <c r="G55" s="36"/>
      <c r="H55" s="22">
        <v>5000000</v>
      </c>
      <c r="I55" s="36">
        <v>0</v>
      </c>
      <c r="J55" s="22">
        <v>2000000</v>
      </c>
      <c r="K55" s="36">
        <v>0</v>
      </c>
      <c r="L55" s="22"/>
      <c r="M55" s="36"/>
    </row>
    <row r="56" spans="1:13" ht="15.75" customHeight="1" x14ac:dyDescent="0.25">
      <c r="A56" s="25" t="s">
        <v>37</v>
      </c>
      <c r="B56" s="40"/>
      <c r="C56" s="41"/>
      <c r="D56" s="40"/>
      <c r="E56" s="41"/>
      <c r="F56" s="40"/>
      <c r="G56" s="41"/>
      <c r="H56" s="40"/>
      <c r="I56" s="41"/>
      <c r="J56" s="40">
        <v>74298006</v>
      </c>
      <c r="K56" s="41">
        <v>0</v>
      </c>
      <c r="L56" s="40"/>
      <c r="M56" s="41"/>
    </row>
    <row r="57" spans="1:13" ht="15.75" customHeight="1" outlineLevel="1" x14ac:dyDescent="0.25">
      <c r="A57" s="22" t="s">
        <v>15</v>
      </c>
      <c r="B57" s="25"/>
      <c r="C57" s="44"/>
      <c r="D57" s="25"/>
      <c r="E57" s="44"/>
      <c r="F57" s="25"/>
      <c r="G57" s="44"/>
      <c r="H57" s="25"/>
      <c r="I57" s="44"/>
      <c r="J57" s="25">
        <v>5000000</v>
      </c>
      <c r="K57" s="44"/>
      <c r="L57" s="25"/>
      <c r="M57" s="44"/>
    </row>
    <row r="58" spans="1:13" ht="15.75" customHeight="1" outlineLevel="1" x14ac:dyDescent="0.25">
      <c r="A58" s="22" t="s">
        <v>38</v>
      </c>
      <c r="B58" s="25"/>
      <c r="C58" s="41"/>
      <c r="D58" s="25"/>
      <c r="E58" s="41"/>
      <c r="F58" s="25"/>
      <c r="G58" s="41"/>
      <c r="H58" s="25"/>
      <c r="I58" s="41"/>
      <c r="J58" s="25">
        <v>69298006</v>
      </c>
      <c r="K58" s="41"/>
      <c r="L58" s="25"/>
      <c r="M58" s="41"/>
    </row>
    <row r="59" spans="1:13" ht="15.75" customHeight="1" x14ac:dyDescent="0.25">
      <c r="A59" s="25" t="s">
        <v>39</v>
      </c>
      <c r="B59" s="40"/>
      <c r="C59" s="41"/>
      <c r="D59" s="40"/>
      <c r="E59" s="41"/>
      <c r="F59" s="40"/>
      <c r="G59" s="41"/>
      <c r="H59" s="40"/>
      <c r="I59" s="41"/>
      <c r="J59" s="40">
        <v>197200000</v>
      </c>
      <c r="K59" s="41">
        <v>81792129</v>
      </c>
      <c r="L59" s="40">
        <v>200407871</v>
      </c>
      <c r="M59" s="41">
        <v>183408556</v>
      </c>
    </row>
    <row r="60" spans="1:13" ht="15.75" customHeight="1" outlineLevel="1" x14ac:dyDescent="0.25">
      <c r="A60" s="22" t="s">
        <v>8</v>
      </c>
      <c r="B60" s="25"/>
      <c r="C60" s="44"/>
      <c r="D60" s="25"/>
      <c r="E60" s="44"/>
      <c r="F60" s="25"/>
      <c r="G60" s="44"/>
      <c r="H60" s="25"/>
      <c r="I60" s="44"/>
      <c r="J60" s="25">
        <v>44559600</v>
      </c>
      <c r="K60" s="44">
        <v>0</v>
      </c>
      <c r="L60" s="25">
        <v>40676000</v>
      </c>
      <c r="M60" s="44">
        <v>38147984</v>
      </c>
    </row>
    <row r="61" spans="1:13" ht="15.75" customHeight="1" outlineLevel="1" x14ac:dyDescent="0.25">
      <c r="A61" s="22" t="s">
        <v>15</v>
      </c>
      <c r="B61" s="25"/>
      <c r="C61" s="44"/>
      <c r="D61" s="25"/>
      <c r="E61" s="44"/>
      <c r="F61" s="25"/>
      <c r="G61" s="44"/>
      <c r="H61" s="25"/>
      <c r="I61" s="44"/>
      <c r="J61" s="25">
        <v>143379917</v>
      </c>
      <c r="K61" s="44">
        <v>81792129</v>
      </c>
      <c r="L61" s="25">
        <v>133540505</v>
      </c>
      <c r="M61" s="44">
        <v>130923455</v>
      </c>
    </row>
    <row r="62" spans="1:13" ht="15.75" customHeight="1" outlineLevel="1" x14ac:dyDescent="0.25">
      <c r="A62" s="22" t="s">
        <v>16</v>
      </c>
      <c r="B62" s="25"/>
      <c r="C62" s="44"/>
      <c r="D62" s="25"/>
      <c r="E62" s="44"/>
      <c r="F62" s="25"/>
      <c r="G62" s="44"/>
      <c r="H62" s="25"/>
      <c r="I62" s="44"/>
      <c r="J62" s="25">
        <v>4260483</v>
      </c>
      <c r="K62" s="44">
        <v>0</v>
      </c>
      <c r="L62" s="25">
        <v>26191366</v>
      </c>
      <c r="M62" s="44">
        <v>14337117</v>
      </c>
    </row>
    <row r="63" spans="1:13" ht="15.75" customHeight="1" outlineLevel="1" x14ac:dyDescent="0.25">
      <c r="A63" s="22" t="s">
        <v>40</v>
      </c>
      <c r="B63" s="25"/>
      <c r="C63" s="44"/>
      <c r="D63" s="25"/>
      <c r="E63" s="44"/>
      <c r="F63" s="25"/>
      <c r="G63" s="44"/>
      <c r="H63" s="25"/>
      <c r="I63" s="44"/>
      <c r="J63" s="25">
        <v>5000000</v>
      </c>
      <c r="K63" s="44">
        <v>0</v>
      </c>
      <c r="L63" s="25"/>
      <c r="M63" s="44"/>
    </row>
    <row r="64" spans="1:13" ht="15.75" customHeight="1" x14ac:dyDescent="0.25">
      <c r="A64" s="25" t="s">
        <v>41</v>
      </c>
      <c r="B64" s="40"/>
      <c r="C64" s="41"/>
      <c r="D64" s="40"/>
      <c r="E64" s="41"/>
      <c r="F64" s="40"/>
      <c r="G64" s="41"/>
      <c r="H64" s="40">
        <v>2887131699</v>
      </c>
      <c r="I64" s="41">
        <v>0</v>
      </c>
      <c r="J64" s="40"/>
      <c r="K64" s="41"/>
      <c r="L64" s="40"/>
      <c r="M64" s="41"/>
    </row>
    <row r="65" spans="1:16" ht="15.75" customHeight="1" x14ac:dyDescent="0.25">
      <c r="A65" s="12" t="s">
        <v>42</v>
      </c>
      <c r="B65" s="13">
        <f>+B66+B74+B84</f>
        <v>4234223610</v>
      </c>
      <c r="C65" s="14">
        <f>+C66+C74+C84</f>
        <v>2097002840</v>
      </c>
      <c r="D65" s="13">
        <f t="shared" ref="D65:M65" si="4">+D66+D74+D84</f>
        <v>3072074084</v>
      </c>
      <c r="E65" s="14">
        <f t="shared" si="4"/>
        <v>1312840506</v>
      </c>
      <c r="F65" s="13">
        <f t="shared" si="4"/>
        <v>5192996662</v>
      </c>
      <c r="G65" s="14">
        <f t="shared" si="4"/>
        <v>3459761687</v>
      </c>
      <c r="H65" s="13">
        <f t="shared" si="4"/>
        <v>2160617226</v>
      </c>
      <c r="I65" s="14">
        <f t="shared" si="4"/>
        <v>865713431</v>
      </c>
      <c r="J65" s="13">
        <f t="shared" si="4"/>
        <v>951878450</v>
      </c>
      <c r="K65" s="14">
        <f t="shared" si="4"/>
        <v>216995025</v>
      </c>
      <c r="L65" s="13">
        <f t="shared" si="4"/>
        <v>1040141771</v>
      </c>
      <c r="M65" s="14">
        <f t="shared" si="4"/>
        <v>297246673</v>
      </c>
    </row>
    <row r="66" spans="1:16" ht="15.75" customHeight="1" x14ac:dyDescent="0.25">
      <c r="A66" s="25" t="s">
        <v>43</v>
      </c>
      <c r="B66" s="40">
        <v>151451834</v>
      </c>
      <c r="C66" s="41">
        <v>109141263</v>
      </c>
      <c r="D66" s="40">
        <v>474267971</v>
      </c>
      <c r="E66" s="41">
        <v>151756586</v>
      </c>
      <c r="F66" s="40">
        <v>718965824</v>
      </c>
      <c r="G66" s="41">
        <v>420863291</v>
      </c>
      <c r="H66" s="40">
        <v>416365587</v>
      </c>
      <c r="I66" s="41">
        <v>321935949</v>
      </c>
      <c r="J66" s="40">
        <v>206845847</v>
      </c>
      <c r="K66" s="41">
        <v>61120050</v>
      </c>
      <c r="L66" s="40">
        <v>159523489</v>
      </c>
      <c r="M66" s="41">
        <v>34726583</v>
      </c>
    </row>
    <row r="67" spans="1:16" ht="15.75" customHeight="1" outlineLevel="1" x14ac:dyDescent="0.25">
      <c r="A67" s="22" t="s">
        <v>44</v>
      </c>
      <c r="B67" s="42">
        <v>77873942</v>
      </c>
      <c r="C67" s="43">
        <v>77787372</v>
      </c>
      <c r="D67" s="42">
        <v>66660259</v>
      </c>
      <c r="E67" s="43">
        <v>66382481</v>
      </c>
      <c r="F67" s="42">
        <v>70506080</v>
      </c>
      <c r="G67" s="43">
        <v>23233050</v>
      </c>
      <c r="H67" s="42">
        <v>66331911</v>
      </c>
      <c r="I67" s="43">
        <v>66327252</v>
      </c>
      <c r="J67" s="42"/>
      <c r="K67" s="43"/>
      <c r="L67" s="42"/>
      <c r="M67" s="43"/>
    </row>
    <row r="68" spans="1:16" ht="15.75" customHeight="1" outlineLevel="1" x14ac:dyDescent="0.25">
      <c r="A68" s="22" t="s">
        <v>45</v>
      </c>
      <c r="B68" s="42">
        <v>37033544</v>
      </c>
      <c r="C68" s="43">
        <v>0</v>
      </c>
      <c r="D68" s="42">
        <v>321688137</v>
      </c>
      <c r="E68" s="43">
        <v>0</v>
      </c>
      <c r="F68" s="42"/>
      <c r="G68" s="43"/>
      <c r="H68" s="42"/>
      <c r="I68" s="43"/>
      <c r="J68" s="42">
        <v>58848352</v>
      </c>
      <c r="K68" s="43">
        <v>0</v>
      </c>
      <c r="L68" s="42">
        <v>13648640</v>
      </c>
      <c r="M68" s="43">
        <v>0</v>
      </c>
    </row>
    <row r="69" spans="1:16" ht="15.75" customHeight="1" outlineLevel="1" x14ac:dyDescent="0.25">
      <c r="A69" s="22" t="s">
        <v>46</v>
      </c>
      <c r="B69" s="42">
        <v>26044348</v>
      </c>
      <c r="C69" s="43">
        <v>23092000</v>
      </c>
      <c r="D69" s="42">
        <v>57726184</v>
      </c>
      <c r="E69" s="43">
        <v>57561932</v>
      </c>
      <c r="F69" s="42">
        <v>282041806</v>
      </c>
      <c r="G69" s="43">
        <v>113221948</v>
      </c>
      <c r="H69" s="42">
        <v>208473523</v>
      </c>
      <c r="I69" s="43">
        <v>145815904</v>
      </c>
      <c r="J69" s="42">
        <v>39602049</v>
      </c>
      <c r="K69" s="43">
        <v>13554000</v>
      </c>
      <c r="L69" s="42">
        <v>90042928</v>
      </c>
      <c r="M69" s="43">
        <v>19076000</v>
      </c>
    </row>
    <row r="70" spans="1:16" ht="15.75" customHeight="1" outlineLevel="1" x14ac:dyDescent="0.25">
      <c r="A70" s="22" t="s">
        <v>47</v>
      </c>
      <c r="B70" s="42">
        <v>10000000</v>
      </c>
      <c r="C70" s="43">
        <v>8261891</v>
      </c>
      <c r="D70" s="42">
        <v>27693391</v>
      </c>
      <c r="E70" s="43">
        <v>27519133</v>
      </c>
      <c r="F70" s="42">
        <v>143541227</v>
      </c>
      <c r="G70" s="43">
        <v>69482211</v>
      </c>
      <c r="H70" s="42">
        <v>140273522</v>
      </c>
      <c r="I70" s="43">
        <v>109506162</v>
      </c>
      <c r="J70" s="42">
        <v>101427446</v>
      </c>
      <c r="K70" s="43">
        <v>46073674</v>
      </c>
      <c r="L70" s="42">
        <v>46551121</v>
      </c>
      <c r="M70" s="43">
        <v>8417327</v>
      </c>
    </row>
    <row r="71" spans="1:16" ht="15.75" customHeight="1" outlineLevel="1" x14ac:dyDescent="0.25">
      <c r="A71" s="22" t="s">
        <v>48</v>
      </c>
      <c r="B71" s="42">
        <v>500000</v>
      </c>
      <c r="C71" s="43">
        <v>0</v>
      </c>
      <c r="D71" s="42">
        <v>500000</v>
      </c>
      <c r="E71" s="43">
        <v>293040</v>
      </c>
      <c r="F71" s="42">
        <v>500060</v>
      </c>
      <c r="G71" s="43">
        <v>107651</v>
      </c>
      <c r="H71" s="42">
        <v>286631</v>
      </c>
      <c r="I71" s="43">
        <v>286631</v>
      </c>
      <c r="J71" s="42">
        <v>1000000</v>
      </c>
      <c r="K71" s="43">
        <v>15592</v>
      </c>
      <c r="L71" s="42">
        <v>1000000</v>
      </c>
      <c r="M71" s="43">
        <v>4456</v>
      </c>
    </row>
    <row r="72" spans="1:16" ht="15.75" customHeight="1" outlineLevel="1" x14ac:dyDescent="0.25">
      <c r="A72" s="22" t="s">
        <v>49</v>
      </c>
      <c r="B72" s="42"/>
      <c r="C72" s="43"/>
      <c r="D72" s="42"/>
      <c r="E72" s="43"/>
      <c r="F72" s="42">
        <v>24065600</v>
      </c>
      <c r="G72" s="43">
        <v>16507380</v>
      </c>
      <c r="H72" s="42">
        <v>1000000</v>
      </c>
      <c r="I72" s="43">
        <v>0</v>
      </c>
      <c r="J72" s="42">
        <v>5968000</v>
      </c>
      <c r="K72" s="43">
        <v>1476784</v>
      </c>
      <c r="L72" s="42">
        <v>1000000</v>
      </c>
      <c r="M72" s="43">
        <v>0</v>
      </c>
    </row>
    <row r="73" spans="1:16" ht="15.75" customHeight="1" outlineLevel="1" x14ac:dyDescent="0.25">
      <c r="A73" s="22" t="s">
        <v>50</v>
      </c>
      <c r="B73" s="42"/>
      <c r="C73" s="43"/>
      <c r="D73" s="42"/>
      <c r="E73" s="43"/>
      <c r="F73" s="42">
        <v>198311051</v>
      </c>
      <c r="G73" s="43">
        <v>198311051</v>
      </c>
      <c r="H73" s="42"/>
      <c r="I73" s="43"/>
      <c r="J73" s="42"/>
      <c r="K73" s="43"/>
      <c r="L73" s="42">
        <v>7280800</v>
      </c>
      <c r="M73" s="43">
        <v>7228800</v>
      </c>
    </row>
    <row r="74" spans="1:16" ht="15.75" customHeight="1" x14ac:dyDescent="0.25">
      <c r="A74" s="25" t="s">
        <v>51</v>
      </c>
      <c r="B74" s="40">
        <v>4082771776</v>
      </c>
      <c r="C74" s="41">
        <v>1987861577</v>
      </c>
      <c r="D74" s="40">
        <v>2597806113</v>
      </c>
      <c r="E74" s="41">
        <v>1161083920</v>
      </c>
      <c r="F74" s="40">
        <v>4474030838</v>
      </c>
      <c r="G74" s="41">
        <v>3038898396</v>
      </c>
      <c r="H74" s="40">
        <v>1594251639</v>
      </c>
      <c r="I74" s="41">
        <v>543777482</v>
      </c>
      <c r="J74" s="40">
        <v>395032603</v>
      </c>
      <c r="K74" s="41">
        <v>27228800</v>
      </c>
      <c r="L74" s="40">
        <v>377254648</v>
      </c>
      <c r="M74" s="41">
        <v>42446181</v>
      </c>
      <c r="P74" s="2"/>
    </row>
    <row r="75" spans="1:16" ht="15.75" customHeight="1" outlineLevel="1" x14ac:dyDescent="0.25">
      <c r="A75" s="22" t="s">
        <v>52</v>
      </c>
      <c r="B75" s="42">
        <v>1869585399</v>
      </c>
      <c r="C75" s="43">
        <v>1755866840</v>
      </c>
      <c r="D75" s="42">
        <v>923513659</v>
      </c>
      <c r="E75" s="43">
        <v>903927550</v>
      </c>
      <c r="F75" s="42">
        <v>1027194522</v>
      </c>
      <c r="G75" s="43">
        <v>722414935</v>
      </c>
      <c r="H75" s="42">
        <v>330604984</v>
      </c>
      <c r="I75" s="43">
        <v>125690953</v>
      </c>
      <c r="J75" s="42">
        <v>42036135</v>
      </c>
      <c r="K75" s="43">
        <v>20280800</v>
      </c>
      <c r="L75" s="42">
        <v>114800000</v>
      </c>
      <c r="M75" s="43">
        <v>31783962</v>
      </c>
      <c r="P75" s="2"/>
    </row>
    <row r="76" spans="1:16" ht="15.75" customHeight="1" outlineLevel="1" x14ac:dyDescent="0.25">
      <c r="A76" s="22" t="s">
        <v>53</v>
      </c>
      <c r="B76" s="42">
        <v>39299000</v>
      </c>
      <c r="C76" s="43">
        <v>19646821</v>
      </c>
      <c r="D76" s="42">
        <v>144845577</v>
      </c>
      <c r="E76" s="43">
        <v>144845577</v>
      </c>
      <c r="F76" s="42">
        <v>1305221390</v>
      </c>
      <c r="G76" s="43">
        <v>706423539</v>
      </c>
      <c r="H76" s="42">
        <v>551226458</v>
      </c>
      <c r="I76" s="43">
        <v>13793782</v>
      </c>
      <c r="J76" s="42">
        <v>12853420</v>
      </c>
      <c r="K76" s="43">
        <v>0</v>
      </c>
      <c r="L76" s="42">
        <v>18000000</v>
      </c>
      <c r="M76" s="43">
        <v>0</v>
      </c>
      <c r="P76" s="2"/>
    </row>
    <row r="77" spans="1:16" ht="15.75" customHeight="1" outlineLevel="1" x14ac:dyDescent="0.25">
      <c r="A77" s="22" t="s">
        <v>54</v>
      </c>
      <c r="B77" s="42">
        <v>300242376</v>
      </c>
      <c r="C77" s="43">
        <v>212347916</v>
      </c>
      <c r="D77" s="42">
        <v>47308478</v>
      </c>
      <c r="E77" s="43">
        <v>43164425</v>
      </c>
      <c r="F77" s="42">
        <v>708426691</v>
      </c>
      <c r="G77" s="43">
        <v>518743595</v>
      </c>
      <c r="H77" s="42">
        <v>267203437</v>
      </c>
      <c r="I77" s="43">
        <v>84541980</v>
      </c>
      <c r="J77" s="42">
        <v>11458458</v>
      </c>
      <c r="K77" s="43">
        <v>0</v>
      </c>
      <c r="L77" s="42">
        <v>59073229</v>
      </c>
      <c r="M77" s="43">
        <v>0</v>
      </c>
      <c r="P77" s="2"/>
    </row>
    <row r="78" spans="1:16" ht="15.75" customHeight="1" outlineLevel="1" x14ac:dyDescent="0.25">
      <c r="A78" s="22" t="s">
        <v>55</v>
      </c>
      <c r="B78" s="42">
        <v>123244799</v>
      </c>
      <c r="C78" s="43">
        <v>0</v>
      </c>
      <c r="D78" s="42">
        <v>123244799</v>
      </c>
      <c r="E78" s="43">
        <v>0</v>
      </c>
      <c r="F78" s="42">
        <v>12473523</v>
      </c>
      <c r="G78" s="43">
        <v>3000000</v>
      </c>
      <c r="H78" s="42">
        <v>3236762</v>
      </c>
      <c r="I78" s="43">
        <v>0</v>
      </c>
      <c r="J78" s="42"/>
      <c r="K78" s="43"/>
      <c r="L78" s="42"/>
      <c r="M78" s="43"/>
      <c r="P78" s="2"/>
    </row>
    <row r="79" spans="1:16" ht="15.75" customHeight="1" outlineLevel="1" x14ac:dyDescent="0.25">
      <c r="A79" s="22" t="s">
        <v>56</v>
      </c>
      <c r="B79" s="42">
        <v>569206826</v>
      </c>
      <c r="C79" s="43">
        <v>0</v>
      </c>
      <c r="D79" s="42">
        <v>853821751</v>
      </c>
      <c r="E79" s="43">
        <v>69146368</v>
      </c>
      <c r="F79" s="42">
        <v>962110757</v>
      </c>
      <c r="G79" s="43">
        <v>838865558</v>
      </c>
      <c r="H79" s="42">
        <v>128395552</v>
      </c>
      <c r="I79" s="43">
        <v>123245199</v>
      </c>
      <c r="J79" s="42">
        <v>8836026</v>
      </c>
      <c r="K79" s="43">
        <v>6948000</v>
      </c>
      <c r="L79" s="42">
        <v>10662219</v>
      </c>
      <c r="M79" s="43">
        <v>10662219</v>
      </c>
    </row>
    <row r="80" spans="1:16" ht="15.75" customHeight="1" outlineLevel="1" x14ac:dyDescent="0.25">
      <c r="A80" s="22" t="s">
        <v>57</v>
      </c>
      <c r="B80" s="42"/>
      <c r="C80" s="43"/>
      <c r="D80" s="42"/>
      <c r="E80" s="43"/>
      <c r="F80" s="42">
        <v>22000000</v>
      </c>
      <c r="G80" s="43">
        <v>0</v>
      </c>
      <c r="H80" s="42">
        <v>22000000</v>
      </c>
      <c r="I80" s="43">
        <v>0</v>
      </c>
      <c r="J80" s="42"/>
      <c r="K80" s="43"/>
      <c r="L80" s="42"/>
      <c r="M80" s="43"/>
    </row>
    <row r="81" spans="1:13" ht="15.75" customHeight="1" outlineLevel="1" x14ac:dyDescent="0.25">
      <c r="A81" s="22" t="s">
        <v>58</v>
      </c>
      <c r="B81" s="42"/>
      <c r="C81" s="43"/>
      <c r="D81" s="42"/>
      <c r="E81" s="43"/>
      <c r="F81" s="42">
        <v>345447955</v>
      </c>
      <c r="G81" s="43">
        <v>210294769</v>
      </c>
      <c r="H81" s="42">
        <v>291584446</v>
      </c>
      <c r="I81" s="43">
        <v>196505568</v>
      </c>
      <c r="J81" s="42">
        <v>107692</v>
      </c>
      <c r="K81" s="43">
        <v>0</v>
      </c>
      <c r="L81" s="42"/>
      <c r="M81" s="43"/>
    </row>
    <row r="82" spans="1:13" ht="15.75" customHeight="1" outlineLevel="1" x14ac:dyDescent="0.25">
      <c r="A82" s="54" t="s">
        <v>59</v>
      </c>
      <c r="B82" s="46">
        <v>1181193376</v>
      </c>
      <c r="D82" s="46">
        <v>505071849</v>
      </c>
      <c r="E82" s="47"/>
      <c r="F82" s="46">
        <v>52000000</v>
      </c>
      <c r="G82" s="47"/>
      <c r="H82" s="47"/>
      <c r="I82" s="48"/>
      <c r="J82" s="46">
        <v>319740872</v>
      </c>
      <c r="K82" s="47"/>
      <c r="L82" s="46">
        <v>174719200</v>
      </c>
      <c r="M82" s="48"/>
    </row>
    <row r="83" spans="1:13" ht="15.75" customHeight="1" outlineLevel="1" x14ac:dyDescent="0.25">
      <c r="A83" s="22" t="s">
        <v>35</v>
      </c>
      <c r="B83" s="42"/>
      <c r="C83" s="43"/>
      <c r="D83" s="42"/>
      <c r="E83" s="43"/>
      <c r="F83" s="42">
        <v>39156000</v>
      </c>
      <c r="G83" s="43">
        <v>39156000</v>
      </c>
      <c r="H83" s="42"/>
      <c r="I83" s="43"/>
      <c r="J83" s="42"/>
      <c r="K83" s="43"/>
      <c r="L83" s="42"/>
      <c r="M83" s="43"/>
    </row>
    <row r="84" spans="1:13" ht="15.75" customHeight="1" x14ac:dyDescent="0.25">
      <c r="A84" s="25" t="s">
        <v>60</v>
      </c>
      <c r="B84" s="40"/>
      <c r="C84" s="41"/>
      <c r="D84" s="40"/>
      <c r="E84" s="41"/>
      <c r="F84" s="40"/>
      <c r="G84" s="41"/>
      <c r="H84" s="40">
        <v>150000000</v>
      </c>
      <c r="I84" s="41">
        <v>0</v>
      </c>
      <c r="J84" s="40">
        <v>350000000</v>
      </c>
      <c r="K84" s="41">
        <v>128646175</v>
      </c>
      <c r="L84" s="40">
        <v>503363634</v>
      </c>
      <c r="M84" s="41">
        <v>220073909</v>
      </c>
    </row>
    <row r="85" spans="1:13" ht="15.75" customHeight="1" outlineLevel="1" x14ac:dyDescent="0.25">
      <c r="A85" s="22" t="s">
        <v>61</v>
      </c>
      <c r="B85" s="25"/>
      <c r="C85" s="44"/>
      <c r="D85" s="25"/>
      <c r="E85" s="44"/>
      <c r="F85" s="25"/>
      <c r="G85" s="44"/>
      <c r="H85" s="40">
        <v>150000000</v>
      </c>
      <c r="I85" s="44">
        <v>0</v>
      </c>
      <c r="J85" s="40">
        <v>260</v>
      </c>
      <c r="K85" s="41">
        <v>0</v>
      </c>
      <c r="L85" s="40">
        <v>112010069</v>
      </c>
      <c r="M85" s="41">
        <v>0</v>
      </c>
    </row>
    <row r="86" spans="1:13" ht="15.75" customHeight="1" outlineLevel="1" x14ac:dyDescent="0.25">
      <c r="A86" s="22" t="s">
        <v>62</v>
      </c>
      <c r="B86" s="25"/>
      <c r="C86" s="44"/>
      <c r="D86" s="25"/>
      <c r="E86" s="44"/>
      <c r="F86" s="25"/>
      <c r="G86" s="44"/>
      <c r="H86" s="25"/>
      <c r="I86" s="44"/>
      <c r="J86" s="40">
        <v>151229850</v>
      </c>
      <c r="K86" s="41">
        <v>93372000</v>
      </c>
      <c r="L86" s="40">
        <v>139945289</v>
      </c>
      <c r="M86" s="41">
        <v>106367707</v>
      </c>
    </row>
    <row r="87" spans="1:13" ht="15.75" customHeight="1" outlineLevel="1" x14ac:dyDescent="0.25">
      <c r="A87" s="22" t="s">
        <v>63</v>
      </c>
      <c r="B87" s="25"/>
      <c r="C87" s="44"/>
      <c r="D87" s="25"/>
      <c r="E87" s="44"/>
      <c r="F87" s="25"/>
      <c r="G87" s="44"/>
      <c r="H87" s="25"/>
      <c r="I87" s="44"/>
      <c r="J87" s="40">
        <v>53580460</v>
      </c>
      <c r="K87" s="41">
        <v>22409212</v>
      </c>
      <c r="L87" s="40">
        <v>41822009</v>
      </c>
      <c r="M87" s="41">
        <v>32956804</v>
      </c>
    </row>
    <row r="88" spans="1:13" ht="15.75" customHeight="1" outlineLevel="1" x14ac:dyDescent="0.25">
      <c r="A88" s="22" t="s">
        <v>64</v>
      </c>
      <c r="B88" s="25"/>
      <c r="C88" s="44"/>
      <c r="D88" s="25"/>
      <c r="E88" s="44"/>
      <c r="F88" s="25"/>
      <c r="G88" s="44"/>
      <c r="H88" s="25"/>
      <c r="I88" s="44"/>
      <c r="J88" s="40">
        <v>131553090</v>
      </c>
      <c r="K88" s="41">
        <v>12864963</v>
      </c>
      <c r="L88" s="40">
        <v>157049927</v>
      </c>
      <c r="M88" s="41">
        <v>67113058</v>
      </c>
    </row>
    <row r="89" spans="1:13" ht="15.75" customHeight="1" outlineLevel="1" x14ac:dyDescent="0.25">
      <c r="A89" s="49" t="s">
        <v>65</v>
      </c>
      <c r="B89" s="50"/>
      <c r="C89" s="51"/>
      <c r="D89" s="50"/>
      <c r="E89" s="51"/>
      <c r="F89" s="50"/>
      <c r="G89" s="51"/>
      <c r="H89" s="50"/>
      <c r="I89" s="51"/>
      <c r="J89" s="52">
        <v>13636340</v>
      </c>
      <c r="K89" s="53">
        <v>0</v>
      </c>
      <c r="L89" s="52">
        <v>52536340</v>
      </c>
      <c r="M89" s="53">
        <v>13636340</v>
      </c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2024-12-12T06:40:54Z</dcterms:created>
  <dcterms:modified xsi:type="dcterms:W3CDTF">2024-12-12T06:41:53Z</dcterms:modified>
</cp:coreProperties>
</file>