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un\OneDrive - Universidad Nacional de Colombia\Escritorio\A Ingresos - tablas segmentadas descargar\"/>
    </mc:Choice>
  </mc:AlternateContent>
  <xr:revisionPtr revIDLastSave="0" documentId="8_{388F9521-3942-459A-88A7-56F885DB1427}" xr6:coauthVersionLast="47" xr6:coauthVersionMax="47" xr10:uidLastSave="{00000000-0000-0000-0000-000000000000}"/>
  <workbookProtection lockStructure="1"/>
  <bookViews>
    <workbookView xWindow="-120" yWindow="-120" windowWidth="20730" windowHeight="11040" xr2:uid="{F563AE89-F9A1-454A-9D6F-E3B40CC680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1" i="1" l="1"/>
  <c r="L151" i="1"/>
  <c r="K151" i="1"/>
  <c r="J151" i="1"/>
  <c r="I151" i="1"/>
  <c r="H151" i="1"/>
  <c r="G151" i="1"/>
  <c r="F151" i="1"/>
  <c r="E151" i="1"/>
  <c r="D151" i="1"/>
  <c r="C151" i="1"/>
  <c r="B151" i="1"/>
  <c r="M60" i="1"/>
  <c r="L60" i="1"/>
  <c r="K60" i="1"/>
  <c r="J60" i="1"/>
  <c r="I60" i="1"/>
  <c r="I59" i="1" s="1"/>
  <c r="I58" i="1" s="1"/>
  <c r="H60" i="1"/>
  <c r="H59" i="1" s="1"/>
  <c r="H58" i="1" s="1"/>
  <c r="G60" i="1"/>
  <c r="G59" i="1" s="1"/>
  <c r="G58" i="1" s="1"/>
  <c r="F60" i="1"/>
  <c r="F59" i="1" s="1"/>
  <c r="F58" i="1" s="1"/>
  <c r="E60" i="1"/>
  <c r="E59" i="1" s="1"/>
  <c r="E58" i="1" s="1"/>
  <c r="D60" i="1"/>
  <c r="D59" i="1" s="1"/>
  <c r="D58" i="1" s="1"/>
  <c r="C60" i="1"/>
  <c r="C59" i="1" s="1"/>
  <c r="C58" i="1" s="1"/>
  <c r="B60" i="1"/>
  <c r="B59" i="1" s="1"/>
  <c r="B58" i="1" s="1"/>
  <c r="M59" i="1"/>
  <c r="L59" i="1"/>
  <c r="K59" i="1"/>
  <c r="J59" i="1"/>
  <c r="M58" i="1"/>
  <c r="L58" i="1"/>
  <c r="K58" i="1"/>
  <c r="J58" i="1"/>
  <c r="M51" i="1"/>
  <c r="L51" i="1"/>
  <c r="K51" i="1"/>
  <c r="J51" i="1"/>
  <c r="I51" i="1"/>
  <c r="H51" i="1"/>
  <c r="G51" i="1"/>
  <c r="F51" i="1"/>
  <c r="E51" i="1"/>
  <c r="D51" i="1"/>
  <c r="C51" i="1"/>
  <c r="B51" i="1"/>
  <c r="M47" i="1"/>
  <c r="L47" i="1"/>
  <c r="K47" i="1"/>
  <c r="J47" i="1"/>
  <c r="I47" i="1"/>
  <c r="H47" i="1"/>
  <c r="G47" i="1"/>
  <c r="F47" i="1"/>
  <c r="E47" i="1"/>
  <c r="D47" i="1"/>
  <c r="C47" i="1"/>
  <c r="B47" i="1"/>
  <c r="M31" i="1"/>
  <c r="L31" i="1"/>
  <c r="K31" i="1"/>
  <c r="J31" i="1"/>
  <c r="I31" i="1"/>
  <c r="H31" i="1"/>
  <c r="G31" i="1"/>
  <c r="F31" i="1"/>
  <c r="E31" i="1"/>
  <c r="D31" i="1"/>
  <c r="C31" i="1"/>
  <c r="B31" i="1"/>
  <c r="M8" i="1"/>
  <c r="L8" i="1"/>
  <c r="K8" i="1"/>
  <c r="J8" i="1"/>
  <c r="I8" i="1"/>
  <c r="H8" i="1"/>
  <c r="H7" i="1" s="1"/>
  <c r="H6" i="1" s="1"/>
  <c r="G8" i="1"/>
  <c r="G7" i="1" s="1"/>
  <c r="G6" i="1" s="1"/>
  <c r="F8" i="1"/>
  <c r="F7" i="1" s="1"/>
  <c r="F6" i="1" s="1"/>
  <c r="E8" i="1"/>
  <c r="E7" i="1" s="1"/>
  <c r="E6" i="1" s="1"/>
  <c r="D8" i="1"/>
  <c r="D7" i="1" s="1"/>
  <c r="D6" i="1" s="1"/>
  <c r="C8" i="1"/>
  <c r="C7" i="1" s="1"/>
  <c r="C6" i="1" s="1"/>
  <c r="B8" i="1"/>
  <c r="B7" i="1" s="1"/>
  <c r="B6" i="1" s="1"/>
  <c r="M7" i="1"/>
  <c r="L7" i="1"/>
  <c r="K7" i="1"/>
  <c r="J7" i="1"/>
  <c r="I7" i="1"/>
  <c r="M6" i="1"/>
  <c r="L6" i="1"/>
  <c r="K6" i="1"/>
  <c r="J6" i="1"/>
  <c r="I6" i="1"/>
  <c r="I5" i="1" s="1"/>
  <c r="M5" i="1"/>
  <c r="L5" i="1"/>
  <c r="K5" i="1"/>
  <c r="J5" i="1"/>
  <c r="C5" i="1" l="1"/>
  <c r="E5" i="1"/>
  <c r="F5" i="1"/>
  <c r="G5" i="1"/>
  <c r="B5" i="1"/>
  <c r="D5" i="1"/>
  <c r="H5" i="1"/>
</calcChain>
</file>

<file path=xl/sharedStrings.xml><?xml version="1.0" encoding="utf-8"?>
<sst xmlns="http://schemas.openxmlformats.org/spreadsheetml/2006/main" count="172" uniqueCount="146">
  <si>
    <t>UNIDAD GESTION GENERAL BOGOTÁ</t>
  </si>
  <si>
    <t>CONCEPTO</t>
  </si>
  <si>
    <t>Aforo vigente</t>
  </si>
  <si>
    <t>Recaudo efectivo acumulado</t>
  </si>
  <si>
    <t>GESTION GENERAL</t>
  </si>
  <si>
    <t>- NIVEL CENTRAL</t>
  </si>
  <si>
    <t xml:space="preserve">I. Recursos propios </t>
  </si>
  <si>
    <t>1. Ingresos corrientes</t>
  </si>
  <si>
    <t>SERVICIOS ACADÉMICOS PREGRADO</t>
  </si>
  <si>
    <t>Inscripciones pregrado</t>
  </si>
  <si>
    <t>Matrículas pregrado</t>
  </si>
  <si>
    <t>Sistematización matrícula pregrado</t>
  </si>
  <si>
    <t>Bienestar matricula pregrado</t>
  </si>
  <si>
    <t>PROGRAMA SER PILO PAGA</t>
  </si>
  <si>
    <t>PROGRAMACION GENERACION EXCELENCIA</t>
  </si>
  <si>
    <t>SERVICIOS ACADÉMICOS POSGRADO</t>
  </si>
  <si>
    <t>Inscripciones de posgrado</t>
  </si>
  <si>
    <t>Derechos administrativos de posgrado</t>
  </si>
  <si>
    <t>OTROS INGRESOS</t>
  </si>
  <si>
    <t>Devolución iva</t>
  </si>
  <si>
    <t>Recuperaciones</t>
  </si>
  <si>
    <t>Expedición de documentos y certificaciones servidores públicos</t>
  </si>
  <si>
    <t>Reintegros de nómina vigencias anteriores</t>
  </si>
  <si>
    <t>Otros</t>
  </si>
  <si>
    <t>TRANSFERENCIAS OPERACIONES INTERNAS SIN CONTRAPRESTACIÓN</t>
  </si>
  <si>
    <t>Transferencias o.i. sin contraprestación</t>
  </si>
  <si>
    <t>Transferencias o.i  fondo de investigación - ugi</t>
  </si>
  <si>
    <t>Transferencias o.i. costos indirectos</t>
  </si>
  <si>
    <t>APORTE OTRAS ENTIDADES</t>
  </si>
  <si>
    <t>Otros aportes entidades publicas y privadas</t>
  </si>
  <si>
    <t>2. Recursos de capital</t>
  </si>
  <si>
    <t>RENDIMIENTOS FINANCIEROS</t>
  </si>
  <si>
    <t>Rendimientos  entidades financieras</t>
  </si>
  <si>
    <t>EXCEDENTES FINANCIEROS</t>
  </si>
  <si>
    <t>Excedentes financieros -  gestión general</t>
  </si>
  <si>
    <t>Excedentes financieros - ugi nivel nacional</t>
  </si>
  <si>
    <t>Excedentes financieros - nivel nacional</t>
  </si>
  <si>
    <t>EXCEDENTES FINANCIEROS - DONACIONES</t>
  </si>
  <si>
    <t>EXCEDENTE FINANCIERO - SER PILO PAGA</t>
  </si>
  <si>
    <t>RECUPERACIÓN DE CARTERA</t>
  </si>
  <si>
    <t>Recuperación de cartera - préstamo estudiantes</t>
  </si>
  <si>
    <t>Recuperación de cartera - otras deudas</t>
  </si>
  <si>
    <t>DONACIONES EN DINERO</t>
  </si>
  <si>
    <t>Donaciones en dinero</t>
  </si>
  <si>
    <t>CRÉDITO INTERNO</t>
  </si>
  <si>
    <t>Crédito interno</t>
  </si>
  <si>
    <t xml:space="preserve">II. Contribuciones parafiscales </t>
  </si>
  <si>
    <t>ESTAMPILLAS</t>
  </si>
  <si>
    <t>Estampilla pro universidad nacional de colombia</t>
  </si>
  <si>
    <t>Estampilla U. Distrital - UNAL - Sede Bogotá</t>
  </si>
  <si>
    <t>III. Aportes Nación</t>
  </si>
  <si>
    <t>FUNCIONAMIENTO</t>
  </si>
  <si>
    <t>Gastos de personal</t>
  </si>
  <si>
    <t>Transferencias corrientes</t>
  </si>
  <si>
    <t>SANEAMIENTO DE PASIVOS</t>
  </si>
  <si>
    <t>INVERSIÓN</t>
  </si>
  <si>
    <t>Inversión</t>
  </si>
  <si>
    <t>- FONDOS ESPECIALES</t>
  </si>
  <si>
    <t>Derechos de grado - pregrado</t>
  </si>
  <si>
    <t>Expedición de documentos y certificaciones de pregrado</t>
  </si>
  <si>
    <t>Otros ingresos académicos de pregrado</t>
  </si>
  <si>
    <t>Derechos académicos de posgrado</t>
  </si>
  <si>
    <t>Bienestar matrícula posgrado</t>
  </si>
  <si>
    <t>Derechos de grado posgrado</t>
  </si>
  <si>
    <t>Expedición de documentos y certificaciones de posgrado</t>
  </si>
  <si>
    <t>Otros ingresos académicos de posgrado</t>
  </si>
  <si>
    <t>SERVICIOS DE EXTENSIÓN</t>
  </si>
  <si>
    <t>Consultorías y asesorías</t>
  </si>
  <si>
    <t>Interventorías</t>
  </si>
  <si>
    <t>Conceptos</t>
  </si>
  <si>
    <t>Otros servicios de extensión</t>
  </si>
  <si>
    <t>Cursos de extensión</t>
  </si>
  <si>
    <t>Cursos de actualización o profundización</t>
  </si>
  <si>
    <t>Diplomados</t>
  </si>
  <si>
    <t>Programas de formación docente</t>
  </si>
  <si>
    <t>Eventos de extensión</t>
  </si>
  <si>
    <t>Servicio docente asistencial</t>
  </si>
  <si>
    <t>Proyectos de creación artística</t>
  </si>
  <si>
    <t>Prácticas y pasantías universitarias</t>
  </si>
  <si>
    <t>Proyectos de cooperación internacional</t>
  </si>
  <si>
    <t>Participación en proyectos de innovación y gestion tecnológica</t>
  </si>
  <si>
    <t>Servicios de educación ( formulación de programas académicos y estrategias pedagógicas)</t>
  </si>
  <si>
    <t>Extensión solidaria</t>
  </si>
  <si>
    <t>Evaluación de programas y políticas</t>
  </si>
  <si>
    <t>SERVICIOS BIENESTAR</t>
  </si>
  <si>
    <t>Matriculas colegio - escuela</t>
  </si>
  <si>
    <t>Matriculas jardín infantil</t>
  </si>
  <si>
    <t>Otros ingresos colegio - escuela - jardín</t>
  </si>
  <si>
    <t>Servicios de salud de bienestar</t>
  </si>
  <si>
    <t>Actividades de cultura</t>
  </si>
  <si>
    <t>Actividades de recreación y deporte</t>
  </si>
  <si>
    <t>Apoyos de terceros para actividades de bienestar</t>
  </si>
  <si>
    <t>MATRICULAS  Y PENSIONES JARDÍN INFANTIL</t>
  </si>
  <si>
    <t>SERVICIOS DE INVESTIGACION</t>
  </si>
  <si>
    <t>Convenios y/o contratos de investigación</t>
  </si>
  <si>
    <t>SERVICIOS DE COMUNICACIÓN</t>
  </si>
  <si>
    <t>Servicios de publicidad</t>
  </si>
  <si>
    <t>Videos</t>
  </si>
  <si>
    <t>Otros servicios de comunicación</t>
  </si>
  <si>
    <t>ARRENDAMIENTOS</t>
  </si>
  <si>
    <t>Arrendamiento de bienes muebles</t>
  </si>
  <si>
    <t>Arrendamiento de bienes inmuebles</t>
  </si>
  <si>
    <t>OTROS SERVICIOS</t>
  </si>
  <si>
    <t>Programa básico de estudios musicales</t>
  </si>
  <si>
    <t>VENTA DE IMPRESOS Y PUBLICACIONES</t>
  </si>
  <si>
    <t>Venta de libros  y revistas  propios</t>
  </si>
  <si>
    <t>Edición e impresión de publicaciones</t>
  </si>
  <si>
    <t>Otros impresos y publicaciones</t>
  </si>
  <si>
    <t>Comisiones por venta de bienes de terceros</t>
  </si>
  <si>
    <t>VENTA DE PRODUCTOS</t>
  </si>
  <si>
    <t>Venta de productos agrícolas</t>
  </si>
  <si>
    <t>Venta de plantas</t>
  </si>
  <si>
    <t>Venta de apícolas</t>
  </si>
  <si>
    <t>Venta de avícolas</t>
  </si>
  <si>
    <t>Venta de derivados pecuarios</t>
  </si>
  <si>
    <t>Venta de animales</t>
  </si>
  <si>
    <t>Venta de cárnicos</t>
  </si>
  <si>
    <t>Venta de lácteos</t>
  </si>
  <si>
    <t>Venta otros productos</t>
  </si>
  <si>
    <t>OPERACIONES INTERNAS POR VENTA DE BIENES</t>
  </si>
  <si>
    <t>O.i  - venta de productos</t>
  </si>
  <si>
    <t>OPERACIONES INTERNAS POR VENTA DE SERVICIOS</t>
  </si>
  <si>
    <t>O.i. - venta  servicios de extensión</t>
  </si>
  <si>
    <t>O.i. - venta  impresos y publicaciones</t>
  </si>
  <si>
    <t>O.i. - venta   arrendamientos</t>
  </si>
  <si>
    <t>O.i. - venta  servicios de comunicación</t>
  </si>
  <si>
    <t>O.i. - venta  por  otros  servicios</t>
  </si>
  <si>
    <t>TRANSFERENCIAS ENTRE FONDOS SIN CONTRAPRESTACIÓN</t>
  </si>
  <si>
    <t>TRANSFERENCIAS EXTENSION</t>
  </si>
  <si>
    <t>Transferencias o.i. dirección académica</t>
  </si>
  <si>
    <t>Transferencias o.i. excedentes por actividades generadoras de recursos</t>
  </si>
  <si>
    <t>Transferencias o.i. fondo nacional de extensión solidaria</t>
  </si>
  <si>
    <t>Transferencias o.i. dirección de extensión de la sede</t>
  </si>
  <si>
    <t>Transferencias o.i. fondo de riesgos para la extensión</t>
  </si>
  <si>
    <t>Transferencias o.i. dirección nacional de extensión</t>
  </si>
  <si>
    <t>Multas</t>
  </si>
  <si>
    <t>Boletería</t>
  </si>
  <si>
    <t>EXCEDENTES DE SALDOS DE CONVENIOS Y CONTRATOS DE INVESTIGACION</t>
  </si>
  <si>
    <t>Excedentes de saldos de convenios y contratos de investigacion</t>
  </si>
  <si>
    <t>Rendimientos entidades financieras</t>
  </si>
  <si>
    <t>Excedente financiero - destinación regulada</t>
  </si>
  <si>
    <t>Saldos de apropiación de convenios y contratos en ejecución</t>
  </si>
  <si>
    <t>Excedente del  fondo  nacional de  extensión solidaria y  del fondo de riesgos para la extensión</t>
  </si>
  <si>
    <t>EXCEDENTE FINANCIERO - ESPECÍFICA UGI FONDO</t>
  </si>
  <si>
    <t>Recuperación de cartera</t>
  </si>
  <si>
    <t>DONACIONES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</si>
</sst>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9" xfId="0" applyFont="1" applyFill="1" applyBorder="1"/>
    <xf numFmtId="164" fontId="5" fillId="3" borderId="10" xfId="0" applyNumberFormat="1" applyFont="1" applyFill="1" applyBorder="1"/>
    <xf numFmtId="164" fontId="5" fillId="3" borderId="11" xfId="0" applyNumberFormat="1" applyFont="1" applyFill="1" applyBorder="1"/>
    <xf numFmtId="164" fontId="5" fillId="3" borderId="12" xfId="0" applyNumberFormat="1" applyFont="1" applyFill="1" applyBorder="1"/>
    <xf numFmtId="0" fontId="6" fillId="4" borderId="9" xfId="0" quotePrefix="1" applyFont="1" applyFill="1" applyBorder="1"/>
    <xf numFmtId="164" fontId="6" fillId="4" borderId="10" xfId="0" applyNumberFormat="1" applyFont="1" applyFill="1" applyBorder="1"/>
    <xf numFmtId="164" fontId="6" fillId="4" borderId="11" xfId="0" applyNumberFormat="1" applyFont="1" applyFill="1" applyBorder="1"/>
    <xf numFmtId="0" fontId="3" fillId="5" borderId="8" xfId="0" applyFont="1" applyFill="1" applyBorder="1"/>
    <xf numFmtId="164" fontId="3" fillId="5" borderId="4" xfId="0" applyNumberFormat="1" applyFont="1" applyFill="1" applyBorder="1"/>
    <xf numFmtId="164" fontId="3" fillId="5" borderId="6" xfId="0" applyNumberFormat="1" applyFont="1" applyFill="1" applyBorder="1"/>
    <xf numFmtId="164" fontId="3" fillId="5" borderId="5" xfId="0" applyNumberFormat="1" applyFont="1" applyFill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0" borderId="3" xfId="1" applyNumberFormat="1" applyFont="1" applyBorder="1"/>
    <xf numFmtId="0" fontId="0" fillId="0" borderId="13" xfId="0" applyBorder="1" applyAlignment="1">
      <alignment vertical="center" wrapText="1"/>
    </xf>
    <xf numFmtId="164" fontId="0" fillId="0" borderId="13" xfId="1" applyNumberFormat="1" applyFont="1" applyBorder="1" applyAlignment="1">
      <alignment vertical="center" wrapText="1"/>
    </xf>
    <xf numFmtId="164" fontId="0" fillId="0" borderId="14" xfId="1" applyNumberFormat="1" applyFont="1" applyBorder="1" applyAlignment="1">
      <alignment vertical="center" wrapText="1"/>
    </xf>
    <xf numFmtId="0" fontId="0" fillId="0" borderId="13" xfId="0" applyBorder="1" applyAlignment="1">
      <alignment horizontal="left" vertical="center" wrapText="1" indent="3"/>
    </xf>
    <xf numFmtId="164" fontId="0" fillId="0" borderId="13" xfId="1" applyNumberFormat="1" applyFont="1" applyBorder="1" applyAlignment="1">
      <alignment horizontal="left" vertical="center" wrapText="1" indent="3"/>
    </xf>
    <xf numFmtId="164" fontId="0" fillId="0" borderId="14" xfId="1" applyNumberFormat="1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2"/>
    </xf>
    <xf numFmtId="164" fontId="0" fillId="0" borderId="13" xfId="1" applyNumberFormat="1" applyFont="1" applyBorder="1" applyAlignment="1">
      <alignment horizontal="left" vertical="center" wrapText="1" indent="2"/>
    </xf>
    <xf numFmtId="164" fontId="0" fillId="0" borderId="14" xfId="1" applyNumberFormat="1" applyFont="1" applyBorder="1" applyAlignment="1">
      <alignment horizontal="left" vertical="center" wrapText="1" indent="2"/>
    </xf>
    <xf numFmtId="0" fontId="0" fillId="0" borderId="13" xfId="0" applyBorder="1" applyAlignment="1">
      <alignment horizontal="left" indent="3"/>
    </xf>
    <xf numFmtId="0" fontId="0" fillId="0" borderId="14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0" xfId="0" applyAlignment="1">
      <alignment horizontal="left" vertical="center" wrapText="1" indent="3"/>
    </xf>
    <xf numFmtId="0" fontId="0" fillId="0" borderId="13" xfId="0" applyBorder="1"/>
    <xf numFmtId="164" fontId="1" fillId="0" borderId="13" xfId="1" applyNumberFormat="1" applyFont="1" applyBorder="1"/>
    <xf numFmtId="164" fontId="1" fillId="0" borderId="14" xfId="1" applyNumberFormat="1" applyFont="1" applyBorder="1"/>
    <xf numFmtId="164" fontId="0" fillId="0" borderId="13" xfId="1" applyNumberFormat="1" applyFont="1" applyBorder="1" applyAlignment="1">
      <alignment horizontal="left" vertical="center" indent="3"/>
    </xf>
    <xf numFmtId="164" fontId="0" fillId="0" borderId="14" xfId="1" applyNumberFormat="1" applyFont="1" applyBorder="1" applyAlignment="1">
      <alignment horizontal="left" vertical="center" indent="3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 wrapText="1"/>
    </xf>
    <xf numFmtId="164" fontId="0" fillId="0" borderId="0" xfId="1" applyNumberFormat="1" applyFont="1"/>
    <xf numFmtId="164" fontId="0" fillId="0" borderId="13" xfId="1" applyNumberFormat="1" applyFont="1" applyBorder="1" applyAlignment="1">
      <alignment horizontal="left" indent="3"/>
    </xf>
    <xf numFmtId="164" fontId="0" fillId="0" borderId="14" xfId="1" applyNumberFormat="1" applyFont="1" applyBorder="1" applyAlignment="1">
      <alignment horizontal="left" indent="3"/>
    </xf>
    <xf numFmtId="164" fontId="1" fillId="0" borderId="13" xfId="1" applyNumberFormat="1" applyFont="1" applyBorder="1" applyAlignment="1">
      <alignment horizontal="left" indent="3"/>
    </xf>
    <xf numFmtId="164" fontId="1" fillId="0" borderId="14" xfId="1" applyNumberFormat="1" applyFont="1" applyBorder="1" applyAlignment="1">
      <alignment horizontal="left" indent="3"/>
    </xf>
    <xf numFmtId="164" fontId="3" fillId="5" borderId="10" xfId="0" applyNumberFormat="1" applyFont="1" applyFill="1" applyBorder="1"/>
    <xf numFmtId="164" fontId="3" fillId="5" borderId="10" xfId="1" applyNumberFormat="1" applyFont="1" applyFill="1" applyBorder="1"/>
    <xf numFmtId="164" fontId="3" fillId="5" borderId="11" xfId="1" applyNumberFormat="1" applyFont="1" applyFill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0" fontId="6" fillId="4" borderId="4" xfId="0" quotePrefix="1" applyFont="1" applyFill="1" applyBorder="1"/>
    <xf numFmtId="164" fontId="6" fillId="4" borderId="4" xfId="1" applyNumberFormat="1" applyFont="1" applyFill="1" applyBorder="1"/>
    <xf numFmtId="164" fontId="6" fillId="4" borderId="6" xfId="1" applyNumberFormat="1" applyFont="1" applyFill="1" applyBorder="1"/>
    <xf numFmtId="0" fontId="3" fillId="5" borderId="4" xfId="0" applyFont="1" applyFill="1" applyBorder="1"/>
    <xf numFmtId="164" fontId="3" fillId="5" borderId="4" xfId="1" applyNumberFormat="1" applyFont="1" applyFill="1" applyBorder="1"/>
    <xf numFmtId="164" fontId="3" fillId="5" borderId="6" xfId="1" applyNumberFormat="1" applyFont="1" applyFill="1" applyBorder="1"/>
    <xf numFmtId="0" fontId="0" fillId="0" borderId="13" xfId="1" applyNumberFormat="1" applyFont="1" applyBorder="1" applyAlignment="1">
      <alignment vertical="center" wrapText="1"/>
    </xf>
    <xf numFmtId="0" fontId="0" fillId="0" borderId="13" xfId="1" applyNumberFormat="1" applyFont="1" applyBorder="1"/>
    <xf numFmtId="0" fontId="0" fillId="0" borderId="13" xfId="1" applyNumberFormat="1" applyFont="1" applyBorder="1" applyAlignment="1">
      <alignment horizontal="left" indent="3"/>
    </xf>
    <xf numFmtId="164" fontId="0" fillId="0" borderId="4" xfId="1" applyNumberFormat="1" applyFont="1" applyBorder="1" applyAlignment="1">
      <alignment horizontal="left" vertical="center" indent="3"/>
    </xf>
    <xf numFmtId="164" fontId="0" fillId="0" borderId="6" xfId="1" applyNumberFormat="1" applyFont="1" applyBorder="1" applyAlignment="1">
      <alignment horizontal="left" vertical="center" indent="3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CAAC-3FE7-46B3-8697-6B3FB370C291}">
  <dimension ref="A1:AC162"/>
  <sheetViews>
    <sheetView tabSelected="1" workbookViewId="0">
      <selection activeCell="B9" sqref="B9"/>
    </sheetView>
  </sheetViews>
  <sheetFormatPr baseColWidth="10" defaultColWidth="0" defaultRowHeight="15" zeroHeight="1" outlineLevelRow="1" x14ac:dyDescent="0.25"/>
  <cols>
    <col min="1" max="1" width="43.28515625" customWidth="1"/>
    <col min="2" max="2" width="24.42578125" bestFit="1" customWidth="1"/>
    <col min="3" max="3" width="27.42578125" bestFit="1" customWidth="1"/>
    <col min="4" max="4" width="24.42578125" bestFit="1" customWidth="1"/>
    <col min="5" max="5" width="27.42578125" bestFit="1" customWidth="1"/>
    <col min="6" max="6" width="24.42578125" bestFit="1" customWidth="1"/>
    <col min="7" max="7" width="27.42578125" bestFit="1" customWidth="1"/>
    <col min="8" max="8" width="24.42578125" bestFit="1" customWidth="1"/>
    <col min="9" max="9" width="27.42578125" bestFit="1" customWidth="1"/>
    <col min="10" max="10" width="24.42578125" bestFit="1" customWidth="1"/>
    <col min="11" max="11" width="27.42578125" bestFit="1" customWidth="1"/>
    <col min="12" max="12" width="24.42578125" bestFit="1" customWidth="1"/>
    <col min="13" max="13" width="27.42578125" bestFit="1" customWidth="1"/>
    <col min="30" max="16384" width="11.42578125" hidden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P1" s="4"/>
      <c r="Q1" s="4"/>
    </row>
    <row r="2" spans="1:17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P2" s="4"/>
      <c r="Q2" s="4"/>
    </row>
    <row r="3" spans="1:17" x14ac:dyDescent="0.25">
      <c r="A3" s="8" t="s">
        <v>1</v>
      </c>
      <c r="B3" s="9">
        <v>2016</v>
      </c>
      <c r="C3" s="10"/>
      <c r="D3" s="9">
        <v>2017</v>
      </c>
      <c r="E3" s="10"/>
      <c r="F3" s="9">
        <v>2018</v>
      </c>
      <c r="G3" s="10"/>
      <c r="H3" s="9">
        <v>2019</v>
      </c>
      <c r="I3" s="10"/>
      <c r="J3" s="9">
        <v>2020</v>
      </c>
      <c r="K3" s="11"/>
      <c r="L3" s="9">
        <v>2021</v>
      </c>
      <c r="M3" s="10"/>
      <c r="P3" s="4"/>
      <c r="Q3" s="4"/>
    </row>
    <row r="4" spans="1:17" x14ac:dyDescent="0.25">
      <c r="A4" s="12"/>
      <c r="B4" s="13" t="s">
        <v>2</v>
      </c>
      <c r="C4" s="14" t="s">
        <v>3</v>
      </c>
      <c r="D4" s="13" t="s">
        <v>2</v>
      </c>
      <c r="E4" s="14" t="s">
        <v>3</v>
      </c>
      <c r="F4" s="13" t="s">
        <v>2</v>
      </c>
      <c r="G4" s="14" t="s">
        <v>3</v>
      </c>
      <c r="H4" s="13" t="s">
        <v>2</v>
      </c>
      <c r="I4" s="14" t="s">
        <v>3</v>
      </c>
      <c r="J4" s="13" t="s">
        <v>2</v>
      </c>
      <c r="K4" s="15" t="s">
        <v>3</v>
      </c>
      <c r="L4" s="13" t="s">
        <v>2</v>
      </c>
      <c r="M4" s="14" t="s">
        <v>3</v>
      </c>
      <c r="P4" s="4"/>
      <c r="Q4" s="4"/>
    </row>
    <row r="5" spans="1:17" ht="18.75" x14ac:dyDescent="0.3">
      <c r="A5" s="16" t="s">
        <v>4</v>
      </c>
      <c r="B5" s="17">
        <f t="shared" ref="B5:M5" si="0">+B6+B58</f>
        <v>737690477465</v>
      </c>
      <c r="C5" s="18">
        <f t="shared" si="0"/>
        <v>805427285318</v>
      </c>
      <c r="D5" s="17">
        <f t="shared" si="0"/>
        <v>760643365357</v>
      </c>
      <c r="E5" s="18">
        <f t="shared" si="0"/>
        <v>848428032739</v>
      </c>
      <c r="F5" s="17">
        <f t="shared" si="0"/>
        <v>816912894473</v>
      </c>
      <c r="G5" s="18">
        <f t="shared" si="0"/>
        <v>878472177313</v>
      </c>
      <c r="H5" s="17">
        <f t="shared" si="0"/>
        <v>851601172375</v>
      </c>
      <c r="I5" s="18">
        <f t="shared" si="0"/>
        <v>979632250024</v>
      </c>
      <c r="J5" s="17">
        <f t="shared" si="0"/>
        <v>919986044895</v>
      </c>
      <c r="K5" s="19">
        <f t="shared" si="0"/>
        <v>972015503140</v>
      </c>
      <c r="L5" s="17">
        <f t="shared" si="0"/>
        <v>943173348275</v>
      </c>
      <c r="M5" s="18">
        <f t="shared" si="0"/>
        <v>1036260830976</v>
      </c>
      <c r="P5" s="4"/>
    </row>
    <row r="6" spans="1:17" ht="15.75" x14ac:dyDescent="0.25">
      <c r="A6" s="20" t="s">
        <v>5</v>
      </c>
      <c r="B6" s="21">
        <f t="shared" ref="B6:M6" si="1">+B7+B47+B51</f>
        <v>419941506538</v>
      </c>
      <c r="C6" s="22">
        <f t="shared" si="1"/>
        <v>413172533210</v>
      </c>
      <c r="D6" s="21">
        <f t="shared" si="1"/>
        <v>456239011966</v>
      </c>
      <c r="E6" s="22">
        <f t="shared" si="1"/>
        <v>463995462915</v>
      </c>
      <c r="F6" s="21">
        <f t="shared" si="1"/>
        <v>501269813618</v>
      </c>
      <c r="G6" s="22">
        <f t="shared" si="1"/>
        <v>501149545254</v>
      </c>
      <c r="H6" s="21">
        <f t="shared" si="1"/>
        <v>527148766373</v>
      </c>
      <c r="I6" s="22">
        <f t="shared" si="1"/>
        <v>555459117054</v>
      </c>
      <c r="J6" s="21">
        <f t="shared" si="1"/>
        <v>579082581163</v>
      </c>
      <c r="K6" s="22">
        <f t="shared" si="1"/>
        <v>585162480319</v>
      </c>
      <c r="L6" s="21">
        <f t="shared" si="1"/>
        <v>611384168773</v>
      </c>
      <c r="M6" s="22">
        <f t="shared" si="1"/>
        <v>610187027429</v>
      </c>
      <c r="P6" s="4"/>
      <c r="Q6" s="4"/>
    </row>
    <row r="7" spans="1:17" x14ac:dyDescent="0.25">
      <c r="A7" s="23" t="s">
        <v>6</v>
      </c>
      <c r="B7" s="24">
        <f t="shared" ref="B7:M7" si="2">+B8+B31</f>
        <v>88798455716</v>
      </c>
      <c r="C7" s="25">
        <f t="shared" si="2"/>
        <v>94242098899</v>
      </c>
      <c r="D7" s="24">
        <f t="shared" si="2"/>
        <v>98376503663</v>
      </c>
      <c r="E7" s="25">
        <f t="shared" si="2"/>
        <v>106132954612</v>
      </c>
      <c r="F7" s="24">
        <f t="shared" si="2"/>
        <v>114241653309</v>
      </c>
      <c r="G7" s="25">
        <f t="shared" si="2"/>
        <v>111580284932</v>
      </c>
      <c r="H7" s="24">
        <f t="shared" si="2"/>
        <v>98014888959</v>
      </c>
      <c r="I7" s="25">
        <f t="shared" si="2"/>
        <v>122920485323</v>
      </c>
      <c r="J7" s="24">
        <f t="shared" si="2"/>
        <v>128497010728</v>
      </c>
      <c r="K7" s="26">
        <f t="shared" si="2"/>
        <v>135212199184</v>
      </c>
      <c r="L7" s="24">
        <f t="shared" si="2"/>
        <v>152629558728</v>
      </c>
      <c r="M7" s="25">
        <f t="shared" si="2"/>
        <v>151554330743</v>
      </c>
      <c r="P7" s="4"/>
      <c r="Q7" s="4"/>
    </row>
    <row r="8" spans="1:17" ht="15.75" customHeight="1" x14ac:dyDescent="0.25">
      <c r="A8" s="27" t="s">
        <v>7</v>
      </c>
      <c r="B8" s="28">
        <f t="shared" ref="B8:M8" si="3">+B9+B16+B19+B25+B29</f>
        <v>61323098798</v>
      </c>
      <c r="C8" s="29">
        <f t="shared" si="3"/>
        <v>67770973631</v>
      </c>
      <c r="D8" s="28">
        <f t="shared" si="3"/>
        <v>71842323504</v>
      </c>
      <c r="E8" s="29">
        <f t="shared" si="3"/>
        <v>77193548070</v>
      </c>
      <c r="F8" s="28">
        <f t="shared" si="3"/>
        <v>81888843549</v>
      </c>
      <c r="G8" s="29">
        <f t="shared" si="3"/>
        <v>78905094256</v>
      </c>
      <c r="H8" s="28">
        <f t="shared" si="3"/>
        <v>70816755748</v>
      </c>
      <c r="I8" s="29">
        <f t="shared" si="3"/>
        <v>95248202245</v>
      </c>
      <c r="J8" s="28">
        <f t="shared" si="3"/>
        <v>63212749801</v>
      </c>
      <c r="K8" s="29">
        <f t="shared" si="3"/>
        <v>82542658997</v>
      </c>
      <c r="L8" s="28">
        <f t="shared" si="3"/>
        <v>65971799355</v>
      </c>
      <c r="M8" s="29">
        <f t="shared" si="3"/>
        <v>64385599862</v>
      </c>
      <c r="P8" s="4"/>
      <c r="Q8" s="4"/>
    </row>
    <row r="9" spans="1:17" ht="15.75" customHeight="1" x14ac:dyDescent="0.25">
      <c r="A9" s="30" t="s">
        <v>8</v>
      </c>
      <c r="B9" s="31">
        <v>39167721285</v>
      </c>
      <c r="C9" s="32">
        <v>43656668294</v>
      </c>
      <c r="D9" s="31">
        <v>54382839373</v>
      </c>
      <c r="E9" s="32">
        <v>59523045972</v>
      </c>
      <c r="F9" s="31">
        <v>63545647127</v>
      </c>
      <c r="G9" s="32">
        <v>57703447847</v>
      </c>
      <c r="H9" s="31">
        <v>57600636578</v>
      </c>
      <c r="I9" s="32">
        <v>75300117092</v>
      </c>
      <c r="J9" s="31">
        <v>48468384443</v>
      </c>
      <c r="K9" s="32">
        <v>66039832117</v>
      </c>
      <c r="L9" s="31">
        <v>51642094608</v>
      </c>
      <c r="M9" s="32">
        <v>42873580964</v>
      </c>
      <c r="P9" s="4"/>
      <c r="Q9" s="4"/>
    </row>
    <row r="10" spans="1:17" ht="15.75" customHeight="1" outlineLevel="1" x14ac:dyDescent="0.25">
      <c r="A10" s="33" t="s">
        <v>9</v>
      </c>
      <c r="B10" s="34">
        <v>3451463398</v>
      </c>
      <c r="C10" s="35">
        <v>3451463398</v>
      </c>
      <c r="D10" s="34">
        <v>3299346155</v>
      </c>
      <c r="E10" s="35">
        <v>3299346155</v>
      </c>
      <c r="F10" s="34">
        <v>3546046192</v>
      </c>
      <c r="G10" s="35">
        <v>3546046192</v>
      </c>
      <c r="H10" s="34">
        <v>3551370327</v>
      </c>
      <c r="I10" s="35">
        <v>3551370327</v>
      </c>
      <c r="J10" s="34">
        <v>3551370327</v>
      </c>
      <c r="K10" s="35">
        <v>2617176297</v>
      </c>
      <c r="L10" s="34">
        <v>3551370327</v>
      </c>
      <c r="M10" s="35">
        <v>1993521036</v>
      </c>
      <c r="P10" s="4"/>
      <c r="Q10" s="4"/>
    </row>
    <row r="11" spans="1:17" ht="15.75" customHeight="1" outlineLevel="1" x14ac:dyDescent="0.25">
      <c r="A11" s="33" t="s">
        <v>10</v>
      </c>
      <c r="B11" s="34">
        <v>25114285870</v>
      </c>
      <c r="C11" s="35">
        <v>29478671562</v>
      </c>
      <c r="D11" s="34">
        <v>29323314640</v>
      </c>
      <c r="E11" s="35">
        <v>34197541209</v>
      </c>
      <c r="F11" s="34">
        <v>36113776627</v>
      </c>
      <c r="G11" s="35">
        <v>30808420544</v>
      </c>
      <c r="H11" s="34">
        <v>30896469205</v>
      </c>
      <c r="I11" s="35">
        <v>42900892774</v>
      </c>
      <c r="J11" s="34">
        <v>34391905380</v>
      </c>
      <c r="K11" s="35">
        <v>45992726846</v>
      </c>
      <c r="L11" s="34">
        <v>36890481100</v>
      </c>
      <c r="M11" s="35">
        <v>28621589185</v>
      </c>
      <c r="P11" s="4"/>
      <c r="Q11" s="4"/>
    </row>
    <row r="12" spans="1:17" ht="15.75" customHeight="1" outlineLevel="1" x14ac:dyDescent="0.25">
      <c r="A12" s="33" t="s">
        <v>11</v>
      </c>
      <c r="B12" s="34">
        <v>2368384100</v>
      </c>
      <c r="C12" s="35">
        <v>2320099067</v>
      </c>
      <c r="D12" s="34">
        <v>2583175135</v>
      </c>
      <c r="E12" s="35">
        <v>2433461859</v>
      </c>
      <c r="F12" s="34">
        <v>2634491500</v>
      </c>
      <c r="G12" s="35">
        <v>2480375957</v>
      </c>
      <c r="H12" s="34">
        <v>2684961600</v>
      </c>
      <c r="I12" s="35">
        <v>3265437203</v>
      </c>
      <c r="J12" s="34">
        <v>2817751000</v>
      </c>
      <c r="K12" s="35">
        <v>3158181887</v>
      </c>
      <c r="L12" s="34">
        <v>2817713353</v>
      </c>
      <c r="M12" s="35">
        <v>3366355810</v>
      </c>
      <c r="P12" s="4"/>
      <c r="Q12" s="4"/>
    </row>
    <row r="13" spans="1:17" ht="15.75" customHeight="1" outlineLevel="1" x14ac:dyDescent="0.25">
      <c r="A13" s="33" t="s">
        <v>12</v>
      </c>
      <c r="B13" s="34">
        <v>3760144000</v>
      </c>
      <c r="C13" s="35">
        <v>3793057763</v>
      </c>
      <c r="D13" s="34">
        <v>4263502218</v>
      </c>
      <c r="E13" s="35">
        <v>4118713213</v>
      </c>
      <c r="F13" s="34">
        <v>4708369300</v>
      </c>
      <c r="G13" s="35">
        <v>4388607886</v>
      </c>
      <c r="H13" s="34">
        <v>3634878800</v>
      </c>
      <c r="I13" s="35">
        <v>5569057789</v>
      </c>
      <c r="J13" s="34">
        <v>5034960400</v>
      </c>
      <c r="K13" s="35">
        <v>5912832201</v>
      </c>
      <c r="L13" s="34">
        <v>5035139834</v>
      </c>
      <c r="M13" s="35">
        <v>6306316432</v>
      </c>
      <c r="P13" s="4"/>
      <c r="Q13" s="4"/>
    </row>
    <row r="14" spans="1:17" ht="15.75" customHeight="1" outlineLevel="1" x14ac:dyDescent="0.25">
      <c r="A14" s="33" t="s">
        <v>13</v>
      </c>
      <c r="B14" s="34">
        <v>4473443917</v>
      </c>
      <c r="C14" s="35">
        <v>4613376504</v>
      </c>
      <c r="D14" s="34">
        <v>14913501225</v>
      </c>
      <c r="E14" s="35">
        <v>15473983536</v>
      </c>
      <c r="F14" s="34">
        <v>16542963508</v>
      </c>
      <c r="G14" s="35">
        <v>16479997268</v>
      </c>
      <c r="H14" s="34">
        <v>16832956646</v>
      </c>
      <c r="I14" s="35">
        <v>15942875297</v>
      </c>
      <c r="J14" s="34">
        <v>2247735843</v>
      </c>
      <c r="K14" s="35">
        <v>2293378598</v>
      </c>
      <c r="L14" s="34">
        <v>2194769947</v>
      </c>
      <c r="M14" s="35">
        <v>1217082688</v>
      </c>
      <c r="P14" s="4"/>
      <c r="Q14" s="4"/>
    </row>
    <row r="15" spans="1:17" ht="15.75" customHeight="1" outlineLevel="1" x14ac:dyDescent="0.25">
      <c r="A15" s="33" t="s">
        <v>14</v>
      </c>
      <c r="B15" s="34"/>
      <c r="C15" s="35"/>
      <c r="D15" s="34"/>
      <c r="E15" s="35"/>
      <c r="F15" s="34"/>
      <c r="G15" s="35"/>
      <c r="H15" s="34">
        <v>0</v>
      </c>
      <c r="I15" s="35">
        <v>4070483702</v>
      </c>
      <c r="J15" s="34">
        <v>424661493</v>
      </c>
      <c r="K15" s="35">
        <v>6065536288</v>
      </c>
      <c r="L15" s="34">
        <v>1152620047</v>
      </c>
      <c r="M15" s="35">
        <v>1368715813</v>
      </c>
      <c r="P15" s="4"/>
      <c r="Q15" s="4"/>
    </row>
    <row r="16" spans="1:17" ht="15.75" customHeight="1" x14ac:dyDescent="0.25">
      <c r="A16" s="30" t="s">
        <v>15</v>
      </c>
      <c r="B16" s="31">
        <v>4748206862</v>
      </c>
      <c r="C16" s="32">
        <v>5703622105</v>
      </c>
      <c r="D16" s="31">
        <v>3546059223</v>
      </c>
      <c r="E16" s="32">
        <v>4144396761</v>
      </c>
      <c r="F16" s="31">
        <v>3842000000</v>
      </c>
      <c r="G16" s="32">
        <v>4692895409</v>
      </c>
      <c r="H16" s="31">
        <v>4102982300</v>
      </c>
      <c r="I16" s="32">
        <v>4607612696</v>
      </c>
      <c r="J16" s="31">
        <v>4088316584</v>
      </c>
      <c r="K16" s="32">
        <v>2777703639</v>
      </c>
      <c r="L16" s="31">
        <v>3756121950</v>
      </c>
      <c r="M16" s="32">
        <v>5476525841</v>
      </c>
      <c r="P16" s="4"/>
      <c r="Q16" s="4"/>
    </row>
    <row r="17" spans="1:17" ht="15.75" customHeight="1" outlineLevel="1" x14ac:dyDescent="0.25">
      <c r="A17" s="36" t="s">
        <v>16</v>
      </c>
      <c r="B17" s="37">
        <v>139840099</v>
      </c>
      <c r="C17" s="38">
        <v>139840099</v>
      </c>
      <c r="D17" s="37">
        <v>3012000</v>
      </c>
      <c r="E17" s="38">
        <v>3012000</v>
      </c>
      <c r="F17" s="37"/>
      <c r="G17" s="38"/>
      <c r="H17" s="37"/>
      <c r="I17" s="38"/>
      <c r="J17" s="37"/>
      <c r="K17" s="38"/>
      <c r="L17" s="37"/>
      <c r="M17" s="38"/>
      <c r="P17" s="4"/>
      <c r="Q17" s="4"/>
    </row>
    <row r="18" spans="1:17" ht="15.75" customHeight="1" outlineLevel="1" x14ac:dyDescent="0.25">
      <c r="A18" s="36" t="s">
        <v>17</v>
      </c>
      <c r="B18" s="37">
        <v>4608366763</v>
      </c>
      <c r="C18" s="38">
        <v>5563782006</v>
      </c>
      <c r="D18" s="37">
        <v>3543047223</v>
      </c>
      <c r="E18" s="38">
        <v>4141384761</v>
      </c>
      <c r="F18" s="37">
        <v>3842000000</v>
      </c>
      <c r="G18" s="38">
        <v>4692895409</v>
      </c>
      <c r="H18" s="37">
        <v>4102982300</v>
      </c>
      <c r="I18" s="38">
        <v>4607612696</v>
      </c>
      <c r="J18" s="37">
        <v>4088316584</v>
      </c>
      <c r="K18" s="38">
        <v>2777703639</v>
      </c>
      <c r="L18" s="37">
        <v>3756121950</v>
      </c>
      <c r="M18" s="38">
        <v>5476525841</v>
      </c>
      <c r="P18" s="4"/>
      <c r="Q18" s="4"/>
    </row>
    <row r="19" spans="1:17" ht="15.75" customHeight="1" x14ac:dyDescent="0.25">
      <c r="A19" s="30" t="s">
        <v>18</v>
      </c>
      <c r="B19" s="31">
        <v>10500000000</v>
      </c>
      <c r="C19" s="32">
        <v>11070713087</v>
      </c>
      <c r="D19" s="31">
        <v>8983000000</v>
      </c>
      <c r="E19" s="32">
        <v>8341046359</v>
      </c>
      <c r="F19" s="31">
        <v>9130736000</v>
      </c>
      <c r="G19" s="32">
        <v>9003395759</v>
      </c>
      <c r="H19" s="31">
        <v>6985887100</v>
      </c>
      <c r="I19" s="32">
        <v>13151454767</v>
      </c>
      <c r="J19" s="31">
        <v>6769585700</v>
      </c>
      <c r="K19" s="32">
        <v>9823892813</v>
      </c>
      <c r="L19" s="31">
        <v>6201631546</v>
      </c>
      <c r="M19" s="32">
        <v>11628981847</v>
      </c>
      <c r="P19" s="4"/>
      <c r="Q19" s="4"/>
    </row>
    <row r="20" spans="1:17" ht="15.75" customHeight="1" outlineLevel="1" x14ac:dyDescent="0.25">
      <c r="A20" s="33" t="s">
        <v>19</v>
      </c>
      <c r="B20" s="34">
        <v>10240000000</v>
      </c>
      <c r="C20" s="35">
        <v>10340652336</v>
      </c>
      <c r="D20" s="34">
        <v>8500000000</v>
      </c>
      <c r="E20" s="35">
        <v>7516073269</v>
      </c>
      <c r="F20" s="34">
        <v>8388936000</v>
      </c>
      <c r="G20" s="35">
        <v>8572692765</v>
      </c>
      <c r="H20" s="34">
        <v>6469887100</v>
      </c>
      <c r="I20" s="35">
        <v>11694973827</v>
      </c>
      <c r="J20" s="34">
        <v>6553385700</v>
      </c>
      <c r="K20" s="35">
        <v>9447172264</v>
      </c>
      <c r="L20" s="34">
        <v>5936631546</v>
      </c>
      <c r="M20" s="35">
        <v>10726281220</v>
      </c>
      <c r="P20" s="4"/>
      <c r="Q20" s="4"/>
    </row>
    <row r="21" spans="1:17" ht="15.75" customHeight="1" outlineLevel="1" x14ac:dyDescent="0.25">
      <c r="A21" s="33" t="s">
        <v>20</v>
      </c>
      <c r="B21" s="34">
        <v>6000000</v>
      </c>
      <c r="C21" s="35">
        <v>67154303</v>
      </c>
      <c r="D21" s="34">
        <v>58800000</v>
      </c>
      <c r="E21" s="35">
        <v>95308805</v>
      </c>
      <c r="F21" s="34">
        <v>55000000</v>
      </c>
      <c r="G21" s="35">
        <v>35447220</v>
      </c>
      <c r="H21" s="34">
        <v>50000000</v>
      </c>
      <c r="I21" s="35">
        <v>777037266</v>
      </c>
      <c r="J21" s="34">
        <v>50000000</v>
      </c>
      <c r="K21" s="35">
        <v>171130559</v>
      </c>
      <c r="L21" s="34">
        <v>100000000</v>
      </c>
      <c r="M21" s="35">
        <v>768539194</v>
      </c>
      <c r="P21" s="4"/>
      <c r="Q21" s="4"/>
    </row>
    <row r="22" spans="1:17" ht="15.75" customHeight="1" outlineLevel="1" x14ac:dyDescent="0.25">
      <c r="A22" s="33" t="s">
        <v>21</v>
      </c>
      <c r="B22" s="34">
        <v>102870000</v>
      </c>
      <c r="C22" s="35">
        <v>7667700</v>
      </c>
      <c r="D22" s="34">
        <v>8400000</v>
      </c>
      <c r="E22" s="35">
        <v>5644000</v>
      </c>
      <c r="F22" s="34">
        <v>6800000</v>
      </c>
      <c r="G22" s="35">
        <v>6065700</v>
      </c>
      <c r="H22" s="34">
        <v>6000000</v>
      </c>
      <c r="I22" s="35">
        <v>29417600</v>
      </c>
      <c r="J22" s="34">
        <v>6200000</v>
      </c>
      <c r="K22" s="35">
        <v>4568800</v>
      </c>
      <c r="L22" s="34">
        <v>5000000</v>
      </c>
      <c r="M22" s="35">
        <v>5530495</v>
      </c>
      <c r="P22" s="4"/>
      <c r="Q22" s="4"/>
    </row>
    <row r="23" spans="1:17" ht="15.75" customHeight="1" outlineLevel="1" x14ac:dyDescent="0.25">
      <c r="A23" s="33" t="s">
        <v>22</v>
      </c>
      <c r="B23" s="34">
        <v>40000000</v>
      </c>
      <c r="C23" s="35">
        <v>450544445</v>
      </c>
      <c r="D23" s="34">
        <v>214800000</v>
      </c>
      <c r="E23" s="35">
        <v>259968374</v>
      </c>
      <c r="F23" s="34">
        <v>330000000</v>
      </c>
      <c r="G23" s="35">
        <v>246366012</v>
      </c>
      <c r="H23" s="34">
        <v>280000000</v>
      </c>
      <c r="I23" s="35">
        <v>58427372</v>
      </c>
      <c r="J23" s="34">
        <v>60000000</v>
      </c>
      <c r="K23" s="35">
        <v>71474710</v>
      </c>
      <c r="L23" s="34">
        <v>60000000</v>
      </c>
      <c r="M23" s="35">
        <v>52767359</v>
      </c>
      <c r="P23" s="4"/>
      <c r="Q23" s="4"/>
    </row>
    <row r="24" spans="1:17" ht="15.75" customHeight="1" outlineLevel="1" x14ac:dyDescent="0.25">
      <c r="A24" s="33" t="s">
        <v>23</v>
      </c>
      <c r="B24" s="34">
        <v>111130000</v>
      </c>
      <c r="C24" s="35">
        <v>204694303</v>
      </c>
      <c r="D24" s="34">
        <v>201000000</v>
      </c>
      <c r="E24" s="35">
        <v>464051911</v>
      </c>
      <c r="F24" s="34">
        <v>350000000</v>
      </c>
      <c r="G24" s="35">
        <v>142824062</v>
      </c>
      <c r="H24" s="34">
        <v>180000000</v>
      </c>
      <c r="I24" s="35">
        <v>591598702</v>
      </c>
      <c r="J24" s="34">
        <v>100000000</v>
      </c>
      <c r="K24" s="35">
        <v>129546480</v>
      </c>
      <c r="L24" s="34">
        <v>100000000</v>
      </c>
      <c r="M24" s="35">
        <v>75863579</v>
      </c>
      <c r="P24" s="4"/>
      <c r="Q24" s="4"/>
    </row>
    <row r="25" spans="1:17" ht="15.75" customHeight="1" x14ac:dyDescent="0.25">
      <c r="A25" s="30" t="s">
        <v>24</v>
      </c>
      <c r="B25" s="31">
        <v>6907170651</v>
      </c>
      <c r="C25" s="32">
        <v>7339970145</v>
      </c>
      <c r="D25" s="31">
        <v>4930424908</v>
      </c>
      <c r="E25" s="32">
        <v>5185058978</v>
      </c>
      <c r="F25" s="31">
        <v>5370460422</v>
      </c>
      <c r="G25" s="32">
        <v>5120905568</v>
      </c>
      <c r="H25" s="31">
        <v>2127249770</v>
      </c>
      <c r="I25" s="32">
        <v>2189017690</v>
      </c>
      <c r="J25" s="31">
        <v>3886463074</v>
      </c>
      <c r="K25" s="32">
        <v>3901230428</v>
      </c>
      <c r="L25" s="31">
        <v>4171951251</v>
      </c>
      <c r="M25" s="32">
        <v>4406511210</v>
      </c>
      <c r="P25" s="4"/>
      <c r="Q25" s="4"/>
    </row>
    <row r="26" spans="1:17" ht="15.75" customHeight="1" outlineLevel="1" x14ac:dyDescent="0.25">
      <c r="A26" s="34" t="s">
        <v>25</v>
      </c>
      <c r="B26" s="34">
        <v>1907335</v>
      </c>
      <c r="C26" s="35">
        <v>1907335</v>
      </c>
      <c r="D26" s="34"/>
      <c r="E26" s="35"/>
      <c r="F26" s="34">
        <v>107099980</v>
      </c>
      <c r="G26" s="35">
        <v>32200000</v>
      </c>
      <c r="H26" s="34">
        <v>0</v>
      </c>
      <c r="I26" s="35">
        <v>0</v>
      </c>
      <c r="J26" s="34">
        <v>0</v>
      </c>
      <c r="K26" s="35">
        <v>0</v>
      </c>
      <c r="L26" s="34">
        <v>0</v>
      </c>
      <c r="M26" s="35">
        <v>58421566</v>
      </c>
      <c r="P26" s="4"/>
      <c r="Q26" s="4"/>
    </row>
    <row r="27" spans="1:17" ht="15.75" customHeight="1" outlineLevel="1" x14ac:dyDescent="0.25">
      <c r="A27" s="34" t="s">
        <v>26</v>
      </c>
      <c r="B27" s="34">
        <v>6062349868</v>
      </c>
      <c r="C27" s="35">
        <v>6025845850</v>
      </c>
      <c r="D27" s="34">
        <v>3930424908</v>
      </c>
      <c r="E27" s="35">
        <v>3919183891</v>
      </c>
      <c r="F27" s="34">
        <v>4063360442</v>
      </c>
      <c r="G27" s="35">
        <v>4063360442</v>
      </c>
      <c r="H27" s="34">
        <v>1027249770</v>
      </c>
      <c r="I27" s="35">
        <v>1027249770</v>
      </c>
      <c r="J27" s="34">
        <v>2786463074</v>
      </c>
      <c r="K27" s="35">
        <v>2779758112</v>
      </c>
      <c r="L27" s="34">
        <v>3071951251</v>
      </c>
      <c r="M27" s="35">
        <v>2891838462</v>
      </c>
      <c r="O27" s="4"/>
    </row>
    <row r="28" spans="1:17" ht="15.75" customHeight="1" outlineLevel="1" x14ac:dyDescent="0.25">
      <c r="A28" s="34" t="s">
        <v>27</v>
      </c>
      <c r="B28" s="34">
        <v>842913448</v>
      </c>
      <c r="C28" s="35">
        <v>1312216960</v>
      </c>
      <c r="D28" s="34">
        <v>1000000000</v>
      </c>
      <c r="E28" s="35">
        <v>1265875087</v>
      </c>
      <c r="F28" s="34">
        <v>1200000000</v>
      </c>
      <c r="G28" s="35">
        <v>1025345126</v>
      </c>
      <c r="H28" s="34">
        <v>1100000000</v>
      </c>
      <c r="I28" s="35">
        <v>1161767920</v>
      </c>
      <c r="J28" s="34">
        <v>1100000000</v>
      </c>
      <c r="K28" s="35">
        <v>1121472316</v>
      </c>
      <c r="L28" s="34">
        <v>1100000000</v>
      </c>
      <c r="M28" s="35">
        <v>1456251182</v>
      </c>
      <c r="O28" s="4"/>
    </row>
    <row r="29" spans="1:17" ht="15.75" customHeight="1" x14ac:dyDescent="0.25">
      <c r="A29" s="30" t="s">
        <v>28</v>
      </c>
      <c r="B29" s="31"/>
      <c r="C29" s="32"/>
      <c r="D29" s="31"/>
      <c r="E29" s="32"/>
      <c r="F29" s="31">
        <v>0</v>
      </c>
      <c r="G29" s="32">
        <v>2384449673</v>
      </c>
      <c r="H29" s="31"/>
      <c r="I29" s="32"/>
      <c r="J29" s="31"/>
      <c r="K29" s="32"/>
      <c r="L29" s="31">
        <v>200000000</v>
      </c>
      <c r="M29" s="32">
        <v>0</v>
      </c>
      <c r="O29" s="4"/>
      <c r="P29" s="4"/>
    </row>
    <row r="30" spans="1:17" s="41" customFormat="1" ht="15.75" customHeight="1" outlineLevel="1" x14ac:dyDescent="0.25">
      <c r="A30" s="33" t="s">
        <v>29</v>
      </c>
      <c r="B30" s="39"/>
      <c r="C30" s="40"/>
      <c r="D30" s="39"/>
      <c r="E30" s="40"/>
      <c r="F30" s="39">
        <v>0</v>
      </c>
      <c r="G30" s="40">
        <v>2384449673</v>
      </c>
      <c r="H30" s="39"/>
      <c r="I30" s="40"/>
      <c r="J30" s="39"/>
      <c r="K30" s="40"/>
      <c r="L30" s="39">
        <v>200000000</v>
      </c>
      <c r="M30" s="40">
        <v>0</v>
      </c>
      <c r="O30" s="42"/>
      <c r="P30" s="42"/>
    </row>
    <row r="31" spans="1:17" ht="15.75" customHeight="1" x14ac:dyDescent="0.25">
      <c r="A31" s="27" t="s">
        <v>30</v>
      </c>
      <c r="B31" s="28">
        <f t="shared" ref="B31:M31" si="4">+B32+B34+B40+B43+B45</f>
        <v>27475356918</v>
      </c>
      <c r="C31" s="29">
        <f t="shared" si="4"/>
        <v>26471125268</v>
      </c>
      <c r="D31" s="28">
        <f t="shared" si="4"/>
        <v>26534180159</v>
      </c>
      <c r="E31" s="29">
        <f t="shared" si="4"/>
        <v>28939406542</v>
      </c>
      <c r="F31" s="28">
        <f t="shared" si="4"/>
        <v>32352809760</v>
      </c>
      <c r="G31" s="29">
        <f t="shared" si="4"/>
        <v>32675190676</v>
      </c>
      <c r="H31" s="28">
        <f t="shared" si="4"/>
        <v>27198133211</v>
      </c>
      <c r="I31" s="29">
        <f t="shared" si="4"/>
        <v>27672283078</v>
      </c>
      <c r="J31" s="28">
        <f t="shared" si="4"/>
        <v>65284260927</v>
      </c>
      <c r="K31" s="29">
        <f t="shared" si="4"/>
        <v>52669540187</v>
      </c>
      <c r="L31" s="28">
        <f t="shared" si="4"/>
        <v>86657759373</v>
      </c>
      <c r="M31" s="29">
        <f t="shared" si="4"/>
        <v>87168730881</v>
      </c>
      <c r="P31" s="4"/>
    </row>
    <row r="32" spans="1:17" ht="15.75" customHeight="1" x14ac:dyDescent="0.25">
      <c r="A32" s="43" t="s">
        <v>31</v>
      </c>
      <c r="B32" s="44">
        <v>650000000</v>
      </c>
      <c r="C32" s="45">
        <v>1061146112</v>
      </c>
      <c r="D32" s="44">
        <v>850000000</v>
      </c>
      <c r="E32" s="45">
        <v>1384306382</v>
      </c>
      <c r="F32" s="44">
        <v>1200000000</v>
      </c>
      <c r="G32" s="45">
        <v>1393841226</v>
      </c>
      <c r="H32" s="44">
        <v>1350000000</v>
      </c>
      <c r="I32" s="45">
        <v>1429414943</v>
      </c>
      <c r="J32" s="44">
        <v>1200000096</v>
      </c>
      <c r="K32" s="45">
        <v>2888092358</v>
      </c>
      <c r="L32" s="44">
        <v>2001486332</v>
      </c>
      <c r="M32" s="45">
        <v>2322922790</v>
      </c>
      <c r="P32" s="4"/>
    </row>
    <row r="33" spans="1:17" ht="15.75" customHeight="1" outlineLevel="1" x14ac:dyDescent="0.25">
      <c r="A33" s="46" t="s">
        <v>32</v>
      </c>
      <c r="B33" s="46">
        <v>650000000</v>
      </c>
      <c r="C33" s="47">
        <v>1061146112</v>
      </c>
      <c r="D33" s="46">
        <v>850000000</v>
      </c>
      <c r="E33" s="47">
        <v>1384306382</v>
      </c>
      <c r="F33" s="46">
        <v>1200000000</v>
      </c>
      <c r="G33" s="47">
        <v>1393841226</v>
      </c>
      <c r="H33" s="46">
        <v>1350000000</v>
      </c>
      <c r="I33" s="47">
        <v>1429414943</v>
      </c>
      <c r="J33" s="46">
        <v>1200000096</v>
      </c>
      <c r="K33" s="47">
        <v>2888092358</v>
      </c>
      <c r="L33" s="46">
        <v>2001486332</v>
      </c>
      <c r="M33" s="47">
        <v>2322922790</v>
      </c>
      <c r="P33" s="4"/>
    </row>
    <row r="34" spans="1:17" ht="15.75" customHeight="1" x14ac:dyDescent="0.25">
      <c r="A34" s="43" t="s">
        <v>33</v>
      </c>
      <c r="B34" s="44">
        <v>22875356918</v>
      </c>
      <c r="C34" s="45">
        <v>21774432102</v>
      </c>
      <c r="D34" s="44">
        <v>22484180159</v>
      </c>
      <c r="E34" s="45">
        <v>23394648996</v>
      </c>
      <c r="F34" s="44">
        <v>30347622260</v>
      </c>
      <c r="G34" s="45">
        <v>30254473377</v>
      </c>
      <c r="H34" s="44">
        <v>25162679905</v>
      </c>
      <c r="I34" s="45">
        <v>25162679905</v>
      </c>
      <c r="J34" s="44">
        <v>34947897195</v>
      </c>
      <c r="K34" s="45">
        <v>34947897195</v>
      </c>
      <c r="L34" s="44">
        <v>45934857518</v>
      </c>
      <c r="M34" s="45">
        <v>45934857518</v>
      </c>
      <c r="O34" s="48"/>
    </row>
    <row r="35" spans="1:17" ht="15.75" customHeight="1" outlineLevel="1" x14ac:dyDescent="0.25">
      <c r="A35" s="34" t="s">
        <v>34</v>
      </c>
      <c r="B35" s="34">
        <v>15413356918</v>
      </c>
      <c r="C35" s="35">
        <v>15312432102</v>
      </c>
      <c r="D35" s="34">
        <v>19915219702</v>
      </c>
      <c r="E35" s="35">
        <v>19825688539</v>
      </c>
      <c r="F35" s="34">
        <v>30264249875</v>
      </c>
      <c r="G35" s="35">
        <v>30171100992</v>
      </c>
      <c r="H35" s="34">
        <v>24797679905</v>
      </c>
      <c r="I35" s="35">
        <v>24797679905</v>
      </c>
      <c r="J35" s="34">
        <v>34947897195</v>
      </c>
      <c r="K35" s="35">
        <v>34947897195</v>
      </c>
      <c r="L35" s="34">
        <v>45934857518</v>
      </c>
      <c r="M35" s="35">
        <v>45934857518</v>
      </c>
      <c r="N35" s="49"/>
      <c r="O35" s="49"/>
    </row>
    <row r="36" spans="1:17" ht="15.75" customHeight="1" outlineLevel="1" x14ac:dyDescent="0.25">
      <c r="A36" s="34" t="s">
        <v>35</v>
      </c>
      <c r="B36" s="34">
        <v>7462000000</v>
      </c>
      <c r="C36" s="35">
        <v>6462000000</v>
      </c>
      <c r="D36" s="34">
        <v>451127106</v>
      </c>
      <c r="E36" s="35">
        <v>1451127106</v>
      </c>
      <c r="F36" s="34"/>
      <c r="G36" s="35"/>
      <c r="H36" s="34">
        <v>365000000</v>
      </c>
      <c r="I36" s="35">
        <v>365000000</v>
      </c>
      <c r="J36" s="34"/>
      <c r="K36" s="35"/>
      <c r="L36" s="34"/>
      <c r="M36" s="35"/>
      <c r="N36" s="50"/>
      <c r="O36" s="50"/>
      <c r="P36" s="4"/>
    </row>
    <row r="37" spans="1:17" ht="15.75" customHeight="1" outlineLevel="1" x14ac:dyDescent="0.25">
      <c r="A37" s="34" t="s">
        <v>36</v>
      </c>
      <c r="B37" s="51"/>
      <c r="C37" s="52"/>
      <c r="D37" s="51">
        <v>1677900766</v>
      </c>
      <c r="E37" s="52">
        <v>1677900766</v>
      </c>
      <c r="F37" s="51">
        <v>83372385</v>
      </c>
      <c r="G37" s="52">
        <v>83372385</v>
      </c>
      <c r="H37" s="51"/>
      <c r="I37" s="52"/>
      <c r="J37" s="51"/>
      <c r="K37" s="52"/>
      <c r="L37" s="51"/>
      <c r="M37" s="52"/>
      <c r="N37" s="50"/>
      <c r="O37" s="50"/>
      <c r="P37" s="4"/>
    </row>
    <row r="38" spans="1:17" ht="15.75" customHeight="1" outlineLevel="1" x14ac:dyDescent="0.25">
      <c r="A38" s="34" t="s">
        <v>37</v>
      </c>
      <c r="B38" s="51"/>
      <c r="C38" s="52"/>
      <c r="D38" s="51">
        <v>300000000</v>
      </c>
      <c r="E38" s="52">
        <v>300000000</v>
      </c>
      <c r="F38" s="51"/>
      <c r="G38" s="52"/>
      <c r="H38" s="51"/>
      <c r="I38" s="52"/>
      <c r="J38" s="51"/>
      <c r="K38" s="52"/>
      <c r="L38" s="51"/>
      <c r="M38" s="52"/>
      <c r="N38" s="50"/>
      <c r="O38" s="50"/>
      <c r="P38" s="4"/>
    </row>
    <row r="39" spans="1:17" ht="15.75" customHeight="1" outlineLevel="1" x14ac:dyDescent="0.25">
      <c r="A39" s="34" t="s">
        <v>38</v>
      </c>
      <c r="B39" s="51"/>
      <c r="C39" s="52"/>
      <c r="D39" s="51">
        <v>139932585</v>
      </c>
      <c r="E39" s="52">
        <v>139932585</v>
      </c>
      <c r="F39" s="51"/>
      <c r="G39" s="52"/>
      <c r="H39" s="51"/>
      <c r="I39" s="52"/>
      <c r="J39" s="51"/>
      <c r="K39" s="52"/>
      <c r="L39" s="51"/>
      <c r="M39" s="52"/>
      <c r="N39" s="50"/>
      <c r="O39" s="50"/>
      <c r="P39" s="4"/>
      <c r="Q39" s="4"/>
    </row>
    <row r="40" spans="1:17" ht="15.75" customHeight="1" x14ac:dyDescent="0.25">
      <c r="A40" s="43" t="s">
        <v>39</v>
      </c>
      <c r="B40" s="44">
        <v>3800000000</v>
      </c>
      <c r="C40" s="45">
        <v>3347904388</v>
      </c>
      <c r="D40" s="44">
        <v>3200000000</v>
      </c>
      <c r="E40" s="45">
        <v>4160451164</v>
      </c>
      <c r="F40" s="44">
        <v>805187500</v>
      </c>
      <c r="G40" s="45">
        <v>946876073</v>
      </c>
      <c r="H40" s="44">
        <v>685453306</v>
      </c>
      <c r="I40" s="45">
        <v>1080188230</v>
      </c>
      <c r="J40" s="44">
        <v>500000000</v>
      </c>
      <c r="K40" s="45">
        <v>767078488</v>
      </c>
      <c r="L40" s="44">
        <v>539597341</v>
      </c>
      <c r="M40" s="45">
        <v>729132391</v>
      </c>
      <c r="O40" s="4"/>
      <c r="P40" s="4"/>
      <c r="Q40" s="4"/>
    </row>
    <row r="41" spans="1:17" ht="15.75" customHeight="1" outlineLevel="1" x14ac:dyDescent="0.25">
      <c r="A41" s="34" t="s">
        <v>40</v>
      </c>
      <c r="B41" s="34">
        <v>3800000000</v>
      </c>
      <c r="C41" s="35">
        <v>3345468349</v>
      </c>
      <c r="D41" s="34">
        <v>3200000000</v>
      </c>
      <c r="E41" s="35">
        <v>4160451164</v>
      </c>
      <c r="F41" s="34">
        <v>805187500</v>
      </c>
      <c r="G41" s="35">
        <v>946876073</v>
      </c>
      <c r="H41" s="34">
        <v>685453306</v>
      </c>
      <c r="I41" s="35">
        <v>1078970438</v>
      </c>
      <c r="J41" s="34">
        <v>500000000</v>
      </c>
      <c r="K41" s="35">
        <v>767078488</v>
      </c>
      <c r="L41" s="34">
        <v>539597341</v>
      </c>
      <c r="M41" s="35">
        <v>699442619</v>
      </c>
      <c r="O41" s="4"/>
      <c r="P41" s="4"/>
      <c r="Q41" s="4"/>
    </row>
    <row r="42" spans="1:17" ht="15.75" customHeight="1" outlineLevel="1" x14ac:dyDescent="0.25">
      <c r="A42" s="34" t="s">
        <v>41</v>
      </c>
      <c r="B42" s="34">
        <v>0</v>
      </c>
      <c r="C42" s="35">
        <v>2436039</v>
      </c>
      <c r="D42" s="34"/>
      <c r="E42" s="35"/>
      <c r="F42" s="34"/>
      <c r="G42" s="35"/>
      <c r="H42" s="34">
        <v>0</v>
      </c>
      <c r="I42" s="35">
        <v>1217792</v>
      </c>
      <c r="J42" s="34"/>
      <c r="K42" s="35"/>
      <c r="L42" s="34">
        <v>0</v>
      </c>
      <c r="M42" s="35">
        <v>29689772</v>
      </c>
      <c r="O42" s="4"/>
      <c r="P42" s="4"/>
      <c r="Q42" s="4"/>
    </row>
    <row r="43" spans="1:17" ht="15.75" customHeight="1" x14ac:dyDescent="0.25">
      <c r="A43" s="43" t="s">
        <v>42</v>
      </c>
      <c r="B43" s="44">
        <v>150000000</v>
      </c>
      <c r="C43" s="45">
        <v>287642666</v>
      </c>
      <c r="D43" s="44"/>
      <c r="E43" s="45"/>
      <c r="F43" s="44">
        <v>0</v>
      </c>
      <c r="G43" s="45">
        <v>80000000</v>
      </c>
      <c r="H43" s="44"/>
      <c r="I43" s="45"/>
      <c r="J43" s="44"/>
      <c r="K43" s="45"/>
      <c r="L43" s="44"/>
      <c r="M43" s="45"/>
      <c r="O43" s="4"/>
      <c r="P43" s="4"/>
    </row>
    <row r="44" spans="1:17" ht="15.75" customHeight="1" outlineLevel="1" x14ac:dyDescent="0.25">
      <c r="A44" s="33" t="s">
        <v>43</v>
      </c>
      <c r="B44" s="53">
        <v>150000000</v>
      </c>
      <c r="C44" s="54">
        <v>287642666</v>
      </c>
      <c r="D44" s="53"/>
      <c r="E44" s="54"/>
      <c r="F44" s="53">
        <v>0</v>
      </c>
      <c r="G44" s="54">
        <v>80000000</v>
      </c>
      <c r="H44" s="53"/>
      <c r="I44" s="54"/>
      <c r="J44" s="53"/>
      <c r="K44" s="54"/>
      <c r="L44" s="53"/>
      <c r="M44" s="54"/>
      <c r="O44" s="4"/>
      <c r="P44" s="4"/>
    </row>
    <row r="45" spans="1:17" ht="15.75" customHeight="1" x14ac:dyDescent="0.25">
      <c r="A45" s="43" t="s">
        <v>44</v>
      </c>
      <c r="B45" s="44"/>
      <c r="C45" s="45"/>
      <c r="D45" s="44"/>
      <c r="E45" s="45"/>
      <c r="F45" s="44"/>
      <c r="G45" s="45"/>
      <c r="H45" s="44"/>
      <c r="I45" s="45"/>
      <c r="J45" s="44">
        <v>28636363636</v>
      </c>
      <c r="K45" s="45">
        <v>14066472146</v>
      </c>
      <c r="L45" s="44">
        <v>38181818182</v>
      </c>
      <c r="M45" s="45">
        <v>38181818182</v>
      </c>
      <c r="P45" s="4"/>
    </row>
    <row r="46" spans="1:17" ht="15.75" customHeight="1" outlineLevel="1" x14ac:dyDescent="0.25">
      <c r="A46" s="33" t="s">
        <v>45</v>
      </c>
      <c r="B46" s="53"/>
      <c r="C46" s="54"/>
      <c r="D46" s="53"/>
      <c r="E46" s="54"/>
      <c r="F46" s="53"/>
      <c r="G46" s="54"/>
      <c r="H46" s="53"/>
      <c r="I46" s="54"/>
      <c r="J46" s="53">
        <v>28636363636</v>
      </c>
      <c r="K46" s="54">
        <v>14066472146</v>
      </c>
      <c r="L46" s="53">
        <v>38181818182</v>
      </c>
      <c r="M46" s="54">
        <v>38181818182</v>
      </c>
      <c r="P46" s="4"/>
    </row>
    <row r="47" spans="1:17" ht="15.75" customHeight="1" x14ac:dyDescent="0.25">
      <c r="A47" s="55" t="s">
        <v>46</v>
      </c>
      <c r="B47" s="56">
        <f>+B48</f>
        <v>19737000000</v>
      </c>
      <c r="C47" s="57">
        <f>+C48</f>
        <v>8370477838</v>
      </c>
      <c r="D47" s="56">
        <f t="shared" ref="D47:M47" si="5">+D48</f>
        <v>14862566853</v>
      </c>
      <c r="E47" s="57">
        <f t="shared" si="5"/>
        <v>14862566853</v>
      </c>
      <c r="F47" s="56">
        <f t="shared" si="5"/>
        <v>14435312913</v>
      </c>
      <c r="G47" s="57">
        <f t="shared" si="5"/>
        <v>16976412926</v>
      </c>
      <c r="H47" s="56">
        <f t="shared" si="5"/>
        <v>29182901741</v>
      </c>
      <c r="I47" s="57">
        <f t="shared" si="5"/>
        <v>32587656058</v>
      </c>
      <c r="J47" s="56">
        <f t="shared" si="5"/>
        <v>20208590980</v>
      </c>
      <c r="K47" s="57">
        <f t="shared" si="5"/>
        <v>19576501680</v>
      </c>
      <c r="L47" s="56">
        <f t="shared" si="5"/>
        <v>15110731717</v>
      </c>
      <c r="M47" s="57">
        <f t="shared" si="5"/>
        <v>14989251117</v>
      </c>
    </row>
    <row r="48" spans="1:17" ht="15.75" customHeight="1" x14ac:dyDescent="0.25">
      <c r="A48" s="31" t="s">
        <v>47</v>
      </c>
      <c r="B48" s="31">
        <v>19737000000</v>
      </c>
      <c r="C48" s="32">
        <v>8370477838</v>
      </c>
      <c r="D48" s="31">
        <v>14862566853</v>
      </c>
      <c r="E48" s="32">
        <v>14862566853</v>
      </c>
      <c r="F48" s="31">
        <v>14435312913</v>
      </c>
      <c r="G48" s="32">
        <v>16976412926</v>
      </c>
      <c r="H48" s="31">
        <v>29182901741</v>
      </c>
      <c r="I48" s="32">
        <v>32587656058</v>
      </c>
      <c r="J48" s="31">
        <v>20208590980</v>
      </c>
      <c r="K48" s="32">
        <v>19576501680</v>
      </c>
      <c r="L48" s="31">
        <v>15110731717</v>
      </c>
      <c r="M48" s="32">
        <v>14989251117</v>
      </c>
    </row>
    <row r="49" spans="1:16" ht="15.75" customHeight="1" outlineLevel="1" x14ac:dyDescent="0.25">
      <c r="A49" s="46" t="s">
        <v>48</v>
      </c>
      <c r="B49" s="51">
        <v>19737000000</v>
      </c>
      <c r="C49" s="52">
        <v>8370477838</v>
      </c>
      <c r="D49" s="51">
        <v>14862566853</v>
      </c>
      <c r="E49" s="52">
        <v>14862566853</v>
      </c>
      <c r="F49" s="51">
        <v>14435312913</v>
      </c>
      <c r="G49" s="52">
        <v>14435312913</v>
      </c>
      <c r="H49" s="51">
        <v>19182901741</v>
      </c>
      <c r="I49" s="52">
        <v>19182901741</v>
      </c>
      <c r="J49" s="51">
        <v>10208590980</v>
      </c>
      <c r="K49" s="52">
        <v>10208590980</v>
      </c>
      <c r="L49" s="51">
        <v>5110731717</v>
      </c>
      <c r="M49" s="52">
        <v>5110731717</v>
      </c>
    </row>
    <row r="50" spans="1:16" ht="15.75" customHeight="1" outlineLevel="1" x14ac:dyDescent="0.25">
      <c r="A50" s="46" t="s">
        <v>49</v>
      </c>
      <c r="B50" s="51"/>
      <c r="C50" s="52"/>
      <c r="D50" s="51"/>
      <c r="E50" s="52"/>
      <c r="F50" s="51">
        <v>0</v>
      </c>
      <c r="G50" s="52">
        <v>2541100013</v>
      </c>
      <c r="H50" s="51">
        <v>10000000000</v>
      </c>
      <c r="I50" s="52">
        <v>13404754317</v>
      </c>
      <c r="J50" s="51">
        <v>10000000000</v>
      </c>
      <c r="K50" s="52">
        <v>9367910700</v>
      </c>
      <c r="L50" s="51">
        <v>10000000000</v>
      </c>
      <c r="M50" s="52">
        <v>9878519400</v>
      </c>
    </row>
    <row r="51" spans="1:16" ht="15.75" customHeight="1" x14ac:dyDescent="0.25">
      <c r="A51" s="55" t="s">
        <v>50</v>
      </c>
      <c r="B51" s="56">
        <f>+B52+B56</f>
        <v>311406050822</v>
      </c>
      <c r="C51" s="57">
        <f>+C52+C56</f>
        <v>310559956473</v>
      </c>
      <c r="D51" s="56">
        <f t="shared" ref="D51:M51" si="6">+D52+D56</f>
        <v>342999941450</v>
      </c>
      <c r="E51" s="57">
        <f t="shared" si="6"/>
        <v>342999941450</v>
      </c>
      <c r="F51" s="56">
        <f t="shared" si="6"/>
        <v>372592847396</v>
      </c>
      <c r="G51" s="57">
        <f t="shared" si="6"/>
        <v>372592847396</v>
      </c>
      <c r="H51" s="56">
        <f t="shared" si="6"/>
        <v>399950975673</v>
      </c>
      <c r="I51" s="57">
        <f t="shared" si="6"/>
        <v>399950975673</v>
      </c>
      <c r="J51" s="56">
        <f t="shared" si="6"/>
        <v>430376979455</v>
      </c>
      <c r="K51" s="57">
        <f t="shared" si="6"/>
        <v>430373779455</v>
      </c>
      <c r="L51" s="56">
        <f t="shared" si="6"/>
        <v>443643878328</v>
      </c>
      <c r="M51" s="57">
        <f t="shared" si="6"/>
        <v>443643445569</v>
      </c>
      <c r="P51" s="48"/>
    </row>
    <row r="52" spans="1:16" ht="15.75" customHeight="1" x14ac:dyDescent="0.25">
      <c r="A52" s="58" t="s">
        <v>51</v>
      </c>
      <c r="B52" s="58">
        <v>299306420822</v>
      </c>
      <c r="C52" s="59">
        <v>298628343721</v>
      </c>
      <c r="D52" s="58">
        <v>334920926672</v>
      </c>
      <c r="E52" s="59">
        <v>334920926672</v>
      </c>
      <c r="F52" s="58">
        <v>359585745176</v>
      </c>
      <c r="G52" s="59">
        <v>359585745176</v>
      </c>
      <c r="H52" s="58">
        <v>388630589514</v>
      </c>
      <c r="I52" s="59">
        <v>388630589514</v>
      </c>
      <c r="J52" s="58">
        <v>420024472919</v>
      </c>
      <c r="K52" s="59">
        <v>420024472919</v>
      </c>
      <c r="L52" s="58">
        <v>432317817403</v>
      </c>
      <c r="M52" s="59">
        <v>432317817403</v>
      </c>
    </row>
    <row r="53" spans="1:16" ht="15.75" customHeight="1" outlineLevel="1" x14ac:dyDescent="0.25">
      <c r="A53" s="51" t="s">
        <v>52</v>
      </c>
      <c r="B53" s="51">
        <v>298480427827</v>
      </c>
      <c r="C53" s="52">
        <v>297802350726</v>
      </c>
      <c r="D53" s="51">
        <v>334920926672</v>
      </c>
      <c r="E53" s="52">
        <v>334920926672</v>
      </c>
      <c r="F53" s="51">
        <v>359585745176</v>
      </c>
      <c r="G53" s="52">
        <v>359585745176</v>
      </c>
      <c r="H53" s="51">
        <v>388630589514</v>
      </c>
      <c r="I53" s="52">
        <v>388630589514</v>
      </c>
      <c r="J53" s="51">
        <v>420024472919</v>
      </c>
      <c r="K53" s="52">
        <v>420024472919</v>
      </c>
      <c r="L53" s="51">
        <v>425582982542</v>
      </c>
      <c r="M53" s="52">
        <v>425582982542</v>
      </c>
    </row>
    <row r="54" spans="1:16" ht="15.75" customHeight="1" outlineLevel="1" x14ac:dyDescent="0.25">
      <c r="A54" s="51" t="s">
        <v>53</v>
      </c>
      <c r="B54" s="51">
        <v>825992995</v>
      </c>
      <c r="C54" s="52">
        <v>825992995</v>
      </c>
      <c r="D54" s="51"/>
      <c r="E54" s="52"/>
      <c r="F54" s="51"/>
      <c r="G54" s="52"/>
      <c r="H54" s="51"/>
      <c r="I54" s="52"/>
      <c r="J54" s="51"/>
      <c r="K54" s="52"/>
      <c r="L54" s="51"/>
      <c r="M54" s="52"/>
    </row>
    <row r="55" spans="1:16" ht="15.75" customHeight="1" outlineLevel="1" x14ac:dyDescent="0.25">
      <c r="A55" s="51" t="s">
        <v>54</v>
      </c>
      <c r="B55" s="51"/>
      <c r="C55" s="52"/>
      <c r="D55" s="51"/>
      <c r="E55" s="52"/>
      <c r="F55" s="51"/>
      <c r="G55" s="52"/>
      <c r="H55" s="51"/>
      <c r="I55" s="52"/>
      <c r="J55" s="51"/>
      <c r="K55" s="52"/>
      <c r="L55" s="51">
        <v>6734834861</v>
      </c>
      <c r="M55" s="52">
        <v>6734834861</v>
      </c>
    </row>
    <row r="56" spans="1:16" ht="15.75" customHeight="1" x14ac:dyDescent="0.25">
      <c r="A56" s="58" t="s">
        <v>55</v>
      </c>
      <c r="B56" s="58">
        <v>12099630000</v>
      </c>
      <c r="C56" s="59">
        <v>11931612752</v>
      </c>
      <c r="D56" s="58">
        <v>8079014778</v>
      </c>
      <c r="E56" s="59">
        <v>8079014778</v>
      </c>
      <c r="F56" s="58">
        <v>13007102220</v>
      </c>
      <c r="G56" s="59">
        <v>13007102220</v>
      </c>
      <c r="H56" s="58">
        <v>11320386159</v>
      </c>
      <c r="I56" s="59">
        <v>11320386159</v>
      </c>
      <c r="J56" s="58">
        <v>10352506536</v>
      </c>
      <c r="K56" s="59">
        <v>10349306536</v>
      </c>
      <c r="L56" s="58">
        <v>11326060925</v>
      </c>
      <c r="M56" s="59">
        <v>11325628166</v>
      </c>
    </row>
    <row r="57" spans="1:16" ht="15.75" customHeight="1" outlineLevel="1" x14ac:dyDescent="0.25">
      <c r="A57" s="51" t="s">
        <v>56</v>
      </c>
      <c r="B57" s="51">
        <v>12099630000</v>
      </c>
      <c r="C57" s="52">
        <v>11931612752</v>
      </c>
      <c r="D57" s="51">
        <v>8079014778</v>
      </c>
      <c r="E57" s="52">
        <v>8079014778</v>
      </c>
      <c r="F57" s="51">
        <v>13007102220</v>
      </c>
      <c r="G57" s="52">
        <v>13007102220</v>
      </c>
      <c r="H57" s="51">
        <v>11320386159</v>
      </c>
      <c r="I57" s="52">
        <v>11320386159</v>
      </c>
      <c r="J57" s="51">
        <v>10352506536</v>
      </c>
      <c r="K57" s="52">
        <v>10349306536</v>
      </c>
      <c r="L57" s="51">
        <v>11326060925</v>
      </c>
      <c r="M57" s="52">
        <v>11325628166</v>
      </c>
    </row>
    <row r="58" spans="1:16" ht="15.75" customHeight="1" x14ac:dyDescent="0.25">
      <c r="A58" s="60" t="s">
        <v>57</v>
      </c>
      <c r="B58" s="61">
        <f t="shared" ref="B58:M58" si="7">+B59</f>
        <v>317748970927</v>
      </c>
      <c r="C58" s="62">
        <f t="shared" si="7"/>
        <v>392254752108</v>
      </c>
      <c r="D58" s="61">
        <f t="shared" si="7"/>
        <v>304404353391</v>
      </c>
      <c r="E58" s="62">
        <f t="shared" si="7"/>
        <v>384432569824</v>
      </c>
      <c r="F58" s="61">
        <f t="shared" si="7"/>
        <v>315643080855</v>
      </c>
      <c r="G58" s="62">
        <f t="shared" si="7"/>
        <v>377322632059</v>
      </c>
      <c r="H58" s="61">
        <f t="shared" si="7"/>
        <v>324452406002</v>
      </c>
      <c r="I58" s="62">
        <f t="shared" si="7"/>
        <v>424173132970</v>
      </c>
      <c r="J58" s="61">
        <f t="shared" si="7"/>
        <v>340903463732</v>
      </c>
      <c r="K58" s="62">
        <f>+K59</f>
        <v>386853022821</v>
      </c>
      <c r="L58" s="61">
        <f t="shared" si="7"/>
        <v>331789179502</v>
      </c>
      <c r="M58" s="62">
        <f t="shared" si="7"/>
        <v>426073803547</v>
      </c>
      <c r="P58" s="48"/>
    </row>
    <row r="59" spans="1:16" ht="15.75" customHeight="1" x14ac:dyDescent="0.25">
      <c r="A59" s="63" t="s">
        <v>6</v>
      </c>
      <c r="B59" s="64">
        <f t="shared" ref="B59:M59" si="8">+B60+B151</f>
        <v>317748970927</v>
      </c>
      <c r="C59" s="65">
        <f t="shared" si="8"/>
        <v>392254752108</v>
      </c>
      <c r="D59" s="64">
        <f t="shared" si="8"/>
        <v>304404353391</v>
      </c>
      <c r="E59" s="65">
        <f t="shared" si="8"/>
        <v>384432569824</v>
      </c>
      <c r="F59" s="64">
        <f t="shared" si="8"/>
        <v>315643080855</v>
      </c>
      <c r="G59" s="65">
        <f t="shared" si="8"/>
        <v>377322632059</v>
      </c>
      <c r="H59" s="64">
        <f t="shared" si="8"/>
        <v>324452406002</v>
      </c>
      <c r="I59" s="65">
        <f t="shared" si="8"/>
        <v>424173132970</v>
      </c>
      <c r="J59" s="64">
        <f t="shared" si="8"/>
        <v>340903463732</v>
      </c>
      <c r="K59" s="65">
        <f t="shared" si="8"/>
        <v>386853022821</v>
      </c>
      <c r="L59" s="64">
        <f t="shared" si="8"/>
        <v>331789179502</v>
      </c>
      <c r="M59" s="65">
        <f t="shared" si="8"/>
        <v>426073803547</v>
      </c>
    </row>
    <row r="60" spans="1:16" ht="15.75" customHeight="1" x14ac:dyDescent="0.25">
      <c r="A60" s="27" t="s">
        <v>7</v>
      </c>
      <c r="B60" s="28">
        <f t="shared" ref="B60:M60" si="9">+B61+B65+B72+B90+B99+B101+B105+B108+B110+B115+B125+B127+B133+B135+B143+B149</f>
        <v>212650753261</v>
      </c>
      <c r="C60" s="29">
        <f t="shared" si="9"/>
        <v>284885778803</v>
      </c>
      <c r="D60" s="28">
        <f t="shared" si="9"/>
        <v>198470319804</v>
      </c>
      <c r="E60" s="29">
        <f t="shared" si="9"/>
        <v>273567944939</v>
      </c>
      <c r="F60" s="28">
        <f t="shared" si="9"/>
        <v>207186489032</v>
      </c>
      <c r="G60" s="29">
        <f t="shared" si="9"/>
        <v>266302069613</v>
      </c>
      <c r="H60" s="28">
        <f t="shared" si="9"/>
        <v>206489693298</v>
      </c>
      <c r="I60" s="29">
        <f t="shared" si="9"/>
        <v>304015440269</v>
      </c>
      <c r="J60" s="28">
        <f t="shared" si="9"/>
        <v>214163993772</v>
      </c>
      <c r="K60" s="29">
        <f t="shared" si="9"/>
        <v>258246313849</v>
      </c>
      <c r="L60" s="28">
        <f t="shared" si="9"/>
        <v>203551364159</v>
      </c>
      <c r="M60" s="29">
        <f t="shared" si="9"/>
        <v>299149506031</v>
      </c>
    </row>
    <row r="61" spans="1:16" ht="15.75" customHeight="1" x14ac:dyDescent="0.25">
      <c r="A61" s="43" t="s">
        <v>8</v>
      </c>
      <c r="B61" s="44">
        <v>574378213</v>
      </c>
      <c r="C61" s="45">
        <v>619431795</v>
      </c>
      <c r="D61" s="44">
        <v>171600223</v>
      </c>
      <c r="E61" s="45">
        <v>268248919</v>
      </c>
      <c r="F61" s="44">
        <v>272502032</v>
      </c>
      <c r="G61" s="45">
        <v>394536513</v>
      </c>
      <c r="H61" s="44">
        <v>137727638</v>
      </c>
      <c r="I61" s="45">
        <v>227378739</v>
      </c>
      <c r="J61" s="44">
        <v>137200900</v>
      </c>
      <c r="K61" s="45">
        <v>148707625</v>
      </c>
      <c r="L61" s="44">
        <v>368168685</v>
      </c>
      <c r="M61" s="45">
        <v>471960994</v>
      </c>
    </row>
    <row r="62" spans="1:16" ht="15.75" customHeight="1" outlineLevel="1" x14ac:dyDescent="0.25">
      <c r="A62" s="39" t="s">
        <v>58</v>
      </c>
      <c r="B62" s="51">
        <v>381104307</v>
      </c>
      <c r="C62" s="52">
        <v>381104307</v>
      </c>
      <c r="D62" s="51"/>
      <c r="E62" s="52"/>
      <c r="F62" s="51">
        <v>126014832</v>
      </c>
      <c r="G62" s="52">
        <v>126014832</v>
      </c>
      <c r="H62" s="51">
        <v>6463738</v>
      </c>
      <c r="I62" s="52">
        <v>20438200</v>
      </c>
      <c r="J62" s="51"/>
      <c r="K62" s="52"/>
      <c r="L62" s="51">
        <v>332026278</v>
      </c>
      <c r="M62" s="52">
        <v>332026278</v>
      </c>
    </row>
    <row r="63" spans="1:16" ht="15.75" customHeight="1" outlineLevel="1" x14ac:dyDescent="0.25">
      <c r="A63" s="39" t="s">
        <v>59</v>
      </c>
      <c r="B63" s="53">
        <v>177755906</v>
      </c>
      <c r="C63" s="54">
        <v>228469006</v>
      </c>
      <c r="D63" s="53">
        <v>160296553</v>
      </c>
      <c r="E63" s="54">
        <v>265985519</v>
      </c>
      <c r="F63" s="53">
        <v>125118600</v>
      </c>
      <c r="G63" s="54">
        <v>264861481</v>
      </c>
      <c r="H63" s="53">
        <v>129263900</v>
      </c>
      <c r="I63" s="54">
        <v>206174239</v>
      </c>
      <c r="J63" s="53">
        <v>87200900</v>
      </c>
      <c r="K63" s="54">
        <v>103707625</v>
      </c>
      <c r="L63" s="53">
        <v>34849807</v>
      </c>
      <c r="M63" s="54">
        <v>139934716</v>
      </c>
    </row>
    <row r="64" spans="1:16" ht="15.75" customHeight="1" outlineLevel="1" x14ac:dyDescent="0.25">
      <c r="A64" s="39" t="s">
        <v>60</v>
      </c>
      <c r="B64" s="53">
        <v>15518000</v>
      </c>
      <c r="C64" s="54">
        <v>9858482</v>
      </c>
      <c r="D64" s="53">
        <v>11303670</v>
      </c>
      <c r="E64" s="54">
        <v>2263400</v>
      </c>
      <c r="F64" s="53">
        <v>21368600</v>
      </c>
      <c r="G64" s="54">
        <v>3660200</v>
      </c>
      <c r="H64" s="53">
        <v>2000000</v>
      </c>
      <c r="I64" s="54">
        <v>766300</v>
      </c>
      <c r="J64" s="53">
        <v>50000000</v>
      </c>
      <c r="K64" s="54">
        <v>45000000</v>
      </c>
      <c r="L64" s="53">
        <v>1292600</v>
      </c>
      <c r="M64" s="54">
        <v>0</v>
      </c>
    </row>
    <row r="65" spans="1:13" ht="15.75" customHeight="1" x14ac:dyDescent="0.25">
      <c r="A65" s="43" t="s">
        <v>15</v>
      </c>
      <c r="B65" s="44">
        <v>31298100455</v>
      </c>
      <c r="C65" s="45">
        <v>43004379234</v>
      </c>
      <c r="D65" s="44">
        <v>31541797317</v>
      </c>
      <c r="E65" s="45">
        <v>47007296959</v>
      </c>
      <c r="F65" s="44">
        <v>35463956725</v>
      </c>
      <c r="G65" s="45">
        <v>47655038152</v>
      </c>
      <c r="H65" s="44">
        <v>27710991525</v>
      </c>
      <c r="I65" s="45">
        <v>48903155161</v>
      </c>
      <c r="J65" s="44">
        <v>37818610420</v>
      </c>
      <c r="K65" s="45">
        <v>38152638294</v>
      </c>
      <c r="L65" s="44">
        <v>27096822751</v>
      </c>
      <c r="M65" s="45">
        <v>42784342898</v>
      </c>
    </row>
    <row r="66" spans="1:13" ht="15.75" customHeight="1" outlineLevel="1" x14ac:dyDescent="0.25">
      <c r="A66" s="39" t="s">
        <v>17</v>
      </c>
      <c r="B66" s="53">
        <v>2714885995</v>
      </c>
      <c r="C66" s="54">
        <v>2415294009</v>
      </c>
      <c r="D66" s="53">
        <v>2473138509</v>
      </c>
      <c r="E66" s="54">
        <v>2774803575</v>
      </c>
      <c r="F66" s="53">
        <v>2349100554</v>
      </c>
      <c r="G66" s="54">
        <v>2810351736</v>
      </c>
      <c r="H66" s="53">
        <v>2245124613</v>
      </c>
      <c r="I66" s="54">
        <v>2802431119</v>
      </c>
      <c r="J66" s="53">
        <v>1867058602</v>
      </c>
      <c r="K66" s="54">
        <v>2362880306</v>
      </c>
      <c r="L66" s="53">
        <v>1919968877</v>
      </c>
      <c r="M66" s="54">
        <v>2783306678</v>
      </c>
    </row>
    <row r="67" spans="1:13" ht="15.75" customHeight="1" outlineLevel="1" x14ac:dyDescent="0.25">
      <c r="A67" s="39" t="s">
        <v>61</v>
      </c>
      <c r="B67" s="53">
        <v>25539504260</v>
      </c>
      <c r="C67" s="54">
        <v>36676312077</v>
      </c>
      <c r="D67" s="53">
        <v>25625866302</v>
      </c>
      <c r="E67" s="54">
        <v>39756450950</v>
      </c>
      <c r="F67" s="53">
        <v>29562952098</v>
      </c>
      <c r="G67" s="54">
        <v>40717504276</v>
      </c>
      <c r="H67" s="53">
        <v>22303895054</v>
      </c>
      <c r="I67" s="54">
        <v>42047106895</v>
      </c>
      <c r="J67" s="53">
        <v>32606873822</v>
      </c>
      <c r="K67" s="54">
        <v>32930002058</v>
      </c>
      <c r="L67" s="53">
        <v>22817615167</v>
      </c>
      <c r="M67" s="54">
        <v>38322215715</v>
      </c>
    </row>
    <row r="68" spans="1:13" ht="15.75" customHeight="1" outlineLevel="1" x14ac:dyDescent="0.25">
      <c r="A68" s="39" t="s">
        <v>62</v>
      </c>
      <c r="B68" s="53">
        <v>2558437762</v>
      </c>
      <c r="C68" s="54">
        <v>3220862959</v>
      </c>
      <c r="D68" s="53">
        <v>2391120886</v>
      </c>
      <c r="E68" s="54">
        <v>3339200677</v>
      </c>
      <c r="F68" s="53">
        <v>2848202800</v>
      </c>
      <c r="G68" s="54">
        <v>3335310063</v>
      </c>
      <c r="H68" s="53">
        <v>2467826915</v>
      </c>
      <c r="I68" s="54">
        <v>3299746717</v>
      </c>
      <c r="J68" s="53">
        <v>2700620700</v>
      </c>
      <c r="K68" s="54">
        <v>2224907689</v>
      </c>
      <c r="L68" s="53">
        <v>2286569530</v>
      </c>
      <c r="M68" s="54">
        <v>1587198305</v>
      </c>
    </row>
    <row r="69" spans="1:13" ht="15.75" customHeight="1" outlineLevel="1" x14ac:dyDescent="0.25">
      <c r="A69" s="39" t="s">
        <v>63</v>
      </c>
      <c r="B69" s="53">
        <v>296482994</v>
      </c>
      <c r="C69" s="54">
        <v>345307994</v>
      </c>
      <c r="D69" s="53">
        <v>844409878</v>
      </c>
      <c r="E69" s="54">
        <v>844409878</v>
      </c>
      <c r="F69" s="53">
        <v>538656173</v>
      </c>
      <c r="G69" s="54">
        <v>538656173</v>
      </c>
      <c r="H69" s="53">
        <v>589405943</v>
      </c>
      <c r="I69" s="54">
        <v>523141943</v>
      </c>
      <c r="J69" s="53">
        <v>524091196</v>
      </c>
      <c r="K69" s="54">
        <v>524091196</v>
      </c>
      <c r="L69" s="53"/>
      <c r="M69" s="54"/>
    </row>
    <row r="70" spans="1:13" ht="15.75" customHeight="1" outlineLevel="1" x14ac:dyDescent="0.25">
      <c r="A70" s="39" t="s">
        <v>64</v>
      </c>
      <c r="B70" s="53">
        <v>133006379</v>
      </c>
      <c r="C70" s="54">
        <v>87981476</v>
      </c>
      <c r="D70" s="53">
        <v>85117242</v>
      </c>
      <c r="E70" s="54">
        <v>108534034</v>
      </c>
      <c r="F70" s="53">
        <v>103324200</v>
      </c>
      <c r="G70" s="54">
        <v>146185944</v>
      </c>
      <c r="H70" s="53">
        <v>67739000</v>
      </c>
      <c r="I70" s="54">
        <v>172868016</v>
      </c>
      <c r="J70" s="53">
        <v>115577100</v>
      </c>
      <c r="K70" s="54">
        <v>88580878</v>
      </c>
      <c r="L70" s="53">
        <v>71937677</v>
      </c>
      <c r="M70" s="54">
        <v>91006200</v>
      </c>
    </row>
    <row r="71" spans="1:13" ht="15.75" customHeight="1" outlineLevel="1" x14ac:dyDescent="0.25">
      <c r="A71" s="39" t="s">
        <v>65</v>
      </c>
      <c r="B71" s="53">
        <v>55783065</v>
      </c>
      <c r="C71" s="54">
        <v>258620719</v>
      </c>
      <c r="D71" s="53">
        <v>122144500</v>
      </c>
      <c r="E71" s="54">
        <v>183897845</v>
      </c>
      <c r="F71" s="53">
        <v>61720900</v>
      </c>
      <c r="G71" s="54">
        <v>107029960</v>
      </c>
      <c r="H71" s="53">
        <v>37000000</v>
      </c>
      <c r="I71" s="54">
        <v>57860471</v>
      </c>
      <c r="J71" s="53">
        <v>4389000</v>
      </c>
      <c r="K71" s="54">
        <v>22176167</v>
      </c>
      <c r="L71" s="53">
        <v>731500</v>
      </c>
      <c r="M71" s="54">
        <v>616000</v>
      </c>
    </row>
    <row r="72" spans="1:13" ht="15.75" customHeight="1" x14ac:dyDescent="0.25">
      <c r="A72" s="43" t="s">
        <v>66</v>
      </c>
      <c r="B72" s="44">
        <v>102898840296</v>
      </c>
      <c r="C72" s="45">
        <v>146423542948</v>
      </c>
      <c r="D72" s="44">
        <v>99888469697</v>
      </c>
      <c r="E72" s="45">
        <v>129650414828</v>
      </c>
      <c r="F72" s="44">
        <v>106293424380</v>
      </c>
      <c r="G72" s="45">
        <v>133160089322</v>
      </c>
      <c r="H72" s="44">
        <v>112696626560</v>
      </c>
      <c r="I72" s="45">
        <v>142633378197</v>
      </c>
      <c r="J72" s="44">
        <v>115428299625</v>
      </c>
      <c r="K72" s="45">
        <v>124782537864</v>
      </c>
      <c r="L72" s="44">
        <v>122977484629</v>
      </c>
      <c r="M72" s="45">
        <v>172716949255</v>
      </c>
    </row>
    <row r="73" spans="1:13" ht="15.75" customHeight="1" outlineLevel="1" x14ac:dyDescent="0.25">
      <c r="A73" s="39" t="s">
        <v>67</v>
      </c>
      <c r="B73" s="53">
        <v>52999515477</v>
      </c>
      <c r="C73" s="54">
        <v>72163821683</v>
      </c>
      <c r="D73" s="53">
        <v>53775390290</v>
      </c>
      <c r="E73" s="54">
        <v>69612318938</v>
      </c>
      <c r="F73" s="53">
        <v>60259098253</v>
      </c>
      <c r="G73" s="54">
        <v>77644778686</v>
      </c>
      <c r="H73" s="53">
        <v>60139744491</v>
      </c>
      <c r="I73" s="54">
        <v>78682182054</v>
      </c>
      <c r="J73" s="53">
        <v>59930596886</v>
      </c>
      <c r="K73" s="54">
        <v>66870422765</v>
      </c>
      <c r="L73" s="53">
        <v>61500525353</v>
      </c>
      <c r="M73" s="54">
        <v>82121187054</v>
      </c>
    </row>
    <row r="74" spans="1:13" ht="15.75" customHeight="1" outlineLevel="1" x14ac:dyDescent="0.25">
      <c r="A74" s="39" t="s">
        <v>68</v>
      </c>
      <c r="B74" s="53">
        <v>27913054860</v>
      </c>
      <c r="C74" s="54">
        <v>42841814145</v>
      </c>
      <c r="D74" s="53">
        <v>19430963301</v>
      </c>
      <c r="E74" s="54">
        <v>31163596897</v>
      </c>
      <c r="F74" s="53">
        <v>11256311938</v>
      </c>
      <c r="G74" s="54">
        <v>17931647863</v>
      </c>
      <c r="H74" s="53">
        <v>17862625031</v>
      </c>
      <c r="I74" s="54">
        <v>20704484079</v>
      </c>
      <c r="J74" s="53">
        <v>20749568418</v>
      </c>
      <c r="K74" s="54">
        <v>19578861161</v>
      </c>
      <c r="L74" s="53">
        <v>19170196577</v>
      </c>
      <c r="M74" s="54">
        <v>29730760425</v>
      </c>
    </row>
    <row r="75" spans="1:13" ht="15.75" customHeight="1" outlineLevel="1" x14ac:dyDescent="0.25">
      <c r="A75" s="39" t="s">
        <v>69</v>
      </c>
      <c r="B75" s="53">
        <v>264089463</v>
      </c>
      <c r="C75" s="54">
        <v>456605770</v>
      </c>
      <c r="D75" s="53">
        <v>156456575</v>
      </c>
      <c r="E75" s="54">
        <v>417181617</v>
      </c>
      <c r="F75" s="53">
        <v>358500000</v>
      </c>
      <c r="G75" s="54">
        <v>466767644</v>
      </c>
      <c r="H75" s="53">
        <v>729574270</v>
      </c>
      <c r="I75" s="54">
        <v>844441817</v>
      </c>
      <c r="J75" s="53">
        <v>341656387</v>
      </c>
      <c r="K75" s="54">
        <v>592508233</v>
      </c>
      <c r="L75" s="53">
        <v>131533573</v>
      </c>
      <c r="M75" s="54">
        <v>267898110</v>
      </c>
    </row>
    <row r="76" spans="1:13" ht="15.75" customHeight="1" outlineLevel="1" x14ac:dyDescent="0.25">
      <c r="A76" s="39" t="s">
        <v>70</v>
      </c>
      <c r="B76" s="53">
        <v>1664488111</v>
      </c>
      <c r="C76" s="54">
        <v>2444712135</v>
      </c>
      <c r="D76" s="53">
        <v>2943892871</v>
      </c>
      <c r="E76" s="54">
        <v>3617928654</v>
      </c>
      <c r="F76" s="53">
        <v>5286889088</v>
      </c>
      <c r="G76" s="54">
        <v>4928550721</v>
      </c>
      <c r="H76" s="53">
        <v>5610860727</v>
      </c>
      <c r="I76" s="54">
        <v>6024465304</v>
      </c>
      <c r="J76" s="53">
        <v>4283699601</v>
      </c>
      <c r="K76" s="54">
        <v>4351675342</v>
      </c>
      <c r="L76" s="53">
        <v>4448550866</v>
      </c>
      <c r="M76" s="54">
        <v>6594872907</v>
      </c>
    </row>
    <row r="77" spans="1:13" ht="15.75" customHeight="1" outlineLevel="1" x14ac:dyDescent="0.25">
      <c r="A77" s="39" t="s">
        <v>71</v>
      </c>
      <c r="B77" s="53">
        <v>8495642807</v>
      </c>
      <c r="C77" s="54">
        <v>12200704969</v>
      </c>
      <c r="D77" s="53">
        <v>8548420485</v>
      </c>
      <c r="E77" s="54">
        <v>8435544763</v>
      </c>
      <c r="F77" s="53">
        <v>10220346300</v>
      </c>
      <c r="G77" s="54">
        <v>13460312126</v>
      </c>
      <c r="H77" s="53">
        <v>11638444034</v>
      </c>
      <c r="I77" s="54">
        <v>18743331811</v>
      </c>
      <c r="J77" s="53">
        <v>18468001601</v>
      </c>
      <c r="K77" s="54">
        <v>22209339147</v>
      </c>
      <c r="L77" s="53">
        <v>23484699572</v>
      </c>
      <c r="M77" s="54">
        <v>36694130720</v>
      </c>
    </row>
    <row r="78" spans="1:13" ht="15.75" customHeight="1" outlineLevel="1" x14ac:dyDescent="0.25">
      <c r="A78" s="39" t="s">
        <v>72</v>
      </c>
      <c r="B78" s="53">
        <v>165331747</v>
      </c>
      <c r="C78" s="54">
        <v>267247111</v>
      </c>
      <c r="D78" s="53">
        <v>2339917915</v>
      </c>
      <c r="E78" s="54">
        <v>3567108005</v>
      </c>
      <c r="F78" s="53">
        <v>3566482689</v>
      </c>
      <c r="G78" s="54">
        <v>2662105031</v>
      </c>
      <c r="H78" s="53">
        <v>2144069929</v>
      </c>
      <c r="I78" s="54">
        <v>828690378</v>
      </c>
      <c r="J78" s="53">
        <v>88556569</v>
      </c>
      <c r="K78" s="54">
        <v>93503281</v>
      </c>
      <c r="L78" s="53">
        <v>130122614</v>
      </c>
      <c r="M78" s="54">
        <v>206952310</v>
      </c>
    </row>
    <row r="79" spans="1:13" ht="15.75" customHeight="1" outlineLevel="1" x14ac:dyDescent="0.25">
      <c r="A79" s="39" t="s">
        <v>73</v>
      </c>
      <c r="B79" s="53">
        <v>3818127977</v>
      </c>
      <c r="C79" s="54">
        <v>5787881901</v>
      </c>
      <c r="D79" s="53">
        <v>4181829362</v>
      </c>
      <c r="E79" s="54">
        <v>4874946593</v>
      </c>
      <c r="F79" s="53">
        <v>5224962405</v>
      </c>
      <c r="G79" s="54">
        <v>6504739393</v>
      </c>
      <c r="H79" s="53">
        <v>4508128006</v>
      </c>
      <c r="I79" s="54">
        <v>6453423509</v>
      </c>
      <c r="J79" s="53">
        <v>3191251952</v>
      </c>
      <c r="K79" s="54">
        <v>4117025370</v>
      </c>
      <c r="L79" s="53">
        <v>6426382766</v>
      </c>
      <c r="M79" s="54">
        <v>6793889452</v>
      </c>
    </row>
    <row r="80" spans="1:13" ht="15.75" customHeight="1" outlineLevel="1" x14ac:dyDescent="0.25">
      <c r="A80" s="39" t="s">
        <v>74</v>
      </c>
      <c r="B80" s="53">
        <v>10000000</v>
      </c>
      <c r="C80" s="54">
        <v>778000</v>
      </c>
      <c r="D80" s="53">
        <v>106800000</v>
      </c>
      <c r="E80" s="54">
        <v>55475000</v>
      </c>
      <c r="F80" s="53"/>
      <c r="G80" s="54"/>
      <c r="H80" s="53"/>
      <c r="I80" s="54"/>
      <c r="J80" s="53"/>
      <c r="K80" s="54"/>
      <c r="L80" s="53"/>
      <c r="M80" s="54"/>
    </row>
    <row r="81" spans="1:13" ht="15.75" customHeight="1" outlineLevel="1" x14ac:dyDescent="0.25">
      <c r="A81" s="39" t="s">
        <v>75</v>
      </c>
      <c r="B81" s="53">
        <v>861166047</v>
      </c>
      <c r="C81" s="54">
        <v>1502891074</v>
      </c>
      <c r="D81" s="53">
        <v>1335188687</v>
      </c>
      <c r="E81" s="54">
        <v>1281332667</v>
      </c>
      <c r="F81" s="53">
        <v>1029703000</v>
      </c>
      <c r="G81" s="54">
        <v>661556762</v>
      </c>
      <c r="H81" s="53">
        <v>1209727723</v>
      </c>
      <c r="I81" s="54">
        <v>793410726</v>
      </c>
      <c r="J81" s="53">
        <v>282930199</v>
      </c>
      <c r="K81" s="54">
        <v>186014476</v>
      </c>
      <c r="L81" s="53">
        <v>118966122</v>
      </c>
      <c r="M81" s="54">
        <v>244557892</v>
      </c>
    </row>
    <row r="82" spans="1:13" ht="15.75" customHeight="1" outlineLevel="1" x14ac:dyDescent="0.25">
      <c r="A82" s="39" t="s">
        <v>76</v>
      </c>
      <c r="B82" s="53">
        <v>3950687895</v>
      </c>
      <c r="C82" s="54">
        <v>3700166103</v>
      </c>
      <c r="D82" s="53">
        <v>4815191069</v>
      </c>
      <c r="E82" s="54">
        <v>4758444287</v>
      </c>
      <c r="F82" s="53">
        <v>4873520800</v>
      </c>
      <c r="G82" s="54">
        <v>4591086167</v>
      </c>
      <c r="H82" s="53">
        <v>5324256591</v>
      </c>
      <c r="I82" s="54">
        <v>5868166747</v>
      </c>
      <c r="J82" s="53">
        <v>4605850096</v>
      </c>
      <c r="K82" s="54">
        <v>2891733697</v>
      </c>
      <c r="L82" s="53">
        <v>5360464307</v>
      </c>
      <c r="M82" s="54">
        <v>4895457006</v>
      </c>
    </row>
    <row r="83" spans="1:13" ht="15.75" customHeight="1" outlineLevel="1" x14ac:dyDescent="0.25">
      <c r="A83" s="39" t="s">
        <v>77</v>
      </c>
      <c r="B83" s="53">
        <v>10000000</v>
      </c>
      <c r="C83" s="54">
        <v>10000000</v>
      </c>
      <c r="D83" s="53">
        <v>20000000</v>
      </c>
      <c r="E83" s="54">
        <v>0</v>
      </c>
      <c r="F83" s="53"/>
      <c r="G83" s="54"/>
      <c r="H83" s="53"/>
      <c r="I83" s="54"/>
      <c r="J83" s="53"/>
      <c r="K83" s="54"/>
      <c r="L83" s="53"/>
      <c r="M83" s="54"/>
    </row>
    <row r="84" spans="1:13" ht="15.75" customHeight="1" outlineLevel="1" x14ac:dyDescent="0.25">
      <c r="A84" s="39" t="s">
        <v>78</v>
      </c>
      <c r="B84" s="53">
        <v>10000000</v>
      </c>
      <c r="C84" s="54">
        <v>5759000</v>
      </c>
      <c r="D84" s="53">
        <v>2000000</v>
      </c>
      <c r="E84" s="54">
        <v>885000</v>
      </c>
      <c r="F84" s="53">
        <v>1000000</v>
      </c>
      <c r="G84" s="54">
        <v>0</v>
      </c>
      <c r="H84" s="53">
        <v>0</v>
      </c>
      <c r="I84" s="54">
        <v>6485850</v>
      </c>
      <c r="J84" s="53">
        <v>0</v>
      </c>
      <c r="K84" s="54">
        <v>3243100</v>
      </c>
      <c r="L84" s="53">
        <v>0</v>
      </c>
      <c r="M84" s="54">
        <v>2902462</v>
      </c>
    </row>
    <row r="85" spans="1:13" ht="15.75" customHeight="1" outlineLevel="1" x14ac:dyDescent="0.25">
      <c r="A85" s="39" t="s">
        <v>79</v>
      </c>
      <c r="B85" s="53">
        <v>2234962823</v>
      </c>
      <c r="C85" s="54">
        <v>2273109968</v>
      </c>
      <c r="D85" s="53">
        <v>1215807832</v>
      </c>
      <c r="E85" s="54">
        <v>867608027</v>
      </c>
      <c r="F85" s="53">
        <v>1168847545</v>
      </c>
      <c r="G85" s="54">
        <v>1038685979</v>
      </c>
      <c r="H85" s="53">
        <v>1606572402</v>
      </c>
      <c r="I85" s="54">
        <v>1802659494</v>
      </c>
      <c r="J85" s="53">
        <v>696411976</v>
      </c>
      <c r="K85" s="54">
        <v>951585727</v>
      </c>
      <c r="L85" s="53">
        <v>707400274</v>
      </c>
      <c r="M85" s="54">
        <v>924076192</v>
      </c>
    </row>
    <row r="86" spans="1:13" ht="15.75" customHeight="1" outlineLevel="1" x14ac:dyDescent="0.25">
      <c r="A86" s="39" t="s">
        <v>80</v>
      </c>
      <c r="B86" s="53">
        <v>44000000</v>
      </c>
      <c r="C86" s="54">
        <v>2187042085</v>
      </c>
      <c r="D86" s="53">
        <v>468611310</v>
      </c>
      <c r="E86" s="54">
        <v>390000000</v>
      </c>
      <c r="F86" s="53">
        <v>1096000000</v>
      </c>
      <c r="G86" s="54">
        <v>344394913</v>
      </c>
      <c r="H86" s="53"/>
      <c r="I86" s="54"/>
      <c r="J86" s="53"/>
      <c r="K86" s="54"/>
      <c r="L86" s="53"/>
      <c r="M86" s="54"/>
    </row>
    <row r="87" spans="1:13" ht="15.75" customHeight="1" outlineLevel="1" x14ac:dyDescent="0.25">
      <c r="A87" s="39" t="s">
        <v>81</v>
      </c>
      <c r="B87" s="53">
        <v>21570362</v>
      </c>
      <c r="C87" s="54">
        <v>1904273</v>
      </c>
      <c r="D87" s="53">
        <v>6000000</v>
      </c>
      <c r="E87" s="54">
        <v>8294052</v>
      </c>
      <c r="F87" s="53">
        <v>18000000</v>
      </c>
      <c r="G87" s="54">
        <v>18000000</v>
      </c>
      <c r="H87" s="53"/>
      <c r="I87" s="54"/>
      <c r="J87" s="53"/>
      <c r="K87" s="54"/>
      <c r="L87" s="53"/>
      <c r="M87" s="54"/>
    </row>
    <row r="88" spans="1:13" ht="15.75" customHeight="1" outlineLevel="1" x14ac:dyDescent="0.25">
      <c r="A88" s="39" t="s">
        <v>82</v>
      </c>
      <c r="B88" s="53">
        <v>436202727</v>
      </c>
      <c r="C88" s="54">
        <v>579104731</v>
      </c>
      <c r="D88" s="53">
        <v>542000000</v>
      </c>
      <c r="E88" s="54">
        <v>599750328</v>
      </c>
      <c r="F88" s="53">
        <v>1933762362</v>
      </c>
      <c r="G88" s="54">
        <v>2907464037</v>
      </c>
      <c r="H88" s="53">
        <v>1922623356</v>
      </c>
      <c r="I88" s="54">
        <v>1881636428</v>
      </c>
      <c r="J88" s="53">
        <v>2789775940</v>
      </c>
      <c r="K88" s="54">
        <v>2840694115</v>
      </c>
      <c r="L88" s="53">
        <v>1498642605</v>
      </c>
      <c r="M88" s="54">
        <v>4240264725</v>
      </c>
    </row>
    <row r="89" spans="1:13" ht="15.75" customHeight="1" outlineLevel="1" x14ac:dyDescent="0.25">
      <c r="A89" s="39" t="s">
        <v>83</v>
      </c>
      <c r="B89" s="53"/>
      <c r="C89" s="54"/>
      <c r="D89" s="53"/>
      <c r="E89" s="54"/>
      <c r="F89" s="53"/>
      <c r="G89" s="54"/>
      <c r="H89" s="53"/>
      <c r="I89" s="54"/>
      <c r="J89" s="53">
        <v>0</v>
      </c>
      <c r="K89" s="54">
        <v>95931450</v>
      </c>
      <c r="L89" s="53"/>
      <c r="M89" s="54"/>
    </row>
    <row r="90" spans="1:13" ht="15.75" customHeight="1" x14ac:dyDescent="0.25">
      <c r="A90" s="43" t="s">
        <v>84</v>
      </c>
      <c r="B90" s="44">
        <v>924000000</v>
      </c>
      <c r="C90" s="45">
        <v>1160165455</v>
      </c>
      <c r="D90" s="44">
        <v>1259457021</v>
      </c>
      <c r="E90" s="45">
        <v>1652740639</v>
      </c>
      <c r="F90" s="44">
        <v>1215008327</v>
      </c>
      <c r="G90" s="45">
        <v>1904262360</v>
      </c>
      <c r="H90" s="44">
        <v>1442000000</v>
      </c>
      <c r="I90" s="45">
        <v>2108272310</v>
      </c>
      <c r="J90" s="44">
        <v>1790000000</v>
      </c>
      <c r="K90" s="45">
        <v>1295675883</v>
      </c>
      <c r="L90" s="44">
        <v>1313997076</v>
      </c>
      <c r="M90" s="45">
        <v>1148919099</v>
      </c>
    </row>
    <row r="91" spans="1:13" ht="15.75" customHeight="1" outlineLevel="1" x14ac:dyDescent="0.25">
      <c r="A91" s="39" t="s">
        <v>85</v>
      </c>
      <c r="B91" s="53">
        <v>325000000</v>
      </c>
      <c r="C91" s="54">
        <v>460494474</v>
      </c>
      <c r="D91" s="53">
        <v>250000000</v>
      </c>
      <c r="E91" s="54">
        <v>598545861</v>
      </c>
      <c r="F91" s="53">
        <v>292000000</v>
      </c>
      <c r="G91" s="54">
        <v>256389668</v>
      </c>
      <c r="H91" s="53">
        <v>500000000</v>
      </c>
      <c r="I91" s="54">
        <v>1151090290</v>
      </c>
      <c r="J91" s="53">
        <v>500000000</v>
      </c>
      <c r="K91" s="54">
        <v>493179540</v>
      </c>
      <c r="L91" s="53">
        <v>576010500</v>
      </c>
      <c r="M91" s="54">
        <v>481399953</v>
      </c>
    </row>
    <row r="92" spans="1:13" ht="15.75" customHeight="1" outlineLevel="1" x14ac:dyDescent="0.25">
      <c r="A92" s="39" t="s">
        <v>86</v>
      </c>
      <c r="B92" s="53">
        <v>115000000</v>
      </c>
      <c r="C92" s="54">
        <v>180474140</v>
      </c>
      <c r="D92" s="53">
        <v>150000000</v>
      </c>
      <c r="E92" s="54">
        <v>161970518</v>
      </c>
      <c r="F92" s="53">
        <v>150000000</v>
      </c>
      <c r="G92" s="54">
        <v>164253801</v>
      </c>
      <c r="H92" s="53"/>
      <c r="I92" s="54"/>
      <c r="J92" s="53"/>
      <c r="K92" s="54"/>
      <c r="L92" s="53"/>
      <c r="M92" s="54"/>
    </row>
    <row r="93" spans="1:13" ht="15.75" customHeight="1" outlineLevel="1" x14ac:dyDescent="0.25">
      <c r="A93" s="39" t="s">
        <v>87</v>
      </c>
      <c r="B93" s="53">
        <v>9000000</v>
      </c>
      <c r="C93" s="54">
        <v>16821775</v>
      </c>
      <c r="D93" s="53">
        <v>1500000</v>
      </c>
      <c r="E93" s="54">
        <v>63400529</v>
      </c>
      <c r="F93" s="53">
        <v>1800000</v>
      </c>
      <c r="G93" s="54">
        <v>593000</v>
      </c>
      <c r="H93" s="53">
        <v>2000000</v>
      </c>
      <c r="I93" s="54">
        <v>465956750</v>
      </c>
      <c r="J93" s="53">
        <v>300000000</v>
      </c>
      <c r="K93" s="54">
        <v>517999426</v>
      </c>
      <c r="L93" s="53">
        <v>45444000</v>
      </c>
      <c r="M93" s="54">
        <v>540161250</v>
      </c>
    </row>
    <row r="94" spans="1:13" ht="15.75" customHeight="1" outlineLevel="1" x14ac:dyDescent="0.25">
      <c r="A94" s="39" t="s">
        <v>88</v>
      </c>
      <c r="B94" s="53">
        <v>85000000</v>
      </c>
      <c r="C94" s="54">
        <v>276968644</v>
      </c>
      <c r="D94" s="53">
        <v>180000000</v>
      </c>
      <c r="E94" s="54">
        <v>334048119</v>
      </c>
      <c r="F94" s="53">
        <v>192000000</v>
      </c>
      <c r="G94" s="54">
        <v>197752268</v>
      </c>
      <c r="H94" s="53">
        <v>150000000</v>
      </c>
      <c r="I94" s="54">
        <v>115613670</v>
      </c>
      <c r="J94" s="53">
        <v>150000000</v>
      </c>
      <c r="K94" s="54">
        <v>57141088</v>
      </c>
      <c r="L94" s="53">
        <v>0</v>
      </c>
      <c r="M94" s="54">
        <v>14052300</v>
      </c>
    </row>
    <row r="95" spans="1:13" ht="15.75" customHeight="1" outlineLevel="1" x14ac:dyDescent="0.25">
      <c r="A95" s="39" t="s">
        <v>89</v>
      </c>
      <c r="B95" s="53">
        <v>55000000</v>
      </c>
      <c r="C95" s="54">
        <v>116922605</v>
      </c>
      <c r="D95" s="53">
        <v>91500000</v>
      </c>
      <c r="E95" s="54">
        <v>64810450</v>
      </c>
      <c r="F95" s="53">
        <v>87000000</v>
      </c>
      <c r="G95" s="54">
        <v>74739500</v>
      </c>
      <c r="H95" s="53">
        <v>50000000</v>
      </c>
      <c r="I95" s="54">
        <v>38425714</v>
      </c>
      <c r="J95" s="53">
        <v>30000000</v>
      </c>
      <c r="K95" s="54">
        <v>21217000</v>
      </c>
      <c r="L95" s="53">
        <v>14000000</v>
      </c>
      <c r="M95" s="54">
        <v>0</v>
      </c>
    </row>
    <row r="96" spans="1:13" ht="15.75" customHeight="1" outlineLevel="1" x14ac:dyDescent="0.25">
      <c r="A96" s="39" t="s">
        <v>90</v>
      </c>
      <c r="B96" s="53">
        <v>185000000</v>
      </c>
      <c r="C96" s="54">
        <v>108483817</v>
      </c>
      <c r="D96" s="53">
        <v>100000000</v>
      </c>
      <c r="E96" s="54">
        <v>105058752</v>
      </c>
      <c r="F96" s="53">
        <v>120000000</v>
      </c>
      <c r="G96" s="54">
        <v>129473803</v>
      </c>
      <c r="H96" s="53">
        <v>110000000</v>
      </c>
      <c r="I96" s="54">
        <v>31801502</v>
      </c>
      <c r="J96" s="53">
        <v>110000000</v>
      </c>
      <c r="K96" s="54">
        <v>14002000</v>
      </c>
      <c r="L96" s="53">
        <v>43542576</v>
      </c>
      <c r="M96" s="54">
        <v>0</v>
      </c>
    </row>
    <row r="97" spans="1:16" ht="15.75" customHeight="1" outlineLevel="1" x14ac:dyDescent="0.25">
      <c r="A97" s="39" t="s">
        <v>91</v>
      </c>
      <c r="B97" s="53">
        <v>150000000</v>
      </c>
      <c r="C97" s="54">
        <v>0</v>
      </c>
      <c r="D97" s="53">
        <v>486457021</v>
      </c>
      <c r="E97" s="54">
        <v>324906410</v>
      </c>
      <c r="F97" s="53">
        <v>372208327</v>
      </c>
      <c r="G97" s="54">
        <v>1081060320</v>
      </c>
      <c r="H97" s="53">
        <v>480000000</v>
      </c>
      <c r="I97" s="54">
        <v>115936240</v>
      </c>
      <c r="J97" s="53">
        <v>550000000</v>
      </c>
      <c r="K97" s="54">
        <v>0</v>
      </c>
      <c r="L97" s="53">
        <v>460000000</v>
      </c>
      <c r="M97" s="54">
        <v>0</v>
      </c>
    </row>
    <row r="98" spans="1:16" ht="15.75" customHeight="1" outlineLevel="1" x14ac:dyDescent="0.25">
      <c r="A98" s="39" t="s">
        <v>92</v>
      </c>
      <c r="B98" s="53"/>
      <c r="C98" s="54"/>
      <c r="D98" s="53"/>
      <c r="E98" s="54"/>
      <c r="F98" s="53"/>
      <c r="G98" s="54"/>
      <c r="H98" s="53">
        <v>150000000</v>
      </c>
      <c r="I98" s="54">
        <v>189448144</v>
      </c>
      <c r="J98" s="53">
        <v>150000000</v>
      </c>
      <c r="K98" s="54">
        <v>192136829</v>
      </c>
      <c r="L98" s="53">
        <v>175000000</v>
      </c>
      <c r="M98" s="54">
        <v>113305596</v>
      </c>
    </row>
    <row r="99" spans="1:16" ht="15.75" customHeight="1" x14ac:dyDescent="0.25">
      <c r="A99" s="43" t="s">
        <v>93</v>
      </c>
      <c r="B99" s="44">
        <v>22288822272</v>
      </c>
      <c r="C99" s="45">
        <v>32564169378</v>
      </c>
      <c r="D99" s="44">
        <v>21953471215</v>
      </c>
      <c r="E99" s="45">
        <v>38961294372</v>
      </c>
      <c r="F99" s="44">
        <v>22542423684</v>
      </c>
      <c r="G99" s="45">
        <v>26678738661</v>
      </c>
      <c r="H99" s="44">
        <v>26213518649</v>
      </c>
      <c r="I99" s="45">
        <v>43215819979</v>
      </c>
      <c r="J99" s="44">
        <v>21183015407</v>
      </c>
      <c r="K99" s="45">
        <v>28051218714</v>
      </c>
      <c r="L99" s="44">
        <v>16433538896</v>
      </c>
      <c r="M99" s="45">
        <v>24119356312</v>
      </c>
    </row>
    <row r="100" spans="1:16" ht="15.75" customHeight="1" outlineLevel="1" x14ac:dyDescent="0.25">
      <c r="A100" s="51" t="s">
        <v>94</v>
      </c>
      <c r="B100" s="51">
        <v>22288822272</v>
      </c>
      <c r="C100" s="52">
        <v>32564169378</v>
      </c>
      <c r="D100" s="51">
        <v>21953471215</v>
      </c>
      <c r="E100" s="52">
        <v>38961294372</v>
      </c>
      <c r="F100" s="51">
        <v>22542423684</v>
      </c>
      <c r="G100" s="52">
        <v>26678738661</v>
      </c>
      <c r="H100" s="51">
        <v>26213518649</v>
      </c>
      <c r="I100" s="52">
        <v>43215819979</v>
      </c>
      <c r="J100" s="51">
        <v>21183015407</v>
      </c>
      <c r="K100" s="52">
        <v>28051218714</v>
      </c>
      <c r="L100" s="51">
        <v>16433538896</v>
      </c>
      <c r="M100" s="52">
        <v>24119356312</v>
      </c>
    </row>
    <row r="101" spans="1:16" ht="15.75" customHeight="1" x14ac:dyDescent="0.25">
      <c r="A101" s="43" t="s">
        <v>95</v>
      </c>
      <c r="B101" s="44">
        <v>94000000</v>
      </c>
      <c r="C101" s="45">
        <v>11267133</v>
      </c>
      <c r="D101" s="44">
        <v>1900000</v>
      </c>
      <c r="E101" s="45">
        <v>0</v>
      </c>
      <c r="F101" s="44"/>
      <c r="G101" s="45"/>
      <c r="H101" s="44">
        <v>0</v>
      </c>
      <c r="I101" s="45">
        <v>0</v>
      </c>
      <c r="J101" s="44"/>
      <c r="K101" s="45"/>
      <c r="L101" s="44"/>
      <c r="M101" s="45"/>
    </row>
    <row r="102" spans="1:16" ht="15.75" customHeight="1" outlineLevel="1" x14ac:dyDescent="0.25">
      <c r="A102" s="34" t="s">
        <v>96</v>
      </c>
      <c r="B102" s="34">
        <v>0</v>
      </c>
      <c r="C102" s="35">
        <v>2000000</v>
      </c>
      <c r="D102" s="34"/>
      <c r="E102" s="35"/>
      <c r="F102" s="34"/>
      <c r="G102" s="35"/>
      <c r="H102" s="34"/>
      <c r="I102" s="35"/>
      <c r="J102" s="34"/>
      <c r="K102" s="35"/>
      <c r="L102" s="34"/>
      <c r="M102" s="35"/>
    </row>
    <row r="103" spans="1:16" ht="15.75" customHeight="1" outlineLevel="1" x14ac:dyDescent="0.25">
      <c r="A103" s="34" t="s">
        <v>97</v>
      </c>
      <c r="B103" s="34">
        <v>42000000</v>
      </c>
      <c r="C103" s="35">
        <v>3123333</v>
      </c>
      <c r="D103" s="34">
        <v>1900000</v>
      </c>
      <c r="E103" s="35">
        <v>0</v>
      </c>
      <c r="F103" s="34"/>
      <c r="G103" s="35"/>
      <c r="H103" s="34"/>
      <c r="I103" s="35"/>
      <c r="J103" s="34"/>
      <c r="K103" s="35"/>
      <c r="L103" s="34"/>
      <c r="M103" s="35"/>
    </row>
    <row r="104" spans="1:16" ht="15.75" customHeight="1" outlineLevel="1" x14ac:dyDescent="0.25">
      <c r="A104" s="34" t="s">
        <v>98</v>
      </c>
      <c r="B104" s="34">
        <v>52000000</v>
      </c>
      <c r="C104" s="35">
        <v>6143800</v>
      </c>
      <c r="D104" s="34"/>
      <c r="E104" s="35"/>
      <c r="F104" s="34"/>
      <c r="G104" s="35"/>
      <c r="H104" s="34">
        <v>0</v>
      </c>
      <c r="I104" s="35">
        <v>0</v>
      </c>
      <c r="J104" s="34"/>
      <c r="K104" s="35"/>
      <c r="L104" s="34"/>
      <c r="M104" s="35"/>
      <c r="O104" s="4"/>
    </row>
    <row r="105" spans="1:16" ht="15.75" customHeight="1" x14ac:dyDescent="0.25">
      <c r="A105" s="43" t="s">
        <v>99</v>
      </c>
      <c r="B105" s="44">
        <v>769382000</v>
      </c>
      <c r="C105" s="45">
        <v>1120489732</v>
      </c>
      <c r="D105" s="44">
        <v>307286000</v>
      </c>
      <c r="E105" s="45">
        <v>925440874</v>
      </c>
      <c r="F105" s="44">
        <v>609006000</v>
      </c>
      <c r="G105" s="45">
        <v>1180717872</v>
      </c>
      <c r="H105" s="44">
        <v>448300000</v>
      </c>
      <c r="I105" s="45">
        <v>1345885937</v>
      </c>
      <c r="J105" s="44">
        <v>448700000</v>
      </c>
      <c r="K105" s="45">
        <v>615330006</v>
      </c>
      <c r="L105" s="44">
        <v>49784850</v>
      </c>
      <c r="M105" s="45">
        <v>492430885</v>
      </c>
      <c r="O105" s="4"/>
    </row>
    <row r="106" spans="1:16" ht="15.75" customHeight="1" outlineLevel="1" x14ac:dyDescent="0.25">
      <c r="A106" s="34" t="s">
        <v>100</v>
      </c>
      <c r="B106" s="34">
        <v>7000000</v>
      </c>
      <c r="C106" s="35">
        <v>150341029</v>
      </c>
      <c r="D106" s="34"/>
      <c r="E106" s="35"/>
      <c r="F106" s="34">
        <v>0</v>
      </c>
      <c r="G106" s="35">
        <v>7311050</v>
      </c>
      <c r="H106" s="34">
        <v>0</v>
      </c>
      <c r="I106" s="35">
        <v>15250000</v>
      </c>
      <c r="J106" s="34">
        <v>69000000</v>
      </c>
      <c r="K106" s="35">
        <v>0</v>
      </c>
      <c r="L106" s="34"/>
      <c r="M106" s="35"/>
      <c r="O106" s="4"/>
    </row>
    <row r="107" spans="1:16" ht="15.75" customHeight="1" outlineLevel="1" x14ac:dyDescent="0.25">
      <c r="A107" s="34" t="s">
        <v>101</v>
      </c>
      <c r="B107" s="34">
        <v>762382000</v>
      </c>
      <c r="C107" s="35">
        <v>970148703</v>
      </c>
      <c r="D107" s="34">
        <v>307286000</v>
      </c>
      <c r="E107" s="35">
        <v>925440874</v>
      </c>
      <c r="F107" s="34">
        <v>609006000</v>
      </c>
      <c r="G107" s="35">
        <v>1173406822</v>
      </c>
      <c r="H107" s="34">
        <v>448300000</v>
      </c>
      <c r="I107" s="35">
        <v>1330635937</v>
      </c>
      <c r="J107" s="34">
        <v>379700000</v>
      </c>
      <c r="K107" s="35">
        <v>615330006</v>
      </c>
      <c r="L107" s="34">
        <v>49784850</v>
      </c>
      <c r="M107" s="35">
        <v>492430885</v>
      </c>
      <c r="O107" s="4"/>
      <c r="P107" s="4"/>
    </row>
    <row r="108" spans="1:16" ht="15.75" customHeight="1" x14ac:dyDescent="0.25">
      <c r="A108" s="43" t="s">
        <v>102</v>
      </c>
      <c r="B108" s="44">
        <v>100000000</v>
      </c>
      <c r="C108" s="45">
        <v>130376275</v>
      </c>
      <c r="D108" s="44">
        <v>130000000</v>
      </c>
      <c r="E108" s="45">
        <v>113604774</v>
      </c>
      <c r="F108" s="44">
        <v>190000000</v>
      </c>
      <c r="G108" s="45">
        <v>233467900</v>
      </c>
      <c r="H108" s="44">
        <v>230000000</v>
      </c>
      <c r="I108" s="45">
        <v>235143434</v>
      </c>
      <c r="J108" s="44">
        <v>70500000</v>
      </c>
      <c r="K108" s="45">
        <v>132150706</v>
      </c>
      <c r="L108" s="44">
        <v>243544984</v>
      </c>
      <c r="M108" s="45">
        <v>126046734</v>
      </c>
      <c r="O108" s="4"/>
      <c r="P108" s="4"/>
    </row>
    <row r="109" spans="1:16" ht="15.75" customHeight="1" outlineLevel="1" x14ac:dyDescent="0.25">
      <c r="A109" s="46" t="s">
        <v>103</v>
      </c>
      <c r="B109" s="46">
        <v>100000000</v>
      </c>
      <c r="C109" s="47">
        <v>130376275</v>
      </c>
      <c r="D109" s="46">
        <v>130000000</v>
      </c>
      <c r="E109" s="47">
        <v>113604774</v>
      </c>
      <c r="F109" s="46">
        <v>190000000</v>
      </c>
      <c r="G109" s="47">
        <v>233467900</v>
      </c>
      <c r="H109" s="46">
        <v>230000000</v>
      </c>
      <c r="I109" s="47">
        <v>235143434</v>
      </c>
      <c r="J109" s="46">
        <v>70500000</v>
      </c>
      <c r="K109" s="47">
        <v>132150706</v>
      </c>
      <c r="L109" s="46">
        <v>243544984</v>
      </c>
      <c r="M109" s="47">
        <v>126046734</v>
      </c>
      <c r="O109" s="4"/>
      <c r="P109" s="4"/>
    </row>
    <row r="110" spans="1:16" ht="15.75" customHeight="1" x14ac:dyDescent="0.25">
      <c r="A110" s="43" t="s">
        <v>104</v>
      </c>
      <c r="B110" s="44">
        <v>487875743</v>
      </c>
      <c r="C110" s="45">
        <v>539403483</v>
      </c>
      <c r="D110" s="44">
        <v>511993822</v>
      </c>
      <c r="E110" s="45">
        <v>440476809</v>
      </c>
      <c r="F110" s="44">
        <v>435097420</v>
      </c>
      <c r="G110" s="45">
        <v>496713934</v>
      </c>
      <c r="H110" s="44">
        <v>433400400</v>
      </c>
      <c r="I110" s="45">
        <v>635031106</v>
      </c>
      <c r="J110" s="44">
        <v>479200000</v>
      </c>
      <c r="K110" s="45">
        <v>269430848</v>
      </c>
      <c r="L110" s="44">
        <v>281361800</v>
      </c>
      <c r="M110" s="45">
        <v>305964082</v>
      </c>
      <c r="O110" s="48"/>
    </row>
    <row r="111" spans="1:16" ht="15.75" customHeight="1" outlineLevel="1" x14ac:dyDescent="0.25">
      <c r="A111" s="39" t="s">
        <v>105</v>
      </c>
      <c r="B111" s="53">
        <v>459475743</v>
      </c>
      <c r="C111" s="54">
        <v>491795120</v>
      </c>
      <c r="D111" s="53">
        <v>475913822</v>
      </c>
      <c r="E111" s="54">
        <v>371937386</v>
      </c>
      <c r="F111" s="53">
        <v>389097420</v>
      </c>
      <c r="G111" s="54">
        <v>352684925</v>
      </c>
      <c r="H111" s="53">
        <v>343200400</v>
      </c>
      <c r="I111" s="54">
        <v>597230531</v>
      </c>
      <c r="J111" s="53">
        <v>458700000</v>
      </c>
      <c r="K111" s="54">
        <v>192027446</v>
      </c>
      <c r="L111" s="53">
        <v>251261800</v>
      </c>
      <c r="M111" s="54">
        <v>255832173</v>
      </c>
      <c r="O111" s="48"/>
    </row>
    <row r="112" spans="1:16" ht="15.75" customHeight="1" outlineLevel="1" x14ac:dyDescent="0.25">
      <c r="A112" s="39" t="s">
        <v>106</v>
      </c>
      <c r="B112" s="53">
        <v>1900000</v>
      </c>
      <c r="C112" s="54">
        <v>0</v>
      </c>
      <c r="D112" s="53">
        <v>12300000</v>
      </c>
      <c r="E112" s="54">
        <v>0</v>
      </c>
      <c r="F112" s="53"/>
      <c r="G112" s="54"/>
      <c r="H112" s="53">
        <v>0</v>
      </c>
      <c r="I112" s="54">
        <v>37584395</v>
      </c>
      <c r="J112" s="53">
        <v>20000000</v>
      </c>
      <c r="K112" s="54">
        <v>76942192</v>
      </c>
      <c r="L112" s="53">
        <v>30000000</v>
      </c>
      <c r="M112" s="54">
        <v>36520000</v>
      </c>
      <c r="O112" s="48"/>
    </row>
    <row r="113" spans="1:15" ht="15.75" customHeight="1" outlineLevel="1" x14ac:dyDescent="0.25">
      <c r="A113" s="39" t="s">
        <v>107</v>
      </c>
      <c r="B113" s="53">
        <v>26500000</v>
      </c>
      <c r="C113" s="54">
        <v>47608363</v>
      </c>
      <c r="D113" s="53">
        <v>23680000</v>
      </c>
      <c r="E113" s="54">
        <v>68539423</v>
      </c>
      <c r="F113" s="53">
        <v>46000000</v>
      </c>
      <c r="G113" s="54">
        <v>144029009</v>
      </c>
      <c r="H113" s="53">
        <v>90200000</v>
      </c>
      <c r="I113" s="54">
        <v>216180</v>
      </c>
      <c r="J113" s="53">
        <v>500000</v>
      </c>
      <c r="K113" s="54">
        <v>461210</v>
      </c>
      <c r="L113" s="53">
        <v>100000</v>
      </c>
      <c r="M113" s="54">
        <v>13611909</v>
      </c>
      <c r="O113" s="48"/>
    </row>
    <row r="114" spans="1:15" ht="15.75" customHeight="1" outlineLevel="1" x14ac:dyDescent="0.25">
      <c r="A114" s="39" t="s">
        <v>108</v>
      </c>
      <c r="B114" s="53"/>
      <c r="C114" s="54"/>
      <c r="D114" s="53">
        <v>100000</v>
      </c>
      <c r="E114" s="54">
        <v>0</v>
      </c>
      <c r="F114" s="53"/>
      <c r="G114" s="54"/>
      <c r="H114" s="53"/>
      <c r="I114" s="54"/>
      <c r="J114" s="53"/>
      <c r="K114" s="54"/>
      <c r="L114" s="53"/>
      <c r="M114" s="54"/>
      <c r="O114" s="48"/>
    </row>
    <row r="115" spans="1:15" ht="15.75" customHeight="1" x14ac:dyDescent="0.25">
      <c r="A115" s="43" t="s">
        <v>109</v>
      </c>
      <c r="B115" s="44">
        <v>928704382</v>
      </c>
      <c r="C115" s="45">
        <v>975399453</v>
      </c>
      <c r="D115" s="44">
        <v>1205160535</v>
      </c>
      <c r="E115" s="45">
        <v>1096886857</v>
      </c>
      <c r="F115" s="44">
        <v>935000000</v>
      </c>
      <c r="G115" s="45">
        <v>1434149035</v>
      </c>
      <c r="H115" s="44">
        <v>1052746300</v>
      </c>
      <c r="I115" s="45">
        <v>1649869045</v>
      </c>
      <c r="J115" s="44">
        <v>1521130000</v>
      </c>
      <c r="K115" s="45">
        <v>1260525151</v>
      </c>
      <c r="L115" s="44">
        <v>1788359675</v>
      </c>
      <c r="M115" s="45">
        <v>1558974786</v>
      </c>
    </row>
    <row r="116" spans="1:15" ht="15.75" customHeight="1" outlineLevel="1" x14ac:dyDescent="0.25">
      <c r="A116" s="39" t="s">
        <v>110</v>
      </c>
      <c r="B116" s="53">
        <v>101559382</v>
      </c>
      <c r="C116" s="54">
        <v>62581794</v>
      </c>
      <c r="D116" s="53">
        <v>68499735</v>
      </c>
      <c r="E116" s="54">
        <v>68944473</v>
      </c>
      <c r="F116" s="53">
        <v>47000000</v>
      </c>
      <c r="G116" s="54">
        <v>96859789</v>
      </c>
      <c r="H116" s="53">
        <v>55000000</v>
      </c>
      <c r="I116" s="54">
        <v>98482581</v>
      </c>
      <c r="J116" s="53">
        <v>75000000</v>
      </c>
      <c r="K116" s="54">
        <v>56690000</v>
      </c>
      <c r="L116" s="53">
        <v>54500000</v>
      </c>
      <c r="M116" s="54">
        <v>11046900</v>
      </c>
    </row>
    <row r="117" spans="1:15" ht="15.75" customHeight="1" outlineLevel="1" x14ac:dyDescent="0.25">
      <c r="A117" s="39" t="s">
        <v>111</v>
      </c>
      <c r="B117" s="53">
        <v>2000000</v>
      </c>
      <c r="C117" s="54">
        <v>0</v>
      </c>
      <c r="D117" s="53"/>
      <c r="E117" s="54"/>
      <c r="F117" s="53"/>
      <c r="G117" s="54"/>
      <c r="H117" s="53"/>
      <c r="I117" s="54"/>
      <c r="J117" s="53">
        <v>0</v>
      </c>
      <c r="K117" s="54">
        <v>2256000</v>
      </c>
      <c r="L117" s="53"/>
      <c r="M117" s="54"/>
    </row>
    <row r="118" spans="1:15" ht="15.75" customHeight="1" outlineLevel="1" x14ac:dyDescent="0.25">
      <c r="A118" s="39" t="s">
        <v>112</v>
      </c>
      <c r="B118" s="53">
        <v>38630000</v>
      </c>
      <c r="C118" s="54">
        <v>5850500</v>
      </c>
      <c r="D118" s="53">
        <v>4000000</v>
      </c>
      <c r="E118" s="54">
        <v>2042000</v>
      </c>
      <c r="F118" s="53">
        <v>3000000</v>
      </c>
      <c r="G118" s="54">
        <v>4746750</v>
      </c>
      <c r="H118" s="53">
        <v>3000000</v>
      </c>
      <c r="I118" s="54">
        <v>3734307</v>
      </c>
      <c r="J118" s="53">
        <v>300000</v>
      </c>
      <c r="K118" s="54">
        <v>0</v>
      </c>
      <c r="L118" s="53">
        <v>0</v>
      </c>
      <c r="M118" s="54">
        <v>492000</v>
      </c>
    </row>
    <row r="119" spans="1:15" ht="15.75" customHeight="1" outlineLevel="1" x14ac:dyDescent="0.25">
      <c r="A119" s="39" t="s">
        <v>113</v>
      </c>
      <c r="B119" s="53">
        <v>177800000</v>
      </c>
      <c r="C119" s="54">
        <v>209473820</v>
      </c>
      <c r="D119" s="53">
        <v>210000000</v>
      </c>
      <c r="E119" s="54">
        <v>210282500</v>
      </c>
      <c r="F119" s="53">
        <v>160000000</v>
      </c>
      <c r="G119" s="54">
        <v>165033900</v>
      </c>
      <c r="H119" s="53">
        <v>120000000</v>
      </c>
      <c r="I119" s="54">
        <v>240825031</v>
      </c>
      <c r="J119" s="53">
        <v>195000000</v>
      </c>
      <c r="K119" s="54">
        <v>172695250</v>
      </c>
      <c r="L119" s="53">
        <v>120000000</v>
      </c>
      <c r="M119" s="54">
        <v>124569150</v>
      </c>
    </row>
    <row r="120" spans="1:15" ht="15.75" customHeight="1" outlineLevel="1" x14ac:dyDescent="0.25">
      <c r="A120" s="39" t="s">
        <v>114</v>
      </c>
      <c r="B120" s="53">
        <v>2000000</v>
      </c>
      <c r="C120" s="54">
        <v>8500</v>
      </c>
      <c r="D120" s="53"/>
      <c r="E120" s="54"/>
      <c r="F120" s="53"/>
      <c r="G120" s="54"/>
      <c r="H120" s="53"/>
      <c r="I120" s="54"/>
      <c r="J120" s="53"/>
      <c r="K120" s="54"/>
      <c r="L120" s="53"/>
      <c r="M120" s="54"/>
    </row>
    <row r="121" spans="1:15" ht="15.75" customHeight="1" outlineLevel="1" x14ac:dyDescent="0.25">
      <c r="A121" s="39" t="s">
        <v>115</v>
      </c>
      <c r="B121" s="53">
        <v>78725000</v>
      </c>
      <c r="C121" s="54">
        <v>261450459</v>
      </c>
      <c r="D121" s="53">
        <v>253000000</v>
      </c>
      <c r="E121" s="54">
        <v>294778404</v>
      </c>
      <c r="F121" s="53">
        <v>183000000</v>
      </c>
      <c r="G121" s="54">
        <v>239022355</v>
      </c>
      <c r="H121" s="53">
        <v>240000000</v>
      </c>
      <c r="I121" s="54">
        <v>352415056</v>
      </c>
      <c r="J121" s="53">
        <v>358000000</v>
      </c>
      <c r="K121" s="54">
        <v>415069756</v>
      </c>
      <c r="L121" s="53">
        <v>381570095</v>
      </c>
      <c r="M121" s="54">
        <v>429072431</v>
      </c>
    </row>
    <row r="122" spans="1:15" ht="15.75" customHeight="1" outlineLevel="1" x14ac:dyDescent="0.25">
      <c r="A122" s="39" t="s">
        <v>116</v>
      </c>
      <c r="B122" s="53">
        <v>145600000</v>
      </c>
      <c r="C122" s="54">
        <v>64358780</v>
      </c>
      <c r="D122" s="53">
        <v>86746265</v>
      </c>
      <c r="E122" s="54">
        <v>38348380</v>
      </c>
      <c r="F122" s="53">
        <v>50000000</v>
      </c>
      <c r="G122" s="54">
        <v>12684900</v>
      </c>
      <c r="H122" s="53">
        <v>0</v>
      </c>
      <c r="I122" s="54">
        <v>11885450</v>
      </c>
      <c r="J122" s="53">
        <v>32000000</v>
      </c>
      <c r="K122" s="54">
        <v>7647850</v>
      </c>
      <c r="L122" s="53">
        <v>20000000</v>
      </c>
      <c r="M122" s="54">
        <v>0</v>
      </c>
    </row>
    <row r="123" spans="1:15" ht="15.75" customHeight="1" outlineLevel="1" x14ac:dyDescent="0.25">
      <c r="A123" s="39" t="s">
        <v>117</v>
      </c>
      <c r="B123" s="53">
        <v>308890000</v>
      </c>
      <c r="C123" s="54">
        <v>359631700</v>
      </c>
      <c r="D123" s="53">
        <v>322914535</v>
      </c>
      <c r="E123" s="54">
        <v>340586400</v>
      </c>
      <c r="F123" s="53">
        <v>475000000</v>
      </c>
      <c r="G123" s="54">
        <v>601310641</v>
      </c>
      <c r="H123" s="53">
        <v>351808300</v>
      </c>
      <c r="I123" s="54">
        <v>455161565</v>
      </c>
      <c r="J123" s="53">
        <v>410000000</v>
      </c>
      <c r="K123" s="54">
        <v>493460619</v>
      </c>
      <c r="L123" s="53">
        <v>729586305</v>
      </c>
      <c r="M123" s="54">
        <v>712343150</v>
      </c>
    </row>
    <row r="124" spans="1:15" ht="15.75" customHeight="1" outlineLevel="1" x14ac:dyDescent="0.25">
      <c r="A124" s="39" t="s">
        <v>118</v>
      </c>
      <c r="B124" s="53">
        <v>73500000</v>
      </c>
      <c r="C124" s="54">
        <v>12043900</v>
      </c>
      <c r="D124" s="53">
        <v>260000000</v>
      </c>
      <c r="E124" s="54">
        <v>141904700</v>
      </c>
      <c r="F124" s="53">
        <v>17000000</v>
      </c>
      <c r="G124" s="54">
        <v>314490700</v>
      </c>
      <c r="H124" s="53">
        <v>282938000</v>
      </c>
      <c r="I124" s="54">
        <v>487365055</v>
      </c>
      <c r="J124" s="53">
        <v>450830000</v>
      </c>
      <c r="K124" s="54">
        <v>112705676</v>
      </c>
      <c r="L124" s="53">
        <v>482703275</v>
      </c>
      <c r="M124" s="54">
        <v>281451155</v>
      </c>
    </row>
    <row r="125" spans="1:15" ht="15.75" customHeight="1" x14ac:dyDescent="0.25">
      <c r="A125" s="43" t="s">
        <v>119</v>
      </c>
      <c r="B125" s="44">
        <v>0</v>
      </c>
      <c r="C125" s="45">
        <v>9611400</v>
      </c>
      <c r="D125" s="44">
        <v>100000</v>
      </c>
      <c r="E125" s="45">
        <v>13247000</v>
      </c>
      <c r="F125" s="44">
        <v>2000000</v>
      </c>
      <c r="G125" s="45">
        <v>13377500</v>
      </c>
      <c r="H125" s="44">
        <v>2000000</v>
      </c>
      <c r="I125" s="45">
        <v>59290950</v>
      </c>
      <c r="J125" s="44">
        <v>32100000</v>
      </c>
      <c r="K125" s="45">
        <v>22455200</v>
      </c>
      <c r="L125" s="44">
        <v>6214486</v>
      </c>
      <c r="M125" s="45">
        <v>103172150</v>
      </c>
    </row>
    <row r="126" spans="1:15" ht="15.75" customHeight="1" outlineLevel="1" x14ac:dyDescent="0.25">
      <c r="A126" s="46" t="s">
        <v>120</v>
      </c>
      <c r="B126" s="46">
        <v>0</v>
      </c>
      <c r="C126" s="47">
        <v>9611400</v>
      </c>
      <c r="D126" s="46">
        <v>100000</v>
      </c>
      <c r="E126" s="47">
        <v>13247000</v>
      </c>
      <c r="F126" s="46">
        <v>2000000</v>
      </c>
      <c r="G126" s="47">
        <v>13377500</v>
      </c>
      <c r="H126" s="46">
        <v>2000000</v>
      </c>
      <c r="I126" s="47">
        <v>59290950</v>
      </c>
      <c r="J126" s="46">
        <v>32100000</v>
      </c>
      <c r="K126" s="47">
        <v>22455200</v>
      </c>
      <c r="L126" s="46">
        <v>6214486</v>
      </c>
      <c r="M126" s="47">
        <v>103172150</v>
      </c>
      <c r="O126" s="48"/>
    </row>
    <row r="127" spans="1:15" ht="15.75" customHeight="1" x14ac:dyDescent="0.25">
      <c r="A127" s="43" t="s">
        <v>121</v>
      </c>
      <c r="B127" s="44">
        <v>2379494081</v>
      </c>
      <c r="C127" s="45">
        <v>4403390946</v>
      </c>
      <c r="D127" s="44">
        <v>3242141495</v>
      </c>
      <c r="E127" s="45">
        <v>5653546321</v>
      </c>
      <c r="F127" s="44">
        <v>4954617537</v>
      </c>
      <c r="G127" s="45">
        <v>5172359141</v>
      </c>
      <c r="H127" s="44">
        <v>3891890110</v>
      </c>
      <c r="I127" s="45">
        <v>7590078863</v>
      </c>
      <c r="J127" s="44">
        <v>4027132587</v>
      </c>
      <c r="K127" s="45">
        <v>5845137175</v>
      </c>
      <c r="L127" s="44">
        <v>2596421869</v>
      </c>
      <c r="M127" s="45">
        <v>7759234636</v>
      </c>
      <c r="O127" s="48"/>
    </row>
    <row r="128" spans="1:15" ht="15.75" customHeight="1" outlineLevel="1" x14ac:dyDescent="0.25">
      <c r="A128" s="39" t="s">
        <v>122</v>
      </c>
      <c r="B128" s="53">
        <v>1483346081</v>
      </c>
      <c r="C128" s="54">
        <v>3394736165</v>
      </c>
      <c r="D128" s="53">
        <v>1490082147</v>
      </c>
      <c r="E128" s="54">
        <v>3678182381</v>
      </c>
      <c r="F128" s="53">
        <v>3069203078</v>
      </c>
      <c r="G128" s="54">
        <v>2971570740</v>
      </c>
      <c r="H128" s="53">
        <v>2892501223</v>
      </c>
      <c r="I128" s="54">
        <v>4514502922</v>
      </c>
      <c r="J128" s="53">
        <v>3035000000</v>
      </c>
      <c r="K128" s="54">
        <v>4192295184</v>
      </c>
      <c r="L128" s="53">
        <v>1677163811</v>
      </c>
      <c r="M128" s="54">
        <v>5341668754</v>
      </c>
      <c r="O128" s="48"/>
    </row>
    <row r="129" spans="1:15" ht="15.75" customHeight="1" outlineLevel="1" x14ac:dyDescent="0.25">
      <c r="A129" s="39" t="s">
        <v>123</v>
      </c>
      <c r="B129" s="53">
        <v>99668000</v>
      </c>
      <c r="C129" s="54">
        <v>39541600</v>
      </c>
      <c r="D129" s="53">
        <v>49146348</v>
      </c>
      <c r="E129" s="54">
        <v>70178000</v>
      </c>
      <c r="F129" s="53">
        <v>63000000</v>
      </c>
      <c r="G129" s="54">
        <v>104196415</v>
      </c>
      <c r="H129" s="53">
        <v>28808256</v>
      </c>
      <c r="I129" s="54">
        <v>236681068</v>
      </c>
      <c r="J129" s="53">
        <v>65000000</v>
      </c>
      <c r="K129" s="54">
        <v>93759290</v>
      </c>
      <c r="L129" s="53">
        <v>26000000</v>
      </c>
      <c r="M129" s="54">
        <v>85957654</v>
      </c>
      <c r="O129" s="48"/>
    </row>
    <row r="130" spans="1:15" ht="15.75" customHeight="1" outlineLevel="1" x14ac:dyDescent="0.25">
      <c r="A130" s="39" t="s">
        <v>124</v>
      </c>
      <c r="B130" s="53">
        <v>24880000</v>
      </c>
      <c r="C130" s="54">
        <v>195711282</v>
      </c>
      <c r="D130" s="53">
        <v>47713000</v>
      </c>
      <c r="E130" s="54">
        <v>305031450</v>
      </c>
      <c r="F130" s="53">
        <v>243500000</v>
      </c>
      <c r="G130" s="54">
        <v>492827798</v>
      </c>
      <c r="H130" s="53">
        <v>631100000</v>
      </c>
      <c r="I130" s="54">
        <v>615144016</v>
      </c>
      <c r="J130" s="53">
        <v>89000000</v>
      </c>
      <c r="K130" s="54">
        <v>159544360</v>
      </c>
      <c r="L130" s="53">
        <v>35300000</v>
      </c>
      <c r="M130" s="54">
        <v>577659518</v>
      </c>
      <c r="O130" s="48"/>
    </row>
    <row r="131" spans="1:15" ht="15.75" customHeight="1" outlineLevel="1" x14ac:dyDescent="0.25">
      <c r="A131" s="39" t="s">
        <v>125</v>
      </c>
      <c r="B131" s="53">
        <v>200000000</v>
      </c>
      <c r="C131" s="54">
        <v>36354178</v>
      </c>
      <c r="D131" s="53">
        <v>100000000</v>
      </c>
      <c r="E131" s="54">
        <v>56301934</v>
      </c>
      <c r="F131" s="53">
        <v>59222754</v>
      </c>
      <c r="G131" s="54">
        <v>24665000</v>
      </c>
      <c r="H131" s="53">
        <v>53000000</v>
      </c>
      <c r="I131" s="54">
        <v>38737066</v>
      </c>
      <c r="J131" s="53">
        <v>20000000</v>
      </c>
      <c r="K131" s="54">
        <v>5996533</v>
      </c>
      <c r="L131" s="53">
        <v>8000000</v>
      </c>
      <c r="M131" s="54">
        <v>0</v>
      </c>
      <c r="O131" s="48"/>
    </row>
    <row r="132" spans="1:15" ht="15.75" customHeight="1" outlineLevel="1" x14ac:dyDescent="0.25">
      <c r="A132" s="39" t="s">
        <v>126</v>
      </c>
      <c r="B132" s="53">
        <v>571600000</v>
      </c>
      <c r="C132" s="54">
        <v>737047721</v>
      </c>
      <c r="D132" s="53">
        <v>1555200000</v>
      </c>
      <c r="E132" s="54">
        <v>1543852556</v>
      </c>
      <c r="F132" s="53">
        <v>1519691705</v>
      </c>
      <c r="G132" s="54">
        <v>1579099188</v>
      </c>
      <c r="H132" s="53">
        <v>286480631</v>
      </c>
      <c r="I132" s="54">
        <v>2185013791</v>
      </c>
      <c r="J132" s="53">
        <v>818132587</v>
      </c>
      <c r="K132" s="54">
        <v>1393541808</v>
      </c>
      <c r="L132" s="53">
        <v>849958058</v>
      </c>
      <c r="M132" s="54">
        <v>1753948710</v>
      </c>
      <c r="O132" s="48"/>
    </row>
    <row r="133" spans="1:15" ht="15.75" customHeight="1" x14ac:dyDescent="0.25">
      <c r="A133" s="43" t="s">
        <v>127</v>
      </c>
      <c r="B133" s="44">
        <v>13564618219</v>
      </c>
      <c r="C133" s="45">
        <v>5894052011</v>
      </c>
      <c r="D133" s="44">
        <v>4832984973</v>
      </c>
      <c r="E133" s="45">
        <v>7481623393</v>
      </c>
      <c r="F133" s="44">
        <v>2307355315</v>
      </c>
      <c r="G133" s="45">
        <v>5019886069</v>
      </c>
      <c r="H133" s="44">
        <v>401597088</v>
      </c>
      <c r="I133" s="45">
        <v>1879690785</v>
      </c>
      <c r="J133" s="44">
        <v>318040000</v>
      </c>
      <c r="K133" s="45">
        <v>3149448180</v>
      </c>
      <c r="L133" s="44">
        <v>305386660</v>
      </c>
      <c r="M133" s="45">
        <v>1317607563</v>
      </c>
      <c r="O133" s="48"/>
    </row>
    <row r="134" spans="1:15" ht="15.75" customHeight="1" outlineLevel="1" x14ac:dyDescent="0.25">
      <c r="A134" s="46" t="s">
        <v>25</v>
      </c>
      <c r="B134" s="46">
        <v>13564618219</v>
      </c>
      <c r="C134" s="47">
        <v>5894052011</v>
      </c>
      <c r="D134" s="46">
        <v>4832984973</v>
      </c>
      <c r="E134" s="47">
        <v>7481623393</v>
      </c>
      <c r="F134" s="46">
        <v>2307355315</v>
      </c>
      <c r="G134" s="47">
        <v>5019886069</v>
      </c>
      <c r="H134" s="46">
        <v>401597088</v>
      </c>
      <c r="I134" s="47">
        <v>1879690785</v>
      </c>
      <c r="J134" s="46">
        <v>318040000</v>
      </c>
      <c r="K134" s="47">
        <v>3149448180</v>
      </c>
      <c r="L134" s="46">
        <v>305386660</v>
      </c>
      <c r="M134" s="47">
        <v>1317607563</v>
      </c>
      <c r="O134" s="48"/>
    </row>
    <row r="135" spans="1:15" ht="15.75" customHeight="1" x14ac:dyDescent="0.25">
      <c r="A135" s="43" t="s">
        <v>128</v>
      </c>
      <c r="B135" s="44">
        <v>35100426333</v>
      </c>
      <c r="C135" s="45">
        <v>45853580854</v>
      </c>
      <c r="D135" s="44">
        <v>32335919646</v>
      </c>
      <c r="E135" s="45">
        <v>38283267511</v>
      </c>
      <c r="F135" s="44">
        <v>30318562151</v>
      </c>
      <c r="G135" s="45">
        <v>37391543702</v>
      </c>
      <c r="H135" s="44">
        <v>28884965757</v>
      </c>
      <c r="I135" s="45">
        <v>40017767437</v>
      </c>
      <c r="J135" s="44">
        <v>26630213410</v>
      </c>
      <c r="K135" s="45">
        <v>38168281929</v>
      </c>
      <c r="L135" s="44">
        <v>28256876686</v>
      </c>
      <c r="M135" s="45">
        <v>41077025075</v>
      </c>
      <c r="O135" s="48"/>
    </row>
    <row r="136" spans="1:15" ht="15.75" customHeight="1" outlineLevel="1" x14ac:dyDescent="0.25">
      <c r="A136" s="39" t="s">
        <v>27</v>
      </c>
      <c r="B136" s="53">
        <v>1557421697</v>
      </c>
      <c r="C136" s="54">
        <v>1441661449</v>
      </c>
      <c r="D136" s="53">
        <v>1861833393</v>
      </c>
      <c r="E136" s="54">
        <v>1566376350</v>
      </c>
      <c r="F136" s="53">
        <v>1061528370</v>
      </c>
      <c r="G136" s="54">
        <v>829404369</v>
      </c>
      <c r="H136" s="53">
        <v>1535702609</v>
      </c>
      <c r="I136" s="54">
        <v>1252613417</v>
      </c>
      <c r="J136" s="53">
        <v>1181725700</v>
      </c>
      <c r="K136" s="54">
        <v>1076829304</v>
      </c>
      <c r="L136" s="53">
        <v>1400879806</v>
      </c>
      <c r="M136" s="54">
        <v>1361771741</v>
      </c>
      <c r="O136" s="48"/>
    </row>
    <row r="137" spans="1:15" ht="15.75" customHeight="1" outlineLevel="1" x14ac:dyDescent="0.25">
      <c r="A137" s="39" t="s">
        <v>129</v>
      </c>
      <c r="B137" s="53">
        <v>4031537689</v>
      </c>
      <c r="C137" s="54">
        <v>7145597547</v>
      </c>
      <c r="D137" s="53">
        <v>2107722675</v>
      </c>
      <c r="E137" s="54">
        <v>4948813667</v>
      </c>
      <c r="F137" s="53">
        <v>4357084800</v>
      </c>
      <c r="G137" s="54">
        <v>4753724081</v>
      </c>
      <c r="H137" s="53">
        <v>2833640708</v>
      </c>
      <c r="I137" s="54">
        <v>5115755368</v>
      </c>
      <c r="J137" s="53">
        <v>2424098491</v>
      </c>
      <c r="K137" s="54">
        <v>4678626180</v>
      </c>
      <c r="L137" s="53">
        <v>2048047710</v>
      </c>
      <c r="M137" s="54">
        <v>6603784601</v>
      </c>
      <c r="O137" s="48"/>
    </row>
    <row r="138" spans="1:15" ht="15.75" customHeight="1" outlineLevel="1" x14ac:dyDescent="0.25">
      <c r="A138" s="39" t="s">
        <v>130</v>
      </c>
      <c r="B138" s="53">
        <v>29021372504</v>
      </c>
      <c r="C138" s="54">
        <v>36445481887</v>
      </c>
      <c r="D138" s="53">
        <v>28030363578</v>
      </c>
      <c r="E138" s="54">
        <v>31104291965</v>
      </c>
      <c r="F138" s="53">
        <v>24177896981</v>
      </c>
      <c r="G138" s="54">
        <v>31310806994</v>
      </c>
      <c r="H138" s="53">
        <v>23982814317</v>
      </c>
      <c r="I138" s="54">
        <v>33127036455</v>
      </c>
      <c r="J138" s="53">
        <v>21781988433</v>
      </c>
      <c r="K138" s="54">
        <v>31253381336</v>
      </c>
      <c r="L138" s="53">
        <v>24461550148</v>
      </c>
      <c r="M138" s="54">
        <v>32397258435</v>
      </c>
      <c r="O138" s="48"/>
    </row>
    <row r="139" spans="1:15" ht="15.75" customHeight="1" outlineLevel="1" x14ac:dyDescent="0.25">
      <c r="A139" s="39" t="s">
        <v>131</v>
      </c>
      <c r="B139" s="53">
        <v>85799960</v>
      </c>
      <c r="C139" s="54">
        <v>61241381</v>
      </c>
      <c r="D139" s="53"/>
      <c r="E139" s="54"/>
      <c r="F139" s="53"/>
      <c r="G139" s="54"/>
      <c r="H139" s="53"/>
      <c r="I139" s="54"/>
      <c r="J139" s="53">
        <v>487698700</v>
      </c>
      <c r="K139" s="54">
        <v>487698700</v>
      </c>
      <c r="L139" s="53"/>
      <c r="M139" s="54"/>
      <c r="O139" s="48"/>
    </row>
    <row r="140" spans="1:15" ht="15.75" customHeight="1" outlineLevel="1" x14ac:dyDescent="0.25">
      <c r="A140" s="39" t="s">
        <v>132</v>
      </c>
      <c r="B140" s="53">
        <v>404294483</v>
      </c>
      <c r="C140" s="54">
        <v>759598590</v>
      </c>
      <c r="D140" s="53">
        <v>336000000</v>
      </c>
      <c r="E140" s="54">
        <v>663785529</v>
      </c>
      <c r="F140" s="53">
        <v>722052000</v>
      </c>
      <c r="G140" s="54">
        <v>497608258</v>
      </c>
      <c r="H140" s="53">
        <v>532808123</v>
      </c>
      <c r="I140" s="54">
        <v>522362197</v>
      </c>
      <c r="J140" s="53">
        <v>550000000</v>
      </c>
      <c r="K140" s="54">
        <v>467044323</v>
      </c>
      <c r="L140" s="53">
        <v>304335422</v>
      </c>
      <c r="M140" s="54">
        <v>672146698</v>
      </c>
      <c r="O140" s="48"/>
    </row>
    <row r="141" spans="1:15" ht="15.75" customHeight="1" outlineLevel="1" x14ac:dyDescent="0.25">
      <c r="A141" s="39" t="s">
        <v>133</v>
      </c>
      <c r="B141" s="53"/>
      <c r="C141" s="54"/>
      <c r="D141" s="53"/>
      <c r="E141" s="54"/>
      <c r="F141" s="53"/>
      <c r="G141" s="54"/>
      <c r="H141" s="53"/>
      <c r="I141" s="54"/>
      <c r="J141" s="53">
        <v>116439586</v>
      </c>
      <c r="K141" s="54">
        <v>116439586</v>
      </c>
      <c r="L141" s="53"/>
      <c r="M141" s="54"/>
      <c r="O141" s="48"/>
    </row>
    <row r="142" spans="1:15" ht="15.75" customHeight="1" outlineLevel="1" x14ac:dyDescent="0.25">
      <c r="A142" s="39" t="s">
        <v>134</v>
      </c>
      <c r="B142" s="53"/>
      <c r="C142" s="54"/>
      <c r="D142" s="53"/>
      <c r="E142" s="54"/>
      <c r="F142" s="53"/>
      <c r="G142" s="54"/>
      <c r="H142" s="53"/>
      <c r="I142" s="54"/>
      <c r="J142" s="53">
        <v>88262500</v>
      </c>
      <c r="K142" s="54">
        <v>88262500</v>
      </c>
      <c r="L142" s="53">
        <v>42063600</v>
      </c>
      <c r="M142" s="54">
        <v>42063600</v>
      </c>
      <c r="O142" s="48"/>
    </row>
    <row r="143" spans="1:15" ht="15.75" customHeight="1" x14ac:dyDescent="0.25">
      <c r="A143" s="43" t="s">
        <v>18</v>
      </c>
      <c r="B143" s="44">
        <v>1242111267</v>
      </c>
      <c r="C143" s="45">
        <v>2129842496</v>
      </c>
      <c r="D143" s="44">
        <v>1029601825</v>
      </c>
      <c r="E143" s="45">
        <v>1942968613</v>
      </c>
      <c r="F143" s="44">
        <v>1482463461</v>
      </c>
      <c r="G143" s="45">
        <v>5230360455</v>
      </c>
      <c r="H143" s="44">
        <v>2939429271</v>
      </c>
      <c r="I143" s="45">
        <v>13498932717</v>
      </c>
      <c r="J143" s="44">
        <v>4226947423</v>
      </c>
      <c r="K143" s="45">
        <v>16302655765</v>
      </c>
      <c r="L143" s="44">
        <v>1821401112</v>
      </c>
      <c r="M143" s="45">
        <v>5135238105</v>
      </c>
      <c r="O143" s="48"/>
    </row>
    <row r="144" spans="1:15" ht="15.75" customHeight="1" outlineLevel="1" x14ac:dyDescent="0.25">
      <c r="A144" s="39" t="s">
        <v>135</v>
      </c>
      <c r="B144" s="53">
        <v>161000000</v>
      </c>
      <c r="C144" s="54">
        <v>105640733</v>
      </c>
      <c r="D144" s="53">
        <v>100000000</v>
      </c>
      <c r="E144" s="54">
        <v>144844181</v>
      </c>
      <c r="F144" s="53">
        <v>157288700</v>
      </c>
      <c r="G144" s="54">
        <v>117119907</v>
      </c>
      <c r="H144" s="53">
        <v>160000000</v>
      </c>
      <c r="I144" s="54">
        <v>144261285</v>
      </c>
      <c r="J144" s="53">
        <v>147976000</v>
      </c>
      <c r="K144" s="54">
        <v>88687805</v>
      </c>
      <c r="L144" s="53">
        <v>109540000</v>
      </c>
      <c r="M144" s="54">
        <v>3251469</v>
      </c>
      <c r="O144" s="48"/>
    </row>
    <row r="145" spans="1:15" ht="15.75" customHeight="1" outlineLevel="1" x14ac:dyDescent="0.25">
      <c r="A145" s="39" t="s">
        <v>136</v>
      </c>
      <c r="B145" s="53">
        <v>130000000</v>
      </c>
      <c r="C145" s="54">
        <v>0</v>
      </c>
      <c r="D145" s="53">
        <v>80000000</v>
      </c>
      <c r="E145" s="54">
        <v>11544402</v>
      </c>
      <c r="F145" s="53">
        <v>150000000</v>
      </c>
      <c r="G145" s="54">
        <v>134376116</v>
      </c>
      <c r="H145" s="53">
        <v>150000000</v>
      </c>
      <c r="I145" s="54">
        <v>2000000</v>
      </c>
      <c r="J145" s="53"/>
      <c r="K145" s="54"/>
      <c r="L145" s="53"/>
      <c r="M145" s="54"/>
      <c r="O145" s="48"/>
    </row>
    <row r="146" spans="1:15" ht="15.75" customHeight="1" outlineLevel="1" x14ac:dyDescent="0.25">
      <c r="A146" s="39" t="s">
        <v>20</v>
      </c>
      <c r="B146" s="53">
        <v>44473207</v>
      </c>
      <c r="C146" s="54">
        <v>113583393</v>
      </c>
      <c r="D146" s="53">
        <v>37217500</v>
      </c>
      <c r="E146" s="54">
        <v>92127152</v>
      </c>
      <c r="F146" s="53">
        <v>20000000</v>
      </c>
      <c r="G146" s="54">
        <v>17520000</v>
      </c>
      <c r="H146" s="53">
        <v>9500000</v>
      </c>
      <c r="I146" s="54">
        <v>120786818</v>
      </c>
      <c r="J146" s="53">
        <v>34680400</v>
      </c>
      <c r="K146" s="54">
        <v>43719933</v>
      </c>
      <c r="L146" s="53">
        <v>15000000</v>
      </c>
      <c r="M146" s="54">
        <v>40558439</v>
      </c>
      <c r="O146" s="48"/>
    </row>
    <row r="147" spans="1:15" ht="15.75" customHeight="1" outlineLevel="1" x14ac:dyDescent="0.25">
      <c r="A147" s="39" t="s">
        <v>19</v>
      </c>
      <c r="B147" s="53">
        <v>200000000</v>
      </c>
      <c r="C147" s="54">
        <v>0</v>
      </c>
      <c r="D147" s="53"/>
      <c r="E147" s="54"/>
      <c r="F147" s="53">
        <v>22340555</v>
      </c>
      <c r="G147" s="54">
        <v>1032313171</v>
      </c>
      <c r="H147" s="53">
        <v>393737748</v>
      </c>
      <c r="I147" s="54">
        <v>2292728482</v>
      </c>
      <c r="J147" s="53">
        <v>1210266223</v>
      </c>
      <c r="K147" s="54">
        <v>1599711980</v>
      </c>
      <c r="L147" s="53">
        <v>1080101344</v>
      </c>
      <c r="M147" s="54">
        <v>1763982537</v>
      </c>
      <c r="O147" s="48"/>
    </row>
    <row r="148" spans="1:15" ht="15.75" customHeight="1" outlineLevel="1" x14ac:dyDescent="0.25">
      <c r="A148" s="39" t="s">
        <v>23</v>
      </c>
      <c r="B148" s="53">
        <v>706638060</v>
      </c>
      <c r="C148" s="54">
        <v>1910618370</v>
      </c>
      <c r="D148" s="53">
        <v>812384325</v>
      </c>
      <c r="E148" s="54">
        <v>1694452878</v>
      </c>
      <c r="F148" s="53">
        <v>1132834206</v>
      </c>
      <c r="G148" s="54">
        <v>3929031261</v>
      </c>
      <c r="H148" s="53">
        <v>2226191523</v>
      </c>
      <c r="I148" s="54">
        <v>10939156132</v>
      </c>
      <c r="J148" s="53">
        <v>2834024800</v>
      </c>
      <c r="K148" s="54">
        <v>14570536047</v>
      </c>
      <c r="L148" s="53">
        <v>616759768</v>
      </c>
      <c r="M148" s="54">
        <v>3327445660</v>
      </c>
      <c r="O148" s="48"/>
    </row>
    <row r="149" spans="1:15" ht="15.75" customHeight="1" x14ac:dyDescent="0.25">
      <c r="A149" s="43" t="s">
        <v>137</v>
      </c>
      <c r="B149" s="44">
        <v>0</v>
      </c>
      <c r="C149" s="45">
        <v>46676210</v>
      </c>
      <c r="D149" s="44">
        <v>58436035</v>
      </c>
      <c r="E149" s="45">
        <v>76887070</v>
      </c>
      <c r="F149" s="44">
        <v>165072000</v>
      </c>
      <c r="G149" s="45">
        <v>336828997</v>
      </c>
      <c r="H149" s="44">
        <v>4500000</v>
      </c>
      <c r="I149" s="45">
        <v>15745609</v>
      </c>
      <c r="J149" s="44">
        <v>52904000</v>
      </c>
      <c r="K149" s="45">
        <v>50120509</v>
      </c>
      <c r="L149" s="44">
        <v>12000000</v>
      </c>
      <c r="M149" s="45">
        <v>32283457</v>
      </c>
      <c r="O149" s="48"/>
    </row>
    <row r="150" spans="1:15" ht="15.75" customHeight="1" outlineLevel="1" x14ac:dyDescent="0.25">
      <c r="A150" s="46" t="s">
        <v>138</v>
      </c>
      <c r="B150" s="46">
        <v>0</v>
      </c>
      <c r="C150" s="47">
        <v>46676210</v>
      </c>
      <c r="D150" s="46">
        <v>58436035</v>
      </c>
      <c r="E150" s="47">
        <v>76887070</v>
      </c>
      <c r="F150" s="46">
        <v>165072000</v>
      </c>
      <c r="G150" s="47">
        <v>336828997</v>
      </c>
      <c r="H150" s="46">
        <v>4500000</v>
      </c>
      <c r="I150" s="47">
        <v>15745609</v>
      </c>
      <c r="J150" s="46">
        <v>52904000</v>
      </c>
      <c r="K150" s="47">
        <v>50120509</v>
      </c>
      <c r="L150" s="46">
        <v>12000000</v>
      </c>
      <c r="M150" s="47">
        <v>32283457</v>
      </c>
      <c r="O150" s="48"/>
    </row>
    <row r="151" spans="1:15" ht="15.75" customHeight="1" x14ac:dyDescent="0.25">
      <c r="A151" s="27" t="s">
        <v>30</v>
      </c>
      <c r="B151" s="28">
        <f t="shared" ref="B151:M151" si="10">+B152+B154+B159+B161</f>
        <v>105098217666</v>
      </c>
      <c r="C151" s="29">
        <f t="shared" si="10"/>
        <v>107368973305</v>
      </c>
      <c r="D151" s="28">
        <f t="shared" si="10"/>
        <v>105934033587</v>
      </c>
      <c r="E151" s="29">
        <f t="shared" si="10"/>
        <v>110864624885</v>
      </c>
      <c r="F151" s="28">
        <f t="shared" si="10"/>
        <v>108456591823</v>
      </c>
      <c r="G151" s="29">
        <f t="shared" si="10"/>
        <v>111020562446</v>
      </c>
      <c r="H151" s="28">
        <f t="shared" si="10"/>
        <v>117962712704</v>
      </c>
      <c r="I151" s="29">
        <f t="shared" si="10"/>
        <v>120157692701</v>
      </c>
      <c r="J151" s="28">
        <f t="shared" si="10"/>
        <v>126739469960</v>
      </c>
      <c r="K151" s="29">
        <f t="shared" si="10"/>
        <v>128606708972</v>
      </c>
      <c r="L151" s="28">
        <f t="shared" si="10"/>
        <v>128237815343</v>
      </c>
      <c r="M151" s="29">
        <f t="shared" si="10"/>
        <v>126924297516</v>
      </c>
      <c r="O151" s="48"/>
    </row>
    <row r="152" spans="1:15" ht="15.75" customHeight="1" x14ac:dyDescent="0.25">
      <c r="A152" s="66" t="s">
        <v>31</v>
      </c>
      <c r="B152" s="31">
        <v>4525000000</v>
      </c>
      <c r="C152" s="32">
        <v>6373726005</v>
      </c>
      <c r="D152" s="31">
        <v>4847712259</v>
      </c>
      <c r="E152" s="32">
        <v>9710854258</v>
      </c>
      <c r="F152" s="31">
        <v>7145788388</v>
      </c>
      <c r="G152" s="32">
        <v>9740904469</v>
      </c>
      <c r="H152" s="31">
        <v>6833301056</v>
      </c>
      <c r="I152" s="32">
        <v>9020104667</v>
      </c>
      <c r="J152" s="31">
        <v>7055764100</v>
      </c>
      <c r="K152" s="32">
        <v>8776164774</v>
      </c>
      <c r="L152" s="31">
        <v>5898099901</v>
      </c>
      <c r="M152" s="32">
        <v>4637261375</v>
      </c>
    </row>
    <row r="153" spans="1:15" ht="15.75" customHeight="1" outlineLevel="1" x14ac:dyDescent="0.25">
      <c r="A153" s="46" t="s">
        <v>139</v>
      </c>
      <c r="B153" s="46">
        <v>4525000000</v>
      </c>
      <c r="C153" s="47">
        <v>6373726005</v>
      </c>
      <c r="D153" s="46">
        <v>4847712259</v>
      </c>
      <c r="E153" s="47">
        <v>9710854258</v>
      </c>
      <c r="F153" s="46">
        <v>7145788388</v>
      </c>
      <c r="G153" s="47">
        <v>9740904469</v>
      </c>
      <c r="H153" s="46">
        <v>6833301056</v>
      </c>
      <c r="I153" s="47">
        <v>9020104667</v>
      </c>
      <c r="J153" s="46">
        <v>7055764100</v>
      </c>
      <c r="K153" s="47">
        <v>8776164774</v>
      </c>
      <c r="L153" s="46">
        <v>5898099901</v>
      </c>
      <c r="M153" s="47">
        <v>4637261375</v>
      </c>
      <c r="O153" s="48"/>
    </row>
    <row r="154" spans="1:15" ht="15.75" customHeight="1" x14ac:dyDescent="0.25">
      <c r="A154" s="67" t="s">
        <v>33</v>
      </c>
      <c r="B154" s="58">
        <v>100552217666</v>
      </c>
      <c r="C154" s="59">
        <v>100634535303</v>
      </c>
      <c r="D154" s="58">
        <v>101070034628</v>
      </c>
      <c r="E154" s="59">
        <v>101042998484</v>
      </c>
      <c r="F154" s="58">
        <v>101305803435</v>
      </c>
      <c r="G154" s="59">
        <v>101256668680</v>
      </c>
      <c r="H154" s="58">
        <v>111124411648</v>
      </c>
      <c r="I154" s="59">
        <v>111091712514</v>
      </c>
      <c r="J154" s="58">
        <v>119670044360</v>
      </c>
      <c r="K154" s="59">
        <v>119814429833</v>
      </c>
      <c r="L154" s="58">
        <v>122162715442</v>
      </c>
      <c r="M154" s="59">
        <v>122097957182</v>
      </c>
      <c r="O154" s="48"/>
    </row>
    <row r="155" spans="1:15" ht="15.75" customHeight="1" outlineLevel="1" x14ac:dyDescent="0.25">
      <c r="A155" s="68" t="s">
        <v>140</v>
      </c>
      <c r="B155" s="51">
        <v>15445169640</v>
      </c>
      <c r="C155" s="52">
        <v>15445021107</v>
      </c>
      <c r="D155" s="51">
        <v>14829113407</v>
      </c>
      <c r="E155" s="52">
        <v>14829113407</v>
      </c>
      <c r="F155" s="51">
        <v>26063010554</v>
      </c>
      <c r="G155" s="52">
        <v>26063010554</v>
      </c>
      <c r="H155" s="51">
        <v>25580189956</v>
      </c>
      <c r="I155" s="52">
        <v>25580189956</v>
      </c>
      <c r="J155" s="51">
        <v>31237141964</v>
      </c>
      <c r="K155" s="52">
        <v>31237141964</v>
      </c>
      <c r="L155" s="51">
        <v>24760895417</v>
      </c>
      <c r="M155" s="52">
        <v>24696137157</v>
      </c>
    </row>
    <row r="156" spans="1:15" ht="15.75" customHeight="1" outlineLevel="1" x14ac:dyDescent="0.25">
      <c r="A156" s="68" t="s">
        <v>141</v>
      </c>
      <c r="B156" s="51">
        <v>83724748026</v>
      </c>
      <c r="C156" s="52">
        <v>83837714196</v>
      </c>
      <c r="D156" s="51">
        <v>80824501477</v>
      </c>
      <c r="E156" s="52">
        <v>80797465333</v>
      </c>
      <c r="F156" s="51">
        <v>64526927704</v>
      </c>
      <c r="G156" s="52">
        <v>64477792949</v>
      </c>
      <c r="H156" s="51">
        <v>74719148855</v>
      </c>
      <c r="I156" s="52">
        <v>74686449721</v>
      </c>
      <c r="J156" s="51">
        <v>78081716941</v>
      </c>
      <c r="K156" s="52">
        <v>78226102414</v>
      </c>
      <c r="L156" s="51">
        <v>85914268545</v>
      </c>
      <c r="M156" s="52">
        <v>85914268545</v>
      </c>
    </row>
    <row r="157" spans="1:15" ht="15.75" customHeight="1" outlineLevel="1" x14ac:dyDescent="0.25">
      <c r="A157" s="68" t="s">
        <v>142</v>
      </c>
      <c r="B157" s="51">
        <v>1382300000</v>
      </c>
      <c r="C157" s="52">
        <v>1351800000</v>
      </c>
      <c r="D157" s="51">
        <v>1286310172</v>
      </c>
      <c r="E157" s="52">
        <v>1286310172</v>
      </c>
      <c r="F157" s="51">
        <v>989376028</v>
      </c>
      <c r="G157" s="52">
        <v>989376028</v>
      </c>
      <c r="H157" s="51">
        <v>1152561060</v>
      </c>
      <c r="I157" s="52">
        <v>1152561060</v>
      </c>
      <c r="J157" s="51">
        <v>1020504811</v>
      </c>
      <c r="K157" s="52">
        <v>1020504811</v>
      </c>
      <c r="L157" s="51">
        <v>1050829992</v>
      </c>
      <c r="M157" s="52">
        <v>1050829992</v>
      </c>
    </row>
    <row r="158" spans="1:15" ht="15.75" customHeight="1" outlineLevel="1" x14ac:dyDescent="0.25">
      <c r="A158" s="68" t="s">
        <v>143</v>
      </c>
      <c r="B158" s="51"/>
      <c r="C158" s="52"/>
      <c r="D158" s="51">
        <v>4130109572</v>
      </c>
      <c r="E158" s="52">
        <v>4130109572</v>
      </c>
      <c r="F158" s="51">
        <v>9726489149</v>
      </c>
      <c r="G158" s="52">
        <v>9726489149</v>
      </c>
      <c r="H158" s="51">
        <v>9672511777</v>
      </c>
      <c r="I158" s="52">
        <v>9672511777</v>
      </c>
      <c r="J158" s="51">
        <v>9330680644</v>
      </c>
      <c r="K158" s="52">
        <v>9330680644</v>
      </c>
      <c r="L158" s="51">
        <v>10436721488</v>
      </c>
      <c r="M158" s="52">
        <v>10436721488</v>
      </c>
    </row>
    <row r="159" spans="1:15" ht="15.75" customHeight="1" x14ac:dyDescent="0.25">
      <c r="A159" s="67" t="s">
        <v>39</v>
      </c>
      <c r="B159" s="58">
        <v>19000000</v>
      </c>
      <c r="C159" s="59">
        <v>19620900</v>
      </c>
      <c r="D159" s="58">
        <v>10000000</v>
      </c>
      <c r="E159" s="59">
        <v>18932143</v>
      </c>
      <c r="F159" s="58">
        <v>0</v>
      </c>
      <c r="G159" s="59">
        <v>11508742</v>
      </c>
      <c r="H159" s="58">
        <v>0</v>
      </c>
      <c r="I159" s="59">
        <v>9274743</v>
      </c>
      <c r="J159" s="58">
        <v>8661500</v>
      </c>
      <c r="K159" s="59">
        <v>8801365</v>
      </c>
      <c r="L159" s="58">
        <v>0</v>
      </c>
      <c r="M159" s="59">
        <v>5078959</v>
      </c>
    </row>
    <row r="160" spans="1:15" ht="15.75" customHeight="1" outlineLevel="1" x14ac:dyDescent="0.25">
      <c r="A160" s="46" t="s">
        <v>144</v>
      </c>
      <c r="B160" s="46">
        <v>19000000</v>
      </c>
      <c r="C160" s="47">
        <v>19620900</v>
      </c>
      <c r="D160" s="46">
        <v>10000000</v>
      </c>
      <c r="E160" s="47">
        <v>18932143</v>
      </c>
      <c r="F160" s="46">
        <v>0</v>
      </c>
      <c r="G160" s="47">
        <v>11508742</v>
      </c>
      <c r="H160" s="46">
        <v>0</v>
      </c>
      <c r="I160" s="47">
        <v>9274743</v>
      </c>
      <c r="J160" s="46">
        <v>8661500</v>
      </c>
      <c r="K160" s="47">
        <v>8801365</v>
      </c>
      <c r="L160" s="46">
        <v>0</v>
      </c>
      <c r="M160" s="47">
        <v>5078959</v>
      </c>
    </row>
    <row r="161" spans="1:15" ht="15.75" customHeight="1" x14ac:dyDescent="0.25">
      <c r="A161" s="67" t="s">
        <v>145</v>
      </c>
      <c r="B161" s="58">
        <v>2000000</v>
      </c>
      <c r="C161" s="59">
        <v>341091097</v>
      </c>
      <c r="D161" s="58">
        <v>6286700</v>
      </c>
      <c r="E161" s="59">
        <v>91840000</v>
      </c>
      <c r="F161" s="58">
        <v>5000000</v>
      </c>
      <c r="G161" s="59">
        <v>11480555</v>
      </c>
      <c r="H161" s="58">
        <v>5000000</v>
      </c>
      <c r="I161" s="59">
        <v>36600777</v>
      </c>
      <c r="J161" s="58">
        <v>5000000</v>
      </c>
      <c r="K161" s="59">
        <v>7313000</v>
      </c>
      <c r="L161" s="58">
        <v>177000000</v>
      </c>
      <c r="M161" s="59">
        <v>184000000</v>
      </c>
      <c r="O161" s="48"/>
    </row>
    <row r="162" spans="1:15" ht="15.75" customHeight="1" outlineLevel="1" x14ac:dyDescent="0.25">
      <c r="A162" s="69" t="s">
        <v>43</v>
      </c>
      <c r="B162" s="69">
        <v>2000000</v>
      </c>
      <c r="C162" s="70">
        <v>341091097</v>
      </c>
      <c r="D162" s="69">
        <v>6286700</v>
      </c>
      <c r="E162" s="70">
        <v>91840000</v>
      </c>
      <c r="F162" s="69">
        <v>5000000</v>
      </c>
      <c r="G162" s="70">
        <v>11480555</v>
      </c>
      <c r="H162" s="69">
        <v>5000000</v>
      </c>
      <c r="I162" s="70">
        <v>36600777</v>
      </c>
      <c r="J162" s="69">
        <v>5000000</v>
      </c>
      <c r="K162" s="70">
        <v>7313000</v>
      </c>
      <c r="L162" s="69">
        <v>177000000</v>
      </c>
      <c r="M162" s="70">
        <v>184000000</v>
      </c>
      <c r="O162" s="48"/>
    </row>
  </sheetData>
  <mergeCells count="8">
    <mergeCell ref="A1:M2"/>
    <mergeCell ref="A3:A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Lucio Muñoz Adarme</cp:lastModifiedBy>
  <dcterms:created xsi:type="dcterms:W3CDTF">2024-12-12T06:33:37Z</dcterms:created>
  <dcterms:modified xsi:type="dcterms:W3CDTF">2024-12-12T06:34:40Z</dcterms:modified>
</cp:coreProperties>
</file>