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mun\OneDrive - Universidad Nacional de Colombia\Escritorio\Tablas - descargar\"/>
    </mc:Choice>
  </mc:AlternateContent>
  <xr:revisionPtr revIDLastSave="0" documentId="8_{1C153A38-1565-4178-AE3C-AC6C9C8B0CA2}" xr6:coauthVersionLast="47" xr6:coauthVersionMax="47" xr10:uidLastSave="{00000000-0000-0000-0000-000000000000}"/>
  <workbookProtection lockStructure="1"/>
  <bookViews>
    <workbookView xWindow="-120" yWindow="-120" windowWidth="20730" windowHeight="11040" xr2:uid="{EDD05327-78CC-44A3-B0F3-BB0B5FADEA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E42" i="1"/>
  <c r="D42" i="1"/>
  <c r="D36" i="1" s="1"/>
  <c r="D35" i="1" s="1"/>
  <c r="C42" i="1"/>
  <c r="C36" i="1" s="1"/>
  <c r="C35" i="1" s="1"/>
  <c r="B42" i="1"/>
  <c r="B36" i="1" s="1"/>
  <c r="B35" i="1" s="1"/>
  <c r="I37" i="1"/>
  <c r="I36" i="1" s="1"/>
  <c r="I35" i="1" s="1"/>
  <c r="H37" i="1"/>
  <c r="G37" i="1"/>
  <c r="F37" i="1"/>
  <c r="E37" i="1"/>
  <c r="D37" i="1"/>
  <c r="C37" i="1"/>
  <c r="B37" i="1"/>
  <c r="H36" i="1"/>
  <c r="H35" i="1" s="1"/>
  <c r="G36" i="1"/>
  <c r="G35" i="1" s="1"/>
  <c r="F36" i="1"/>
  <c r="F35" i="1" s="1"/>
  <c r="E36" i="1"/>
  <c r="E35" i="1" s="1"/>
  <c r="I27" i="1"/>
  <c r="H27" i="1"/>
  <c r="G27" i="1"/>
  <c r="F27" i="1"/>
  <c r="E27" i="1"/>
  <c r="D27" i="1"/>
  <c r="C27" i="1"/>
  <c r="B27" i="1"/>
  <c r="I20" i="1"/>
  <c r="H20" i="1"/>
  <c r="H7" i="1" s="1"/>
  <c r="H6" i="1" s="1"/>
  <c r="H5" i="1" s="1"/>
  <c r="G20" i="1"/>
  <c r="G7" i="1" s="1"/>
  <c r="G6" i="1" s="1"/>
  <c r="G5" i="1" s="1"/>
  <c r="F20" i="1"/>
  <c r="F7" i="1" s="1"/>
  <c r="F6" i="1" s="1"/>
  <c r="F5" i="1" s="1"/>
  <c r="E20" i="1"/>
  <c r="D20" i="1"/>
  <c r="C20" i="1"/>
  <c r="B20" i="1"/>
  <c r="I8" i="1"/>
  <c r="H8" i="1"/>
  <c r="G8" i="1"/>
  <c r="F8" i="1"/>
  <c r="E8" i="1"/>
  <c r="E7" i="1" s="1"/>
  <c r="E6" i="1" s="1"/>
  <c r="D8" i="1"/>
  <c r="D7" i="1" s="1"/>
  <c r="D6" i="1" s="1"/>
  <c r="D5" i="1" s="1"/>
  <c r="C8" i="1"/>
  <c r="C7" i="1" s="1"/>
  <c r="C6" i="1" s="1"/>
  <c r="C5" i="1" s="1"/>
  <c r="B8" i="1"/>
  <c r="B7" i="1" s="1"/>
  <c r="B6" i="1" s="1"/>
  <c r="B5" i="1" s="1"/>
  <c r="I7" i="1"/>
  <c r="I6" i="1" s="1"/>
  <c r="I5" i="1" s="1"/>
  <c r="E5" i="1" l="1"/>
</calcChain>
</file>

<file path=xl/sharedStrings.xml><?xml version="1.0" encoding="utf-8"?>
<sst xmlns="http://schemas.openxmlformats.org/spreadsheetml/2006/main" count="50" uniqueCount="39">
  <si>
    <t>UNIDAD GESTION GENERAL SEDE LA PAZ</t>
  </si>
  <si>
    <t>CONCEPTO</t>
  </si>
  <si>
    <t>Aforo vigente</t>
  </si>
  <si>
    <t>Recaudo efectivo acumulado</t>
  </si>
  <si>
    <t>GESTION GENERAL</t>
  </si>
  <si>
    <t>- NIVEL CENTRAL</t>
  </si>
  <si>
    <t xml:space="preserve">I. Recursos propios </t>
  </si>
  <si>
    <t>1. Ingresos corrientes</t>
  </si>
  <si>
    <t>SERVICIOS ACADÉMICOS PREGRADO</t>
  </si>
  <si>
    <t>Matrículas pregrado</t>
  </si>
  <si>
    <t>Sistematización matrícula pregrado</t>
  </si>
  <si>
    <t>Bienestar matricula pregrado</t>
  </si>
  <si>
    <t>PROGRAMACION GENERACION EXCELENCIA</t>
  </si>
  <si>
    <t>OTROS INGRESOS</t>
  </si>
  <si>
    <t>Devolución iva</t>
  </si>
  <si>
    <t>Recuperaciones</t>
  </si>
  <si>
    <t>Otros</t>
  </si>
  <si>
    <t>TRANSFERENCIAS OPERACIONES INTERNAS SIN CONTRAPRESTACIÓN</t>
  </si>
  <si>
    <t>Transferencias o.i  fondo de investigación - ugi</t>
  </si>
  <si>
    <t>2. Recursos de capital</t>
  </si>
  <si>
    <t>RENDIMIENTOS FINANCIEROS</t>
  </si>
  <si>
    <t>Rendimientos  entidades financieras</t>
  </si>
  <si>
    <t>EXCEDENTES FINANCIEROS</t>
  </si>
  <si>
    <t>Excedentes financieros -  gestión general</t>
  </si>
  <si>
    <t>DONACIONES EN DINERO</t>
  </si>
  <si>
    <t>Donaciones en dinero</t>
  </si>
  <si>
    <t>II. Aportes Nación</t>
  </si>
  <si>
    <t>FUNCIONAMIENTO</t>
  </si>
  <si>
    <t>Flujo de fondos  y apropiación de funcionamiento pendiente por distribuir</t>
  </si>
  <si>
    <t>Gastos de personal</t>
  </si>
  <si>
    <t>Gastos generales</t>
  </si>
  <si>
    <t>Transferencias corrientes</t>
  </si>
  <si>
    <t>INVERSIÓN</t>
  </si>
  <si>
    <t>Inversión</t>
  </si>
  <si>
    <t>- FONDOS ESPECIALES</t>
  </si>
  <si>
    <t>Expedición de documentos y certificaciones de pregrado</t>
  </si>
  <si>
    <t>SERVICIOS DE EXTENSIÓN</t>
  </si>
  <si>
    <t>Consultorías y asesorías</t>
  </si>
  <si>
    <t>Excedente del  fondo  nacional de  extensión solidaria y  del fondo de riesgos para la extensión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</si>
</sst>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5" fillId="3" borderId="6" xfId="0" applyNumberFormat="1" applyFont="1" applyFill="1" applyBorder="1"/>
    <xf numFmtId="164" fontId="5" fillId="3" borderId="7" xfId="0" applyNumberFormat="1" applyFont="1" applyFill="1" applyBorder="1"/>
    <xf numFmtId="164" fontId="6" fillId="4" borderId="6" xfId="0" applyNumberFormat="1" applyFont="1" applyFill="1" applyBorder="1"/>
    <xf numFmtId="164" fontId="6" fillId="4" borderId="7" xfId="0" applyNumberFormat="1" applyFont="1" applyFill="1" applyBorder="1"/>
    <xf numFmtId="164" fontId="3" fillId="5" borderId="4" xfId="0" applyNumberFormat="1" applyFont="1" applyFill="1" applyBorder="1"/>
    <xf numFmtId="164" fontId="3" fillId="5" borderId="1" xfId="0" applyNumberFormat="1" applyFont="1" applyFill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0" fillId="0" borderId="10" xfId="0" applyBorder="1"/>
    <xf numFmtId="0" fontId="0" fillId="0" borderId="11" xfId="0" applyBorder="1"/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0" xfId="1" applyNumberFormat="1" applyFont="1" applyBorder="1" applyAlignment="1">
      <alignment horizontal="left" indent="3"/>
    </xf>
    <xf numFmtId="164" fontId="0" fillId="0" borderId="11" xfId="1" applyNumberFormat="1" applyFont="1" applyBorder="1" applyAlignment="1">
      <alignment horizontal="left" indent="3"/>
    </xf>
    <xf numFmtId="164" fontId="0" fillId="0" borderId="10" xfId="1" applyNumberFormat="1" applyFont="1" applyBorder="1" applyAlignment="1">
      <alignment horizontal="left"/>
    </xf>
    <xf numFmtId="164" fontId="0" fillId="0" borderId="11" xfId="1" applyNumberFormat="1" applyFont="1" applyBorder="1" applyAlignment="1">
      <alignment horizontal="left"/>
    </xf>
    <xf numFmtId="164" fontId="0" fillId="0" borderId="10" xfId="1" applyNumberFormat="1" applyFont="1" applyBorder="1" applyAlignment="1">
      <alignment horizontal="left" vertical="center" wrapText="1" indent="3"/>
    </xf>
    <xf numFmtId="164" fontId="0" fillId="0" borderId="11" xfId="1" applyNumberFormat="1" applyFont="1" applyBorder="1" applyAlignment="1">
      <alignment horizontal="left" vertical="center" wrapText="1" indent="3"/>
    </xf>
    <xf numFmtId="164" fontId="3" fillId="5" borderId="6" xfId="1" applyNumberFormat="1" applyFont="1" applyFill="1" applyBorder="1"/>
    <xf numFmtId="164" fontId="3" fillId="5" borderId="7" xfId="1" applyNumberFormat="1" applyFont="1" applyFill="1" applyBorder="1"/>
    <xf numFmtId="164" fontId="0" fillId="0" borderId="2" xfId="1" applyNumberFormat="1" applyFont="1" applyBorder="1" applyAlignment="1">
      <alignment vertical="center" wrapText="1"/>
    </xf>
    <xf numFmtId="164" fontId="0" fillId="0" borderId="3" xfId="1" applyNumberFormat="1" applyFont="1" applyBorder="1" applyAlignment="1">
      <alignment vertical="center" wrapText="1"/>
    </xf>
    <xf numFmtId="164" fontId="0" fillId="0" borderId="10" xfId="1" applyNumberFormat="1" applyFont="1" applyBorder="1" applyAlignment="1">
      <alignment vertical="center" wrapText="1"/>
    </xf>
    <xf numFmtId="164" fontId="0" fillId="0" borderId="11" xfId="1" applyNumberFormat="1" applyFont="1" applyBorder="1" applyAlignment="1">
      <alignment vertical="center" wrapText="1"/>
    </xf>
    <xf numFmtId="164" fontId="0" fillId="0" borderId="4" xfId="1" applyNumberFormat="1" applyFont="1" applyBorder="1" applyAlignment="1">
      <alignment horizontal="left" vertical="center" wrapText="1" indent="3"/>
    </xf>
    <xf numFmtId="164" fontId="0" fillId="0" borderId="5" xfId="1" applyNumberFormat="1" applyFont="1" applyBorder="1" applyAlignment="1">
      <alignment horizontal="left" vertical="center" wrapText="1" indent="3"/>
    </xf>
    <xf numFmtId="164" fontId="6" fillId="4" borderId="6" xfId="1" applyNumberFormat="1" applyFont="1" applyFill="1" applyBorder="1"/>
    <xf numFmtId="164" fontId="6" fillId="4" borderId="7" xfId="1" applyNumberFormat="1" applyFont="1" applyFill="1" applyBorder="1"/>
    <xf numFmtId="164" fontId="3" fillId="5" borderId="4" xfId="1" applyNumberFormat="1" applyFont="1" applyFill="1" applyBorder="1"/>
    <xf numFmtId="164" fontId="3" fillId="5" borderId="5" xfId="1" applyNumberFormat="1" applyFont="1" applyFill="1" applyBorder="1"/>
    <xf numFmtId="0" fontId="0" fillId="0" borderId="10" xfId="0" applyBorder="1" applyAlignment="1">
      <alignment horizontal="left" indent="3"/>
    </xf>
    <xf numFmtId="0" fontId="0" fillId="0" borderId="11" xfId="0" applyBorder="1" applyAlignment="1">
      <alignment horizontal="left" indent="3"/>
    </xf>
    <xf numFmtId="164" fontId="1" fillId="0" borderId="4" xfId="1" applyNumberFormat="1" applyFont="1" applyBorder="1" applyAlignment="1">
      <alignment horizontal="left" indent="3"/>
    </xf>
    <xf numFmtId="164" fontId="1" fillId="0" borderId="5" xfId="1" applyNumberFormat="1" applyFont="1" applyBorder="1" applyAlignment="1">
      <alignment horizontal="left" indent="3"/>
    </xf>
    <xf numFmtId="0" fontId="3" fillId="3" borderId="6" xfId="0" applyFont="1" applyFill="1" applyBorder="1" applyAlignment="1"/>
    <xf numFmtId="0" fontId="6" fillId="4" borderId="6" xfId="0" quotePrefix="1" applyFont="1" applyFill="1" applyBorder="1" applyAlignment="1"/>
    <xf numFmtId="0" fontId="3" fillId="5" borderId="4" xfId="0" applyFont="1" applyFill="1" applyBorder="1" applyAlignment="1"/>
    <xf numFmtId="0" fontId="3" fillId="0" borderId="8" xfId="0" applyFont="1" applyBorder="1" applyAlignment="1"/>
    <xf numFmtId="0" fontId="0" fillId="0" borderId="9" xfId="0" applyBorder="1" applyAlignment="1"/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164" fontId="3" fillId="5" borderId="12" xfId="0" applyNumberFormat="1" applyFont="1" applyFill="1" applyBorder="1" applyAlignment="1"/>
    <xf numFmtId="0" fontId="0" fillId="0" borderId="8" xfId="0" applyBorder="1" applyAlignment="1"/>
    <xf numFmtId="0" fontId="0" fillId="0" borderId="13" xfId="0" applyBorder="1" applyAlignment="1">
      <alignment horizontal="left"/>
    </xf>
    <xf numFmtId="0" fontId="6" fillId="4" borderId="12" xfId="0" quotePrefix="1" applyFont="1" applyFill="1" applyBorder="1" applyAlignment="1"/>
    <xf numFmtId="0" fontId="3" fillId="5" borderId="13" xfId="0" applyFont="1" applyFill="1" applyBorder="1" applyAlignment="1"/>
    <xf numFmtId="0" fontId="0" fillId="0" borderId="9" xfId="0" applyBorder="1" applyAlignment="1">
      <alignment vertical="center"/>
    </xf>
    <xf numFmtId="0" fontId="0" fillId="0" borderId="13" xfId="0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C130-47B9-4902-AD6F-87C272F3BA70}">
  <dimension ref="A1:I44"/>
  <sheetViews>
    <sheetView tabSelected="1" workbookViewId="0">
      <selection activeCell="A10" sqref="A10"/>
    </sheetView>
  </sheetViews>
  <sheetFormatPr baseColWidth="10" defaultColWidth="0" defaultRowHeight="15" zeroHeight="1" x14ac:dyDescent="0.25"/>
  <cols>
    <col min="1" max="1" width="42.5703125" customWidth="1"/>
    <col min="2" max="2" width="23" bestFit="1" customWidth="1"/>
    <col min="3" max="3" width="27.42578125" bestFit="1" customWidth="1"/>
    <col min="4" max="4" width="23" bestFit="1" customWidth="1"/>
    <col min="5" max="5" width="27.42578125" bestFit="1" customWidth="1"/>
    <col min="6" max="6" width="23" bestFit="1" customWidth="1"/>
    <col min="7" max="7" width="27.42578125" bestFit="1" customWidth="1"/>
    <col min="8" max="8" width="23" bestFit="1" customWidth="1"/>
    <col min="9" max="9" width="27.42578125" bestFit="1" customWidth="1"/>
    <col min="10" max="16384" width="11.42578125" hidden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x14ac:dyDescent="0.25">
      <c r="A3" s="3" t="s">
        <v>1</v>
      </c>
      <c r="B3" s="3">
        <v>2018</v>
      </c>
      <c r="C3" s="4"/>
      <c r="D3" s="3">
        <v>2019</v>
      </c>
      <c r="E3" s="4"/>
      <c r="F3" s="3">
        <v>2020</v>
      </c>
      <c r="G3" s="4"/>
      <c r="H3" s="3">
        <v>2021</v>
      </c>
      <c r="I3" s="4"/>
    </row>
    <row r="4" spans="1:9" x14ac:dyDescent="0.25">
      <c r="A4" s="5"/>
      <c r="B4" s="6" t="s">
        <v>2</v>
      </c>
      <c r="C4" s="7" t="s">
        <v>3</v>
      </c>
      <c r="D4" s="6" t="s">
        <v>2</v>
      </c>
      <c r="E4" s="7" t="s">
        <v>3</v>
      </c>
      <c r="F4" s="6" t="s">
        <v>2</v>
      </c>
      <c r="G4" s="7" t="s">
        <v>3</v>
      </c>
      <c r="H4" s="6" t="s">
        <v>2</v>
      </c>
      <c r="I4" s="7" t="s">
        <v>3</v>
      </c>
    </row>
    <row r="5" spans="1:9" ht="18.75" x14ac:dyDescent="0.3">
      <c r="A5" s="42" t="s">
        <v>4</v>
      </c>
      <c r="B5" s="8">
        <f t="shared" ref="B5:I5" si="0">+B6+B35</f>
        <v>30079439013</v>
      </c>
      <c r="C5" s="9">
        <f t="shared" si="0"/>
        <v>9428072535</v>
      </c>
      <c r="D5" s="8">
        <f t="shared" si="0"/>
        <v>32115310484</v>
      </c>
      <c r="E5" s="9">
        <f t="shared" si="0"/>
        <v>32380744285</v>
      </c>
      <c r="F5" s="8">
        <f t="shared" si="0"/>
        <v>33147603953</v>
      </c>
      <c r="G5" s="9">
        <f t="shared" si="0"/>
        <v>34317515972</v>
      </c>
      <c r="H5" s="8">
        <f t="shared" si="0"/>
        <v>35329418545</v>
      </c>
      <c r="I5" s="9">
        <f t="shared" si="0"/>
        <v>37501437415</v>
      </c>
    </row>
    <row r="6" spans="1:9" ht="15.75" x14ac:dyDescent="0.25">
      <c r="A6" s="43" t="s">
        <v>5</v>
      </c>
      <c r="B6" s="10">
        <f t="shared" ref="B6:I6" si="1">+B7+B27</f>
        <v>30079439013</v>
      </c>
      <c r="C6" s="11">
        <f t="shared" si="1"/>
        <v>9428072535</v>
      </c>
      <c r="D6" s="10">
        <f t="shared" si="1"/>
        <v>32115310484</v>
      </c>
      <c r="E6" s="11">
        <f t="shared" si="1"/>
        <v>32380744285</v>
      </c>
      <c r="F6" s="10">
        <f t="shared" si="1"/>
        <v>33147603953</v>
      </c>
      <c r="G6" s="11">
        <f t="shared" si="1"/>
        <v>34317515972</v>
      </c>
      <c r="H6" s="10">
        <f t="shared" si="1"/>
        <v>34309662505</v>
      </c>
      <c r="I6" s="11">
        <f t="shared" si="1"/>
        <v>36519172375</v>
      </c>
    </row>
    <row r="7" spans="1:9" x14ac:dyDescent="0.25">
      <c r="A7" s="44" t="s">
        <v>6</v>
      </c>
      <c r="B7" s="12">
        <f>+B8+B20</f>
        <v>6654062748</v>
      </c>
      <c r="C7" s="13">
        <f t="shared" ref="C7:I7" si="2">+C8+C20</f>
        <v>6002696270</v>
      </c>
      <c r="D7" s="12">
        <f t="shared" si="2"/>
        <v>7381313672</v>
      </c>
      <c r="E7" s="13">
        <f t="shared" si="2"/>
        <v>7646747473</v>
      </c>
      <c r="F7" s="12">
        <f t="shared" si="2"/>
        <v>7637101483</v>
      </c>
      <c r="G7" s="13">
        <f t="shared" si="2"/>
        <v>8807013502</v>
      </c>
      <c r="H7" s="12">
        <f t="shared" si="2"/>
        <v>8396318761</v>
      </c>
      <c r="I7" s="13">
        <f t="shared" si="2"/>
        <v>10605828631</v>
      </c>
    </row>
    <row r="8" spans="1:9" ht="15.75" customHeight="1" x14ac:dyDescent="0.25">
      <c r="A8" s="45" t="s">
        <v>7</v>
      </c>
      <c r="B8" s="14">
        <f t="shared" ref="B8:I8" si="3">+B9+B14+B18</f>
        <v>0</v>
      </c>
      <c r="C8" s="15">
        <f t="shared" si="3"/>
        <v>0</v>
      </c>
      <c r="D8" s="14">
        <f t="shared" si="3"/>
        <v>20080000</v>
      </c>
      <c r="E8" s="15">
        <f t="shared" si="3"/>
        <v>276699089</v>
      </c>
      <c r="F8" s="14">
        <f t="shared" si="3"/>
        <v>0</v>
      </c>
      <c r="G8" s="15">
        <f t="shared" si="3"/>
        <v>527906135</v>
      </c>
      <c r="H8" s="14">
        <f t="shared" si="3"/>
        <v>115000000</v>
      </c>
      <c r="I8" s="15">
        <f t="shared" si="3"/>
        <v>1296132406</v>
      </c>
    </row>
    <row r="9" spans="1:9" ht="15.75" customHeight="1" x14ac:dyDescent="0.25">
      <c r="A9" s="46" t="s">
        <v>8</v>
      </c>
      <c r="B9" s="16"/>
      <c r="C9" s="17"/>
      <c r="D9" s="18">
        <v>0</v>
      </c>
      <c r="E9" s="19">
        <v>41988367</v>
      </c>
      <c r="F9" s="18">
        <v>0</v>
      </c>
      <c r="G9" s="19">
        <v>136702946</v>
      </c>
      <c r="H9" s="18">
        <v>0</v>
      </c>
      <c r="I9" s="19">
        <v>151731174</v>
      </c>
    </row>
    <row r="10" spans="1:9" ht="15.75" customHeight="1" x14ac:dyDescent="0.25">
      <c r="A10" s="47" t="s">
        <v>9</v>
      </c>
      <c r="B10" s="20"/>
      <c r="C10" s="21"/>
      <c r="D10" s="20">
        <v>0</v>
      </c>
      <c r="E10" s="21">
        <v>27007989</v>
      </c>
      <c r="F10" s="20">
        <v>0</v>
      </c>
      <c r="G10" s="21">
        <v>75447393</v>
      </c>
      <c r="H10" s="20">
        <v>0</v>
      </c>
      <c r="I10" s="21">
        <v>88544238</v>
      </c>
    </row>
    <row r="11" spans="1:9" ht="15.75" customHeight="1" x14ac:dyDescent="0.25">
      <c r="A11" s="47" t="s">
        <v>10</v>
      </c>
      <c r="B11" s="20"/>
      <c r="C11" s="21"/>
      <c r="D11" s="20">
        <v>0</v>
      </c>
      <c r="E11" s="21">
        <v>10746694</v>
      </c>
      <c r="F11" s="20">
        <v>0</v>
      </c>
      <c r="G11" s="21">
        <v>43620841</v>
      </c>
      <c r="H11" s="20">
        <v>0</v>
      </c>
      <c r="I11" s="21">
        <v>44238676</v>
      </c>
    </row>
    <row r="12" spans="1:9" ht="15.75" customHeight="1" x14ac:dyDescent="0.25">
      <c r="A12" s="47" t="s">
        <v>11</v>
      </c>
      <c r="B12" s="20"/>
      <c r="C12" s="21"/>
      <c r="D12" s="20">
        <v>0</v>
      </c>
      <c r="E12" s="21">
        <v>4233684</v>
      </c>
      <c r="F12" s="20">
        <v>0</v>
      </c>
      <c r="G12" s="21">
        <v>15448046</v>
      </c>
      <c r="H12" s="20">
        <v>0</v>
      </c>
      <c r="I12" s="21">
        <v>17177911</v>
      </c>
    </row>
    <row r="13" spans="1:9" ht="15.75" customHeight="1" x14ac:dyDescent="0.25">
      <c r="A13" s="47" t="s">
        <v>12</v>
      </c>
      <c r="B13" s="20"/>
      <c r="C13" s="21"/>
      <c r="D13" s="20"/>
      <c r="E13" s="21"/>
      <c r="F13" s="20">
        <v>0</v>
      </c>
      <c r="G13" s="21">
        <v>2186666</v>
      </c>
      <c r="H13" s="20">
        <v>0</v>
      </c>
      <c r="I13" s="21">
        <v>1770349</v>
      </c>
    </row>
    <row r="14" spans="1:9" ht="15.75" customHeight="1" x14ac:dyDescent="0.25">
      <c r="A14" s="46" t="s">
        <v>13</v>
      </c>
      <c r="B14" s="16"/>
      <c r="C14" s="17"/>
      <c r="D14" s="18">
        <v>20080000</v>
      </c>
      <c r="E14" s="19">
        <v>234710722</v>
      </c>
      <c r="F14" s="18">
        <v>0</v>
      </c>
      <c r="G14" s="19">
        <v>391203189</v>
      </c>
      <c r="H14" s="18">
        <v>0</v>
      </c>
      <c r="I14" s="19">
        <v>1029401232</v>
      </c>
    </row>
    <row r="15" spans="1:9" ht="15.75" customHeight="1" x14ac:dyDescent="0.25">
      <c r="A15" s="48" t="s">
        <v>14</v>
      </c>
      <c r="B15" s="20"/>
      <c r="C15" s="21"/>
      <c r="D15" s="20">
        <v>20080000</v>
      </c>
      <c r="E15" s="21">
        <v>233148996</v>
      </c>
      <c r="F15" s="20">
        <v>0</v>
      </c>
      <c r="G15" s="21">
        <v>372642451</v>
      </c>
      <c r="H15" s="20">
        <v>0</v>
      </c>
      <c r="I15" s="21">
        <v>1029395261</v>
      </c>
    </row>
    <row r="16" spans="1:9" ht="15.75" customHeight="1" x14ac:dyDescent="0.25">
      <c r="A16" s="48" t="s">
        <v>15</v>
      </c>
      <c r="B16" s="20"/>
      <c r="C16" s="21"/>
      <c r="D16" s="20"/>
      <c r="E16" s="21"/>
      <c r="F16" s="20">
        <v>0</v>
      </c>
      <c r="G16" s="21">
        <v>18052181</v>
      </c>
      <c r="H16" s="20"/>
      <c r="I16" s="21"/>
    </row>
    <row r="17" spans="1:9" ht="15.75" customHeight="1" x14ac:dyDescent="0.25">
      <c r="A17" s="48" t="s">
        <v>16</v>
      </c>
      <c r="B17" s="20"/>
      <c r="C17" s="21"/>
      <c r="D17" s="20">
        <v>0</v>
      </c>
      <c r="E17" s="21">
        <v>1561726</v>
      </c>
      <c r="F17" s="20">
        <v>0</v>
      </c>
      <c r="G17" s="21">
        <v>508557</v>
      </c>
      <c r="H17" s="20">
        <v>0</v>
      </c>
      <c r="I17" s="21">
        <v>5971</v>
      </c>
    </row>
    <row r="18" spans="1:9" ht="15.75" customHeight="1" x14ac:dyDescent="0.25">
      <c r="A18" s="46" t="s">
        <v>17</v>
      </c>
      <c r="B18" s="16"/>
      <c r="C18" s="17"/>
      <c r="D18" s="16"/>
      <c r="E18" s="17"/>
      <c r="F18" s="16"/>
      <c r="G18" s="17"/>
      <c r="H18" s="18">
        <v>115000000</v>
      </c>
      <c r="I18" s="19">
        <v>115000000</v>
      </c>
    </row>
    <row r="19" spans="1:9" ht="15.75" customHeight="1" x14ac:dyDescent="0.25">
      <c r="A19" s="48" t="s">
        <v>18</v>
      </c>
      <c r="B19" s="16"/>
      <c r="C19" s="17"/>
      <c r="D19" s="16"/>
      <c r="E19" s="17"/>
      <c r="F19" s="16"/>
      <c r="G19" s="17"/>
      <c r="H19" s="20">
        <v>115000000</v>
      </c>
      <c r="I19" s="21">
        <v>115000000</v>
      </c>
    </row>
    <row r="20" spans="1:9" ht="15.75" customHeight="1" x14ac:dyDescent="0.25">
      <c r="A20" s="45" t="s">
        <v>19</v>
      </c>
      <c r="B20" s="14">
        <f>+B21+B23+B25</f>
        <v>6654062748</v>
      </c>
      <c r="C20" s="15">
        <f>+C21+C23+C25</f>
        <v>6002696270</v>
      </c>
      <c r="D20" s="14">
        <f>+D21+D23+D25</f>
        <v>7361233672</v>
      </c>
      <c r="E20" s="15">
        <f>+E21+E23+E25</f>
        <v>7370048384</v>
      </c>
      <c r="F20" s="14">
        <f t="shared" ref="F20:I20" si="4">+F21+F23+F25</f>
        <v>7637101483</v>
      </c>
      <c r="G20" s="15">
        <f t="shared" si="4"/>
        <v>8279107367</v>
      </c>
      <c r="H20" s="14">
        <f t="shared" si="4"/>
        <v>8281318761</v>
      </c>
      <c r="I20" s="15">
        <f t="shared" si="4"/>
        <v>9309696225</v>
      </c>
    </row>
    <row r="21" spans="1:9" ht="15.75" customHeight="1" x14ac:dyDescent="0.25">
      <c r="A21" s="46" t="s">
        <v>20</v>
      </c>
      <c r="B21" s="22">
        <v>0</v>
      </c>
      <c r="C21" s="23">
        <v>2696270</v>
      </c>
      <c r="D21" s="22">
        <v>0</v>
      </c>
      <c r="E21" s="23">
        <v>8814712</v>
      </c>
      <c r="F21" s="22">
        <v>0</v>
      </c>
      <c r="G21" s="23">
        <v>642005884</v>
      </c>
      <c r="H21" s="22">
        <v>223600000</v>
      </c>
      <c r="I21" s="23">
        <v>1251977464</v>
      </c>
    </row>
    <row r="22" spans="1:9" ht="15.75" customHeight="1" x14ac:dyDescent="0.25">
      <c r="A22" s="48" t="s">
        <v>21</v>
      </c>
      <c r="B22" s="24">
        <v>0</v>
      </c>
      <c r="C22" s="25">
        <v>2696270</v>
      </c>
      <c r="D22" s="24">
        <v>0</v>
      </c>
      <c r="E22" s="25">
        <v>8814712</v>
      </c>
      <c r="F22" s="24">
        <v>0</v>
      </c>
      <c r="G22" s="25">
        <v>642005884</v>
      </c>
      <c r="H22" s="24">
        <v>223600000</v>
      </c>
      <c r="I22" s="25">
        <v>1251977464</v>
      </c>
    </row>
    <row r="23" spans="1:9" ht="15.75" customHeight="1" x14ac:dyDescent="0.25">
      <c r="A23" s="46" t="s">
        <v>22</v>
      </c>
      <c r="B23" s="22">
        <v>6000000000</v>
      </c>
      <c r="C23" s="23">
        <v>6000000000</v>
      </c>
      <c r="D23" s="22">
        <v>7361233672</v>
      </c>
      <c r="E23" s="23">
        <v>7361233672</v>
      </c>
      <c r="F23" s="22">
        <v>7637101483</v>
      </c>
      <c r="G23" s="23">
        <v>7637101483</v>
      </c>
      <c r="H23" s="22">
        <v>8057718761</v>
      </c>
      <c r="I23" s="23">
        <v>8057718761</v>
      </c>
    </row>
    <row r="24" spans="1:9" ht="15.75" customHeight="1" x14ac:dyDescent="0.25">
      <c r="A24" s="48" t="s">
        <v>23</v>
      </c>
      <c r="B24" s="24">
        <v>6000000000</v>
      </c>
      <c r="C24" s="25">
        <v>6000000000</v>
      </c>
      <c r="D24" s="24">
        <v>7361233672</v>
      </c>
      <c r="E24" s="25">
        <v>7361233672</v>
      </c>
      <c r="F24" s="24">
        <v>7637101483</v>
      </c>
      <c r="G24" s="25">
        <v>7637101483</v>
      </c>
      <c r="H24" s="24">
        <v>8057718761</v>
      </c>
      <c r="I24" s="25">
        <v>8057718761</v>
      </c>
    </row>
    <row r="25" spans="1:9" ht="15.75" customHeight="1" x14ac:dyDescent="0.25">
      <c r="A25" s="46" t="s">
        <v>24</v>
      </c>
      <c r="B25" s="22">
        <v>654062748</v>
      </c>
      <c r="C25" s="23">
        <v>0</v>
      </c>
      <c r="D25" s="22"/>
      <c r="E25" s="23"/>
      <c r="F25" s="22"/>
      <c r="G25" s="23"/>
      <c r="H25" s="22"/>
      <c r="I25" s="23"/>
    </row>
    <row r="26" spans="1:9" ht="15.75" customHeight="1" x14ac:dyDescent="0.25">
      <c r="A26" s="48" t="s">
        <v>25</v>
      </c>
      <c r="B26" s="24">
        <v>654062748</v>
      </c>
      <c r="C26" s="25">
        <v>0</v>
      </c>
      <c r="D26" s="24"/>
      <c r="E26" s="25"/>
      <c r="F26" s="24"/>
      <c r="G26" s="25"/>
      <c r="H26" s="24"/>
      <c r="I26" s="25"/>
    </row>
    <row r="27" spans="1:9" ht="15.75" customHeight="1" x14ac:dyDescent="0.25">
      <c r="A27" s="49" t="s">
        <v>26</v>
      </c>
      <c r="B27" s="26">
        <f>+B28+B33</f>
        <v>23425376265</v>
      </c>
      <c r="C27" s="27">
        <f t="shared" ref="C27:I27" si="5">+C28+C33</f>
        <v>3425376265</v>
      </c>
      <c r="D27" s="26">
        <f t="shared" si="5"/>
        <v>24733996812</v>
      </c>
      <c r="E27" s="27">
        <f t="shared" si="5"/>
        <v>24733996812</v>
      </c>
      <c r="F27" s="26">
        <f t="shared" si="5"/>
        <v>25510502470</v>
      </c>
      <c r="G27" s="27">
        <f t="shared" si="5"/>
        <v>25510502470</v>
      </c>
      <c r="H27" s="26">
        <f t="shared" si="5"/>
        <v>25913343744</v>
      </c>
      <c r="I27" s="27">
        <f t="shared" si="5"/>
        <v>25913343744</v>
      </c>
    </row>
    <row r="28" spans="1:9" ht="15.75" customHeight="1" x14ac:dyDescent="0.25">
      <c r="A28" s="50" t="s">
        <v>27</v>
      </c>
      <c r="B28" s="28">
        <v>20000000000</v>
      </c>
      <c r="C28" s="29">
        <v>0</v>
      </c>
      <c r="D28" s="28">
        <v>20660000000</v>
      </c>
      <c r="E28" s="29">
        <v>20660000000</v>
      </c>
      <c r="F28" s="28">
        <v>21330556470</v>
      </c>
      <c r="G28" s="29">
        <v>21330556470</v>
      </c>
      <c r="H28" s="28">
        <v>21730063737</v>
      </c>
      <c r="I28" s="29">
        <v>21730063737</v>
      </c>
    </row>
    <row r="29" spans="1:9" ht="15.75" customHeight="1" x14ac:dyDescent="0.25">
      <c r="A29" s="47" t="s">
        <v>28</v>
      </c>
      <c r="B29" s="20">
        <v>20000000000</v>
      </c>
      <c r="C29" s="21">
        <v>0</v>
      </c>
      <c r="D29" s="20">
        <v>9114098900</v>
      </c>
      <c r="E29" s="21">
        <v>9114098900</v>
      </c>
      <c r="F29" s="20"/>
      <c r="G29" s="21"/>
      <c r="H29" s="20"/>
      <c r="I29" s="21"/>
    </row>
    <row r="30" spans="1:9" ht="15.75" customHeight="1" x14ac:dyDescent="0.25">
      <c r="A30" s="47" t="s">
        <v>29</v>
      </c>
      <c r="B30" s="20"/>
      <c r="C30" s="21"/>
      <c r="D30" s="20">
        <v>4850496600</v>
      </c>
      <c r="E30" s="21">
        <v>4850496600</v>
      </c>
      <c r="F30" s="20">
        <v>8865743536</v>
      </c>
      <c r="G30" s="21">
        <v>8865743536</v>
      </c>
      <c r="H30" s="20">
        <v>10111687053</v>
      </c>
      <c r="I30" s="21">
        <v>10111687053</v>
      </c>
    </row>
    <row r="31" spans="1:9" ht="15.75" customHeight="1" x14ac:dyDescent="0.25">
      <c r="A31" s="47" t="s">
        <v>30</v>
      </c>
      <c r="B31" s="20"/>
      <c r="C31" s="21"/>
      <c r="D31" s="20">
        <v>5822404500</v>
      </c>
      <c r="E31" s="21">
        <v>5822404500</v>
      </c>
      <c r="F31" s="20">
        <v>11291862934</v>
      </c>
      <c r="G31" s="21">
        <v>11291862934</v>
      </c>
      <c r="H31" s="20">
        <v>10898376684</v>
      </c>
      <c r="I31" s="21">
        <v>10898376684</v>
      </c>
    </row>
    <row r="32" spans="1:9" ht="15.75" customHeight="1" x14ac:dyDescent="0.25">
      <c r="A32" s="47" t="s">
        <v>31</v>
      </c>
      <c r="B32" s="20"/>
      <c r="C32" s="21"/>
      <c r="D32" s="20">
        <v>873000000</v>
      </c>
      <c r="E32" s="21">
        <v>873000000</v>
      </c>
      <c r="F32" s="20">
        <v>1172950000</v>
      </c>
      <c r="G32" s="21">
        <v>1172950000</v>
      </c>
      <c r="H32" s="20">
        <v>720000000</v>
      </c>
      <c r="I32" s="21">
        <v>720000000</v>
      </c>
    </row>
    <row r="33" spans="1:9" ht="15.75" customHeight="1" x14ac:dyDescent="0.25">
      <c r="A33" s="46" t="s">
        <v>32</v>
      </c>
      <c r="B33" s="30">
        <v>3425376265</v>
      </c>
      <c r="C33" s="31">
        <v>3425376265</v>
      </c>
      <c r="D33" s="30">
        <v>4073996812</v>
      </c>
      <c r="E33" s="31">
        <v>4073996812</v>
      </c>
      <c r="F33" s="30">
        <v>4179946000</v>
      </c>
      <c r="G33" s="31">
        <v>4179946000</v>
      </c>
      <c r="H33" s="30">
        <v>4183280007</v>
      </c>
      <c r="I33" s="31">
        <v>4183280007</v>
      </c>
    </row>
    <row r="34" spans="1:9" ht="15.75" customHeight="1" x14ac:dyDescent="0.25">
      <c r="A34" s="51" t="s">
        <v>33</v>
      </c>
      <c r="B34" s="32">
        <v>3425376265</v>
      </c>
      <c r="C34" s="33">
        <v>3425376265</v>
      </c>
      <c r="D34" s="32">
        <v>4073996812</v>
      </c>
      <c r="E34" s="33">
        <v>4073996812</v>
      </c>
      <c r="F34" s="32">
        <v>4179946000</v>
      </c>
      <c r="G34" s="33">
        <v>4179946000</v>
      </c>
      <c r="H34" s="32">
        <v>4183280007</v>
      </c>
      <c r="I34" s="33">
        <v>4183280007</v>
      </c>
    </row>
    <row r="35" spans="1:9" ht="15.75" customHeight="1" x14ac:dyDescent="0.25">
      <c r="A35" s="52" t="s">
        <v>34</v>
      </c>
      <c r="B35" s="34">
        <f t="shared" ref="B35:I35" si="6">+B36</f>
        <v>0</v>
      </c>
      <c r="C35" s="35">
        <f t="shared" si="6"/>
        <v>0</v>
      </c>
      <c r="D35" s="34">
        <f t="shared" si="6"/>
        <v>0</v>
      </c>
      <c r="E35" s="35">
        <f t="shared" si="6"/>
        <v>0</v>
      </c>
      <c r="F35" s="34">
        <f t="shared" si="6"/>
        <v>0</v>
      </c>
      <c r="G35" s="35">
        <f t="shared" si="6"/>
        <v>0</v>
      </c>
      <c r="H35" s="34">
        <f t="shared" si="6"/>
        <v>1019756040</v>
      </c>
      <c r="I35" s="35">
        <f t="shared" si="6"/>
        <v>982265040</v>
      </c>
    </row>
    <row r="36" spans="1:9" ht="15.75" customHeight="1" x14ac:dyDescent="0.25">
      <c r="A36" s="53" t="s">
        <v>6</v>
      </c>
      <c r="B36" s="36">
        <f t="shared" ref="B36:I36" si="7">+B37+B42</f>
        <v>0</v>
      </c>
      <c r="C36" s="37">
        <f t="shared" si="7"/>
        <v>0</v>
      </c>
      <c r="D36" s="36">
        <f t="shared" si="7"/>
        <v>0</v>
      </c>
      <c r="E36" s="37">
        <f t="shared" si="7"/>
        <v>0</v>
      </c>
      <c r="F36" s="36">
        <f t="shared" si="7"/>
        <v>0</v>
      </c>
      <c r="G36" s="37">
        <f t="shared" si="7"/>
        <v>0</v>
      </c>
      <c r="H36" s="36">
        <f t="shared" si="7"/>
        <v>1019756040</v>
      </c>
      <c r="I36" s="37">
        <f t="shared" si="7"/>
        <v>982265040</v>
      </c>
    </row>
    <row r="37" spans="1:9" ht="15.75" customHeight="1" x14ac:dyDescent="0.25">
      <c r="A37" s="45" t="s">
        <v>7</v>
      </c>
      <c r="B37" s="14">
        <f t="shared" ref="B37:G37" si="8">+B38+B40</f>
        <v>0</v>
      </c>
      <c r="C37" s="15">
        <f t="shared" si="8"/>
        <v>0</v>
      </c>
      <c r="D37" s="14">
        <f t="shared" si="8"/>
        <v>0</v>
      </c>
      <c r="E37" s="15">
        <f t="shared" si="8"/>
        <v>0</v>
      </c>
      <c r="F37" s="14">
        <f t="shared" si="8"/>
        <v>0</v>
      </c>
      <c r="G37" s="15">
        <f t="shared" si="8"/>
        <v>0</v>
      </c>
      <c r="H37" s="14">
        <f>+H38+H40</f>
        <v>750000000</v>
      </c>
      <c r="I37" s="15">
        <f>+I38+I40</f>
        <v>712509000</v>
      </c>
    </row>
    <row r="38" spans="1:9" ht="15.75" customHeight="1" x14ac:dyDescent="0.25">
      <c r="A38" s="46" t="s">
        <v>8</v>
      </c>
      <c r="B38" s="16"/>
      <c r="C38" s="17"/>
      <c r="D38" s="16"/>
      <c r="E38" s="17"/>
      <c r="F38" s="16"/>
      <c r="G38" s="17"/>
      <c r="H38" s="18">
        <v>0</v>
      </c>
      <c r="I38" s="19">
        <v>9000</v>
      </c>
    </row>
    <row r="39" spans="1:9" ht="15.75" customHeight="1" x14ac:dyDescent="0.25">
      <c r="A39" s="48" t="s">
        <v>35</v>
      </c>
      <c r="B39" s="38"/>
      <c r="C39" s="39"/>
      <c r="D39" s="38"/>
      <c r="E39" s="39"/>
      <c r="F39" s="38"/>
      <c r="G39" s="39"/>
      <c r="H39" s="20"/>
      <c r="I39" s="21">
        <v>9000</v>
      </c>
    </row>
    <row r="40" spans="1:9" ht="15.75" customHeight="1" x14ac:dyDescent="0.25">
      <c r="A40" s="46" t="s">
        <v>36</v>
      </c>
      <c r="B40" s="16"/>
      <c r="C40" s="17"/>
      <c r="D40" s="16"/>
      <c r="E40" s="17"/>
      <c r="F40" s="16"/>
      <c r="G40" s="17"/>
      <c r="H40" s="18">
        <v>750000000</v>
      </c>
      <c r="I40" s="19">
        <v>712500000</v>
      </c>
    </row>
    <row r="41" spans="1:9" ht="15.75" customHeight="1" x14ac:dyDescent="0.25">
      <c r="A41" s="48" t="s">
        <v>37</v>
      </c>
      <c r="B41" s="38"/>
      <c r="C41" s="39"/>
      <c r="D41" s="38"/>
      <c r="E41" s="39"/>
      <c r="F41" s="38"/>
      <c r="G41" s="39"/>
      <c r="H41" s="20">
        <v>750000000</v>
      </c>
      <c r="I41" s="21">
        <v>712500000</v>
      </c>
    </row>
    <row r="42" spans="1:9" ht="15.75" customHeight="1" x14ac:dyDescent="0.25">
      <c r="A42" s="45" t="s">
        <v>19</v>
      </c>
      <c r="B42" s="14">
        <f t="shared" ref="B42:I42" si="9">+B43</f>
        <v>0</v>
      </c>
      <c r="C42" s="15">
        <f t="shared" si="9"/>
        <v>0</v>
      </c>
      <c r="D42" s="14">
        <f t="shared" si="9"/>
        <v>0</v>
      </c>
      <c r="E42" s="15">
        <f t="shared" si="9"/>
        <v>0</v>
      </c>
      <c r="F42" s="14">
        <f t="shared" si="9"/>
        <v>0</v>
      </c>
      <c r="G42" s="15">
        <f t="shared" si="9"/>
        <v>0</v>
      </c>
      <c r="H42" s="14">
        <f>+H43</f>
        <v>269756040</v>
      </c>
      <c r="I42" s="15">
        <f t="shared" si="9"/>
        <v>269756040</v>
      </c>
    </row>
    <row r="43" spans="1:9" ht="15.75" customHeight="1" x14ac:dyDescent="0.25">
      <c r="A43" s="54" t="s">
        <v>22</v>
      </c>
      <c r="B43" s="16"/>
      <c r="C43" s="17"/>
      <c r="D43" s="16"/>
      <c r="E43" s="17"/>
      <c r="F43" s="16"/>
      <c r="G43" s="17"/>
      <c r="H43" s="18">
        <v>269756040</v>
      </c>
      <c r="I43" s="19">
        <v>269756040</v>
      </c>
    </row>
    <row r="44" spans="1:9" ht="15.75" customHeight="1" x14ac:dyDescent="0.25">
      <c r="A44" s="55" t="s">
        <v>38</v>
      </c>
      <c r="B44" s="40"/>
      <c r="C44" s="41"/>
      <c r="D44" s="40"/>
      <c r="E44" s="41"/>
      <c r="F44" s="40"/>
      <c r="G44" s="41"/>
      <c r="H44" s="40">
        <v>269756040</v>
      </c>
      <c r="I44" s="41">
        <v>269756040</v>
      </c>
    </row>
  </sheetData>
  <mergeCells count="6">
    <mergeCell ref="A1:I2"/>
    <mergeCell ref="A3:A4"/>
    <mergeCell ref="B3:C3"/>
    <mergeCell ref="D3:E3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Muñoz Adarme</dc:creator>
  <cp:lastModifiedBy>Lucio Muñoz Adarme</cp:lastModifiedBy>
  <dcterms:created xsi:type="dcterms:W3CDTF">2024-12-12T04:27:01Z</dcterms:created>
  <dcterms:modified xsi:type="dcterms:W3CDTF">2024-12-12T04:28:29Z</dcterms:modified>
</cp:coreProperties>
</file>