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NIVERSIDAD NACIONAL\Documents\Sistema Estadistico\Repositorios de GitHub\Plan Global\PGD\Documentos\"/>
    </mc:Choice>
  </mc:AlternateContent>
  <xr:revisionPtr revIDLastSave="0" documentId="13_ncr:1_{403E7E46-369A-4DB7-8C2A-C9AA6314BDFE}" xr6:coauthVersionLast="47" xr6:coauthVersionMax="47" xr10:uidLastSave="{00000000-0000-0000-0000-000000000000}"/>
  <bookViews>
    <workbookView xWindow="-120" yWindow="-120" windowWidth="29040" windowHeight="15720" xr2:uid="{32241B47-B942-40A3-8920-96D63491EC59}"/>
  </bookViews>
  <sheets>
    <sheet name="Stock" sheetId="5" r:id="rId1"/>
    <sheet name="Stock_Flexible" sheetId="6" r:id="rId2"/>
    <sheet name="Flujo" sheetId="1" r:id="rId3"/>
    <sheet name="Acumulado" sheetId="2" r:id="rId4"/>
    <sheet name="Capacidad" sheetId="3" r:id="rId5"/>
    <sheet name="Reducción"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4" l="1"/>
  <c r="E14" i="4"/>
  <c r="E15" i="4"/>
  <c r="E16" i="4"/>
  <c r="E17" i="4"/>
  <c r="E18" i="4"/>
  <c r="E19" i="4"/>
  <c r="E14" i="3"/>
  <c r="E15" i="3"/>
  <c r="E16" i="3"/>
  <c r="E17" i="3"/>
  <c r="E18" i="3"/>
  <c r="E19" i="3"/>
  <c r="E13" i="3"/>
  <c r="C19" i="2"/>
  <c r="C7" i="1"/>
</calcChain>
</file>

<file path=xl/sharedStrings.xml><?xml version="1.0" encoding="utf-8"?>
<sst xmlns="http://schemas.openxmlformats.org/spreadsheetml/2006/main" count="170" uniqueCount="62">
  <si>
    <t>Línea de Base</t>
  </si>
  <si>
    <t>5.547 Usuarios (2023-2) - 48.548 (matriculados pregrado 2023-2)</t>
  </si>
  <si>
    <t>Meta:</t>
  </si>
  <si>
    <t>Flujo</t>
  </si>
  <si>
    <t>Año</t>
  </si>
  <si>
    <t>Avance</t>
  </si>
  <si>
    <t>% de avance</t>
  </si>
  <si>
    <t>Trienio</t>
  </si>
  <si>
    <t>Nombre del indicador</t>
  </si>
  <si>
    <t>Fórmula del indicador</t>
  </si>
  <si>
    <t>Periodicidad de medición</t>
  </si>
  <si>
    <t>Semestral</t>
  </si>
  <si>
    <t>2025-1</t>
  </si>
  <si>
    <t>2025-2</t>
  </si>
  <si>
    <t>2026-1</t>
  </si>
  <si>
    <t>2026-2</t>
  </si>
  <si>
    <t>2027-1</t>
  </si>
  <si>
    <t>2027-2</t>
  </si>
  <si>
    <t>Aumentar, hasta alcanzar un 20 %, la cobertura de beneficiarios del programa de Transporte Estudiantil de estudiantes de pregrado de la Universidad.</t>
  </si>
  <si>
    <t xml:space="preserve">Porcentaje de estudiantes de pregrado beneficiarios del Programa de Transporte Estudiantil </t>
  </si>
  <si>
    <r>
      <t xml:space="preserve">(TTE / TP) * 100
</t>
    </r>
    <r>
      <rPr>
        <sz val="10"/>
        <color theme="1"/>
        <rFont val="Calibri"/>
        <family val="2"/>
        <scheme val="minor"/>
      </rPr>
      <t>Donde:</t>
    </r>
    <r>
      <rPr>
        <sz val="11"/>
        <color theme="1"/>
        <rFont val="Calibri"/>
        <family val="2"/>
        <scheme val="minor"/>
      </rPr>
      <t xml:space="preserve">
</t>
    </r>
    <r>
      <rPr>
        <sz val="10"/>
        <color theme="1"/>
        <rFont val="Calibri"/>
        <family val="2"/>
        <scheme val="minor"/>
      </rPr>
      <t xml:space="preserve">TTE: Total estudiantes beneficiarios de pregrado del Programa de Transporte Estudiantil </t>
    </r>
    <r>
      <rPr>
        <sz val="11"/>
        <color theme="1"/>
        <rFont val="Calibri"/>
        <family val="2"/>
        <scheme val="minor"/>
      </rPr>
      <t xml:space="preserve">
</t>
    </r>
    <r>
      <rPr>
        <sz val="10"/>
        <color theme="1"/>
        <rFont val="Calibri"/>
        <family val="2"/>
        <scheme val="minor"/>
      </rPr>
      <t>TP: Total de estudiantes matriculados en pregrado</t>
    </r>
  </si>
  <si>
    <t>Fuente(s) de información</t>
  </si>
  <si>
    <t>Dirección Nacional de Bienestar Universitario - Usuarios Programa de Transporte Estudiantil
Página de Estadísticas Oficiales de la UNAL - Cifras oficiales matriculados en pregrado</t>
  </si>
  <si>
    <t>Tipo de acumulación/seguimiento</t>
  </si>
  <si>
    <t>Características -Flujo</t>
  </si>
  <si>
    <t>I) Para la línea base se toma como referencia lo alcanzado/logrado durante el último año del periodo de gobierno inmediatamente anterior.
II) Todos los periodos de seguimiento comienzan en cero.
III) El logro del trienio está determinado por el desempeño del último periodo de Gobierno</t>
  </si>
  <si>
    <t>Línea de base 2023-2</t>
  </si>
  <si>
    <t>Construir 100000 nuevos metros cuadrados de infraestructura física  en los campus de la Universidad</t>
  </si>
  <si>
    <t>Total de nuevos metros cuadrados de infraestructura física construidos en los Campus de la Universidad</t>
  </si>
  <si>
    <t>TNMC: Total de Nuevos Metros Cuadrados construidos en los campus de la Universidad</t>
  </si>
  <si>
    <t>Oficina de Infraestructura física de las sedes</t>
  </si>
  <si>
    <t>Acumulado</t>
  </si>
  <si>
    <t>Características - Acumulado</t>
  </si>
  <si>
    <t>El indicador se medirá cada año de manera individual, pero al finalizar el periodo de gobierno se sumarán las intervenciones de todos los años</t>
  </si>
  <si>
    <t>Página de Estadísticas Oficiales de la Universidad</t>
  </si>
  <si>
    <t>Capacidad</t>
  </si>
  <si>
    <t>Meta por Periodo</t>
  </si>
  <si>
    <t>Aumentar en 200 funcionarios la planta actual de administrativos de carrera de la Universidad</t>
  </si>
  <si>
    <t>Total de funcionarios de carrera de la Universidad</t>
  </si>
  <si>
    <t>TFC: Total Funcionarios de Carrera de la Universidad</t>
  </si>
  <si>
    <t xml:space="preserve">Total </t>
  </si>
  <si>
    <t>Reducir en 200 la cantidad total de personas con órdenes de prestación de servicios de la Universidad orientadas al apoyo de las actividades misionales</t>
  </si>
  <si>
    <t>TOPS: Total personas con Órdenes de Prestación de Servicios de la Universidad orientadas al apoyo de las actividades misionales</t>
  </si>
  <si>
    <t>Gerencia Nacional Financiera y Administrativa - Oficina Nacional de Estadística</t>
  </si>
  <si>
    <t>Reducción</t>
  </si>
  <si>
    <t xml:space="preserve">1) La línea de base toma como referencia los logros acumulados alcanzados al momento de iniciar el periodo de gobierno
2) La meta del trienio es la misma meta del último periodo de medición; es decir, 2027-2.
 3) se puede calcular en cualquier momento.
</t>
  </si>
  <si>
    <t>1) Si no se tiene una línea base no se puede saber si se está disminuyendo la cantidad, es decir si está mejorando o no.
2) La línea base corresponde al dato disponible al comenzar el periodo de gobierno.
3) Las metas deben ir disminuyendo con el transcurso de los años.</t>
  </si>
  <si>
    <t>Mantener el número actual de estudiantes beneficiarios de becas de postgrado financiadas por la Universidad</t>
  </si>
  <si>
    <t>Total estudiantes beneficiarios de becas de postgrado financiadas por la Universidad</t>
  </si>
  <si>
    <r>
      <t xml:space="preserve">TEBP
</t>
    </r>
    <r>
      <rPr>
        <sz val="10"/>
        <color theme="1"/>
        <rFont val="Calibri"/>
        <family val="2"/>
        <scheme val="minor"/>
      </rPr>
      <t>Donde:</t>
    </r>
    <r>
      <rPr>
        <sz val="11"/>
        <color theme="1"/>
        <rFont val="Calibri"/>
        <family val="2"/>
        <scheme val="minor"/>
      </rPr>
      <t xml:space="preserve">
</t>
    </r>
    <r>
      <rPr>
        <sz val="10"/>
        <color theme="1"/>
        <rFont val="Calibri"/>
        <family val="2"/>
        <scheme val="minor"/>
      </rPr>
      <t>TEBP: Total estudiantes beneficiarios de becas de postgrado financiadas por la Universidad</t>
    </r>
  </si>
  <si>
    <t>Dirección Nacional de Programas de Postgrado - Oficina Nacional de Estadística</t>
  </si>
  <si>
    <t>La línea base, las metas anuales y la meta del
trienio son el mismo valor.</t>
  </si>
  <si>
    <t>Stock</t>
  </si>
  <si>
    <t>Rango de Cumplimiento</t>
  </si>
  <si>
    <t>Mantener, entre X y Y, el total de docentes ocasionales de la Universidad</t>
  </si>
  <si>
    <t>Total de docentes ocasionales de la Universidad</t>
  </si>
  <si>
    <r>
      <t xml:space="preserve">TDO
</t>
    </r>
    <r>
      <rPr>
        <sz val="10"/>
        <color theme="1"/>
        <rFont val="Calibri"/>
        <family val="2"/>
        <scheme val="minor"/>
      </rPr>
      <t>Donde:</t>
    </r>
    <r>
      <rPr>
        <sz val="11"/>
        <color theme="1"/>
        <rFont val="Calibri"/>
        <family val="2"/>
        <scheme val="minor"/>
      </rPr>
      <t xml:space="preserve">
</t>
    </r>
    <r>
      <rPr>
        <sz val="10"/>
        <color theme="1"/>
        <rFont val="Calibri"/>
        <family val="2"/>
        <scheme val="minor"/>
      </rPr>
      <t>TDO: TotalDocentes Ocasionales en la Universidad</t>
    </r>
  </si>
  <si>
    <t>Dirección Nacional de Talento Humano - Oficina Nacional de Estadística</t>
  </si>
  <si>
    <t xml:space="preserve">La línea base oscila, por periodo de medición, entre los </t>
  </si>
  <si>
    <t>[1200, 1600]</t>
  </si>
  <si>
    <t>Stock Flexible</t>
  </si>
  <si>
    <t>Valor de 2023-2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</si>
</sst>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0"/>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9" fontId="0" fillId="0" borderId="0" xfId="1" applyFont="1" applyAlignment="1">
      <alignment horizontal="left"/>
    </xf>
    <xf numFmtId="0" fontId="0" fillId="0" borderId="0" xfId="0" applyAlignment="1">
      <alignment wrapText="1"/>
    </xf>
    <xf numFmtId="0" fontId="0" fillId="0" borderId="0" xfId="0" applyAlignment="1">
      <alignment vertical="center"/>
    </xf>
    <xf numFmtId="9" fontId="4" fillId="0" borderId="0" xfId="1" applyFont="1" applyAlignment="1">
      <alignment horizontal="left" wrapText="1"/>
    </xf>
    <xf numFmtId="0" fontId="0" fillId="0" borderId="0" xfId="0" applyAlignment="1">
      <alignment horizontal="left" vertical="center"/>
    </xf>
    <xf numFmtId="0" fontId="0" fillId="0" borderId="1" xfId="0" applyBorder="1" applyAlignment="1">
      <alignment horizontal="left"/>
    </xf>
    <xf numFmtId="0" fontId="0" fillId="0" borderId="1" xfId="0" applyBorder="1" applyAlignment="1">
      <alignment horizontal="center"/>
    </xf>
    <xf numFmtId="9" fontId="0" fillId="0" borderId="1" xfId="0" applyNumberFormat="1" applyBorder="1" applyAlignment="1">
      <alignment horizontal="center"/>
    </xf>
    <xf numFmtId="0" fontId="3" fillId="2" borderId="1" xfId="0" applyFont="1" applyFill="1" applyBorder="1" applyAlignment="1">
      <alignment horizontal="left"/>
    </xf>
    <xf numFmtId="0" fontId="3" fillId="2" borderId="1" xfId="0" applyFont="1" applyFill="1" applyBorder="1" applyAlignment="1">
      <alignment horizontal="center"/>
    </xf>
    <xf numFmtId="9" fontId="2" fillId="0" borderId="1" xfId="0" applyNumberFormat="1" applyFont="1" applyBorder="1" applyAlignment="1">
      <alignment horizontal="center"/>
    </xf>
    <xf numFmtId="1" fontId="0" fillId="0" borderId="0" xfId="1" applyNumberFormat="1" applyFont="1" applyAlignment="1">
      <alignment horizontal="left"/>
    </xf>
    <xf numFmtId="1" fontId="0" fillId="0" borderId="1" xfId="0" applyNumberFormat="1" applyBorder="1" applyAlignment="1">
      <alignment horizontal="center"/>
    </xf>
    <xf numFmtId="1" fontId="2" fillId="0" borderId="1" xfId="0" applyNumberFormat="1" applyFont="1" applyBorder="1" applyAlignment="1">
      <alignment horizontal="center"/>
    </xf>
    <xf numFmtId="1" fontId="0" fillId="0" borderId="0" xfId="0" applyNumberFormat="1"/>
    <xf numFmtId="164" fontId="0" fillId="0" borderId="0" xfId="0" applyNumberFormat="1"/>
    <xf numFmtId="9" fontId="0" fillId="0" borderId="0" xfId="1" applyFont="1"/>
    <xf numFmtId="9" fontId="0" fillId="0" borderId="1" xfId="1" applyFont="1" applyBorder="1" applyAlignment="1">
      <alignment horizont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E1189-27D1-40A2-9A4A-3D2CD27C269B}">
  <dimension ref="B2:F20"/>
  <sheetViews>
    <sheetView tabSelected="1" workbookViewId="0">
      <selection activeCell="L12" sqref="L12"/>
    </sheetView>
  </sheetViews>
  <sheetFormatPr baseColWidth="10" defaultRowHeight="15" x14ac:dyDescent="0.25"/>
  <cols>
    <col min="2" max="2" width="31.7109375" bestFit="1" customWidth="1"/>
    <col min="3" max="3" width="57" customWidth="1"/>
    <col min="4" max="4" width="13.5703125" customWidth="1"/>
    <col min="5" max="5" width="15.28515625" customWidth="1"/>
  </cols>
  <sheetData>
    <row r="2" spans="2:6" x14ac:dyDescent="0.25">
      <c r="B2" t="s">
        <v>2</v>
      </c>
      <c r="C2" t="s">
        <v>47</v>
      </c>
    </row>
    <row r="3" spans="2:6" x14ac:dyDescent="0.25">
      <c r="B3" t="s">
        <v>8</v>
      </c>
      <c r="C3" t="s">
        <v>48</v>
      </c>
    </row>
    <row r="4" spans="2:6" ht="56.25" x14ac:dyDescent="0.25">
      <c r="B4" s="3" t="s">
        <v>9</v>
      </c>
      <c r="C4" s="2" t="s">
        <v>49</v>
      </c>
    </row>
    <row r="5" spans="2:6" x14ac:dyDescent="0.25">
      <c r="B5" t="s">
        <v>10</v>
      </c>
      <c r="C5" s="1" t="s">
        <v>11</v>
      </c>
    </row>
    <row r="6" spans="2:6" ht="26.25" x14ac:dyDescent="0.25">
      <c r="B6" s="3" t="s">
        <v>21</v>
      </c>
      <c r="C6" s="4" t="s">
        <v>50</v>
      </c>
    </row>
    <row r="7" spans="2:6" x14ac:dyDescent="0.25">
      <c r="B7" t="s">
        <v>0</v>
      </c>
      <c r="C7" s="12">
        <v>300</v>
      </c>
      <c r="D7" s="15"/>
      <c r="E7" s="15"/>
      <c r="F7" s="15"/>
    </row>
    <row r="8" spans="2:6" x14ac:dyDescent="0.25">
      <c r="B8" t="s">
        <v>23</v>
      </c>
      <c r="C8" t="s">
        <v>52</v>
      </c>
    </row>
    <row r="10" spans="2:6" x14ac:dyDescent="0.25">
      <c r="B10" s="9" t="s">
        <v>4</v>
      </c>
      <c r="C10" s="10" t="s">
        <v>36</v>
      </c>
      <c r="D10" s="10" t="s">
        <v>5</v>
      </c>
      <c r="E10" s="10" t="s">
        <v>6</v>
      </c>
    </row>
    <row r="11" spans="2:6" x14ac:dyDescent="0.25">
      <c r="B11" s="6" t="s">
        <v>26</v>
      </c>
      <c r="C11" s="7"/>
      <c r="D11" s="14">
        <v>300</v>
      </c>
      <c r="E11" s="7"/>
    </row>
    <row r="12" spans="2:6" x14ac:dyDescent="0.25">
      <c r="B12" s="6" t="s">
        <v>12</v>
      </c>
      <c r="C12" s="13">
        <v>300</v>
      </c>
      <c r="D12" s="7"/>
      <c r="E12" s="7"/>
    </row>
    <row r="13" spans="2:6" x14ac:dyDescent="0.25">
      <c r="B13" s="6" t="s">
        <v>13</v>
      </c>
      <c r="C13" s="13">
        <v>300</v>
      </c>
      <c r="D13" s="7"/>
      <c r="E13" s="7"/>
    </row>
    <row r="14" spans="2:6" x14ac:dyDescent="0.25">
      <c r="B14" s="6" t="s">
        <v>14</v>
      </c>
      <c r="C14" s="13">
        <v>300</v>
      </c>
      <c r="D14" s="7"/>
      <c r="E14" s="7"/>
    </row>
    <row r="15" spans="2:6" x14ac:dyDescent="0.25">
      <c r="B15" s="6" t="s">
        <v>15</v>
      </c>
      <c r="C15" s="13">
        <v>300</v>
      </c>
      <c r="D15" s="7"/>
      <c r="E15" s="7"/>
    </row>
    <row r="16" spans="2:6" x14ac:dyDescent="0.25">
      <c r="B16" s="6" t="s">
        <v>16</v>
      </c>
      <c r="C16" s="13">
        <v>300</v>
      </c>
      <c r="D16" s="7"/>
      <c r="E16" s="7"/>
    </row>
    <row r="17" spans="2:5" x14ac:dyDescent="0.25">
      <c r="B17" s="6" t="s">
        <v>17</v>
      </c>
      <c r="C17" s="13">
        <v>300</v>
      </c>
      <c r="D17" s="7"/>
      <c r="E17" s="7"/>
    </row>
    <row r="18" spans="2:5" x14ac:dyDescent="0.25">
      <c r="B18" s="6" t="s">
        <v>7</v>
      </c>
      <c r="C18" s="13">
        <v>300</v>
      </c>
      <c r="D18" s="7"/>
      <c r="E18" s="7"/>
    </row>
    <row r="20" spans="2:5" ht="30" x14ac:dyDescent="0.25">
      <c r="B20" s="5" t="s">
        <v>24</v>
      </c>
      <c r="C20" s="2"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DCA38-A485-4E5A-952E-EC341D395B71}">
  <dimension ref="B2:E20"/>
  <sheetViews>
    <sheetView workbookViewId="0">
      <selection activeCell="C20" sqref="C20"/>
    </sheetView>
  </sheetViews>
  <sheetFormatPr baseColWidth="10" defaultRowHeight="15" x14ac:dyDescent="0.25"/>
  <cols>
    <col min="2" max="2" width="31.7109375" bestFit="1" customWidth="1"/>
    <col min="3" max="3" width="52.140625" customWidth="1"/>
    <col min="5" max="5" width="14.5703125" bestFit="1" customWidth="1"/>
  </cols>
  <sheetData>
    <row r="2" spans="2:5" x14ac:dyDescent="0.25">
      <c r="B2" t="s">
        <v>2</v>
      </c>
      <c r="C2" t="s">
        <v>54</v>
      </c>
    </row>
    <row r="3" spans="2:5" x14ac:dyDescent="0.25">
      <c r="B3" t="s">
        <v>8</v>
      </c>
      <c r="C3" t="s">
        <v>55</v>
      </c>
    </row>
    <row r="4" spans="2:5" ht="43.5" x14ac:dyDescent="0.25">
      <c r="B4" s="3" t="s">
        <v>9</v>
      </c>
      <c r="C4" s="2" t="s">
        <v>56</v>
      </c>
    </row>
    <row r="5" spans="2:5" x14ac:dyDescent="0.25">
      <c r="B5" t="s">
        <v>10</v>
      </c>
      <c r="C5" s="1" t="s">
        <v>11</v>
      </c>
    </row>
    <row r="6" spans="2:5" ht="26.25" x14ac:dyDescent="0.25">
      <c r="B6" s="3" t="s">
        <v>21</v>
      </c>
      <c r="C6" s="4" t="s">
        <v>57</v>
      </c>
    </row>
    <row r="7" spans="2:5" x14ac:dyDescent="0.25">
      <c r="B7" t="s">
        <v>0</v>
      </c>
      <c r="C7" s="12">
        <v>300</v>
      </c>
      <c r="D7" s="15"/>
      <c r="E7" s="15"/>
    </row>
    <row r="8" spans="2:5" x14ac:dyDescent="0.25">
      <c r="B8" t="s">
        <v>23</v>
      </c>
      <c r="C8" t="s">
        <v>60</v>
      </c>
    </row>
    <row r="10" spans="2:5" x14ac:dyDescent="0.25">
      <c r="B10" s="9" t="s">
        <v>4</v>
      </c>
      <c r="C10" s="10" t="s">
        <v>53</v>
      </c>
      <c r="D10" s="10" t="s">
        <v>5</v>
      </c>
    </row>
    <row r="11" spans="2:5" x14ac:dyDescent="0.25">
      <c r="B11" s="6" t="s">
        <v>26</v>
      </c>
      <c r="C11" s="7"/>
      <c r="D11" s="7">
        <v>1433</v>
      </c>
      <c r="E11" t="s">
        <v>61</v>
      </c>
    </row>
    <row r="12" spans="2:5" x14ac:dyDescent="0.25">
      <c r="B12" s="6" t="s">
        <v>12</v>
      </c>
      <c r="C12" s="13" t="s">
        <v>59</v>
      </c>
      <c r="D12" s="7"/>
    </row>
    <row r="13" spans="2:5" x14ac:dyDescent="0.25">
      <c r="B13" s="6" t="s">
        <v>13</v>
      </c>
      <c r="C13" s="13" t="s">
        <v>59</v>
      </c>
      <c r="D13" s="7"/>
    </row>
    <row r="14" spans="2:5" x14ac:dyDescent="0.25">
      <c r="B14" s="6" t="s">
        <v>14</v>
      </c>
      <c r="C14" s="13" t="s">
        <v>59</v>
      </c>
      <c r="D14" s="7"/>
    </row>
    <row r="15" spans="2:5" x14ac:dyDescent="0.25">
      <c r="B15" s="6" t="s">
        <v>15</v>
      </c>
      <c r="C15" s="13" t="s">
        <v>59</v>
      </c>
      <c r="D15" s="7"/>
    </row>
    <row r="16" spans="2:5" x14ac:dyDescent="0.25">
      <c r="B16" s="6" t="s">
        <v>16</v>
      </c>
      <c r="C16" s="13" t="s">
        <v>59</v>
      </c>
      <c r="D16" s="7"/>
    </row>
    <row r="17" spans="2:4" x14ac:dyDescent="0.25">
      <c r="B17" s="6" t="s">
        <v>17</v>
      </c>
      <c r="C17" s="13" t="s">
        <v>59</v>
      </c>
      <c r="D17" s="7"/>
    </row>
    <row r="18" spans="2:4" x14ac:dyDescent="0.25">
      <c r="B18" s="6" t="s">
        <v>7</v>
      </c>
      <c r="C18" s="13" t="s">
        <v>59</v>
      </c>
      <c r="D18" s="7"/>
    </row>
    <row r="20" spans="2:4" x14ac:dyDescent="0.25">
      <c r="B20" s="5" t="s">
        <v>24</v>
      </c>
      <c r="C20" s="2" t="s">
        <v>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1D0E5-4988-4689-B229-FBF1DCFF6EA9}">
  <dimension ref="B2:E20"/>
  <sheetViews>
    <sheetView workbookViewId="0">
      <selection activeCell="C4" sqref="C4"/>
    </sheetView>
  </sheetViews>
  <sheetFormatPr baseColWidth="10" defaultRowHeight="15" x14ac:dyDescent="0.25"/>
  <cols>
    <col min="2" max="2" width="31.7109375" bestFit="1" customWidth="1"/>
    <col min="3" max="3" width="57" customWidth="1"/>
    <col min="4" max="4" width="13.5703125" customWidth="1"/>
    <col min="5" max="5" width="15.28515625" customWidth="1"/>
  </cols>
  <sheetData>
    <row r="2" spans="2:5" x14ac:dyDescent="0.25">
      <c r="B2" t="s">
        <v>2</v>
      </c>
      <c r="C2" t="s">
        <v>18</v>
      </c>
    </row>
    <row r="3" spans="2:5" x14ac:dyDescent="0.25">
      <c r="B3" t="s">
        <v>8</v>
      </c>
      <c r="C3" t="s">
        <v>19</v>
      </c>
    </row>
    <row r="4" spans="2:5" ht="71.25" x14ac:dyDescent="0.25">
      <c r="B4" s="3" t="s">
        <v>9</v>
      </c>
      <c r="C4" s="2" t="s">
        <v>20</v>
      </c>
    </row>
    <row r="5" spans="2:5" x14ac:dyDescent="0.25">
      <c r="B5" t="s">
        <v>10</v>
      </c>
      <c r="C5" s="1" t="s">
        <v>11</v>
      </c>
    </row>
    <row r="6" spans="2:5" ht="51.75" x14ac:dyDescent="0.25">
      <c r="B6" s="3" t="s">
        <v>21</v>
      </c>
      <c r="C6" s="4" t="s">
        <v>22</v>
      </c>
    </row>
    <row r="7" spans="2:5" x14ac:dyDescent="0.25">
      <c r="B7" t="s">
        <v>0</v>
      </c>
      <c r="C7" s="1">
        <f>5547/48548</f>
        <v>0.11425805388481503</v>
      </c>
      <c r="D7" t="s">
        <v>1</v>
      </c>
    </row>
    <row r="8" spans="2:5" x14ac:dyDescent="0.25">
      <c r="B8" t="s">
        <v>23</v>
      </c>
      <c r="C8" t="s">
        <v>3</v>
      </c>
    </row>
    <row r="10" spans="2:5" x14ac:dyDescent="0.25">
      <c r="B10" s="9" t="s">
        <v>4</v>
      </c>
      <c r="C10" s="10" t="s">
        <v>36</v>
      </c>
      <c r="D10" s="10" t="s">
        <v>5</v>
      </c>
      <c r="E10" s="10" t="s">
        <v>6</v>
      </c>
    </row>
    <row r="11" spans="2:5" x14ac:dyDescent="0.25">
      <c r="B11" s="6" t="s">
        <v>26</v>
      </c>
      <c r="C11" s="7"/>
      <c r="D11" s="11">
        <v>0.11</v>
      </c>
      <c r="E11" s="7"/>
    </row>
    <row r="12" spans="2:5" x14ac:dyDescent="0.25">
      <c r="B12" s="6" t="s">
        <v>12</v>
      </c>
      <c r="C12" s="8">
        <v>0.12</v>
      </c>
      <c r="D12" s="7"/>
      <c r="E12" s="7"/>
    </row>
    <row r="13" spans="2:5" x14ac:dyDescent="0.25">
      <c r="B13" s="6" t="s">
        <v>13</v>
      </c>
      <c r="C13" s="8">
        <v>0.14000000000000001</v>
      </c>
      <c r="D13" s="7"/>
      <c r="E13" s="7"/>
    </row>
    <row r="14" spans="2:5" x14ac:dyDescent="0.25">
      <c r="B14" s="6" t="s">
        <v>14</v>
      </c>
      <c r="C14" s="8">
        <v>0.15</v>
      </c>
      <c r="D14" s="7"/>
      <c r="E14" s="7"/>
    </row>
    <row r="15" spans="2:5" x14ac:dyDescent="0.25">
      <c r="B15" s="6" t="s">
        <v>15</v>
      </c>
      <c r="C15" s="8">
        <v>0.17</v>
      </c>
      <c r="D15" s="7"/>
      <c r="E15" s="7"/>
    </row>
    <row r="16" spans="2:5" x14ac:dyDescent="0.25">
      <c r="B16" s="6" t="s">
        <v>16</v>
      </c>
      <c r="C16" s="8">
        <v>0.19</v>
      </c>
      <c r="D16" s="7"/>
      <c r="E16" s="7"/>
    </row>
    <row r="17" spans="2:5" x14ac:dyDescent="0.25">
      <c r="B17" s="6" t="s">
        <v>17</v>
      </c>
      <c r="C17" s="8">
        <v>0.2</v>
      </c>
      <c r="D17" s="7"/>
      <c r="E17" s="7"/>
    </row>
    <row r="18" spans="2:5" x14ac:dyDescent="0.25">
      <c r="B18" s="6" t="s">
        <v>7</v>
      </c>
      <c r="C18" s="8">
        <v>0.2</v>
      </c>
      <c r="D18" s="7"/>
      <c r="E18" s="7"/>
    </row>
    <row r="20" spans="2:5" ht="90" x14ac:dyDescent="0.25">
      <c r="B20" s="5" t="s">
        <v>24</v>
      </c>
      <c r="C20" s="2" t="s">
        <v>25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8C708-1000-46CC-A699-4BC8BEA0CCB5}">
  <dimension ref="B2:E21"/>
  <sheetViews>
    <sheetView workbookViewId="0">
      <selection activeCell="G30" sqref="G30"/>
    </sheetView>
  </sheetViews>
  <sheetFormatPr baseColWidth="10" defaultRowHeight="15" x14ac:dyDescent="0.25"/>
  <cols>
    <col min="2" max="2" width="47.5703125" customWidth="1"/>
    <col min="3" max="3" width="52.140625" customWidth="1"/>
  </cols>
  <sheetData>
    <row r="2" spans="2:5" x14ac:dyDescent="0.25">
      <c r="B2" t="s">
        <v>2</v>
      </c>
      <c r="C2" t="s">
        <v>27</v>
      </c>
    </row>
    <row r="3" spans="2:5" x14ac:dyDescent="0.25">
      <c r="B3" t="s">
        <v>8</v>
      </c>
      <c r="C3" t="s">
        <v>28</v>
      </c>
    </row>
    <row r="4" spans="2:5" x14ac:dyDescent="0.25">
      <c r="B4" s="3" t="s">
        <v>9</v>
      </c>
      <c r="C4" t="s">
        <v>29</v>
      </c>
    </row>
    <row r="5" spans="2:5" x14ac:dyDescent="0.25">
      <c r="B5" t="s">
        <v>10</v>
      </c>
      <c r="C5" s="1" t="s">
        <v>11</v>
      </c>
    </row>
    <row r="6" spans="2:5" x14ac:dyDescent="0.25">
      <c r="B6" s="3" t="s">
        <v>21</v>
      </c>
      <c r="C6" t="s">
        <v>30</v>
      </c>
    </row>
    <row r="7" spans="2:5" x14ac:dyDescent="0.25">
      <c r="B7" t="s">
        <v>0</v>
      </c>
      <c r="C7" s="12">
        <v>0</v>
      </c>
    </row>
    <row r="8" spans="2:5" x14ac:dyDescent="0.25">
      <c r="B8" t="s">
        <v>23</v>
      </c>
      <c r="C8" t="s">
        <v>31</v>
      </c>
    </row>
    <row r="11" spans="2:5" x14ac:dyDescent="0.25">
      <c r="B11" s="9" t="s">
        <v>4</v>
      </c>
      <c r="C11" s="10" t="s">
        <v>36</v>
      </c>
      <c r="D11" s="10" t="s">
        <v>5</v>
      </c>
      <c r="E11" s="10" t="s">
        <v>6</v>
      </c>
    </row>
    <row r="12" spans="2:5" x14ac:dyDescent="0.25">
      <c r="B12" s="6" t="s">
        <v>26</v>
      </c>
      <c r="C12" s="13"/>
      <c r="D12" s="14">
        <v>0</v>
      </c>
      <c r="E12" s="13"/>
    </row>
    <row r="13" spans="2:5" x14ac:dyDescent="0.25">
      <c r="B13" s="6" t="s">
        <v>12</v>
      </c>
      <c r="C13" s="13">
        <v>0</v>
      </c>
      <c r="D13" s="13"/>
      <c r="E13" s="13"/>
    </row>
    <row r="14" spans="2:5" x14ac:dyDescent="0.25">
      <c r="B14" s="6" t="s">
        <v>13</v>
      </c>
      <c r="C14" s="13">
        <v>10000</v>
      </c>
      <c r="D14" s="13"/>
      <c r="E14" s="13"/>
    </row>
    <row r="15" spans="2:5" x14ac:dyDescent="0.25">
      <c r="B15" s="6" t="s">
        <v>14</v>
      </c>
      <c r="C15" s="13">
        <v>15000</v>
      </c>
      <c r="D15" s="13"/>
      <c r="E15" s="13"/>
    </row>
    <row r="16" spans="2:5" x14ac:dyDescent="0.25">
      <c r="B16" s="6" t="s">
        <v>15</v>
      </c>
      <c r="C16" s="13">
        <v>25000</v>
      </c>
      <c r="D16" s="13"/>
      <c r="E16" s="13"/>
    </row>
    <row r="17" spans="2:5" x14ac:dyDescent="0.25">
      <c r="B17" s="6" t="s">
        <v>16</v>
      </c>
      <c r="C17" s="13">
        <v>25000</v>
      </c>
      <c r="D17" s="13"/>
      <c r="E17" s="13"/>
    </row>
    <row r="18" spans="2:5" x14ac:dyDescent="0.25">
      <c r="B18" s="6" t="s">
        <v>17</v>
      </c>
      <c r="C18" s="13">
        <v>25000</v>
      </c>
      <c r="D18" s="13"/>
      <c r="E18" s="13"/>
    </row>
    <row r="19" spans="2:5" x14ac:dyDescent="0.25">
      <c r="B19" s="6" t="s">
        <v>7</v>
      </c>
      <c r="C19" s="13">
        <f>SUM(C13:C18)</f>
        <v>100000</v>
      </c>
      <c r="D19" s="13"/>
      <c r="E19" s="13"/>
    </row>
    <row r="20" spans="2:5" x14ac:dyDescent="0.25">
      <c r="C20" s="15"/>
    </row>
    <row r="21" spans="2:5" ht="45" x14ac:dyDescent="0.25">
      <c r="B21" s="5" t="s">
        <v>32</v>
      </c>
      <c r="C21" s="2" t="s">
        <v>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B90B0-2158-4FF5-B5BA-4C9C1BB2DFBF}">
  <dimension ref="B2:I21"/>
  <sheetViews>
    <sheetView workbookViewId="0">
      <selection activeCell="C7" sqref="C7"/>
    </sheetView>
  </sheetViews>
  <sheetFormatPr baseColWidth="10" defaultRowHeight="15" x14ac:dyDescent="0.25"/>
  <cols>
    <col min="2" max="2" width="32.28515625" customWidth="1"/>
    <col min="3" max="3" width="81.140625" customWidth="1"/>
  </cols>
  <sheetData>
    <row r="2" spans="2:7" x14ac:dyDescent="0.25">
      <c r="B2" t="s">
        <v>2</v>
      </c>
      <c r="C2" t="s">
        <v>37</v>
      </c>
    </row>
    <row r="3" spans="2:7" x14ac:dyDescent="0.25">
      <c r="B3" t="s">
        <v>8</v>
      </c>
      <c r="C3" t="s">
        <v>38</v>
      </c>
    </row>
    <row r="4" spans="2:7" x14ac:dyDescent="0.25">
      <c r="B4" s="3" t="s">
        <v>9</v>
      </c>
      <c r="C4" t="s">
        <v>39</v>
      </c>
    </row>
    <row r="5" spans="2:7" x14ac:dyDescent="0.25">
      <c r="B5" t="s">
        <v>10</v>
      </c>
      <c r="C5" s="1" t="s">
        <v>11</v>
      </c>
    </row>
    <row r="6" spans="2:7" x14ac:dyDescent="0.25">
      <c r="B6" s="3" t="s">
        <v>21</v>
      </c>
      <c r="C6" t="s">
        <v>34</v>
      </c>
    </row>
    <row r="7" spans="2:7" x14ac:dyDescent="0.25">
      <c r="B7" t="s">
        <v>0</v>
      </c>
      <c r="C7" s="12">
        <v>2806</v>
      </c>
    </row>
    <row r="8" spans="2:7" x14ac:dyDescent="0.25">
      <c r="B8" t="s">
        <v>23</v>
      </c>
      <c r="C8" t="s">
        <v>35</v>
      </c>
    </row>
    <row r="11" spans="2:7" x14ac:dyDescent="0.25">
      <c r="B11" s="9" t="s">
        <v>4</v>
      </c>
      <c r="C11" s="10" t="s">
        <v>36</v>
      </c>
      <c r="D11" s="10" t="s">
        <v>5</v>
      </c>
      <c r="E11" s="10" t="s">
        <v>6</v>
      </c>
    </row>
    <row r="12" spans="2:7" x14ac:dyDescent="0.25">
      <c r="B12" s="6" t="s">
        <v>26</v>
      </c>
      <c r="C12" s="13"/>
      <c r="D12" s="14">
        <v>2806</v>
      </c>
      <c r="E12" s="13"/>
    </row>
    <row r="13" spans="2:7" x14ac:dyDescent="0.25">
      <c r="B13" s="6" t="s">
        <v>12</v>
      </c>
      <c r="C13" s="13">
        <v>0</v>
      </c>
      <c r="D13" s="13">
        <v>2806</v>
      </c>
      <c r="E13" s="18">
        <f>(D13-$D$12)/($C$19-$D$12)</f>
        <v>0</v>
      </c>
    </row>
    <row r="14" spans="2:7" x14ac:dyDescent="0.25">
      <c r="B14" s="6" t="s">
        <v>13</v>
      </c>
      <c r="C14" s="13">
        <v>0</v>
      </c>
      <c r="D14" s="13">
        <v>2806</v>
      </c>
      <c r="E14" s="18">
        <f t="shared" ref="E14:E19" si="0">(D14-$D$12)/($C$19-$D$12)</f>
        <v>0</v>
      </c>
    </row>
    <row r="15" spans="2:7" x14ac:dyDescent="0.25">
      <c r="B15" s="6" t="s">
        <v>14</v>
      </c>
      <c r="C15" s="13">
        <v>2830</v>
      </c>
      <c r="D15" s="13">
        <v>2850</v>
      </c>
      <c r="E15" s="18">
        <f t="shared" si="0"/>
        <v>0.19642857142857142</v>
      </c>
      <c r="G15" s="17"/>
    </row>
    <row r="16" spans="2:7" x14ac:dyDescent="0.25">
      <c r="B16" s="6" t="s">
        <v>15</v>
      </c>
      <c r="C16" s="13">
        <v>2850</v>
      </c>
      <c r="D16" s="13">
        <v>2900</v>
      </c>
      <c r="E16" s="18">
        <f t="shared" si="0"/>
        <v>0.41964285714285715</v>
      </c>
    </row>
    <row r="17" spans="2:9" x14ac:dyDescent="0.25">
      <c r="B17" s="6" t="s">
        <v>16</v>
      </c>
      <c r="C17" s="13">
        <v>2890</v>
      </c>
      <c r="D17" s="13">
        <v>2950</v>
      </c>
      <c r="E17" s="18">
        <f t="shared" si="0"/>
        <v>0.6428571428571429</v>
      </c>
      <c r="G17" s="16"/>
      <c r="I17" s="15"/>
    </row>
    <row r="18" spans="2:9" x14ac:dyDescent="0.25">
      <c r="B18" s="6" t="s">
        <v>17</v>
      </c>
      <c r="C18" s="13">
        <v>2950</v>
      </c>
      <c r="D18" s="13">
        <v>3000</v>
      </c>
      <c r="E18" s="18">
        <f t="shared" si="0"/>
        <v>0.8660714285714286</v>
      </c>
    </row>
    <row r="19" spans="2:9" x14ac:dyDescent="0.25">
      <c r="B19" s="6" t="s">
        <v>7</v>
      </c>
      <c r="C19" s="13">
        <v>3030</v>
      </c>
      <c r="D19" s="13">
        <v>3100</v>
      </c>
      <c r="E19" s="18">
        <f t="shared" si="0"/>
        <v>1.3125</v>
      </c>
    </row>
    <row r="20" spans="2:9" x14ac:dyDescent="0.25">
      <c r="C20" s="15"/>
    </row>
    <row r="21" spans="2:9" ht="79.5" customHeight="1" x14ac:dyDescent="0.25">
      <c r="B21" s="5" t="s">
        <v>32</v>
      </c>
      <c r="C21" s="2" t="s">
        <v>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F7776-2893-4AD5-811D-62D28054D14F}">
  <dimension ref="B2:I21"/>
  <sheetViews>
    <sheetView workbookViewId="0">
      <selection activeCell="G23" sqref="G23"/>
    </sheetView>
  </sheetViews>
  <sheetFormatPr baseColWidth="10" defaultRowHeight="15" x14ac:dyDescent="0.25"/>
  <cols>
    <col min="2" max="2" width="32.28515625" customWidth="1"/>
    <col min="3" max="3" width="81.140625" customWidth="1"/>
  </cols>
  <sheetData>
    <row r="2" spans="2:7" x14ac:dyDescent="0.25">
      <c r="B2" t="s">
        <v>2</v>
      </c>
      <c r="C2" t="s">
        <v>41</v>
      </c>
    </row>
    <row r="3" spans="2:7" x14ac:dyDescent="0.25">
      <c r="B3" t="s">
        <v>8</v>
      </c>
      <c r="C3" t="s">
        <v>40</v>
      </c>
    </row>
    <row r="4" spans="2:7" x14ac:dyDescent="0.25">
      <c r="B4" s="3" t="s">
        <v>9</v>
      </c>
      <c r="C4" t="s">
        <v>42</v>
      </c>
    </row>
    <row r="5" spans="2:7" x14ac:dyDescent="0.25">
      <c r="B5" t="s">
        <v>10</v>
      </c>
      <c r="C5" s="1" t="s">
        <v>11</v>
      </c>
    </row>
    <row r="6" spans="2:7" x14ac:dyDescent="0.25">
      <c r="B6" s="3" t="s">
        <v>21</v>
      </c>
      <c r="C6" t="s">
        <v>43</v>
      </c>
    </row>
    <row r="7" spans="2:7" x14ac:dyDescent="0.25">
      <c r="B7" t="s">
        <v>0</v>
      </c>
      <c r="C7" s="12">
        <v>1000</v>
      </c>
    </row>
    <row r="8" spans="2:7" x14ac:dyDescent="0.25">
      <c r="B8" t="s">
        <v>23</v>
      </c>
      <c r="C8" t="s">
        <v>44</v>
      </c>
    </row>
    <row r="11" spans="2:7" x14ac:dyDescent="0.25">
      <c r="B11" s="9" t="s">
        <v>4</v>
      </c>
      <c r="C11" s="10" t="s">
        <v>36</v>
      </c>
      <c r="D11" s="10" t="s">
        <v>5</v>
      </c>
      <c r="E11" s="10" t="s">
        <v>6</v>
      </c>
    </row>
    <row r="12" spans="2:7" x14ac:dyDescent="0.25">
      <c r="B12" s="6" t="s">
        <v>26</v>
      </c>
      <c r="C12" s="13"/>
      <c r="D12" s="14">
        <v>1000</v>
      </c>
      <c r="E12" s="13"/>
    </row>
    <row r="13" spans="2:7" x14ac:dyDescent="0.25">
      <c r="B13" s="6" t="s">
        <v>12</v>
      </c>
      <c r="C13" s="13">
        <v>0</v>
      </c>
      <c r="D13" s="13">
        <v>1000</v>
      </c>
      <c r="E13" s="18">
        <f>($D$12- D13)/($D$12-$C$19)</f>
        <v>0</v>
      </c>
    </row>
    <row r="14" spans="2:7" x14ac:dyDescent="0.25">
      <c r="B14" s="6" t="s">
        <v>13</v>
      </c>
      <c r="C14" s="13">
        <v>0</v>
      </c>
      <c r="D14" s="13">
        <v>950</v>
      </c>
      <c r="E14" s="18">
        <f t="shared" ref="E14:E19" si="0">($D$12- D14)/($D$12-$C$19)</f>
        <v>0.25</v>
      </c>
    </row>
    <row r="15" spans="2:7" x14ac:dyDescent="0.25">
      <c r="B15" s="6" t="s">
        <v>14</v>
      </c>
      <c r="C15" s="13">
        <v>950</v>
      </c>
      <c r="D15" s="13">
        <v>930</v>
      </c>
      <c r="E15" s="18">
        <f t="shared" si="0"/>
        <v>0.35</v>
      </c>
      <c r="G15" s="17"/>
    </row>
    <row r="16" spans="2:7" x14ac:dyDescent="0.25">
      <c r="B16" s="6" t="s">
        <v>15</v>
      </c>
      <c r="C16" s="13">
        <v>900</v>
      </c>
      <c r="D16" s="13">
        <v>900</v>
      </c>
      <c r="E16" s="18">
        <f t="shared" si="0"/>
        <v>0.5</v>
      </c>
    </row>
    <row r="17" spans="2:9" x14ac:dyDescent="0.25">
      <c r="B17" s="6" t="s">
        <v>16</v>
      </c>
      <c r="C17" s="13">
        <v>850</v>
      </c>
      <c r="D17" s="13">
        <v>900</v>
      </c>
      <c r="E17" s="18">
        <f t="shared" si="0"/>
        <v>0.5</v>
      </c>
      <c r="G17" s="16"/>
      <c r="I17" s="15"/>
    </row>
    <row r="18" spans="2:9" x14ac:dyDescent="0.25">
      <c r="B18" s="6" t="s">
        <v>17</v>
      </c>
      <c r="C18" s="13">
        <v>800</v>
      </c>
      <c r="D18" s="13">
        <v>850</v>
      </c>
      <c r="E18" s="18">
        <f t="shared" si="0"/>
        <v>0.75</v>
      </c>
    </row>
    <row r="19" spans="2:9" x14ac:dyDescent="0.25">
      <c r="B19" s="6" t="s">
        <v>7</v>
      </c>
      <c r="C19" s="13">
        <v>800</v>
      </c>
      <c r="D19" s="13">
        <v>780</v>
      </c>
      <c r="E19" s="18">
        <f t="shared" si="0"/>
        <v>1.1000000000000001</v>
      </c>
    </row>
    <row r="20" spans="2:9" x14ac:dyDescent="0.25">
      <c r="C20" s="15"/>
    </row>
    <row r="21" spans="2:9" ht="60" x14ac:dyDescent="0.25">
      <c r="B21" s="5" t="s">
        <v>32</v>
      </c>
      <c r="C21" s="2"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Stock</vt:lpstr>
      <vt:lpstr>Stock_Flexible</vt:lpstr>
      <vt:lpstr>Flujo</vt:lpstr>
      <vt:lpstr>Acumulado</vt:lpstr>
      <vt:lpstr>Capacidad</vt:lpstr>
      <vt:lpstr>Reducción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Alberto Rodriguez Rodriguez</dc:creator>
  <cp:lastModifiedBy>Alberto Rodriguez Rodriguez</cp:lastModifiedBy>
  <dcterms:created xsi:type="dcterms:W3CDTF">2025-01-20T14:16:22Z</dcterms:created>
  <dcterms:modified xsi:type="dcterms:W3CDTF">2025-01-24T22:08:06Z</dcterms:modified>
</cp:coreProperties>
</file>