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estebancb03\Documents\Concurrente22a_Esteban_Castaneda\tareas\goldbach_openmp_mpi\report\"/>
    </mc:Choice>
  </mc:AlternateContent>
  <xr:revisionPtr revIDLastSave="0" documentId="13_ncr:1_{36788D3B-BBCC-455F-BD9D-38B5144B5A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r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O3" i="1"/>
  <c r="O5" i="1"/>
  <c r="H5" i="1"/>
  <c r="H6" i="1" s="1"/>
  <c r="G5" i="1"/>
  <c r="I5" i="1"/>
  <c r="I6" i="1" s="1"/>
  <c r="E39" i="1" s="1"/>
  <c r="F3" i="1"/>
  <c r="F5" i="1"/>
  <c r="E3" i="1"/>
  <c r="E5" i="1"/>
  <c r="J5" i="1"/>
  <c r="D40" i="1" s="1"/>
  <c r="N5" i="1"/>
  <c r="D44" i="1" s="1"/>
  <c r="M5" i="1"/>
  <c r="D43" i="1" s="1"/>
  <c r="L5" i="1"/>
  <c r="D42" i="1" s="1"/>
  <c r="K5" i="1"/>
  <c r="D41" i="1" s="1"/>
  <c r="J3" i="1"/>
  <c r="N3" i="1"/>
  <c r="M3" i="1"/>
  <c r="L3" i="1"/>
  <c r="K3" i="1"/>
  <c r="G3" i="1"/>
  <c r="G6" i="1" s="1"/>
  <c r="I2" i="1"/>
  <c r="O6" i="1" l="1"/>
  <c r="D39" i="1"/>
  <c r="J6" i="1"/>
  <c r="E40" i="1" s="1"/>
  <c r="F6" i="1"/>
  <c r="N6" i="1"/>
  <c r="E44" i="1" s="1"/>
  <c r="E6" i="1"/>
  <c r="L6" i="1"/>
  <c r="E42" i="1" s="1"/>
  <c r="M6" i="1"/>
  <c r="E43" i="1" s="1"/>
  <c r="K6" i="1"/>
  <c r="E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 xr:uid="{00000000-0006-0000-0000-000003000000}">
      <text>
        <r>
          <rPr>
            <sz val="12"/>
            <color rgb="FF000000"/>
            <rFont val="Liberation Sans1"/>
          </rPr>
          <t>Serial version</t>
        </r>
      </text>
    </comment>
    <comment ref="E2" authorId="0" shapeId="0" xr:uid="{00000000-0006-0000-0000-000004000000}">
      <text>
        <r>
          <rPr>
            <sz val="12"/>
            <color rgb="FF000000"/>
            <rFont val="Liberation Sans1"/>
          </rPr>
          <t>Concurrent version (Pthread)</t>
        </r>
      </text>
    </comment>
    <comment ref="F2" authorId="0" shapeId="0" xr:uid="{00000000-0006-0000-0000-000005000000}">
      <text>
        <r>
          <rPr>
            <sz val="12"/>
            <color rgb="FF000000"/>
            <rFont val="Liberation Sans1"/>
          </rPr>
          <t>Dynamic mapping of numbers (leave empty if you skipped this version)</t>
        </r>
      </text>
    </comment>
    <comment ref="G2" authorId="0" shapeId="0" xr:uid="{00000000-0006-0000-0000-000007000000}">
      <text>
        <r>
          <rPr>
            <sz val="12"/>
            <color rgb="FF000000"/>
            <rFont val="Liberation Sans1"/>
          </rPr>
          <t>Free proposal</t>
        </r>
      </text>
    </comment>
    <comment ref="I2" authorId="1" shapeId="0" xr:uid="{00000000-0006-0000-0000-000008000000}">
      <text>
        <r>
          <rPr>
            <sz val="10"/>
            <color rgb="FF000000"/>
            <rFont val="Liberation Sans1"/>
          </rPr>
          <t>Un solo hilo</t>
        </r>
      </text>
    </comment>
    <comment ref="J2" authorId="1" shapeId="0" xr:uid="{00000000-0006-0000-0000-000009000000}">
      <text>
        <r>
          <rPr>
            <sz val="10"/>
            <color rgb="FF000000"/>
            <rFont val="Liberation Sans1"/>
          </rPr>
          <t>Tantos hilos como la mitad de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K2" authorId="1" shapeId="0" xr:uid="{00000000-0006-0000-0000-00000A000000}">
      <text>
        <r>
          <rPr>
            <sz val="10"/>
            <color rgb="FF000000"/>
            <rFont val="Liberation Sans1"/>
          </rPr>
          <t>Tantos hilos como CPUs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L2" authorId="1" shapeId="0" xr:uid="{00000000-0006-0000-0000-00000B000000}">
      <text>
        <r>
          <rPr>
            <sz val="10"/>
            <color rgb="FF000000"/>
            <rFont val="Liberation Sans1"/>
          </rPr>
          <t>Dos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M2" authorId="1" shapeId="0" xr:uid="{00000000-0006-0000-0000-00000C000000}">
      <text>
        <r>
          <rPr>
            <sz val="10"/>
            <color rgb="FF000000"/>
            <rFont val="Liberation Sans1"/>
          </rPr>
          <t>Cuatro hilos por cada CPU que hay en la computadora que ejecuta el programa</t>
        </r>
        <r>
          <rPr>
            <sz val="10"/>
            <color rgb="FF000000"/>
            <rFont val="Liberation Sans1"/>
          </rPr>
          <t xml:space="preserve">
</t>
        </r>
      </text>
    </comment>
    <comment ref="N2" authorId="1" shapeId="0" xr:uid="{00000000-0006-0000-0000-00000D000000}">
      <text>
        <r>
          <rPr>
            <sz val="10"/>
            <color rgb="FF000000"/>
            <rFont val="Liberation Sans1"/>
          </rPr>
          <t>Tantos hilos como números recibe el programa en la entrada estándar</t>
        </r>
        <r>
          <rPr>
            <sz val="10"/>
            <color rgb="FF000000"/>
            <rFont val="Liberation Sans1"/>
          </rPr>
          <t xml:space="preserve">
</t>
        </r>
      </text>
    </comment>
    <comment ref="O2" authorId="1" shapeId="0" xr:uid="{3C810B61-73A6-4A15-B5F4-C8788135A95A}">
      <text>
        <r>
          <rPr>
            <sz val="10"/>
            <color rgb="FF000000"/>
            <rFont val="Liberation Sans1"/>
          </rPr>
          <t>Tantos hilos como números recibe el programa en la entrada estándar</t>
        </r>
        <r>
          <rPr>
            <sz val="10"/>
            <color rgb="FF000000"/>
            <rFont val="Liberation Sans1"/>
          </rPr>
          <t xml:space="preserve">
</t>
        </r>
      </text>
    </comment>
    <comment ref="P2" authorId="1" shapeId="0" xr:uid="{7ABC4AD2-3A34-49FE-9B1F-3F50BF79A806}">
      <text>
        <r>
          <rPr>
            <sz val="10"/>
            <color rgb="FF000000"/>
            <rFont val="Liberation Sans1"/>
          </rPr>
          <t>Tantos hilos como números recibe el programa en la entrada estándar</t>
        </r>
        <r>
          <rPr>
            <sz val="10"/>
            <color rgb="FF000000"/>
            <rFont val="Liberation Sans1"/>
          </rPr>
          <t xml:space="preserve">
</t>
        </r>
      </text>
    </comment>
    <comment ref="A4" authorId="0" shapeId="0" xr:uid="{00000000-0006-0000-0000-00000E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4" authorId="0" shapeId="0" xr:uid="{00000000-0006-0000-0000-00000F000000}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5" authorId="0" shapeId="0" xr:uid="{00000000-0006-0000-0000-000010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 xr:uid="{00000000-0006-0000-0000-000011000000}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 xr:uid="{00000000-0006-0000-0000-000012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<sst xmlns="http://schemas.openxmlformats.org/spreadsheetml/2006/main" count="53" uniqueCount="40">
  <si>
    <t>CPU C=</t>
  </si>
  <si>
    <t>optimizations</t>
  </si>
  <si>
    <t>concurrency level</t>
  </si>
  <si>
    <t>Level:</t>
  </si>
  <si>
    <t>S</t>
  </si>
  <si>
    <t>tarea01</t>
  </si>
  <si>
    <t>tarea02</t>
  </si>
  <si>
    <t>optim01</t>
  </si>
  <si>
    <t>optim02</t>
  </si>
  <si>
    <t>1C</t>
  </si>
  <si>
    <t>2C</t>
  </si>
  <si>
    <t>4C</t>
  </si>
  <si>
    <t>D</t>
  </si>
  <si>
    <t>Test File</t>
  </si>
  <si>
    <t>Threads</t>
  </si>
  <si>
    <t>Duration</t>
  </si>
  <si>
    <t>Input Size:</t>
  </si>
  <si>
    <t>Speedup</t>
  </si>
  <si>
    <t>XX</t>
  </si>
  <si>
    <t>Efficiency</t>
  </si>
  <si>
    <t>Create a graph for comparing optimizations using two vertical axes here</t>
  </si>
  <si>
    <t>Create a graph for comparing concurrency levels using two vertical axes here</t>
  </si>
  <si>
    <t>input020</t>
  </si>
  <si>
    <t>Versión</t>
  </si>
  <si>
    <t>Tarea1</t>
  </si>
  <si>
    <t>Tarea2</t>
  </si>
  <si>
    <t>Optimización1</t>
  </si>
  <si>
    <t>Optimización2</t>
  </si>
  <si>
    <t>Duración (segundos)</t>
  </si>
  <si>
    <t>Incremento de velocidad (veces)</t>
  </si>
  <si>
    <t>Eficiencia (veces)</t>
  </si>
  <si>
    <t>Serial</t>
  </si>
  <si>
    <t>HC</t>
  </si>
  <si>
    <t>C</t>
  </si>
  <si>
    <t>optim03</t>
  </si>
  <si>
    <t>Optimización3</t>
  </si>
  <si>
    <t>OpenMP</t>
  </si>
  <si>
    <t>OpenMP-MPI</t>
  </si>
  <si>
    <t>MPI</t>
  </si>
  <si>
    <t>Create a graph for comparing serial and OpenMP version using two vertical axes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</si>
</sst>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&quot; &quot;#,##0.00;[Red]&quot;-&quot;[$₡-140A]&quot; &quot;#,##0.00"/>
  </numFmts>
  <fonts count="16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u/>
      <sz val="12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rgb="FFCFE7F5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35">
    <xf numFmtId="0" fontId="0" fillId="0" borderId="0" xfId="0"/>
    <xf numFmtId="0" fontId="0" fillId="4" borderId="2" xfId="0" applyFill="1" applyBorder="1" applyAlignment="1">
      <alignment horizontal="right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3" fontId="0" fillId="0" borderId="2" xfId="0" applyNumberFormat="1" applyFill="1" applyBorder="1" applyAlignment="1">
      <alignment horizontal="right" vertical="top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3" fontId="14" fillId="4" borderId="2" xfId="0" applyNumberFormat="1" applyFont="1" applyFill="1" applyBorder="1" applyAlignment="1">
      <alignment horizontal="center"/>
    </xf>
    <xf numFmtId="0" fontId="15" fillId="0" borderId="0" xfId="0" applyFont="1"/>
    <xf numFmtId="0" fontId="0" fillId="0" borderId="3" xfId="0" applyFill="1" applyBorder="1"/>
    <xf numFmtId="2" fontId="0" fillId="0" borderId="3" xfId="0" applyNumberFormat="1" applyFill="1" applyBorder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justify" vertical="center"/>
    </xf>
    <xf numFmtId="3" fontId="2" fillId="0" borderId="3" xfId="0" applyNumberFormat="1" applyFont="1" applyFill="1" applyBorder="1" applyAlignment="1">
      <alignment horizontal="justify" vertical="center"/>
    </xf>
    <xf numFmtId="0" fontId="2" fillId="0" borderId="3" xfId="0" applyFont="1" applyBorder="1" applyAlignment="1">
      <alignment horizontal="left" vertical="center" wrapText="1"/>
    </xf>
    <xf numFmtId="2" fontId="0" fillId="9" borderId="2" xfId="0" applyNumberFormat="1" applyFill="1" applyBorder="1"/>
    <xf numFmtId="0" fontId="2" fillId="0" borderId="3" xfId="0" applyFont="1" applyBorder="1" applyAlignment="1">
      <alignment vertical="center" wrapText="1"/>
    </xf>
    <xf numFmtId="0" fontId="0" fillId="0" borderId="3" xfId="0" applyBorder="1"/>
    <xf numFmtId="2" fontId="0" fillId="9" borderId="4" xfId="0" applyNumberFormat="1" applyFill="1" applyBorder="1"/>
    <xf numFmtId="0" fontId="0" fillId="0" borderId="5" xfId="0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0" fillId="0" borderId="6" xfId="0" applyFill="1" applyBorder="1"/>
    <xf numFmtId="2" fontId="0" fillId="0" borderId="6" xfId="0" applyNumberFormat="1" applyFill="1" applyBorder="1"/>
    <xf numFmtId="2" fontId="0" fillId="9" borderId="7" xfId="0" applyNumberFormat="1" applyFill="1" applyBorder="1"/>
    <xf numFmtId="0" fontId="0" fillId="0" borderId="3" xfId="0" applyBorder="1" applyAlignment="1">
      <alignment horizontal="left" vertical="top"/>
    </xf>
    <xf numFmtId="2" fontId="0" fillId="0" borderId="3" xfId="0" applyNumberFormat="1" applyBorder="1"/>
    <xf numFmtId="0" fontId="14" fillId="4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/>
    </xf>
    <xf numFmtId="3" fontId="14" fillId="4" borderId="4" xfId="0" applyNumberFormat="1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#1: Optimización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Tareas!$D$11</c:f>
              <c:strCache>
                <c:ptCount val="1"/>
                <c:pt idx="0">
                  <c:v>Duración (segundos)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Tareas!$C$12:$C$16</c:f>
              <c:strCache>
                <c:ptCount val="5"/>
                <c:pt idx="0">
                  <c:v>Tarea1</c:v>
                </c:pt>
                <c:pt idx="1">
                  <c:v>Tarea2</c:v>
                </c:pt>
                <c:pt idx="2">
                  <c:v>Optimización1</c:v>
                </c:pt>
                <c:pt idx="3">
                  <c:v>Optimización2</c:v>
                </c:pt>
                <c:pt idx="4">
                  <c:v>Optimización3</c:v>
                </c:pt>
              </c:strCache>
            </c:strRef>
          </c:cat>
          <c:val>
            <c:numRef>
              <c:f>Tareas!$D$12:$D$16</c:f>
              <c:numCache>
                <c:formatCode>0.00</c:formatCode>
                <c:ptCount val="5"/>
                <c:pt idx="0">
                  <c:v>68632.471000000005</c:v>
                </c:pt>
                <c:pt idx="1">
                  <c:v>22823.119999999999</c:v>
                </c:pt>
                <c:pt idx="2">
                  <c:v>22158.368999999999</c:v>
                </c:pt>
                <c:pt idx="3">
                  <c:v>375.29</c:v>
                </c:pt>
                <c:pt idx="4" formatCode="General">
                  <c:v>355.8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4D76-AF2A-E15E46ED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49168"/>
        <c:axId val="502284368"/>
      </c:lineChart>
      <c:lineChart>
        <c:grouping val="standard"/>
        <c:varyColors val="0"/>
        <c:ser>
          <c:idx val="1"/>
          <c:order val="1"/>
          <c:tx>
            <c:strRef>
              <c:f>Tareas!$E$11</c:f>
              <c:strCache>
                <c:ptCount val="1"/>
                <c:pt idx="0">
                  <c:v>Incremento de velocidad (veces)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Tareas!$C$12:$C$16</c:f>
              <c:strCache>
                <c:ptCount val="5"/>
                <c:pt idx="0">
                  <c:v>Tarea1</c:v>
                </c:pt>
                <c:pt idx="1">
                  <c:v>Tarea2</c:v>
                </c:pt>
                <c:pt idx="2">
                  <c:v>Optimización1</c:v>
                </c:pt>
                <c:pt idx="3">
                  <c:v>Optimización2</c:v>
                </c:pt>
                <c:pt idx="4">
                  <c:v>Optimización3</c:v>
                </c:pt>
              </c:strCache>
            </c:strRef>
          </c:cat>
          <c:val>
            <c:numRef>
              <c:f>Tareas!$E$12:$E$16</c:f>
              <c:numCache>
                <c:formatCode>0.00</c:formatCode>
                <c:ptCount val="5"/>
                <c:pt idx="0">
                  <c:v>1</c:v>
                </c:pt>
                <c:pt idx="1">
                  <c:v>3.0071467441787103</c:v>
                </c:pt>
                <c:pt idx="2">
                  <c:v>3.0973611370042629</c:v>
                </c:pt>
                <c:pt idx="3">
                  <c:v>182.87849662927337</c:v>
                </c:pt>
                <c:pt idx="4" formatCode="General">
                  <c:v>192.9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C-4D76-AF2A-E15E46ED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08544"/>
        <c:axId val="586707296"/>
      </c:lineChart>
      <c:catAx>
        <c:axId val="4485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84368"/>
        <c:crosses val="autoZero"/>
        <c:auto val="1"/>
        <c:lblAlgn val="ctr"/>
        <c:lblOffset val="100"/>
        <c:noMultiLvlLbl val="0"/>
      </c:catAx>
      <c:valAx>
        <c:axId val="5022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9168"/>
        <c:crosses val="autoZero"/>
        <c:crossBetween val="between"/>
        <c:majorUnit val="10000"/>
      </c:valAx>
      <c:valAx>
        <c:axId val="586707296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8544"/>
        <c:crosses val="max"/>
        <c:crossBetween val="between"/>
        <c:majorUnit val="50"/>
      </c:valAx>
      <c:catAx>
        <c:axId val="586708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67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#1: Optimización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Tareas!$E$11</c:f>
              <c:strCache>
                <c:ptCount val="1"/>
                <c:pt idx="0">
                  <c:v>Incremento de velocidad (veces)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Tareas!$C$12:$C$16</c:f>
              <c:strCache>
                <c:ptCount val="5"/>
                <c:pt idx="0">
                  <c:v>Tarea1</c:v>
                </c:pt>
                <c:pt idx="1">
                  <c:v>Tarea2</c:v>
                </c:pt>
                <c:pt idx="2">
                  <c:v>Optimización1</c:v>
                </c:pt>
                <c:pt idx="3">
                  <c:v>Optimización2</c:v>
                </c:pt>
                <c:pt idx="4">
                  <c:v>Optimización3</c:v>
                </c:pt>
              </c:strCache>
            </c:strRef>
          </c:cat>
          <c:val>
            <c:numRef>
              <c:f>Tareas!$E$12:$E$16</c:f>
              <c:numCache>
                <c:formatCode>0.00</c:formatCode>
                <c:ptCount val="5"/>
                <c:pt idx="0">
                  <c:v>1</c:v>
                </c:pt>
                <c:pt idx="1">
                  <c:v>3.0071467441787103</c:v>
                </c:pt>
                <c:pt idx="2">
                  <c:v>3.0973611370042629</c:v>
                </c:pt>
                <c:pt idx="3">
                  <c:v>182.87849662927337</c:v>
                </c:pt>
                <c:pt idx="4" formatCode="General">
                  <c:v>192.9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E-4BFA-9DDF-DF889ADF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36064"/>
        <c:axId val="620636480"/>
      </c:lineChart>
      <c:lineChart>
        <c:grouping val="standard"/>
        <c:varyColors val="0"/>
        <c:ser>
          <c:idx val="1"/>
          <c:order val="1"/>
          <c:tx>
            <c:strRef>
              <c:f>Tareas!$F$11</c:f>
              <c:strCache>
                <c:ptCount val="1"/>
                <c:pt idx="0">
                  <c:v>Eficiencia (veces)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Tareas!$C$12:$C$16</c:f>
              <c:strCache>
                <c:ptCount val="5"/>
                <c:pt idx="0">
                  <c:v>Tarea1</c:v>
                </c:pt>
                <c:pt idx="1">
                  <c:v>Tarea2</c:v>
                </c:pt>
                <c:pt idx="2">
                  <c:v>Optimización1</c:v>
                </c:pt>
                <c:pt idx="3">
                  <c:v>Optimización2</c:v>
                </c:pt>
                <c:pt idx="4">
                  <c:v>Optimización3</c:v>
                </c:pt>
              </c:strCache>
            </c:strRef>
          </c:cat>
          <c:val>
            <c:numRef>
              <c:f>Tareas!$F$12:$F$16</c:f>
              <c:numCache>
                <c:formatCode>0.00</c:formatCode>
                <c:ptCount val="5"/>
                <c:pt idx="0">
                  <c:v>1</c:v>
                </c:pt>
                <c:pt idx="1">
                  <c:v>0.25059556201489253</c:v>
                </c:pt>
                <c:pt idx="2">
                  <c:v>0.25811342808368859</c:v>
                </c:pt>
                <c:pt idx="3">
                  <c:v>15.239874719106114</c:v>
                </c:pt>
                <c:pt idx="4" formatCode="General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E-4BFA-9DDF-DF889ADF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99920"/>
        <c:axId val="438799088"/>
      </c:lineChart>
      <c:catAx>
        <c:axId val="6206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6480"/>
        <c:crosses val="autoZero"/>
        <c:auto val="1"/>
        <c:lblAlgn val="ctr"/>
        <c:lblOffset val="100"/>
        <c:noMultiLvlLbl val="0"/>
      </c:catAx>
      <c:valAx>
        <c:axId val="6206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6064"/>
        <c:crosses val="autoZero"/>
        <c:crossBetween val="between"/>
      </c:valAx>
      <c:valAx>
        <c:axId val="4387990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9920"/>
        <c:crosses val="max"/>
        <c:crossBetween val="between"/>
      </c:valAx>
      <c:catAx>
        <c:axId val="43879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79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#2: Concurrencia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Tareas!$D$37</c:f>
              <c:strCache>
                <c:ptCount val="1"/>
                <c:pt idx="0">
                  <c:v>Incremento de velocidad (veces)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Tareas!$C$38:$C$44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HC</c:v>
                </c:pt>
                <c:pt idx="3">
                  <c:v>C</c:v>
                </c:pt>
                <c:pt idx="4">
                  <c:v>2C</c:v>
                </c:pt>
                <c:pt idx="5">
                  <c:v>4C</c:v>
                </c:pt>
                <c:pt idx="6">
                  <c:v>D</c:v>
                </c:pt>
              </c:strCache>
            </c:strRef>
          </c:cat>
          <c:val>
            <c:numRef>
              <c:f>Tareas!$D$38:$D$44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44.399838398946301</c:v>
                </c:pt>
                <c:pt idx="2">
                  <c:v>153.85203791129226</c:v>
                </c:pt>
                <c:pt idx="3">
                  <c:v>192.89620854412593</c:v>
                </c:pt>
                <c:pt idx="4">
                  <c:v>187.9733976413105</c:v>
                </c:pt>
                <c:pt idx="5">
                  <c:v>186.11387980453731</c:v>
                </c:pt>
                <c:pt idx="6">
                  <c:v>184.83326017111878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7-46F3-BBF6-3A7681D1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68288"/>
        <c:axId val="725272832"/>
      </c:lineChart>
      <c:lineChart>
        <c:grouping val="standard"/>
        <c:varyColors val="0"/>
        <c:ser>
          <c:idx val="1"/>
          <c:order val="1"/>
          <c:tx>
            <c:strRef>
              <c:f>Tareas!$E$37</c:f>
              <c:strCache>
                <c:ptCount val="1"/>
                <c:pt idx="0">
                  <c:v>Eficiencia (veces)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Tareas!$C$38:$C$44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HC</c:v>
                </c:pt>
                <c:pt idx="3">
                  <c:v>C</c:v>
                </c:pt>
                <c:pt idx="4">
                  <c:v>2C</c:v>
                </c:pt>
                <c:pt idx="5">
                  <c:v>4C</c:v>
                </c:pt>
                <c:pt idx="6">
                  <c:v>D</c:v>
                </c:pt>
              </c:strCache>
            </c:strRef>
          </c:cat>
          <c:val>
            <c:numRef>
              <c:f>Tareas!$E$38:$E$44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44.399838398946301</c:v>
                </c:pt>
                <c:pt idx="2">
                  <c:v>25.642006318548709</c:v>
                </c:pt>
                <c:pt idx="3">
                  <c:v>16.074684045343826</c:v>
                </c:pt>
                <c:pt idx="4">
                  <c:v>7.8322249017212711</c:v>
                </c:pt>
                <c:pt idx="5">
                  <c:v>3.8773724959278604</c:v>
                </c:pt>
                <c:pt idx="6">
                  <c:v>1.9253464601158206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7-46F3-BBF6-3A7681D1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561712"/>
        <c:axId val="503340000"/>
      </c:lineChart>
      <c:catAx>
        <c:axId val="6979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72832"/>
        <c:crosses val="autoZero"/>
        <c:auto val="1"/>
        <c:lblAlgn val="ctr"/>
        <c:lblOffset val="100"/>
        <c:noMultiLvlLbl val="0"/>
      </c:catAx>
      <c:valAx>
        <c:axId val="7252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68288"/>
        <c:crosses val="autoZero"/>
        <c:crossBetween val="between"/>
      </c:valAx>
      <c:valAx>
        <c:axId val="50334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1712"/>
        <c:crosses val="max"/>
        <c:crossBetween val="between"/>
      </c:valAx>
      <c:catAx>
        <c:axId val="61456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34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#3: Tarea #2 vs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Tareas!$E$67</c:f>
              <c:strCache>
                <c:ptCount val="1"/>
                <c:pt idx="0">
                  <c:v>Incremento de velocidad (veces)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Tareas!$C$68:$C$69</c:f>
              <c:strCache>
                <c:ptCount val="2"/>
                <c:pt idx="0">
                  <c:v>Tarea2</c:v>
                </c:pt>
                <c:pt idx="1">
                  <c:v>OpenMP</c:v>
                </c:pt>
              </c:strCache>
            </c:strRef>
          </c:cat>
          <c:val>
            <c:numRef>
              <c:f>Tareas!$E$68:$E$69</c:f>
              <c:numCache>
                <c:formatCode>0.00</c:formatCode>
                <c:ptCount val="2"/>
                <c:pt idx="0">
                  <c:v>3.01</c:v>
                </c:pt>
                <c:pt idx="1">
                  <c:v>190.87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D-44A8-B741-5478AE91BA60}"/>
            </c:ext>
          </c:extLst>
        </c:ser>
        <c:ser>
          <c:idx val="1"/>
          <c:order val="1"/>
          <c:tx>
            <c:strRef>
              <c:f>Tareas!$F$67</c:f>
              <c:strCache>
                <c:ptCount val="1"/>
                <c:pt idx="0">
                  <c:v>Eficiencia (veces)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Tareas!$C$68:$C$69</c:f>
              <c:strCache>
                <c:ptCount val="2"/>
                <c:pt idx="0">
                  <c:v>Tarea2</c:v>
                </c:pt>
                <c:pt idx="1">
                  <c:v>OpenMP</c:v>
                </c:pt>
              </c:strCache>
            </c:strRef>
          </c:cat>
          <c:val>
            <c:numRef>
              <c:f>Tareas!$F$68:$F$69</c:f>
              <c:numCache>
                <c:formatCode>0.00</c:formatCode>
                <c:ptCount val="2"/>
                <c:pt idx="0">
                  <c:v>0.25</c:v>
                </c:pt>
                <c:pt idx="1">
                  <c:v>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D-44A8-B741-5478AE91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286464"/>
        <c:axId val="1760286880"/>
      </c:lineChart>
      <c:catAx>
        <c:axId val="17602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86880"/>
        <c:crosses val="autoZero"/>
        <c:auto val="1"/>
        <c:lblAlgn val="ctr"/>
        <c:lblOffset val="100"/>
        <c:noMultiLvlLbl val="0"/>
      </c:catAx>
      <c:valAx>
        <c:axId val="17602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78E0F60E-1829-3D6A-AC16-0910F6A01A0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37CFB90C-08FD-7138-C3A9-F92B691E85E7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4E8DC4EB-0F00-AF0C-3DC5-CB04B5C0974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688FCBD2-F3E5-1BB2-C237-FDFC424E497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EB26701D-9216-529E-C97C-B739C1ED5B0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A839D277-9B92-AE01-5689-2B4BAFDF399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A529AFC6-F172-73BC-A73B-3B2CEB369F8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E1DFCB48-A6B9-CC77-C6E3-6271CF5351C3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9F0A7D53-AB25-A4E4-9025-87951301EA2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81D634C6-A7CB-7251-D09F-0ABD50271D1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1</xdr:col>
      <xdr:colOff>748665</xdr:colOff>
      <xdr:row>16</xdr:row>
      <xdr:rowOff>154305</xdr:rowOff>
    </xdr:from>
    <xdr:to>
      <xdr:col>8</xdr:col>
      <xdr:colOff>571500</xdr:colOff>
      <xdr:row>33</xdr:row>
      <xdr:rowOff>148590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6D1595D-B8F6-C64E-7806-8A21ECA1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611505</xdr:colOff>
      <xdr:row>16</xdr:row>
      <xdr:rowOff>131445</xdr:rowOff>
    </xdr:from>
    <xdr:to>
      <xdr:col>18</xdr:col>
      <xdr:colOff>0</xdr:colOff>
      <xdr:row>33</xdr:row>
      <xdr:rowOff>186690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D64FC56-BE5A-46CB-2D0A-823F4457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951</xdr:colOff>
      <xdr:row>45</xdr:row>
      <xdr:rowOff>7620</xdr:rowOff>
    </xdr:from>
    <xdr:to>
      <xdr:col>8</xdr:col>
      <xdr:colOff>571499</xdr:colOff>
      <xdr:row>62</xdr:row>
      <xdr:rowOff>43815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66B137C-BD57-C230-F3DF-50425EA27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14286</xdr:colOff>
      <xdr:row>70</xdr:row>
      <xdr:rowOff>9525</xdr:rowOff>
    </xdr:from>
    <xdr:to>
      <xdr:col>8</xdr:col>
      <xdr:colOff>581024</xdr:colOff>
      <xdr:row>87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6A07A8C-5C97-4745-F311-A3B4AA66C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63" workbookViewId="0">
      <selection activeCell="P73" sqref="P73"/>
    </sheetView>
  </sheetViews>
  <sheetFormatPr baseColWidth="10" defaultRowHeight="15"/>
  <cols>
    <col min="1" max="1" width="14.5546875" customWidth="1"/>
    <col min="2" max="2" width="9.6640625" customWidth="1"/>
    <col min="3" max="3" width="11" customWidth="1"/>
    <col min="4" max="7" width="8.5546875" customWidth="1"/>
    <col min="8" max="8" width="8.21875" customWidth="1"/>
    <col min="9" max="14" width="7.33203125" customWidth="1"/>
    <col min="15" max="15" width="8.21875" customWidth="1"/>
    <col min="16" max="1023" width="7.33203125" customWidth="1"/>
  </cols>
  <sheetData>
    <row r="1" spans="1:20" ht="15.75">
      <c r="A1" s="1"/>
      <c r="B1" s="1" t="s">
        <v>0</v>
      </c>
      <c r="C1" s="20">
        <v>12</v>
      </c>
      <c r="D1" s="27" t="s">
        <v>1</v>
      </c>
      <c r="E1" s="27"/>
      <c r="F1" s="27"/>
      <c r="G1" s="27"/>
      <c r="H1" s="27"/>
      <c r="I1" s="27" t="s">
        <v>2</v>
      </c>
      <c r="J1" s="27"/>
      <c r="K1" s="27"/>
      <c r="L1" s="27"/>
      <c r="M1" s="27"/>
      <c r="N1" s="29"/>
      <c r="O1" s="27" t="s">
        <v>37</v>
      </c>
      <c r="P1" s="27"/>
      <c r="Q1" s="28"/>
      <c r="R1" s="28"/>
      <c r="S1" s="28"/>
      <c r="T1" s="28"/>
    </row>
    <row r="2" spans="1:20" ht="15.75">
      <c r="A2" s="2"/>
      <c r="B2" s="2" t="s">
        <v>3</v>
      </c>
      <c r="C2" s="3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34</v>
      </c>
      <c r="I2" s="21">
        <f>1</f>
        <v>1</v>
      </c>
      <c r="J2" s="21" t="s">
        <v>32</v>
      </c>
      <c r="K2" s="21" t="s">
        <v>9</v>
      </c>
      <c r="L2" s="21" t="s">
        <v>10</v>
      </c>
      <c r="M2" s="21" t="s">
        <v>11</v>
      </c>
      <c r="N2" s="30" t="s">
        <v>12</v>
      </c>
      <c r="O2" s="32" t="s">
        <v>36</v>
      </c>
      <c r="P2" s="32" t="s">
        <v>38</v>
      </c>
    </row>
    <row r="3" spans="1:20" ht="15.75">
      <c r="A3" s="2" t="s">
        <v>13</v>
      </c>
      <c r="B3" s="2" t="s">
        <v>14</v>
      </c>
      <c r="C3" s="3">
        <v>1</v>
      </c>
      <c r="D3" s="3">
        <v>1</v>
      </c>
      <c r="E3" s="3">
        <f>$C$1</f>
        <v>12</v>
      </c>
      <c r="F3" s="3">
        <f>$C$1</f>
        <v>12</v>
      </c>
      <c r="G3" s="3">
        <f>$C$1</f>
        <v>12</v>
      </c>
      <c r="H3" s="3">
        <v>12</v>
      </c>
      <c r="I3" s="3">
        <v>1</v>
      </c>
      <c r="J3" s="3">
        <f>0.5*$C$1</f>
        <v>6</v>
      </c>
      <c r="K3" s="3">
        <f>1*$C$1</f>
        <v>12</v>
      </c>
      <c r="L3" s="3">
        <f>2*$C$1</f>
        <v>24</v>
      </c>
      <c r="M3" s="3">
        <f>4*C1</f>
        <v>48</v>
      </c>
      <c r="N3" s="8">
        <f>8*C1</f>
        <v>96</v>
      </c>
      <c r="O3" s="31">
        <f>C1</f>
        <v>12</v>
      </c>
      <c r="P3" s="31">
        <f>C1</f>
        <v>12</v>
      </c>
    </row>
    <row r="4" spans="1:20">
      <c r="A4" s="4" t="s">
        <v>22</v>
      </c>
      <c r="B4" s="5" t="s">
        <v>15</v>
      </c>
      <c r="C4" s="6">
        <v>68632.471000000005</v>
      </c>
      <c r="D4" s="6">
        <v>68632.471000000005</v>
      </c>
      <c r="E4" s="6">
        <v>22823.119999999999</v>
      </c>
      <c r="F4" s="6">
        <v>22158.368999999999</v>
      </c>
      <c r="G4" s="6">
        <v>375.29</v>
      </c>
      <c r="H4" s="6">
        <v>355.8</v>
      </c>
      <c r="I4" s="6">
        <v>1545.7819999999999</v>
      </c>
      <c r="J4" s="6">
        <v>446.09399999999999</v>
      </c>
      <c r="K4" s="6">
        <v>355.8</v>
      </c>
      <c r="L4" s="6">
        <v>365.11799999999999</v>
      </c>
      <c r="M4" s="6">
        <v>368.76600000000002</v>
      </c>
      <c r="N4" s="6">
        <v>371.32100000000003</v>
      </c>
      <c r="O4" s="6">
        <v>359.572</v>
      </c>
      <c r="P4" s="6"/>
    </row>
    <row r="5" spans="1:20" ht="15.75">
      <c r="A5" s="2" t="s">
        <v>16</v>
      </c>
      <c r="B5" s="7" t="s">
        <v>17</v>
      </c>
      <c r="C5" s="16">
        <v>1</v>
      </c>
      <c r="D5" s="16">
        <v>1</v>
      </c>
      <c r="E5" s="16">
        <f>C4/E4</f>
        <v>3.0071467441787103</v>
      </c>
      <c r="F5" s="16">
        <f>C4/F4</f>
        <v>3.0973611370042629</v>
      </c>
      <c r="G5" s="16">
        <f>C4/G4</f>
        <v>182.87849662927337</v>
      </c>
      <c r="H5" s="16">
        <f>C4/H4</f>
        <v>192.89620854412593</v>
      </c>
      <c r="I5" s="16">
        <f>C4/I4</f>
        <v>44.399838398946301</v>
      </c>
      <c r="J5" s="16">
        <f>C4/J4</f>
        <v>153.85203791129226</v>
      </c>
      <c r="K5" s="16">
        <f>C4/K4</f>
        <v>192.89620854412593</v>
      </c>
      <c r="L5" s="16">
        <f>C4/L4</f>
        <v>187.9733976413105</v>
      </c>
      <c r="M5" s="16">
        <f>C4/M4</f>
        <v>186.11387980453731</v>
      </c>
      <c r="N5" s="16">
        <f>C4/N4</f>
        <v>184.83326017111878</v>
      </c>
      <c r="O5" s="16">
        <f>D4/O4</f>
        <v>190.87267918525359</v>
      </c>
      <c r="P5" s="16"/>
    </row>
    <row r="6" spans="1:20">
      <c r="A6" s="4" t="s">
        <v>18</v>
      </c>
      <c r="B6" s="7" t="s">
        <v>19</v>
      </c>
      <c r="C6" s="16">
        <v>1</v>
      </c>
      <c r="D6" s="16">
        <v>1</v>
      </c>
      <c r="E6" s="16">
        <f t="shared" ref="E6:P6" si="0">E5/E3</f>
        <v>0.25059556201489253</v>
      </c>
      <c r="F6" s="16">
        <f t="shared" si="0"/>
        <v>0.25811342808368859</v>
      </c>
      <c r="G6" s="16">
        <f t="shared" si="0"/>
        <v>15.239874719106114</v>
      </c>
      <c r="H6" s="16">
        <f t="shared" si="0"/>
        <v>16.074684045343826</v>
      </c>
      <c r="I6" s="16">
        <f t="shared" si="0"/>
        <v>44.399838398946301</v>
      </c>
      <c r="J6" s="16">
        <f t="shared" si="0"/>
        <v>25.642006318548709</v>
      </c>
      <c r="K6" s="16">
        <f t="shared" si="0"/>
        <v>16.074684045343826</v>
      </c>
      <c r="L6" s="16">
        <f t="shared" si="0"/>
        <v>7.8322249017212711</v>
      </c>
      <c r="M6" s="16">
        <f t="shared" si="0"/>
        <v>3.8773724959278604</v>
      </c>
      <c r="N6" s="16">
        <f t="shared" si="0"/>
        <v>1.9253464601158206</v>
      </c>
      <c r="O6" s="16">
        <f t="shared" si="0"/>
        <v>15.906056598771132</v>
      </c>
      <c r="P6" s="16"/>
    </row>
    <row r="8" spans="1:20">
      <c r="L8" s="9"/>
    </row>
    <row r="9" spans="1:20">
      <c r="C9" s="33" t="s">
        <v>20</v>
      </c>
      <c r="D9" s="33"/>
      <c r="E9" s="33"/>
      <c r="F9" s="33"/>
      <c r="G9" s="33"/>
      <c r="H9" s="33"/>
      <c r="I9" s="33"/>
    </row>
    <row r="10" spans="1:20">
      <c r="O10" s="9"/>
    </row>
    <row r="11" spans="1:20" ht="58.15" customHeight="1">
      <c r="C11" s="12" t="s">
        <v>23</v>
      </c>
      <c r="D11" s="13" t="s">
        <v>28</v>
      </c>
      <c r="E11" s="14" t="s">
        <v>29</v>
      </c>
      <c r="F11" s="15" t="s">
        <v>30</v>
      </c>
    </row>
    <row r="12" spans="1:20">
      <c r="C12" s="10" t="s">
        <v>24</v>
      </c>
      <c r="D12" s="11">
        <v>68632.471000000005</v>
      </c>
      <c r="E12" s="11">
        <v>1</v>
      </c>
      <c r="F12" s="19">
        <v>1</v>
      </c>
    </row>
    <row r="13" spans="1:20">
      <c r="C13" s="10" t="s">
        <v>25</v>
      </c>
      <c r="D13" s="11">
        <v>22823.119999999999</v>
      </c>
      <c r="E13" s="11">
        <v>3.0071467441787103</v>
      </c>
      <c r="F13" s="16">
        <v>0.25059556201489253</v>
      </c>
    </row>
    <row r="14" spans="1:20">
      <c r="C14" s="10" t="s">
        <v>26</v>
      </c>
      <c r="D14" s="11">
        <v>22158.368999999999</v>
      </c>
      <c r="E14" s="11">
        <v>3.0973611370042629</v>
      </c>
      <c r="F14" s="16">
        <v>0.25811342808368859</v>
      </c>
      <c r="L14" s="9"/>
    </row>
    <row r="15" spans="1:20">
      <c r="C15" s="22" t="s">
        <v>27</v>
      </c>
      <c r="D15" s="23">
        <v>375.29</v>
      </c>
      <c r="E15" s="23">
        <v>182.87849662927337</v>
      </c>
      <c r="F15" s="24">
        <v>15.239874719106114</v>
      </c>
    </row>
    <row r="16" spans="1:20">
      <c r="C16" s="18" t="s">
        <v>35</v>
      </c>
      <c r="D16" s="18">
        <v>355.8</v>
      </c>
      <c r="E16" s="18">
        <v>192.9</v>
      </c>
      <c r="F16" s="18">
        <v>16.07</v>
      </c>
    </row>
    <row r="35" spans="3:9">
      <c r="C35" s="33" t="s">
        <v>21</v>
      </c>
      <c r="D35" s="33"/>
      <c r="E35" s="33"/>
      <c r="F35" s="33"/>
      <c r="G35" s="33"/>
      <c r="H35" s="33"/>
      <c r="I35" s="33"/>
    </row>
    <row r="37" spans="3:9" ht="65.45" customHeight="1">
      <c r="C37" s="17" t="s">
        <v>23</v>
      </c>
      <c r="D37" s="17" t="s">
        <v>29</v>
      </c>
      <c r="E37" s="17" t="s">
        <v>30</v>
      </c>
    </row>
    <row r="38" spans="3:9">
      <c r="C38" s="18" t="s">
        <v>31</v>
      </c>
      <c r="D38" s="18">
        <v>1</v>
      </c>
      <c r="E38" s="18">
        <v>1</v>
      </c>
    </row>
    <row r="39" spans="3:9">
      <c r="C39" s="25">
        <v>1</v>
      </c>
      <c r="D39" s="26">
        <f>I5</f>
        <v>44.399838398946301</v>
      </c>
      <c r="E39" s="26">
        <f>I6</f>
        <v>44.399838398946301</v>
      </c>
    </row>
    <row r="40" spans="3:9">
      <c r="C40" s="18" t="s">
        <v>32</v>
      </c>
      <c r="D40" s="26">
        <f>J5</f>
        <v>153.85203791129226</v>
      </c>
      <c r="E40" s="26">
        <f>J6</f>
        <v>25.642006318548709</v>
      </c>
    </row>
    <row r="41" spans="3:9">
      <c r="C41" s="18" t="s">
        <v>33</v>
      </c>
      <c r="D41" s="26">
        <f>K5</f>
        <v>192.89620854412593</v>
      </c>
      <c r="E41" s="26">
        <f>K6</f>
        <v>16.074684045343826</v>
      </c>
    </row>
    <row r="42" spans="3:9">
      <c r="C42" s="18" t="s">
        <v>10</v>
      </c>
      <c r="D42" s="26">
        <f>L5</f>
        <v>187.9733976413105</v>
      </c>
      <c r="E42" s="26">
        <f>L6</f>
        <v>7.8322249017212711</v>
      </c>
      <c r="G42" s="9"/>
    </row>
    <row r="43" spans="3:9">
      <c r="C43" s="18" t="s">
        <v>11</v>
      </c>
      <c r="D43" s="26">
        <f>M5</f>
        <v>186.11387980453731</v>
      </c>
      <c r="E43" s="26">
        <f>M6</f>
        <v>3.8773724959278604</v>
      </c>
    </row>
    <row r="44" spans="3:9">
      <c r="C44" s="18" t="s">
        <v>12</v>
      </c>
      <c r="D44" s="26">
        <f>N5</f>
        <v>184.83326017111878</v>
      </c>
      <c r="E44" s="26">
        <f>N6</f>
        <v>1.9253464601158206</v>
      </c>
    </row>
    <row r="60" spans="14:14">
      <c r="N60" s="9"/>
    </row>
    <row r="65" spans="3:9">
      <c r="C65" s="34" t="s">
        <v>39</v>
      </c>
      <c r="D65" s="34"/>
      <c r="E65" s="34"/>
      <c r="F65" s="34"/>
      <c r="G65" s="34"/>
      <c r="H65" s="34"/>
      <c r="I65" s="34"/>
    </row>
    <row r="67" spans="3:9" ht="51">
      <c r="C67" s="12" t="s">
        <v>23</v>
      </c>
      <c r="D67" s="13" t="s">
        <v>28</v>
      </c>
      <c r="E67" s="14" t="s">
        <v>29</v>
      </c>
      <c r="F67" s="15" t="s">
        <v>30</v>
      </c>
    </row>
    <row r="68" spans="3:9">
      <c r="C68" s="10" t="s">
        <v>25</v>
      </c>
      <c r="D68" s="11">
        <v>22823.119999999999</v>
      </c>
      <c r="E68" s="11">
        <v>3.01</v>
      </c>
      <c r="F68" s="19">
        <v>0.25</v>
      </c>
    </row>
    <row r="69" spans="3:9">
      <c r="C69" s="10" t="s">
        <v>36</v>
      </c>
      <c r="D69" s="11">
        <v>359.572</v>
      </c>
      <c r="E69" s="11">
        <v>190.87</v>
      </c>
      <c r="F69" s="16">
        <v>15.91</v>
      </c>
    </row>
  </sheetData>
  <mergeCells count="5">
    <mergeCell ref="C35:I35"/>
    <mergeCell ref="D1:H1"/>
    <mergeCell ref="I1:N1"/>
    <mergeCell ref="O1:P1"/>
    <mergeCell ref="C9:I9"/>
  </mergeCells>
  <pageMargins left="0" right="0" top="0.39370000000000005" bottom="0.39370000000000005" header="0" footer="0"/>
  <pageSetup orientation="portrait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Castañeda</dc:creator>
  <cp:lastModifiedBy>Esteban Castañeda</cp:lastModifiedBy>
  <cp:revision>18</cp:revision>
  <dcterms:created xsi:type="dcterms:W3CDTF">2019-06-11T10:24:21Z</dcterms:created>
  <dcterms:modified xsi:type="dcterms:W3CDTF">2022-07-12T03:16:38Z</dcterms:modified>
</cp:coreProperties>
</file>