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P\Documents\"/>
    </mc:Choice>
  </mc:AlternateContent>
  <xr:revisionPtr revIDLastSave="0" documentId="8_{F42025CB-C2C8-45A2-895E-3018897A0E5A}" xr6:coauthVersionLast="47" xr6:coauthVersionMax="47" xr10:uidLastSave="{00000000-0000-0000-0000-000000000000}"/>
  <bookViews>
    <workbookView xWindow="-120" yWindow="-120" windowWidth="20730" windowHeight="11040" xr2:uid="{2EB31AE2-D42C-4D15-8D74-162F17E22B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C41" i="1"/>
  <c r="D41" i="1"/>
  <c r="D18" i="1"/>
  <c r="E18" i="1" s="1"/>
  <c r="C18" i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23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24" i="1"/>
  <c r="E23" i="1"/>
  <c r="C7" i="1"/>
  <c r="E7" i="1" s="1"/>
  <c r="D23" i="1"/>
  <c r="C23" i="1"/>
  <c r="F22" i="1"/>
  <c r="B22" i="1"/>
  <c r="C42" i="1"/>
  <c r="C17" i="1"/>
  <c r="E17" i="1" s="1"/>
  <c r="C16" i="1"/>
  <c r="E16" i="1" s="1"/>
  <c r="C15" i="1"/>
  <c r="E15" i="1" s="1"/>
  <c r="C14" i="1"/>
  <c r="E14" i="1" s="1"/>
  <c r="C13" i="1"/>
  <c r="E13" i="1"/>
  <c r="C12" i="1"/>
  <c r="E12" i="1" s="1"/>
  <c r="C11" i="1"/>
  <c r="E11" i="1" s="1"/>
  <c r="C10" i="1"/>
  <c r="E10" i="1" s="1"/>
  <c r="C9" i="1"/>
  <c r="E9" i="1" s="1"/>
  <c r="C8" i="1"/>
  <c r="E8" i="1" s="1"/>
  <c r="F17" i="1"/>
  <c r="F15" i="1"/>
  <c r="F16" i="1" s="1"/>
  <c r="F7" i="1"/>
  <c r="F8" i="1" s="1"/>
  <c r="F9" i="1" s="1"/>
  <c r="F10" i="1" s="1"/>
  <c r="F11" i="1" s="1"/>
  <c r="F12" i="1" s="1"/>
  <c r="F13" i="1" s="1"/>
  <c r="F14" i="1" s="1"/>
  <c r="C6" i="1"/>
  <c r="E6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7" i="1"/>
  <c r="D6" i="1"/>
  <c r="F6" i="1" s="1"/>
  <c r="F5" i="1"/>
  <c r="B5" i="1"/>
  <c r="D2" i="1"/>
</calcChain>
</file>

<file path=xl/sharedStrings.xml><?xml version="1.0" encoding="utf-8"?>
<sst xmlns="http://schemas.openxmlformats.org/spreadsheetml/2006/main" count="22" uniqueCount="20">
  <si>
    <t>MESES</t>
  </si>
  <si>
    <t>MONTO</t>
  </si>
  <si>
    <t>Tasa de intereses</t>
  </si>
  <si>
    <t>Cuota a pagar</t>
  </si>
  <si>
    <t>Saldo de libro</t>
  </si>
  <si>
    <t xml:space="preserve">PRESTAMO </t>
  </si>
  <si>
    <t xml:space="preserve">Tasa de interes </t>
  </si>
  <si>
    <t>ANUAL</t>
  </si>
  <si>
    <t xml:space="preserve">Plazo </t>
  </si>
  <si>
    <t>Meses</t>
  </si>
  <si>
    <t>Amortizacion de la dueda</t>
  </si>
  <si>
    <t>1.5</t>
  </si>
  <si>
    <t>PERIODO</t>
  </si>
  <si>
    <t>MONTO DE LA DUEDA</t>
  </si>
  <si>
    <t>TASA DE INTERES</t>
  </si>
  <si>
    <t xml:space="preserve">AMORTIZACION DE LA DEUDA    </t>
  </si>
  <si>
    <t xml:space="preserve">CUOTA A PAGAR </t>
  </si>
  <si>
    <t>SALDO DE LIBRO</t>
  </si>
  <si>
    <t>PLAZO</t>
  </si>
  <si>
    <t>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</si>
</sst>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C$-4C0A]* #,##0.00_-;\-[$C$-4C0A]* #,##0.00_-;_-[$C$-4C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NumberFormat="1"/>
    <xf numFmtId="0" fontId="1" fillId="2" borderId="1" xfId="1" applyFill="1"/>
    <xf numFmtId="0" fontId="1" fillId="2" borderId="1" xfId="1" applyFill="1" applyAlignment="1">
      <alignment horizontal="center" wrapText="1"/>
    </xf>
    <xf numFmtId="0" fontId="1" fillId="2" borderId="1" xfId="1" applyFill="1" applyAlignment="1">
      <alignment wrapText="1"/>
    </xf>
    <xf numFmtId="0" fontId="1" fillId="2" borderId="1" xfId="1" applyFill="1" applyAlignment="1"/>
    <xf numFmtId="0" fontId="1" fillId="3" borderId="1" xfId="1" applyFill="1"/>
    <xf numFmtId="0" fontId="1" fillId="3" borderId="1" xfId="1" applyNumberFormat="1" applyFill="1"/>
    <xf numFmtId="1" fontId="1" fillId="3" borderId="1" xfId="1" applyNumberFormat="1" applyFill="1"/>
    <xf numFmtId="165" fontId="1" fillId="3" borderId="1" xfId="1" applyNumberFormat="1" applyFill="1"/>
    <xf numFmtId="4" fontId="1" fillId="3" borderId="1" xfId="1" applyNumberFormat="1" applyFill="1"/>
    <xf numFmtId="0" fontId="1" fillId="4" borderId="1" xfId="1" applyFill="1"/>
    <xf numFmtId="0" fontId="1" fillId="6" borderId="1" xfId="1" applyFill="1" applyAlignment="1"/>
    <xf numFmtId="0" fontId="1" fillId="6" borderId="1" xfId="1" applyNumberFormat="1" applyFill="1" applyAlignment="1"/>
    <xf numFmtId="165" fontId="1" fillId="6" borderId="1" xfId="1" applyNumberFormat="1" applyFill="1" applyAlignment="1"/>
    <xf numFmtId="165" fontId="1" fillId="6" borderId="1" xfId="1" applyNumberFormat="1" applyFill="1"/>
    <xf numFmtId="0" fontId="1" fillId="6" borderId="1" xfId="1" applyFill="1"/>
    <xf numFmtId="0" fontId="1" fillId="5" borderId="1" xfId="1" applyFill="1" applyAlignment="1">
      <alignment wrapText="1"/>
    </xf>
    <xf numFmtId="0" fontId="1" fillId="5" borderId="1" xfId="1" applyFill="1" applyAlignment="1">
      <alignment horizontal="center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7129-5D09-44FD-8CA4-7E163044A1FD}">
  <dimension ref="A1:G44"/>
  <sheetViews>
    <sheetView tabSelected="1" topLeftCell="A28" workbookViewId="0">
      <selection activeCell="D23" sqref="D23"/>
    </sheetView>
  </sheetViews>
  <sheetFormatPr baseColWidth="10" defaultRowHeight="15" x14ac:dyDescent="0.25"/>
  <cols>
    <col min="2" max="2" width="12" bestFit="1" customWidth="1"/>
    <col min="3" max="3" width="11.85546875" bestFit="1" customWidth="1"/>
    <col min="4" max="5" width="13.7109375" bestFit="1" customWidth="1"/>
    <col min="6" max="6" width="12.7109375" bestFit="1" customWidth="1"/>
  </cols>
  <sheetData>
    <row r="1" spans="1:6" x14ac:dyDescent="0.25">
      <c r="A1" t="s">
        <v>5</v>
      </c>
      <c r="B1">
        <v>15820</v>
      </c>
    </row>
    <row r="2" spans="1:6" x14ac:dyDescent="0.25">
      <c r="A2" t="s">
        <v>6</v>
      </c>
      <c r="B2" s="1">
        <v>0.18</v>
      </c>
      <c r="C2" t="s">
        <v>7</v>
      </c>
      <c r="D2">
        <f>B2/B3</f>
        <v>1.4999999999999999E-2</v>
      </c>
      <c r="E2" t="s">
        <v>11</v>
      </c>
    </row>
    <row r="3" spans="1:6" x14ac:dyDescent="0.25">
      <c r="A3" t="s">
        <v>8</v>
      </c>
      <c r="B3">
        <v>12</v>
      </c>
      <c r="C3" t="s">
        <v>9</v>
      </c>
      <c r="F3" s="2"/>
    </row>
    <row r="4" spans="1:6" ht="30.75" thickBot="1" x14ac:dyDescent="0.3">
      <c r="A4" s="7" t="s">
        <v>0</v>
      </c>
      <c r="B4" s="7" t="s">
        <v>1</v>
      </c>
      <c r="C4" s="8" t="s">
        <v>2</v>
      </c>
      <c r="D4" s="8" t="s">
        <v>10</v>
      </c>
      <c r="E4" s="9" t="s">
        <v>3</v>
      </c>
      <c r="F4" s="10" t="s">
        <v>4</v>
      </c>
    </row>
    <row r="5" spans="1:6" ht="16.5" thickTop="1" thickBot="1" x14ac:dyDescent="0.3">
      <c r="A5" s="11">
        <v>0</v>
      </c>
      <c r="B5" s="11">
        <f>B1</f>
        <v>15820</v>
      </c>
      <c r="C5" s="11"/>
      <c r="D5" s="11"/>
      <c r="E5" s="11"/>
      <c r="F5" s="12">
        <f>B1</f>
        <v>15820</v>
      </c>
    </row>
    <row r="6" spans="1:6" ht="16.5" thickTop="1" thickBot="1" x14ac:dyDescent="0.3">
      <c r="A6" s="11">
        <v>1</v>
      </c>
      <c r="B6" s="11"/>
      <c r="C6" s="13">
        <f>F5*D2</f>
        <v>237.29999999999998</v>
      </c>
      <c r="D6" s="14">
        <f>F5/B3</f>
        <v>1318.3333333333333</v>
      </c>
      <c r="E6" s="14">
        <f>C6+D6</f>
        <v>1555.6333333333332</v>
      </c>
      <c r="F6" s="15">
        <f>F5-D6</f>
        <v>14501.666666666666</v>
      </c>
    </row>
    <row r="7" spans="1:6" ht="16.5" thickTop="1" thickBot="1" x14ac:dyDescent="0.3">
      <c r="A7" s="11">
        <v>2</v>
      </c>
      <c r="B7" s="11"/>
      <c r="C7" s="11">
        <f>F6*D2</f>
        <v>217.52499999999998</v>
      </c>
      <c r="D7" s="14">
        <f>D6</f>
        <v>1318.3333333333333</v>
      </c>
      <c r="E7" s="14">
        <f t="shared" ref="E7:E18" si="0">C7+D7</f>
        <v>1535.8583333333331</v>
      </c>
      <c r="F7" s="15">
        <f t="shared" ref="F7:F16" si="1">F6-D7</f>
        <v>13183.333333333332</v>
      </c>
    </row>
    <row r="8" spans="1:6" ht="16.5" thickTop="1" thickBot="1" x14ac:dyDescent="0.3">
      <c r="A8" s="11">
        <v>3</v>
      </c>
      <c r="B8" s="11"/>
      <c r="C8" s="11">
        <f>F7*D2</f>
        <v>197.74999999999997</v>
      </c>
      <c r="D8" s="14">
        <f t="shared" ref="D8:D17" si="2">D7</f>
        <v>1318.3333333333333</v>
      </c>
      <c r="E8" s="14">
        <f t="shared" si="0"/>
        <v>1516.0833333333333</v>
      </c>
      <c r="F8" s="15">
        <f t="shared" si="1"/>
        <v>11864.999999999998</v>
      </c>
    </row>
    <row r="9" spans="1:6" ht="16.5" thickTop="1" thickBot="1" x14ac:dyDescent="0.3">
      <c r="A9" s="11">
        <v>4</v>
      </c>
      <c r="B9" s="11"/>
      <c r="C9" s="11">
        <f>F8*D2</f>
        <v>177.97499999999997</v>
      </c>
      <c r="D9" s="14">
        <f t="shared" si="2"/>
        <v>1318.3333333333333</v>
      </c>
      <c r="E9" s="14">
        <f t="shared" si="0"/>
        <v>1496.3083333333332</v>
      </c>
      <c r="F9" s="15">
        <f t="shared" si="1"/>
        <v>10546.666666666664</v>
      </c>
    </row>
    <row r="10" spans="1:6" ht="16.5" thickTop="1" thickBot="1" x14ac:dyDescent="0.3">
      <c r="A10" s="11">
        <v>5</v>
      </c>
      <c r="B10" s="11"/>
      <c r="C10" s="11">
        <f>F9*D2</f>
        <v>158.19999999999996</v>
      </c>
      <c r="D10" s="14">
        <f t="shared" si="2"/>
        <v>1318.3333333333333</v>
      </c>
      <c r="E10" s="14">
        <f t="shared" si="0"/>
        <v>1476.5333333333333</v>
      </c>
      <c r="F10" s="15">
        <f t="shared" si="1"/>
        <v>9228.3333333333303</v>
      </c>
    </row>
    <row r="11" spans="1:6" ht="16.5" thickTop="1" thickBot="1" x14ac:dyDescent="0.3">
      <c r="A11" s="11">
        <v>6</v>
      </c>
      <c r="B11" s="11"/>
      <c r="C11" s="11">
        <f>F10*D2</f>
        <v>138.42499999999995</v>
      </c>
      <c r="D11" s="14">
        <f t="shared" si="2"/>
        <v>1318.3333333333333</v>
      </c>
      <c r="E11" s="14">
        <f t="shared" si="0"/>
        <v>1456.7583333333332</v>
      </c>
      <c r="F11" s="15">
        <f t="shared" si="1"/>
        <v>7909.9999999999973</v>
      </c>
    </row>
    <row r="12" spans="1:6" ht="16.5" thickTop="1" thickBot="1" x14ac:dyDescent="0.3">
      <c r="A12" s="11">
        <v>7</v>
      </c>
      <c r="B12" s="11"/>
      <c r="C12" s="11">
        <f>F11*D2</f>
        <v>118.64999999999995</v>
      </c>
      <c r="D12" s="14">
        <f t="shared" si="2"/>
        <v>1318.3333333333333</v>
      </c>
      <c r="E12" s="14">
        <f t="shared" si="0"/>
        <v>1436.9833333333331</v>
      </c>
      <c r="F12" s="15">
        <f t="shared" si="1"/>
        <v>6591.6666666666642</v>
      </c>
    </row>
    <row r="13" spans="1:6" ht="16.5" thickTop="1" thickBot="1" x14ac:dyDescent="0.3">
      <c r="A13" s="11">
        <v>8</v>
      </c>
      <c r="B13" s="11"/>
      <c r="C13" s="11">
        <f>F12*D2</f>
        <v>98.874999999999957</v>
      </c>
      <c r="D13" s="14">
        <f t="shared" si="2"/>
        <v>1318.3333333333333</v>
      </c>
      <c r="E13" s="14">
        <f t="shared" si="0"/>
        <v>1417.2083333333333</v>
      </c>
      <c r="F13" s="15">
        <f t="shared" si="1"/>
        <v>5273.3333333333312</v>
      </c>
    </row>
    <row r="14" spans="1:6" ht="16.5" thickTop="1" thickBot="1" x14ac:dyDescent="0.3">
      <c r="A14" s="11">
        <v>9</v>
      </c>
      <c r="B14" s="11"/>
      <c r="C14" s="11">
        <f>F13*D2</f>
        <v>79.099999999999966</v>
      </c>
      <c r="D14" s="14">
        <f t="shared" si="2"/>
        <v>1318.3333333333333</v>
      </c>
      <c r="E14" s="14">
        <f t="shared" si="0"/>
        <v>1397.4333333333332</v>
      </c>
      <c r="F14" s="15">
        <f t="shared" si="1"/>
        <v>3954.9999999999982</v>
      </c>
    </row>
    <row r="15" spans="1:6" ht="16.5" thickTop="1" thickBot="1" x14ac:dyDescent="0.3">
      <c r="A15" s="11">
        <v>10</v>
      </c>
      <c r="B15" s="11"/>
      <c r="C15" s="11">
        <f>F14*D2</f>
        <v>59.324999999999967</v>
      </c>
      <c r="D15" s="14">
        <f t="shared" si="2"/>
        <v>1318.3333333333333</v>
      </c>
      <c r="E15" s="14">
        <f t="shared" si="0"/>
        <v>1377.6583333333333</v>
      </c>
      <c r="F15" s="15">
        <f>F14-D15</f>
        <v>2636.6666666666652</v>
      </c>
    </row>
    <row r="16" spans="1:6" ht="16.5" thickTop="1" thickBot="1" x14ac:dyDescent="0.3">
      <c r="A16" s="11">
        <v>11</v>
      </c>
      <c r="B16" s="11"/>
      <c r="C16" s="11">
        <f>F15*D2</f>
        <v>39.549999999999976</v>
      </c>
      <c r="D16" s="14">
        <f t="shared" si="2"/>
        <v>1318.3333333333333</v>
      </c>
      <c r="E16" s="14">
        <f t="shared" si="0"/>
        <v>1357.8833333333332</v>
      </c>
      <c r="F16" s="15">
        <f t="shared" si="1"/>
        <v>1318.3333333333319</v>
      </c>
    </row>
    <row r="17" spans="1:7" ht="16.5" thickTop="1" thickBot="1" x14ac:dyDescent="0.3">
      <c r="A17" s="11">
        <v>12</v>
      </c>
      <c r="B17" s="11"/>
      <c r="C17" s="11">
        <f>F16*D2</f>
        <v>19.774999999999977</v>
      </c>
      <c r="D17" s="14">
        <f t="shared" si="2"/>
        <v>1318.3333333333333</v>
      </c>
      <c r="E17" s="14">
        <f t="shared" si="0"/>
        <v>1338.1083333333331</v>
      </c>
      <c r="F17" s="15">
        <f>F16-D17</f>
        <v>0</v>
      </c>
    </row>
    <row r="18" spans="1:7" ht="16.5" thickTop="1" thickBot="1" x14ac:dyDescent="0.3">
      <c r="A18" s="11"/>
      <c r="B18" s="11"/>
      <c r="C18" s="14">
        <f>SUM(C6:C17)</f>
        <v>1542.4499999999994</v>
      </c>
      <c r="D18" s="14">
        <f>SUM(D6:D17)</f>
        <v>15820.000000000002</v>
      </c>
      <c r="E18" s="14">
        <f t="shared" si="0"/>
        <v>17362.45</v>
      </c>
      <c r="F18" s="16"/>
    </row>
    <row r="19" spans="1:7" ht="15.75" thickTop="1" x14ac:dyDescent="0.25"/>
    <row r="20" spans="1:7" x14ac:dyDescent="0.25">
      <c r="A20" s="3"/>
      <c r="B20" s="3"/>
      <c r="C20" s="3"/>
      <c r="D20" s="3"/>
      <c r="E20" s="3"/>
      <c r="F20" s="4"/>
      <c r="G20" s="3"/>
    </row>
    <row r="21" spans="1:7" ht="45.75" thickBot="1" x14ac:dyDescent="0.3">
      <c r="A21" s="22" t="s">
        <v>12</v>
      </c>
      <c r="B21" s="22" t="s">
        <v>13</v>
      </c>
      <c r="C21" s="23" t="s">
        <v>14</v>
      </c>
      <c r="D21" s="23" t="s">
        <v>15</v>
      </c>
      <c r="E21" s="22" t="s">
        <v>16</v>
      </c>
      <c r="F21" s="22" t="s">
        <v>17</v>
      </c>
      <c r="G21" s="5"/>
    </row>
    <row r="22" spans="1:7" ht="16.5" thickTop="1" thickBot="1" x14ac:dyDescent="0.3">
      <c r="A22" s="17">
        <v>0</v>
      </c>
      <c r="B22" s="18">
        <f>B44</f>
        <v>45670</v>
      </c>
      <c r="C22" s="17"/>
      <c r="D22" s="17"/>
      <c r="E22" s="17"/>
      <c r="F22" s="17">
        <f>B44</f>
        <v>45670</v>
      </c>
    </row>
    <row r="23" spans="1:7" ht="16.5" thickTop="1" thickBot="1" x14ac:dyDescent="0.3">
      <c r="A23" s="17">
        <v>1</v>
      </c>
      <c r="B23" s="17"/>
      <c r="C23" s="19">
        <f>C42*F22</f>
        <v>507.44444444444446</v>
      </c>
      <c r="D23" s="19">
        <f>F22/B43</f>
        <v>2537.2222222222222</v>
      </c>
      <c r="E23" s="19">
        <f>C23+D23</f>
        <v>3044.6666666666665</v>
      </c>
      <c r="F23" s="20">
        <f>F22-D23</f>
        <v>43132.777777777781</v>
      </c>
    </row>
    <row r="24" spans="1:7" ht="16.5" thickTop="1" thickBot="1" x14ac:dyDescent="0.3">
      <c r="A24" s="17">
        <v>2</v>
      </c>
      <c r="B24" s="17"/>
      <c r="C24" s="19">
        <f>C42*F23</f>
        <v>479.25308641975312</v>
      </c>
      <c r="D24" s="19">
        <f>D23</f>
        <v>2537.2222222222222</v>
      </c>
      <c r="E24" s="19">
        <f t="shared" ref="E24:E41" si="3">C24+D24</f>
        <v>3016.4753086419751</v>
      </c>
      <c r="F24" s="20">
        <f t="shared" ref="F24:F40" si="4">F23-D24</f>
        <v>40595.555555555562</v>
      </c>
    </row>
    <row r="25" spans="1:7" ht="16.5" thickTop="1" thickBot="1" x14ac:dyDescent="0.3">
      <c r="A25" s="17">
        <v>3</v>
      </c>
      <c r="B25" s="17"/>
      <c r="C25" s="19">
        <f>F24*C42</f>
        <v>451.06172839506183</v>
      </c>
      <c r="D25" s="19">
        <f t="shared" ref="D25:D40" si="5">D24</f>
        <v>2537.2222222222222</v>
      </c>
      <c r="E25" s="19">
        <f t="shared" si="3"/>
        <v>2988.2839506172841</v>
      </c>
      <c r="F25" s="20">
        <f t="shared" si="4"/>
        <v>38058.333333333343</v>
      </c>
    </row>
    <row r="26" spans="1:7" ht="16.5" thickTop="1" thickBot="1" x14ac:dyDescent="0.3">
      <c r="A26" s="17">
        <v>4</v>
      </c>
      <c r="B26" s="17"/>
      <c r="C26" s="19">
        <f>C42*F25</f>
        <v>422.87037037037049</v>
      </c>
      <c r="D26" s="19">
        <f t="shared" si="5"/>
        <v>2537.2222222222222</v>
      </c>
      <c r="E26" s="19">
        <f t="shared" si="3"/>
        <v>2960.0925925925926</v>
      </c>
      <c r="F26" s="20">
        <f t="shared" si="4"/>
        <v>35521.111111111124</v>
      </c>
    </row>
    <row r="27" spans="1:7" ht="16.5" thickTop="1" thickBot="1" x14ac:dyDescent="0.3">
      <c r="A27" s="17">
        <v>5</v>
      </c>
      <c r="B27" s="17"/>
      <c r="C27" s="19">
        <f>C42*F26</f>
        <v>394.67901234567915</v>
      </c>
      <c r="D27" s="19">
        <f t="shared" si="5"/>
        <v>2537.2222222222222</v>
      </c>
      <c r="E27" s="19">
        <f t="shared" si="3"/>
        <v>2931.9012345679012</v>
      </c>
      <c r="F27" s="20">
        <f t="shared" si="4"/>
        <v>32983.888888888905</v>
      </c>
    </row>
    <row r="28" spans="1:7" ht="16.5" thickTop="1" thickBot="1" x14ac:dyDescent="0.3">
      <c r="A28" s="17">
        <v>6</v>
      </c>
      <c r="B28" s="17"/>
      <c r="C28" s="19">
        <f>C42*F27</f>
        <v>366.48765432098787</v>
      </c>
      <c r="D28" s="19">
        <f t="shared" si="5"/>
        <v>2537.2222222222222</v>
      </c>
      <c r="E28" s="19">
        <f t="shared" si="3"/>
        <v>2903.7098765432102</v>
      </c>
      <c r="F28" s="20">
        <f t="shared" si="4"/>
        <v>30446.666666666682</v>
      </c>
    </row>
    <row r="29" spans="1:7" ht="16.5" thickTop="1" thickBot="1" x14ac:dyDescent="0.3">
      <c r="A29" s="17">
        <v>7</v>
      </c>
      <c r="B29" s="17"/>
      <c r="C29" s="19">
        <f>C42*F28</f>
        <v>338.29629629629648</v>
      </c>
      <c r="D29" s="19">
        <f t="shared" si="5"/>
        <v>2537.2222222222222</v>
      </c>
      <c r="E29" s="19">
        <f t="shared" si="3"/>
        <v>2875.5185185185187</v>
      </c>
      <c r="F29" s="20">
        <f t="shared" si="4"/>
        <v>27909.44444444446</v>
      </c>
    </row>
    <row r="30" spans="1:7" ht="16.5" thickTop="1" thickBot="1" x14ac:dyDescent="0.3">
      <c r="A30" s="17">
        <v>8</v>
      </c>
      <c r="B30" s="17"/>
      <c r="C30" s="19">
        <f>C42*F29</f>
        <v>310.10493827160514</v>
      </c>
      <c r="D30" s="19">
        <f t="shared" si="5"/>
        <v>2537.2222222222222</v>
      </c>
      <c r="E30" s="19">
        <f t="shared" si="3"/>
        <v>2847.3271604938273</v>
      </c>
      <c r="F30" s="20">
        <f t="shared" si="4"/>
        <v>25372.222222222237</v>
      </c>
    </row>
    <row r="31" spans="1:7" ht="16.5" thickTop="1" thickBot="1" x14ac:dyDescent="0.3">
      <c r="A31" s="17">
        <v>9</v>
      </c>
      <c r="B31" s="17"/>
      <c r="C31" s="19">
        <f>C42*F30</f>
        <v>281.91358024691374</v>
      </c>
      <c r="D31" s="19">
        <f t="shared" si="5"/>
        <v>2537.2222222222222</v>
      </c>
      <c r="E31" s="19">
        <f t="shared" si="3"/>
        <v>2819.1358024691358</v>
      </c>
      <c r="F31" s="20">
        <f t="shared" si="4"/>
        <v>22835.000000000015</v>
      </c>
    </row>
    <row r="32" spans="1:7" ht="16.5" thickTop="1" thickBot="1" x14ac:dyDescent="0.3">
      <c r="A32" s="17">
        <v>10</v>
      </c>
      <c r="B32" s="17"/>
      <c r="C32" s="19">
        <f>C42*F31</f>
        <v>253.7222222222224</v>
      </c>
      <c r="D32" s="19">
        <f t="shared" si="5"/>
        <v>2537.2222222222222</v>
      </c>
      <c r="E32" s="19">
        <f t="shared" si="3"/>
        <v>2790.9444444444443</v>
      </c>
      <c r="F32" s="20">
        <f t="shared" si="4"/>
        <v>20297.777777777792</v>
      </c>
    </row>
    <row r="33" spans="1:6" ht="16.5" thickTop="1" thickBot="1" x14ac:dyDescent="0.3">
      <c r="A33" s="17">
        <v>11</v>
      </c>
      <c r="B33" s="17"/>
      <c r="C33" s="19">
        <f>C42*F32</f>
        <v>225.53086419753103</v>
      </c>
      <c r="D33" s="19">
        <f t="shared" si="5"/>
        <v>2537.2222222222222</v>
      </c>
      <c r="E33" s="19">
        <f t="shared" si="3"/>
        <v>2762.7530864197533</v>
      </c>
      <c r="F33" s="20">
        <f t="shared" si="4"/>
        <v>17760.555555555569</v>
      </c>
    </row>
    <row r="34" spans="1:6" ht="16.5" thickTop="1" thickBot="1" x14ac:dyDescent="0.3">
      <c r="A34" s="17">
        <v>12</v>
      </c>
      <c r="B34" s="17"/>
      <c r="C34" s="19">
        <f>C42*F33</f>
        <v>197.33950617283966</v>
      </c>
      <c r="D34" s="19">
        <f t="shared" si="5"/>
        <v>2537.2222222222222</v>
      </c>
      <c r="E34" s="19">
        <f t="shared" si="3"/>
        <v>2734.5617283950619</v>
      </c>
      <c r="F34" s="20">
        <f t="shared" si="4"/>
        <v>15223.333333333347</v>
      </c>
    </row>
    <row r="35" spans="1:6" ht="16.5" thickTop="1" thickBot="1" x14ac:dyDescent="0.3">
      <c r="A35" s="17">
        <v>13</v>
      </c>
      <c r="B35" s="17"/>
      <c r="C35" s="19">
        <f>C42*F34</f>
        <v>169.14814814814829</v>
      </c>
      <c r="D35" s="19">
        <f t="shared" si="5"/>
        <v>2537.2222222222222</v>
      </c>
      <c r="E35" s="19">
        <f t="shared" si="3"/>
        <v>2706.3703703703704</v>
      </c>
      <c r="F35" s="20">
        <f t="shared" si="4"/>
        <v>12686.111111111124</v>
      </c>
    </row>
    <row r="36" spans="1:6" ht="16.5" thickTop="1" thickBot="1" x14ac:dyDescent="0.3">
      <c r="A36" s="17">
        <v>14</v>
      </c>
      <c r="B36" s="17"/>
      <c r="C36" s="19">
        <f>C42*F35</f>
        <v>140.95679012345693</v>
      </c>
      <c r="D36" s="19">
        <f t="shared" si="5"/>
        <v>2537.2222222222222</v>
      </c>
      <c r="E36" s="19">
        <f t="shared" si="3"/>
        <v>2678.179012345679</v>
      </c>
      <c r="F36" s="20">
        <f t="shared" si="4"/>
        <v>10148.888888888901</v>
      </c>
    </row>
    <row r="37" spans="1:6" ht="16.5" thickTop="1" thickBot="1" x14ac:dyDescent="0.3">
      <c r="A37" s="17">
        <v>15</v>
      </c>
      <c r="B37" s="17"/>
      <c r="C37" s="19">
        <f>C42*F36</f>
        <v>112.76543209876557</v>
      </c>
      <c r="D37" s="19">
        <f t="shared" si="5"/>
        <v>2537.2222222222222</v>
      </c>
      <c r="E37" s="19">
        <f t="shared" si="3"/>
        <v>2649.9876543209875</v>
      </c>
      <c r="F37" s="20">
        <f t="shared" si="4"/>
        <v>7611.6666666666788</v>
      </c>
    </row>
    <row r="38" spans="1:6" ht="16.5" thickTop="1" thickBot="1" x14ac:dyDescent="0.3">
      <c r="A38" s="17">
        <v>16</v>
      </c>
      <c r="B38" s="17"/>
      <c r="C38" s="19">
        <f>C42*F37</f>
        <v>84.574074074074218</v>
      </c>
      <c r="D38" s="19">
        <f t="shared" si="5"/>
        <v>2537.2222222222222</v>
      </c>
      <c r="E38" s="19">
        <f t="shared" si="3"/>
        <v>2621.7962962962965</v>
      </c>
      <c r="F38" s="20">
        <f t="shared" si="4"/>
        <v>5074.4444444444562</v>
      </c>
    </row>
    <row r="39" spans="1:6" ht="16.5" thickTop="1" thickBot="1" x14ac:dyDescent="0.3">
      <c r="A39" s="17">
        <v>17</v>
      </c>
      <c r="B39" s="17"/>
      <c r="C39" s="19">
        <f>C42*F38</f>
        <v>56.38271604938285</v>
      </c>
      <c r="D39" s="19">
        <f t="shared" si="5"/>
        <v>2537.2222222222222</v>
      </c>
      <c r="E39" s="19">
        <f t="shared" si="3"/>
        <v>2593.6049382716051</v>
      </c>
      <c r="F39" s="20">
        <f t="shared" si="4"/>
        <v>2537.222222222234</v>
      </c>
    </row>
    <row r="40" spans="1:6" ht="16.5" thickTop="1" thickBot="1" x14ac:dyDescent="0.3">
      <c r="A40" s="21">
        <v>18</v>
      </c>
      <c r="B40" s="21"/>
      <c r="C40" s="20">
        <f>C42*F39</f>
        <v>28.191358024691489</v>
      </c>
      <c r="D40" s="19">
        <f t="shared" si="5"/>
        <v>2537.2222222222222</v>
      </c>
      <c r="E40" s="19">
        <f t="shared" si="3"/>
        <v>2565.4135802469136</v>
      </c>
      <c r="F40" s="20">
        <f t="shared" si="4"/>
        <v>1.1823431123048067E-11</v>
      </c>
    </row>
    <row r="41" spans="1:6" ht="16.5" thickTop="1" thickBot="1" x14ac:dyDescent="0.3">
      <c r="A41" s="21"/>
      <c r="B41" s="21"/>
      <c r="C41" s="20">
        <f>SUM(C23:C40)</f>
        <v>4820.7222222222254</v>
      </c>
      <c r="D41" s="20">
        <f>SUM(D23:D40)</f>
        <v>45669.999999999985</v>
      </c>
      <c r="E41" s="19">
        <f>SUM(E23:E40)</f>
        <v>50490.722222222234</v>
      </c>
      <c r="F41" s="21"/>
    </row>
    <row r="42" spans="1:6" ht="15.75" thickTop="1" x14ac:dyDescent="0.25">
      <c r="A42" t="s">
        <v>14</v>
      </c>
      <c r="B42" s="1">
        <v>0.2</v>
      </c>
      <c r="C42" s="6">
        <f>B42/B43</f>
        <v>1.1111111111111112E-2</v>
      </c>
    </row>
    <row r="43" spans="1:6" x14ac:dyDescent="0.25">
      <c r="A43" t="s">
        <v>18</v>
      </c>
      <c r="B43">
        <v>18</v>
      </c>
      <c r="C43" t="s">
        <v>0</v>
      </c>
    </row>
    <row r="44" spans="1:6" x14ac:dyDescent="0.25">
      <c r="A44" t="s">
        <v>19</v>
      </c>
      <c r="B44">
        <v>45670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UNP</dc:creator>
  <cp:lastModifiedBy>UNP</cp:lastModifiedBy>
  <dcterms:created xsi:type="dcterms:W3CDTF">2024-09-04T20:19:05Z</dcterms:created>
  <dcterms:modified xsi:type="dcterms:W3CDTF">2024-09-04T22:25:55Z</dcterms:modified>
</cp:coreProperties>
</file>