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ban\Desktop\Tesis MBA\Tablas y Diccionario 2\"/>
    </mc:Choice>
  </mc:AlternateContent>
  <bookViews>
    <workbookView xWindow="0" yWindow="0" windowWidth="23040" windowHeight="9192" firstSheet="2" activeTab="10"/>
  </bookViews>
  <sheets>
    <sheet name="Lista de Variables" sheetId="1" r:id="rId1"/>
    <sheet name="Lista Variables a Analizar" sheetId="2" r:id="rId2"/>
    <sheet name="Lista Variables Creadas" sheetId="41" r:id="rId3"/>
    <sheet name="Tabla 1" sheetId="46" r:id="rId4"/>
    <sheet name="10" sheetId="38" r:id="rId5"/>
    <sheet name="1239" sheetId="39" r:id="rId6"/>
    <sheet name="2439" sheetId="5" r:id="rId7"/>
    <sheet name="2469" sheetId="4" r:id="rId8"/>
    <sheet name="2470" sheetId="3" r:id="rId9"/>
    <sheet name="2472" sheetId="6" r:id="rId10"/>
    <sheet name="Información Mutua" sheetId="47" r:id="rId11"/>
    <sheet name="2476" sheetId="7" r:id="rId12"/>
    <sheet name="2478" sheetId="8" r:id="rId13"/>
    <sheet name="2479" sheetId="9" r:id="rId14"/>
    <sheet name="2480" sheetId="11" r:id="rId15"/>
    <sheet name="2483" sheetId="12" r:id="rId16"/>
    <sheet name="2496" sheetId="13" r:id="rId17"/>
    <sheet name="2502" sheetId="14" r:id="rId18"/>
    <sheet name="2504" sheetId="15" r:id="rId19"/>
    <sheet name="2506" sheetId="16" r:id="rId20"/>
    <sheet name="2508" sheetId="17" r:id="rId21"/>
    <sheet name="2509" sheetId="18" r:id="rId22"/>
    <sheet name="2510" sheetId="19" r:id="rId23"/>
    <sheet name="2511" sheetId="20" r:id="rId24"/>
    <sheet name="2512" sheetId="21" r:id="rId25"/>
    <sheet name="2513" sheetId="22" r:id="rId26"/>
    <sheet name="2536" sheetId="23" r:id="rId27"/>
    <sheet name="2537" sheetId="24" r:id="rId28"/>
    <sheet name="2538" sheetId="25" r:id="rId29"/>
    <sheet name="2539" sheetId="26" r:id="rId30"/>
    <sheet name="354" sheetId="27" r:id="rId31"/>
    <sheet name="358" sheetId="28" r:id="rId32"/>
    <sheet name="2584" sheetId="29" r:id="rId33"/>
    <sheet name="362" sheetId="30" r:id="rId34"/>
    <sheet name="368" sheetId="40" r:id="rId35"/>
    <sheet name="370" sheetId="31" r:id="rId36"/>
    <sheet name="376" sheetId="32" r:id="rId37"/>
    <sheet name="379" sheetId="33" r:id="rId38"/>
    <sheet name="382" sheetId="34" r:id="rId39"/>
    <sheet name="2819" sheetId="35" r:id="rId40"/>
    <sheet name="2970" sheetId="36" r:id="rId41"/>
    <sheet name="2975" sheetId="37" r:id="rId42"/>
    <sheet name="2982" sheetId="42" r:id="rId43"/>
    <sheet name="622" sheetId="43" r:id="rId44"/>
  </sheets>
  <definedNames>
    <definedName name="_xlnm._FilterDatabase" localSheetId="10" hidden="1">'Información Mutua'!$A$1:$B$23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6" l="1"/>
  <c r="M170" i="46" l="1"/>
  <c r="E170" i="46" s="1"/>
  <c r="K170" i="46"/>
  <c r="D170" i="46" s="1"/>
  <c r="M169" i="46"/>
  <c r="E169" i="46" s="1"/>
  <c r="K169" i="46"/>
  <c r="D169" i="46" s="1"/>
  <c r="M168" i="46"/>
  <c r="E168" i="46" s="1"/>
  <c r="K168" i="46"/>
  <c r="D168" i="46" s="1"/>
  <c r="M167" i="46"/>
  <c r="E167" i="46" s="1"/>
  <c r="K167" i="46"/>
  <c r="D167" i="46" s="1"/>
  <c r="M166" i="46"/>
  <c r="E166" i="46" s="1"/>
  <c r="K166" i="46"/>
  <c r="D166" i="46" s="1"/>
  <c r="M165" i="46"/>
  <c r="E165" i="46" s="1"/>
  <c r="K165" i="46"/>
  <c r="D165" i="46" s="1"/>
  <c r="M164" i="46"/>
  <c r="E164" i="46" s="1"/>
  <c r="K164" i="46"/>
  <c r="D164" i="46" s="1"/>
  <c r="M163" i="46"/>
  <c r="E163" i="46" s="1"/>
  <c r="K163" i="46"/>
  <c r="D163" i="46" s="1"/>
  <c r="M162" i="46"/>
  <c r="E162" i="46" s="1"/>
  <c r="K162" i="46"/>
  <c r="D162" i="46" s="1"/>
  <c r="M161" i="46"/>
  <c r="E161" i="46" s="1"/>
  <c r="K161" i="46"/>
  <c r="D161" i="46" s="1"/>
  <c r="M160" i="46"/>
  <c r="E160" i="46" s="1"/>
  <c r="K160" i="46"/>
  <c r="D160" i="46" s="1"/>
  <c r="M159" i="46"/>
  <c r="E159" i="46" s="1"/>
  <c r="K159" i="46"/>
  <c r="D159" i="46" s="1"/>
  <c r="M158" i="46"/>
  <c r="E158" i="46" s="1"/>
  <c r="K158" i="46"/>
  <c r="D158" i="46"/>
  <c r="M157" i="46"/>
  <c r="E157" i="46" s="1"/>
  <c r="K157" i="46"/>
  <c r="D157" i="46" s="1"/>
  <c r="M156" i="46"/>
  <c r="E156" i="46" s="1"/>
  <c r="K156" i="46"/>
  <c r="D156" i="46" s="1"/>
  <c r="M155" i="46"/>
  <c r="E155" i="46" s="1"/>
  <c r="K155" i="46"/>
  <c r="D155" i="46" s="1"/>
  <c r="M154" i="46"/>
  <c r="E154" i="46" s="1"/>
  <c r="K154" i="46"/>
  <c r="D154" i="46" s="1"/>
  <c r="M153" i="46"/>
  <c r="E153" i="46" s="1"/>
  <c r="K153" i="46"/>
  <c r="D153" i="46" s="1"/>
  <c r="M152" i="46"/>
  <c r="E152" i="46" s="1"/>
  <c r="K152" i="46"/>
  <c r="D152" i="46" s="1"/>
  <c r="M151" i="46"/>
  <c r="E151" i="46" s="1"/>
  <c r="K151" i="46"/>
  <c r="D151" i="46" s="1"/>
  <c r="M150" i="46"/>
  <c r="E150" i="46" s="1"/>
  <c r="K150" i="46"/>
  <c r="D150" i="46" s="1"/>
  <c r="M149" i="46"/>
  <c r="E149" i="46" s="1"/>
  <c r="K149" i="46"/>
  <c r="D149" i="46" s="1"/>
  <c r="M148" i="46"/>
  <c r="E148" i="46" s="1"/>
  <c r="K148" i="46"/>
  <c r="D148" i="46" s="1"/>
  <c r="M147" i="46"/>
  <c r="E147" i="46" s="1"/>
  <c r="K147" i="46"/>
  <c r="D147" i="46" s="1"/>
  <c r="M146" i="46"/>
  <c r="E146" i="46" s="1"/>
  <c r="K146" i="46"/>
  <c r="D146" i="46" s="1"/>
  <c r="M145" i="46"/>
  <c r="E145" i="46" s="1"/>
  <c r="K145" i="46"/>
  <c r="D145" i="46" s="1"/>
  <c r="M144" i="46"/>
  <c r="E144" i="46" s="1"/>
  <c r="K144" i="46"/>
  <c r="D144" i="46" s="1"/>
  <c r="M143" i="46"/>
  <c r="E143" i="46" s="1"/>
  <c r="K143" i="46"/>
  <c r="D143" i="46" s="1"/>
  <c r="M142" i="46"/>
  <c r="E142" i="46" s="1"/>
  <c r="K142" i="46"/>
  <c r="D142" i="46" s="1"/>
  <c r="M141" i="46"/>
  <c r="E141" i="46" s="1"/>
  <c r="K141" i="46"/>
  <c r="D141" i="46" s="1"/>
  <c r="M140" i="46"/>
  <c r="E140" i="46" s="1"/>
  <c r="K140" i="46"/>
  <c r="D140" i="46" s="1"/>
  <c r="M139" i="46"/>
  <c r="E139" i="46" s="1"/>
  <c r="K139" i="46"/>
  <c r="D139" i="46" s="1"/>
  <c r="M138" i="46"/>
  <c r="E138" i="46" s="1"/>
  <c r="K138" i="46"/>
  <c r="D138" i="46" s="1"/>
  <c r="M137" i="46"/>
  <c r="E137" i="46" s="1"/>
  <c r="K137" i="46"/>
  <c r="D137" i="46" s="1"/>
  <c r="M136" i="46"/>
  <c r="E136" i="46" s="1"/>
  <c r="K136" i="46"/>
  <c r="D136" i="46" s="1"/>
  <c r="M135" i="46"/>
  <c r="E135" i="46" s="1"/>
  <c r="K135" i="46"/>
  <c r="D135" i="46" s="1"/>
  <c r="M134" i="46"/>
  <c r="E134" i="46" s="1"/>
  <c r="K134" i="46"/>
  <c r="D134" i="46" s="1"/>
  <c r="M133" i="46"/>
  <c r="E133" i="46" s="1"/>
  <c r="K133" i="46"/>
  <c r="D133" i="46" s="1"/>
  <c r="M132" i="46"/>
  <c r="E132" i="46" s="1"/>
  <c r="K132" i="46"/>
  <c r="D132" i="46" s="1"/>
  <c r="M131" i="46"/>
  <c r="E131" i="46" s="1"/>
  <c r="K131" i="46"/>
  <c r="D131" i="46" s="1"/>
  <c r="M130" i="46"/>
  <c r="E130" i="46" s="1"/>
  <c r="K130" i="46"/>
  <c r="D130" i="46" s="1"/>
  <c r="M129" i="46"/>
  <c r="E129" i="46" s="1"/>
  <c r="K129" i="46"/>
  <c r="D129" i="46" s="1"/>
  <c r="M128" i="46"/>
  <c r="K128" i="46"/>
  <c r="D128" i="46" s="1"/>
  <c r="E128" i="46"/>
  <c r="M127" i="46"/>
  <c r="E127" i="46" s="1"/>
  <c r="K127" i="46"/>
  <c r="D127" i="46" s="1"/>
  <c r="M126" i="46"/>
  <c r="E126" i="46" s="1"/>
  <c r="K126" i="46"/>
  <c r="D126" i="46" s="1"/>
  <c r="M125" i="46"/>
  <c r="E125" i="46" s="1"/>
  <c r="K125" i="46"/>
  <c r="D125" i="46" s="1"/>
  <c r="M124" i="46"/>
  <c r="E124" i="46" s="1"/>
  <c r="K124" i="46"/>
  <c r="D124" i="46" s="1"/>
  <c r="M123" i="46"/>
  <c r="E123" i="46" s="1"/>
  <c r="K123" i="46"/>
  <c r="D123" i="46" s="1"/>
  <c r="M122" i="46"/>
  <c r="E122" i="46" s="1"/>
  <c r="K122" i="46"/>
  <c r="D122" i="46" s="1"/>
  <c r="M121" i="46"/>
  <c r="E121" i="46" s="1"/>
  <c r="K121" i="46"/>
  <c r="D121" i="46" s="1"/>
  <c r="M120" i="46"/>
  <c r="E120" i="46" s="1"/>
  <c r="K120" i="46"/>
  <c r="D120" i="46" s="1"/>
  <c r="M119" i="46"/>
  <c r="E119" i="46" s="1"/>
  <c r="K119" i="46"/>
  <c r="D119" i="46" s="1"/>
  <c r="M118" i="46"/>
  <c r="E118" i="46" s="1"/>
  <c r="K118" i="46"/>
  <c r="D118" i="46" s="1"/>
  <c r="M117" i="46"/>
  <c r="E117" i="46" s="1"/>
  <c r="K117" i="46"/>
  <c r="D117" i="46" s="1"/>
  <c r="M116" i="46"/>
  <c r="E116" i="46" s="1"/>
  <c r="K116" i="46"/>
  <c r="D116" i="46" s="1"/>
  <c r="M115" i="46"/>
  <c r="E115" i="46" s="1"/>
  <c r="K115" i="46"/>
  <c r="D115" i="46" s="1"/>
  <c r="M114" i="46"/>
  <c r="E114" i="46" s="1"/>
  <c r="K114" i="46"/>
  <c r="D114" i="46" s="1"/>
  <c r="M113" i="46"/>
  <c r="E113" i="46" s="1"/>
  <c r="K113" i="46"/>
  <c r="D113" i="46" s="1"/>
  <c r="M112" i="46"/>
  <c r="E112" i="46" s="1"/>
  <c r="K112" i="46"/>
  <c r="D112" i="46" s="1"/>
  <c r="M111" i="46"/>
  <c r="E111" i="46" s="1"/>
  <c r="K111" i="46"/>
  <c r="D111" i="46" s="1"/>
  <c r="M110" i="46"/>
  <c r="E110" i="46" s="1"/>
  <c r="K110" i="46"/>
  <c r="D110" i="46" s="1"/>
  <c r="M109" i="46"/>
  <c r="E109" i="46" s="1"/>
  <c r="K109" i="46"/>
  <c r="D109" i="46" s="1"/>
  <c r="M108" i="46"/>
  <c r="E108" i="46" s="1"/>
  <c r="K108" i="46"/>
  <c r="D108" i="46" s="1"/>
  <c r="M107" i="46"/>
  <c r="E107" i="46" s="1"/>
  <c r="K107" i="46"/>
  <c r="D107" i="46" s="1"/>
  <c r="M106" i="46"/>
  <c r="E106" i="46" s="1"/>
  <c r="K106" i="46"/>
  <c r="D106" i="46" s="1"/>
  <c r="M105" i="46"/>
  <c r="E105" i="46" s="1"/>
  <c r="K105" i="46"/>
  <c r="D105" i="46" s="1"/>
  <c r="M104" i="46"/>
  <c r="E104" i="46" s="1"/>
  <c r="K104" i="46"/>
  <c r="D104" i="46" s="1"/>
  <c r="M103" i="46"/>
  <c r="E103" i="46" s="1"/>
  <c r="K103" i="46"/>
  <c r="D103" i="46" s="1"/>
  <c r="M102" i="46"/>
  <c r="E102" i="46" s="1"/>
  <c r="K102" i="46"/>
  <c r="D102" i="46" s="1"/>
  <c r="M101" i="46"/>
  <c r="E101" i="46" s="1"/>
  <c r="K101" i="46"/>
  <c r="D101" i="46" s="1"/>
  <c r="M100" i="46"/>
  <c r="E100" i="46" s="1"/>
  <c r="K100" i="46"/>
  <c r="D100" i="46" s="1"/>
  <c r="M99" i="46"/>
  <c r="E99" i="46" s="1"/>
  <c r="K99" i="46"/>
  <c r="D99" i="46" s="1"/>
  <c r="M98" i="46"/>
  <c r="E98" i="46" s="1"/>
  <c r="K98" i="46"/>
  <c r="D98" i="46" s="1"/>
  <c r="M97" i="46"/>
  <c r="E97" i="46" s="1"/>
  <c r="K97" i="46"/>
  <c r="D97" i="46" s="1"/>
  <c r="M96" i="46"/>
  <c r="E96" i="46" s="1"/>
  <c r="K96" i="46"/>
  <c r="D96" i="46" s="1"/>
  <c r="M95" i="46"/>
  <c r="E95" i="46" s="1"/>
  <c r="K95" i="46"/>
  <c r="D95" i="46" s="1"/>
  <c r="M94" i="46"/>
  <c r="E94" i="46" s="1"/>
  <c r="K94" i="46"/>
  <c r="D94" i="46" s="1"/>
  <c r="M93" i="46"/>
  <c r="E93" i="46" s="1"/>
  <c r="K93" i="46"/>
  <c r="D93" i="46" s="1"/>
  <c r="M92" i="46"/>
  <c r="E92" i="46" s="1"/>
  <c r="K92" i="46"/>
  <c r="D92" i="46" s="1"/>
  <c r="M91" i="46"/>
  <c r="E91" i="46" s="1"/>
  <c r="K91" i="46"/>
  <c r="D91" i="46" s="1"/>
  <c r="M90" i="46"/>
  <c r="E90" i="46" s="1"/>
  <c r="K90" i="46"/>
  <c r="D90" i="46" s="1"/>
  <c r="M89" i="46"/>
  <c r="E89" i="46" s="1"/>
  <c r="K89" i="46"/>
  <c r="D89" i="46" s="1"/>
  <c r="M88" i="46"/>
  <c r="E88" i="46" s="1"/>
  <c r="K88" i="46"/>
  <c r="D88" i="46" s="1"/>
  <c r="M87" i="46"/>
  <c r="E87" i="46" s="1"/>
  <c r="K87" i="46"/>
  <c r="D87" i="46" s="1"/>
  <c r="M86" i="46"/>
  <c r="E86" i="46" s="1"/>
  <c r="K86" i="46"/>
  <c r="D86" i="46" s="1"/>
  <c r="M85" i="46"/>
  <c r="E85" i="46" s="1"/>
  <c r="K85" i="46"/>
  <c r="D85" i="46" s="1"/>
  <c r="M84" i="46"/>
  <c r="E84" i="46" s="1"/>
  <c r="K84" i="46"/>
  <c r="D84" i="46" s="1"/>
  <c r="M83" i="46"/>
  <c r="E83" i="46" s="1"/>
  <c r="K83" i="46"/>
  <c r="D83" i="46" s="1"/>
  <c r="M82" i="46"/>
  <c r="E82" i="46" s="1"/>
  <c r="K82" i="46"/>
  <c r="D82" i="46" s="1"/>
  <c r="M81" i="46"/>
  <c r="E81" i="46" s="1"/>
  <c r="K81" i="46"/>
  <c r="D81" i="46" s="1"/>
  <c r="M80" i="46"/>
  <c r="E80" i="46" s="1"/>
  <c r="K80" i="46"/>
  <c r="D80" i="46" s="1"/>
  <c r="M79" i="46"/>
  <c r="E79" i="46" s="1"/>
  <c r="K79" i="46"/>
  <c r="D79" i="46" s="1"/>
  <c r="M78" i="46"/>
  <c r="E78" i="46" s="1"/>
  <c r="K78" i="46"/>
  <c r="D78" i="46" s="1"/>
  <c r="M77" i="46"/>
  <c r="E77" i="46" s="1"/>
  <c r="K77" i="46"/>
  <c r="D77" i="46" s="1"/>
  <c r="M76" i="46"/>
  <c r="E76" i="46" s="1"/>
  <c r="K76" i="46"/>
  <c r="D76" i="46" s="1"/>
  <c r="M75" i="46"/>
  <c r="K75" i="46"/>
  <c r="D75" i="46" s="1"/>
  <c r="E75" i="46"/>
  <c r="M74" i="46"/>
  <c r="E74" i="46" s="1"/>
  <c r="K74" i="46"/>
  <c r="D74" i="46" s="1"/>
  <c r="M73" i="46"/>
  <c r="E73" i="46" s="1"/>
  <c r="K73" i="46"/>
  <c r="D73" i="46" s="1"/>
  <c r="M72" i="46"/>
  <c r="E72" i="46" s="1"/>
  <c r="K72" i="46"/>
  <c r="D72" i="46" s="1"/>
  <c r="M71" i="46"/>
  <c r="E71" i="46" s="1"/>
  <c r="K71" i="46"/>
  <c r="D71" i="46" s="1"/>
  <c r="M70" i="46"/>
  <c r="E70" i="46" s="1"/>
  <c r="K70" i="46"/>
  <c r="D70" i="46" s="1"/>
  <c r="M69" i="46"/>
  <c r="E69" i="46" s="1"/>
  <c r="K69" i="46"/>
  <c r="D69" i="46" s="1"/>
  <c r="M68" i="46"/>
  <c r="E68" i="46" s="1"/>
  <c r="K68" i="46"/>
  <c r="D68" i="46" s="1"/>
  <c r="M67" i="46"/>
  <c r="E67" i="46" s="1"/>
  <c r="K67" i="46"/>
  <c r="D67" i="46" s="1"/>
  <c r="M66" i="46"/>
  <c r="E66" i="46" s="1"/>
  <c r="K66" i="46"/>
  <c r="D66" i="46" s="1"/>
  <c r="M65" i="46"/>
  <c r="E65" i="46" s="1"/>
  <c r="K65" i="46"/>
  <c r="D65" i="46" s="1"/>
  <c r="M64" i="46"/>
  <c r="E64" i="46" s="1"/>
  <c r="K64" i="46"/>
  <c r="D64" i="46" s="1"/>
  <c r="M63" i="46"/>
  <c r="E63" i="46" s="1"/>
  <c r="K63" i="46"/>
  <c r="D63" i="46" s="1"/>
  <c r="M62" i="46"/>
  <c r="E62" i="46" s="1"/>
  <c r="K62" i="46"/>
  <c r="D62" i="46" s="1"/>
  <c r="M61" i="46"/>
  <c r="E61" i="46" s="1"/>
  <c r="K61" i="46"/>
  <c r="D61" i="46" s="1"/>
  <c r="M60" i="46"/>
  <c r="E60" i="46" s="1"/>
  <c r="K60" i="46"/>
  <c r="D60" i="46" s="1"/>
  <c r="M59" i="46"/>
  <c r="E59" i="46" s="1"/>
  <c r="K59" i="46"/>
  <c r="D59" i="46" s="1"/>
  <c r="M58" i="46"/>
  <c r="E58" i="46" s="1"/>
  <c r="K58" i="46"/>
  <c r="D58" i="46" s="1"/>
  <c r="M57" i="46"/>
  <c r="E57" i="46" s="1"/>
  <c r="K57" i="46"/>
  <c r="D57" i="46" s="1"/>
  <c r="M56" i="46"/>
  <c r="E56" i="46" s="1"/>
  <c r="K56" i="46"/>
  <c r="D56" i="46" s="1"/>
  <c r="M55" i="46"/>
  <c r="E55" i="46" s="1"/>
  <c r="K55" i="46"/>
  <c r="D55" i="46" s="1"/>
  <c r="M54" i="46"/>
  <c r="E54" i="46" s="1"/>
  <c r="K54" i="46"/>
  <c r="D54" i="46" s="1"/>
  <c r="M53" i="46"/>
  <c r="E53" i="46" s="1"/>
  <c r="K53" i="46"/>
  <c r="D53" i="46" s="1"/>
  <c r="M52" i="46"/>
  <c r="E52" i="46" s="1"/>
  <c r="K52" i="46"/>
  <c r="D52" i="46" s="1"/>
  <c r="M51" i="46"/>
  <c r="E51" i="46" s="1"/>
  <c r="K51" i="46"/>
  <c r="D51" i="46" s="1"/>
  <c r="M50" i="46"/>
  <c r="E50" i="46" s="1"/>
  <c r="K50" i="46"/>
  <c r="D50" i="46" s="1"/>
  <c r="M49" i="46"/>
  <c r="E49" i="46" s="1"/>
  <c r="K49" i="46"/>
  <c r="D49" i="46" s="1"/>
  <c r="M48" i="46"/>
  <c r="E48" i="46" s="1"/>
  <c r="K48" i="46"/>
  <c r="D48" i="46" s="1"/>
  <c r="M47" i="46"/>
  <c r="E47" i="46" s="1"/>
  <c r="K47" i="46"/>
  <c r="D47" i="46" s="1"/>
  <c r="M46" i="46"/>
  <c r="E46" i="46" s="1"/>
  <c r="K46" i="46"/>
  <c r="D46" i="46" s="1"/>
  <c r="M45" i="46"/>
  <c r="E45" i="46" s="1"/>
  <c r="K45" i="46"/>
  <c r="D45" i="46" s="1"/>
  <c r="M44" i="46"/>
  <c r="E44" i="46" s="1"/>
  <c r="K44" i="46"/>
  <c r="D44" i="46" s="1"/>
  <c r="M43" i="46"/>
  <c r="E43" i="46" s="1"/>
  <c r="K43" i="46"/>
  <c r="D43" i="46" s="1"/>
  <c r="M42" i="46"/>
  <c r="E42" i="46" s="1"/>
  <c r="K42" i="46"/>
  <c r="D42" i="46" s="1"/>
  <c r="M41" i="46"/>
  <c r="E41" i="46" s="1"/>
  <c r="K41" i="46"/>
  <c r="D41" i="46" s="1"/>
  <c r="M40" i="46"/>
  <c r="E40" i="46" s="1"/>
  <c r="K40" i="46"/>
  <c r="D40" i="46" s="1"/>
  <c r="M39" i="46"/>
  <c r="E39" i="46" s="1"/>
  <c r="K39" i="46"/>
  <c r="D39" i="46" s="1"/>
  <c r="M38" i="46"/>
  <c r="E38" i="46" s="1"/>
  <c r="K38" i="46"/>
  <c r="D38" i="46" s="1"/>
  <c r="M37" i="46"/>
  <c r="E37" i="46" s="1"/>
  <c r="K37" i="46"/>
  <c r="D37" i="46" s="1"/>
  <c r="M36" i="46"/>
  <c r="E36" i="46" s="1"/>
  <c r="K36" i="46"/>
  <c r="D36" i="46" s="1"/>
  <c r="M35" i="46"/>
  <c r="E35" i="46" s="1"/>
  <c r="K35" i="46"/>
  <c r="D35" i="46" s="1"/>
  <c r="M34" i="46"/>
  <c r="E34" i="46" s="1"/>
  <c r="K34" i="46"/>
  <c r="D34" i="46" s="1"/>
  <c r="M33" i="46"/>
  <c r="E33" i="46" s="1"/>
  <c r="K33" i="46"/>
  <c r="D33" i="46" s="1"/>
  <c r="M32" i="46"/>
  <c r="E32" i="46" s="1"/>
  <c r="K32" i="46"/>
  <c r="D32" i="46" s="1"/>
  <c r="M31" i="46"/>
  <c r="E31" i="46" s="1"/>
  <c r="K31" i="46"/>
  <c r="D31" i="46" s="1"/>
  <c r="M30" i="46"/>
  <c r="E30" i="46" s="1"/>
  <c r="K30" i="46"/>
  <c r="D30" i="46" s="1"/>
  <c r="M29" i="46"/>
  <c r="E29" i="46" s="1"/>
  <c r="K29" i="46"/>
  <c r="D29" i="46" s="1"/>
  <c r="M28" i="46"/>
  <c r="E28" i="46" s="1"/>
  <c r="K28" i="46"/>
  <c r="D28" i="46" s="1"/>
  <c r="M27" i="46"/>
  <c r="E27" i="46" s="1"/>
  <c r="K27" i="46"/>
  <c r="D27" i="46" s="1"/>
  <c r="M26" i="46"/>
  <c r="E26" i="46" s="1"/>
  <c r="K26" i="46"/>
  <c r="D26" i="46" s="1"/>
  <c r="M25" i="46"/>
  <c r="E25" i="46" s="1"/>
  <c r="K25" i="46"/>
  <c r="D25" i="46" s="1"/>
  <c r="M24" i="46"/>
  <c r="E24" i="46" s="1"/>
  <c r="K24" i="46"/>
  <c r="D24" i="46" s="1"/>
  <c r="M23" i="46"/>
  <c r="E23" i="46" s="1"/>
  <c r="K23" i="46"/>
  <c r="D23" i="46" s="1"/>
  <c r="M22" i="46"/>
  <c r="E22" i="46" s="1"/>
  <c r="K22" i="46"/>
  <c r="D22" i="46" s="1"/>
  <c r="M21" i="46"/>
  <c r="E21" i="46" s="1"/>
  <c r="K21" i="46"/>
  <c r="D21" i="46" s="1"/>
  <c r="M20" i="46"/>
  <c r="E20" i="46" s="1"/>
  <c r="K20" i="46"/>
  <c r="D20" i="46" s="1"/>
  <c r="M19" i="46"/>
  <c r="E19" i="46" s="1"/>
  <c r="K19" i="46"/>
  <c r="D19" i="46" s="1"/>
  <c r="M18" i="46"/>
  <c r="E18" i="46" s="1"/>
  <c r="K18" i="46"/>
  <c r="D18" i="46" s="1"/>
  <c r="M17" i="46"/>
  <c r="E17" i="46" s="1"/>
  <c r="K17" i="46"/>
  <c r="D17" i="46" s="1"/>
  <c r="M16" i="46"/>
  <c r="E16" i="46" s="1"/>
  <c r="K16" i="46"/>
  <c r="D16" i="46" s="1"/>
  <c r="M15" i="46"/>
  <c r="E15" i="46" s="1"/>
  <c r="K15" i="46"/>
  <c r="D15" i="46" s="1"/>
  <c r="M14" i="46"/>
  <c r="E14" i="46" s="1"/>
  <c r="K14" i="46"/>
  <c r="D14" i="46" s="1"/>
  <c r="M13" i="46"/>
  <c r="E13" i="46" s="1"/>
  <c r="K13" i="46"/>
  <c r="D13" i="46" s="1"/>
  <c r="M12" i="46"/>
  <c r="E12" i="46" s="1"/>
  <c r="K12" i="46"/>
  <c r="D12" i="46" s="1"/>
  <c r="M11" i="46"/>
  <c r="E11" i="46" s="1"/>
  <c r="K11" i="46"/>
  <c r="D11" i="46" s="1"/>
  <c r="M10" i="46"/>
  <c r="E10" i="46" s="1"/>
  <c r="K10" i="46"/>
  <c r="D10" i="46" s="1"/>
  <c r="M9" i="46"/>
  <c r="E9" i="46" s="1"/>
  <c r="K9" i="46"/>
  <c r="D9" i="46" s="1"/>
  <c r="M8" i="46"/>
  <c r="E8" i="46" s="1"/>
  <c r="K8" i="46"/>
  <c r="D8" i="46" s="1"/>
  <c r="M7" i="46"/>
  <c r="E7" i="46" s="1"/>
  <c r="K7" i="46"/>
  <c r="D7" i="46" s="1"/>
  <c r="M6" i="46"/>
  <c r="E6" i="46" s="1"/>
  <c r="K6" i="46"/>
  <c r="D6" i="46" s="1"/>
  <c r="M5" i="46"/>
  <c r="E5" i="46" s="1"/>
  <c r="K5" i="46"/>
  <c r="D5" i="46" s="1"/>
  <c r="M4" i="46"/>
  <c r="E4" i="46" s="1"/>
  <c r="K4" i="46"/>
  <c r="D4" i="46" s="1"/>
  <c r="E3" i="46"/>
  <c r="K3" i="46"/>
  <c r="D3" i="46" s="1"/>
  <c r="P2" i="46"/>
  <c r="I115" i="46" s="1"/>
  <c r="C115" i="46" s="1"/>
  <c r="L2" i="46"/>
  <c r="J2" i="46"/>
  <c r="K2" i="46" l="1"/>
  <c r="D2" i="46" s="1"/>
  <c r="M2" i="46"/>
  <c r="E2" i="46" s="1"/>
  <c r="I27" i="46"/>
  <c r="C27" i="46" s="1"/>
  <c r="I36" i="46"/>
  <c r="C36" i="46" s="1"/>
  <c r="I108" i="46"/>
  <c r="C108" i="46" s="1"/>
  <c r="I140" i="46"/>
  <c r="C140" i="46" s="1"/>
  <c r="I67" i="46"/>
  <c r="C67" i="46" s="1"/>
  <c r="I44" i="46"/>
  <c r="C44" i="46" s="1"/>
  <c r="I11" i="46"/>
  <c r="C11" i="46" s="1"/>
  <c r="I60" i="46"/>
  <c r="C60" i="46" s="1"/>
  <c r="I83" i="46"/>
  <c r="C83" i="46" s="1"/>
  <c r="I76" i="46"/>
  <c r="C76" i="46" s="1"/>
  <c r="I99" i="46"/>
  <c r="C99" i="46" s="1"/>
  <c r="I20" i="46"/>
  <c r="C20" i="46" s="1"/>
  <c r="I51" i="46"/>
  <c r="C51" i="46" s="1"/>
  <c r="I92" i="46"/>
  <c r="C92" i="46" s="1"/>
  <c r="I169" i="46"/>
  <c r="C169" i="46" s="1"/>
  <c r="I165" i="46"/>
  <c r="C165" i="46" s="1"/>
  <c r="I161" i="46"/>
  <c r="C161" i="46" s="1"/>
  <c r="I157" i="46"/>
  <c r="C157" i="46" s="1"/>
  <c r="I153" i="46"/>
  <c r="C153" i="46" s="1"/>
  <c r="I149" i="46"/>
  <c r="C149" i="46" s="1"/>
  <c r="I145" i="46"/>
  <c r="C145" i="46" s="1"/>
  <c r="I141" i="46"/>
  <c r="C141" i="46" s="1"/>
  <c r="I137" i="46"/>
  <c r="C137" i="46" s="1"/>
  <c r="I133" i="46"/>
  <c r="C133" i="46" s="1"/>
  <c r="I129" i="46"/>
  <c r="C129" i="46" s="1"/>
  <c r="I125" i="46"/>
  <c r="C125" i="46" s="1"/>
  <c r="I121" i="46"/>
  <c r="C121" i="46" s="1"/>
  <c r="I117" i="46"/>
  <c r="C117" i="46" s="1"/>
  <c r="I113" i="46"/>
  <c r="C113" i="46" s="1"/>
  <c r="I109" i="46"/>
  <c r="C109" i="46" s="1"/>
  <c r="I105" i="46"/>
  <c r="C105" i="46" s="1"/>
  <c r="I101" i="46"/>
  <c r="C101" i="46" s="1"/>
  <c r="I97" i="46"/>
  <c r="C97" i="46" s="1"/>
  <c r="I93" i="46"/>
  <c r="C93" i="46" s="1"/>
  <c r="I89" i="46"/>
  <c r="C89" i="46" s="1"/>
  <c r="I85" i="46"/>
  <c r="C85" i="46" s="1"/>
  <c r="I81" i="46"/>
  <c r="C81" i="46" s="1"/>
  <c r="I77" i="46"/>
  <c r="C77" i="46" s="1"/>
  <c r="I73" i="46"/>
  <c r="C73" i="46" s="1"/>
  <c r="I69" i="46"/>
  <c r="C69" i="46" s="1"/>
  <c r="I65" i="46"/>
  <c r="C65" i="46" s="1"/>
  <c r="I61" i="46"/>
  <c r="C61" i="46" s="1"/>
  <c r="I57" i="46"/>
  <c r="C57" i="46" s="1"/>
  <c r="I53" i="46"/>
  <c r="C53" i="46" s="1"/>
  <c r="I49" i="46"/>
  <c r="C49" i="46" s="1"/>
  <c r="I45" i="46"/>
  <c r="C45" i="46" s="1"/>
  <c r="I41" i="46"/>
  <c r="C41" i="46" s="1"/>
  <c r="I37" i="46"/>
  <c r="C37" i="46" s="1"/>
  <c r="I33" i="46"/>
  <c r="C33" i="46" s="1"/>
  <c r="I29" i="46"/>
  <c r="C29" i="46" s="1"/>
  <c r="I25" i="46"/>
  <c r="C25" i="46" s="1"/>
  <c r="I21" i="46"/>
  <c r="C21" i="46" s="1"/>
  <c r="I17" i="46"/>
  <c r="C17" i="46" s="1"/>
  <c r="I13" i="46"/>
  <c r="C13" i="46" s="1"/>
  <c r="I9" i="46"/>
  <c r="C9" i="46" s="1"/>
  <c r="I170" i="46"/>
  <c r="C170" i="46" s="1"/>
  <c r="I166" i="46"/>
  <c r="C166" i="46" s="1"/>
  <c r="I162" i="46"/>
  <c r="C162" i="46" s="1"/>
  <c r="I158" i="46"/>
  <c r="C158" i="46" s="1"/>
  <c r="I154" i="46"/>
  <c r="C154" i="46" s="1"/>
  <c r="I150" i="46"/>
  <c r="C150" i="46" s="1"/>
  <c r="I146" i="46"/>
  <c r="C146" i="46" s="1"/>
  <c r="I142" i="46"/>
  <c r="C142" i="46" s="1"/>
  <c r="I138" i="46"/>
  <c r="C138" i="46" s="1"/>
  <c r="I134" i="46"/>
  <c r="C134" i="46" s="1"/>
  <c r="I130" i="46"/>
  <c r="C130" i="46" s="1"/>
  <c r="I126" i="46"/>
  <c r="C126" i="46" s="1"/>
  <c r="I122" i="46"/>
  <c r="C122" i="46" s="1"/>
  <c r="I118" i="46"/>
  <c r="C118" i="46" s="1"/>
  <c r="I114" i="46"/>
  <c r="C114" i="46" s="1"/>
  <c r="I110" i="46"/>
  <c r="C110" i="46" s="1"/>
  <c r="I106" i="46"/>
  <c r="C106" i="46" s="1"/>
  <c r="I102" i="46"/>
  <c r="C102" i="46" s="1"/>
  <c r="I98" i="46"/>
  <c r="C98" i="46" s="1"/>
  <c r="I94" i="46"/>
  <c r="C94" i="46" s="1"/>
  <c r="I90" i="46"/>
  <c r="C90" i="46" s="1"/>
  <c r="I86" i="46"/>
  <c r="C86" i="46" s="1"/>
  <c r="I82" i="46"/>
  <c r="C82" i="46" s="1"/>
  <c r="I78" i="46"/>
  <c r="C78" i="46" s="1"/>
  <c r="I74" i="46"/>
  <c r="C74" i="46" s="1"/>
  <c r="I70" i="46"/>
  <c r="C70" i="46" s="1"/>
  <c r="I66" i="46"/>
  <c r="C66" i="46" s="1"/>
  <c r="I62" i="46"/>
  <c r="C62" i="46" s="1"/>
  <c r="I58" i="46"/>
  <c r="C58" i="46" s="1"/>
  <c r="I54" i="46"/>
  <c r="C54" i="46" s="1"/>
  <c r="I50" i="46"/>
  <c r="C50" i="46" s="1"/>
  <c r="I46" i="46"/>
  <c r="C46" i="46" s="1"/>
  <c r="I42" i="46"/>
  <c r="C42" i="46" s="1"/>
  <c r="I38" i="46"/>
  <c r="C38" i="46" s="1"/>
  <c r="I34" i="46"/>
  <c r="C34" i="46" s="1"/>
  <c r="I30" i="46"/>
  <c r="C30" i="46" s="1"/>
  <c r="I26" i="46"/>
  <c r="C26" i="46" s="1"/>
  <c r="I22" i="46"/>
  <c r="C22" i="46" s="1"/>
  <c r="I18" i="46"/>
  <c r="C18" i="46" s="1"/>
  <c r="I14" i="46"/>
  <c r="C14" i="46" s="1"/>
  <c r="I10" i="46"/>
  <c r="C10" i="46" s="1"/>
  <c r="I167" i="46"/>
  <c r="C167" i="46" s="1"/>
  <c r="I163" i="46"/>
  <c r="C163" i="46" s="1"/>
  <c r="I159" i="46"/>
  <c r="C159" i="46" s="1"/>
  <c r="I155" i="46"/>
  <c r="C155" i="46" s="1"/>
  <c r="I151" i="46"/>
  <c r="C151" i="46" s="1"/>
  <c r="I147" i="46"/>
  <c r="C147" i="46" s="1"/>
  <c r="I143" i="46"/>
  <c r="C143" i="46" s="1"/>
  <c r="I139" i="46"/>
  <c r="C139" i="46" s="1"/>
  <c r="I135" i="46"/>
  <c r="C135" i="46" s="1"/>
  <c r="I131" i="46"/>
  <c r="C131" i="46" s="1"/>
  <c r="I127" i="46"/>
  <c r="C127" i="46" s="1"/>
  <c r="I123" i="46"/>
  <c r="C123" i="46" s="1"/>
  <c r="I119" i="46"/>
  <c r="C119" i="46" s="1"/>
  <c r="I5" i="46"/>
  <c r="C5" i="46" s="1"/>
  <c r="I144" i="46"/>
  <c r="C144" i="46" s="1"/>
  <c r="I168" i="46"/>
  <c r="C168" i="46" s="1"/>
  <c r="I8" i="46"/>
  <c r="C8" i="46" s="1"/>
  <c r="I136" i="46"/>
  <c r="C136" i="46" s="1"/>
  <c r="H2" i="46"/>
  <c r="I4" i="46"/>
  <c r="C4" i="46" s="1"/>
  <c r="I15" i="46"/>
  <c r="C15" i="46" s="1"/>
  <c r="I24" i="46"/>
  <c r="C24" i="46" s="1"/>
  <c r="I31" i="46"/>
  <c r="C31" i="46" s="1"/>
  <c r="I39" i="46"/>
  <c r="C39" i="46" s="1"/>
  <c r="I48" i="46"/>
  <c r="C48" i="46" s="1"/>
  <c r="I55" i="46"/>
  <c r="C55" i="46" s="1"/>
  <c r="I64" i="46"/>
  <c r="C64" i="46" s="1"/>
  <c r="I71" i="46"/>
  <c r="C71" i="46" s="1"/>
  <c r="I80" i="46"/>
  <c r="C80" i="46" s="1"/>
  <c r="I87" i="46"/>
  <c r="C87" i="46" s="1"/>
  <c r="I96" i="46"/>
  <c r="C96" i="46" s="1"/>
  <c r="I103" i="46"/>
  <c r="C103" i="46" s="1"/>
  <c r="I112" i="46"/>
  <c r="C112" i="46" s="1"/>
  <c r="I132" i="46"/>
  <c r="C132" i="46" s="1"/>
  <c r="I164" i="46"/>
  <c r="C164" i="46" s="1"/>
  <c r="I3" i="46"/>
  <c r="C3" i="46" s="1"/>
  <c r="I128" i="46"/>
  <c r="C128" i="46" s="1"/>
  <c r="I160" i="46"/>
  <c r="C160" i="46" s="1"/>
  <c r="I7" i="46"/>
  <c r="C7" i="46" s="1"/>
  <c r="I12" i="46"/>
  <c r="C12" i="46" s="1"/>
  <c r="I19" i="46"/>
  <c r="C19" i="46" s="1"/>
  <c r="I28" i="46"/>
  <c r="C28" i="46" s="1"/>
  <c r="I35" i="46"/>
  <c r="C35" i="46" s="1"/>
  <c r="I43" i="46"/>
  <c r="C43" i="46" s="1"/>
  <c r="I52" i="46"/>
  <c r="C52" i="46" s="1"/>
  <c r="I59" i="46"/>
  <c r="C59" i="46" s="1"/>
  <c r="I68" i="46"/>
  <c r="C68" i="46" s="1"/>
  <c r="I75" i="46"/>
  <c r="C75" i="46" s="1"/>
  <c r="I84" i="46"/>
  <c r="C84" i="46" s="1"/>
  <c r="I91" i="46"/>
  <c r="C91" i="46" s="1"/>
  <c r="I100" i="46"/>
  <c r="C100" i="46" s="1"/>
  <c r="I107" i="46"/>
  <c r="C107" i="46" s="1"/>
  <c r="I116" i="46"/>
  <c r="C116" i="46" s="1"/>
  <c r="I124" i="46"/>
  <c r="C124" i="46" s="1"/>
  <c r="I156" i="46"/>
  <c r="C156" i="46" s="1"/>
  <c r="I120" i="46"/>
  <c r="C120" i="46" s="1"/>
  <c r="I152" i="46"/>
  <c r="C152" i="46" s="1"/>
  <c r="I6" i="46"/>
  <c r="C6" i="46" s="1"/>
  <c r="I16" i="46"/>
  <c r="C16" i="46" s="1"/>
  <c r="I23" i="46"/>
  <c r="C23" i="46" s="1"/>
  <c r="I32" i="46"/>
  <c r="C32" i="46" s="1"/>
  <c r="I40" i="46"/>
  <c r="C40" i="46" s="1"/>
  <c r="I47" i="46"/>
  <c r="C47" i="46" s="1"/>
  <c r="I56" i="46"/>
  <c r="C56" i="46" s="1"/>
  <c r="I63" i="46"/>
  <c r="C63" i="46" s="1"/>
  <c r="I72" i="46"/>
  <c r="C72" i="46" s="1"/>
  <c r="I79" i="46"/>
  <c r="C79" i="46" s="1"/>
  <c r="I88" i="46"/>
  <c r="C88" i="46" s="1"/>
  <c r="I95" i="46"/>
  <c r="C95" i="46" s="1"/>
  <c r="I104" i="46"/>
  <c r="C104" i="46" s="1"/>
  <c r="I111" i="46"/>
  <c r="C111" i="46" s="1"/>
  <c r="I148" i="46"/>
  <c r="C148" i="46" s="1"/>
  <c r="I2" i="46" l="1"/>
  <c r="C2" i="46" s="1"/>
</calcChain>
</file>

<file path=xl/sharedStrings.xml><?xml version="1.0" encoding="utf-8"?>
<sst xmlns="http://schemas.openxmlformats.org/spreadsheetml/2006/main" count="915" uniqueCount="491">
  <si>
    <t>"ANIO"</t>
  </si>
  <si>
    <t>"CLASE"</t>
  </si>
  <si>
    <t>"DIRECTORIO_GEIH"</t>
  </si>
  <si>
    <t>"FEX_C"</t>
  </si>
  <si>
    <t>"INGRESO_COMPLETO"</t>
  </si>
  <si>
    <t>"INGTOTOB"</t>
  </si>
  <si>
    <t>"LLAVE_PER_GEIH"</t>
  </si>
  <si>
    <t>"ORDEN"</t>
  </si>
  <si>
    <t>"PERIODO"</t>
  </si>
  <si>
    <t>"SECUENCIA_P"</t>
  </si>
  <si>
    <t>"P10"</t>
  </si>
  <si>
    <t>"P1136"</t>
  </si>
  <si>
    <t>"P1237"</t>
  </si>
  <si>
    <t>"P1239"</t>
  </si>
  <si>
    <t>"P1421"</t>
  </si>
  <si>
    <t>"P2168"</t>
  </si>
  <si>
    <t>"P2211"</t>
  </si>
  <si>
    <t>"P232"</t>
  </si>
  <si>
    <t>"P241"</t>
  </si>
  <si>
    <t>"P242"</t>
  </si>
  <si>
    <t>"P2424"</t>
  </si>
  <si>
    <t>"P2439"</t>
  </si>
  <si>
    <t>"P2447"</t>
  </si>
  <si>
    <t>"P2461"</t>
  </si>
  <si>
    <t>"P2462"</t>
  </si>
  <si>
    <t>"P2464"</t>
  </si>
  <si>
    <t>"P2465"</t>
  </si>
  <si>
    <t>"P2466"</t>
  </si>
  <si>
    <t>"P2469"</t>
  </si>
  <si>
    <t>"P2470"</t>
  </si>
  <si>
    <t>"P2471_1"</t>
  </si>
  <si>
    <t>"P2471_2"</t>
  </si>
  <si>
    <t>"P2471_3"</t>
  </si>
  <si>
    <t>"P2471_4"</t>
  </si>
  <si>
    <t>"P2472"</t>
  </si>
  <si>
    <t>"P2473"</t>
  </si>
  <si>
    <t>"P2474"</t>
  </si>
  <si>
    <t>"P2475"</t>
  </si>
  <si>
    <t>"P2475_1"</t>
  </si>
  <si>
    <t>"P2475_2"</t>
  </si>
  <si>
    <t>"P2475_3"</t>
  </si>
  <si>
    <t>"P2475_4"</t>
  </si>
  <si>
    <t>"P2476"</t>
  </si>
  <si>
    <t>"P2476_1"</t>
  </si>
  <si>
    <t>"P2476_10"</t>
  </si>
  <si>
    <t>"P2476_11"</t>
  </si>
  <si>
    <t>"P2476_2"</t>
  </si>
  <si>
    <t>"P2476_3"</t>
  </si>
  <si>
    <t>"P2476_4"</t>
  </si>
  <si>
    <t>"P2476_5"</t>
  </si>
  <si>
    <t>"P2476_6"</t>
  </si>
  <si>
    <t>"P2476_7"</t>
  </si>
  <si>
    <t>"P2476_8"</t>
  </si>
  <si>
    <t>"P2476_9"</t>
  </si>
  <si>
    <t>"P2477"</t>
  </si>
  <si>
    <t>"P2478"</t>
  </si>
  <si>
    <t>"P2478_1"</t>
  </si>
  <si>
    <t>"P2478_10"</t>
  </si>
  <si>
    <t>"P2478_11"</t>
  </si>
  <si>
    <t>"P2478_12"</t>
  </si>
  <si>
    <t>"P2478_2"</t>
  </si>
  <si>
    <t>"P2478_3"</t>
  </si>
  <si>
    <t>"P2478_4"</t>
  </si>
  <si>
    <t>"P2478_5"</t>
  </si>
  <si>
    <t>"P2478_6"</t>
  </si>
  <si>
    <t>"P2478_7"</t>
  </si>
  <si>
    <t>"P2478_8"</t>
  </si>
  <si>
    <t>"P2478_9"</t>
  </si>
  <si>
    <t>"P2479"</t>
  </si>
  <si>
    <t>"P2480"</t>
  </si>
  <si>
    <t>"P2481_1"</t>
  </si>
  <si>
    <t>"P2481_10"</t>
  </si>
  <si>
    <t>"P2481_11"</t>
  </si>
  <si>
    <t>"P2481_12"</t>
  </si>
  <si>
    <t>"P2481_13"</t>
  </si>
  <si>
    <t>"P2481_14"</t>
  </si>
  <si>
    <t>"P2481_15"</t>
  </si>
  <si>
    <t>"P2481_16"</t>
  </si>
  <si>
    <t>"P2481_17"</t>
  </si>
  <si>
    <t>"P2481_18"</t>
  </si>
  <si>
    <t>"P2481_2"</t>
  </si>
  <si>
    <t>"P2481_3"</t>
  </si>
  <si>
    <t>"P2481_4"</t>
  </si>
  <si>
    <t>"P2481_5"</t>
  </si>
  <si>
    <t>"P2481_6"</t>
  </si>
  <si>
    <t>"P2481_7"</t>
  </si>
  <si>
    <t>"P2481_8"</t>
  </si>
  <si>
    <t>"P2481_9"</t>
  </si>
  <si>
    <t>"P2482_1"</t>
  </si>
  <si>
    <t>"P2482_2"</t>
  </si>
  <si>
    <t>"P2482_3"</t>
  </si>
  <si>
    <t>"P2482_4"</t>
  </si>
  <si>
    <t>"P2482_5"</t>
  </si>
  <si>
    <t>"P2482_8"</t>
  </si>
  <si>
    <t>"P2482_9"</t>
  </si>
  <si>
    <t>"P2483"</t>
  </si>
  <si>
    <t>"P2484"</t>
  </si>
  <si>
    <t>"P2485"</t>
  </si>
  <si>
    <t>"P2486"</t>
  </si>
  <si>
    <t>"P2487"</t>
  </si>
  <si>
    <t>"P2490"</t>
  </si>
  <si>
    <t>"P2490_1"</t>
  </si>
  <si>
    <t>"P2490_2"</t>
  </si>
  <si>
    <t>"P2490_3"</t>
  </si>
  <si>
    <t>"P2490_4"</t>
  </si>
  <si>
    <t>"P2496"</t>
  </si>
  <si>
    <t>"P2498"</t>
  </si>
  <si>
    <t>"P2499"</t>
  </si>
  <si>
    <t>"P2500"</t>
  </si>
  <si>
    <t>"P2501"</t>
  </si>
  <si>
    <t>"P2501_1"</t>
  </si>
  <si>
    <t>"P2501_2"</t>
  </si>
  <si>
    <t>"P2501_3"</t>
  </si>
  <si>
    <t>"P2501_4"</t>
  </si>
  <si>
    <t>"P2502"</t>
  </si>
  <si>
    <t>"P2503"</t>
  </si>
  <si>
    <t>"P2504"</t>
  </si>
  <si>
    <t>"P2506"</t>
  </si>
  <si>
    <t>"P2508"</t>
  </si>
  <si>
    <t>"P2509"</t>
  </si>
  <si>
    <t>"P2510"</t>
  </si>
  <si>
    <t>"P2511"</t>
  </si>
  <si>
    <t>"P2512"</t>
  </si>
  <si>
    <t>"P2513"</t>
  </si>
  <si>
    <t>"P2536"</t>
  </si>
  <si>
    <t>"P2537"</t>
  </si>
  <si>
    <t>"P2538"</t>
  </si>
  <si>
    <t>"P2539"</t>
  </si>
  <si>
    <t>"P2540"</t>
  </si>
  <si>
    <t>"P2542"</t>
  </si>
  <si>
    <t>"P2542_1"</t>
  </si>
  <si>
    <t>"P2542_2"</t>
  </si>
  <si>
    <t>"P2542_3"</t>
  </si>
  <si>
    <t>"P2542_4"</t>
  </si>
  <si>
    <t>"P2545"</t>
  </si>
  <si>
    <t>"P2548"</t>
  </si>
  <si>
    <t>"P2560"</t>
  </si>
  <si>
    <t>"P2560_1"</t>
  </si>
  <si>
    <t>"P2560_2"</t>
  </si>
  <si>
    <t>"P2560_3"</t>
  </si>
  <si>
    <t>"P2560_4"</t>
  </si>
  <si>
    <t>"P2579"</t>
  </si>
  <si>
    <t>"P2584"</t>
  </si>
  <si>
    <t>"P2595"</t>
  </si>
  <si>
    <t>"P2602"</t>
  </si>
  <si>
    <t>"P2623"</t>
  </si>
  <si>
    <t>"P2623_1"</t>
  </si>
  <si>
    <t>"P2623_2"</t>
  </si>
  <si>
    <t>"P2623_3"</t>
  </si>
  <si>
    <t>"P2623_4"</t>
  </si>
  <si>
    <t>"P2630"</t>
  </si>
  <si>
    <t>"P2633"</t>
  </si>
  <si>
    <t>"P2637"</t>
  </si>
  <si>
    <t>"P2637_1"</t>
  </si>
  <si>
    <t>"P2637_2"</t>
  </si>
  <si>
    <t>"P2637_3"</t>
  </si>
  <si>
    <t>"P2637_4"</t>
  </si>
  <si>
    <t>"P2638"</t>
  </si>
  <si>
    <t>"P2692"</t>
  </si>
  <si>
    <t>"P2693"</t>
  </si>
  <si>
    <t>"P2693_1"</t>
  </si>
  <si>
    <t>"P2693_2"</t>
  </si>
  <si>
    <t>"P2693_3"</t>
  </si>
  <si>
    <t>"P2693_4"</t>
  </si>
  <si>
    <t>"P2694"</t>
  </si>
  <si>
    <t>"P2695"</t>
  </si>
  <si>
    <t>"P2696"</t>
  </si>
  <si>
    <t>"P2696_1"</t>
  </si>
  <si>
    <t>"P2696_2"</t>
  </si>
  <si>
    <t>"P2696_3"</t>
  </si>
  <si>
    <t>"P2696_4"</t>
  </si>
  <si>
    <t>"P2731"</t>
  </si>
  <si>
    <t>"P2734"</t>
  </si>
  <si>
    <t>"P2735"</t>
  </si>
  <si>
    <t>"P2736"</t>
  </si>
  <si>
    <t>"P2736_1"</t>
  </si>
  <si>
    <t>"P2736_2"</t>
  </si>
  <si>
    <t>"P2736_3"</t>
  </si>
  <si>
    <t>"P2736_4"</t>
  </si>
  <si>
    <t>"P2748"</t>
  </si>
  <si>
    <t>"P2768"</t>
  </si>
  <si>
    <t>"P2771"</t>
  </si>
  <si>
    <t>"P2772"</t>
  </si>
  <si>
    <t>"P2772_1"</t>
  </si>
  <si>
    <t>"P2772_2"</t>
  </si>
  <si>
    <t>"P2772_3"</t>
  </si>
  <si>
    <t>"P2772_4"</t>
  </si>
  <si>
    <t>"P2774"</t>
  </si>
  <si>
    <t>"P2819"</t>
  </si>
  <si>
    <t>"P2869"</t>
  </si>
  <si>
    <t>"P2962"</t>
  </si>
  <si>
    <t>"P2963"</t>
  </si>
  <si>
    <t>"P2964"</t>
  </si>
  <si>
    <t>"P2965"</t>
  </si>
  <si>
    <t>"P2966"</t>
  </si>
  <si>
    <t>"P2967"</t>
  </si>
  <si>
    <t>"P2968"</t>
  </si>
  <si>
    <t>"P2969"</t>
  </si>
  <si>
    <t>"P2970"</t>
  </si>
  <si>
    <t>"P2971"</t>
  </si>
  <si>
    <t>"P2972"</t>
  </si>
  <si>
    <t>"P2973"</t>
  </si>
  <si>
    <t>"P2974"</t>
  </si>
  <si>
    <t>"P2975"</t>
  </si>
  <si>
    <t>"P2976"</t>
  </si>
  <si>
    <t>"P2977"</t>
  </si>
  <si>
    <t>"P2978"</t>
  </si>
  <si>
    <t>"P2979"</t>
  </si>
  <si>
    <t>"P2980"</t>
  </si>
  <si>
    <t>"P2982"</t>
  </si>
  <si>
    <t>"P2983"</t>
  </si>
  <si>
    <t>"P2984"</t>
  </si>
  <si>
    <t>"P2985"</t>
  </si>
  <si>
    <t>"P2986"</t>
  </si>
  <si>
    <t>"P2989"</t>
  </si>
  <si>
    <t>"P2998"</t>
  </si>
  <si>
    <t>"P2999"</t>
  </si>
  <si>
    <t>"P2999_1"</t>
  </si>
  <si>
    <t>"P2999_2"</t>
  </si>
  <si>
    <t>"P2999_3"</t>
  </si>
  <si>
    <t>"P2999_4"</t>
  </si>
  <si>
    <t>"P332"</t>
  </si>
  <si>
    <t>"P335"</t>
  </si>
  <si>
    <t>"P337"</t>
  </si>
  <si>
    <t>"P340"</t>
  </si>
  <si>
    <t>"P341"</t>
  </si>
  <si>
    <t>"P341_1"</t>
  </si>
  <si>
    <t>"P341_2"</t>
  </si>
  <si>
    <t>"P341_3"</t>
  </si>
  <si>
    <t>"P341_4"</t>
  </si>
  <si>
    <t>"P342"</t>
  </si>
  <si>
    <t>"P347"</t>
  </si>
  <si>
    <t>"P35"</t>
  </si>
  <si>
    <t>"P351"</t>
  </si>
  <si>
    <t>"P352"</t>
  </si>
  <si>
    <t>"P352_1"</t>
  </si>
  <si>
    <t>"P352_2"</t>
  </si>
  <si>
    <t>"P352_3"</t>
  </si>
  <si>
    <t>"P352_4"</t>
  </si>
  <si>
    <t>"P353"</t>
  </si>
  <si>
    <t>"P354"</t>
  </si>
  <si>
    <t>"P355"</t>
  </si>
  <si>
    <t>"P358"</t>
  </si>
  <si>
    <t>"P361"</t>
  </si>
  <si>
    <t>"P362"</t>
  </si>
  <si>
    <t>"P363"</t>
  </si>
  <si>
    <t>"P368"</t>
  </si>
  <si>
    <t>"P369"</t>
  </si>
  <si>
    <t>"P370"</t>
  </si>
  <si>
    <t>"P375"</t>
  </si>
  <si>
    <t>"P376"</t>
  </si>
  <si>
    <t>"P377"</t>
  </si>
  <si>
    <t>"P379"</t>
  </si>
  <si>
    <t>"P380"</t>
  </si>
  <si>
    <t>"P382"</t>
  </si>
  <si>
    <t>"P407"</t>
  </si>
  <si>
    <t>"P408"</t>
  </si>
  <si>
    <t>"P410"</t>
  </si>
  <si>
    <t>"p5000"</t>
  </si>
  <si>
    <t>"P5001"</t>
  </si>
  <si>
    <t>"p5002"</t>
  </si>
  <si>
    <t>"P5003"</t>
  </si>
  <si>
    <t>"P5003_1"</t>
  </si>
  <si>
    <t>"P5003_2"</t>
  </si>
  <si>
    <t>"P5003_3"</t>
  </si>
  <si>
    <t>"P5003_4"</t>
  </si>
  <si>
    <t>"P5007"</t>
  </si>
  <si>
    <t>"P5008"</t>
  </si>
  <si>
    <t>"P5009"</t>
  </si>
  <si>
    <t>"P5009_1"</t>
  </si>
  <si>
    <t>"P5009_2"</t>
  </si>
  <si>
    <t>"P5009_3"</t>
  </si>
  <si>
    <t>"P5009_4"</t>
  </si>
  <si>
    <t>"P5015"</t>
  </si>
  <si>
    <t>"P5016"</t>
  </si>
  <si>
    <t>"P5017"</t>
  </si>
  <si>
    <t>"P5018"</t>
  </si>
  <si>
    <t>"P5019"</t>
  </si>
  <si>
    <t>"P5020"</t>
  </si>
  <si>
    <t>"P5021"</t>
  </si>
  <si>
    <t>"P6050"</t>
  </si>
  <si>
    <t>"P622"</t>
  </si>
  <si>
    <t>"P774"</t>
  </si>
  <si>
    <t>"P849"</t>
  </si>
  <si>
    <t>"P853"</t>
  </si>
  <si>
    <t>Año</t>
  </si>
  <si>
    <t>Ingreso Total</t>
  </si>
  <si>
    <t>Nivel Educativo</t>
  </si>
  <si>
    <t>Posee CDT</t>
  </si>
  <si>
    <t>Vivienda Propia</t>
  </si>
  <si>
    <t>Conocer las condiciones del credito hipotecario</t>
  </si>
  <si>
    <t>Estado del credito hipotecario</t>
  </si>
  <si>
    <t>Con qué tipo de institución tiene el crédito hipotecario</t>
  </si>
  <si>
    <t>Tipo de electrodomesticos</t>
  </si>
  <si>
    <t>Gasto en el Hogar</t>
  </si>
  <si>
    <t>Gasto en el ultimo mes mayores a ingresos</t>
  </si>
  <si>
    <t>Gasto de la totalidad de los ingresos en el hogar</t>
  </si>
  <si>
    <t>Vivienda adicional a la propia</t>
  </si>
  <si>
    <t>Ganado</t>
  </si>
  <si>
    <t>Motocicletas, Vehiculos, Embarcaciones</t>
  </si>
  <si>
    <t>Maquinaria y Equipos</t>
  </si>
  <si>
    <t>Seguros</t>
  </si>
  <si>
    <t>EF Valor Futuro</t>
  </si>
  <si>
    <t>EF Inflación</t>
  </si>
  <si>
    <t>EF Tasa de Interés</t>
  </si>
  <si>
    <t>EF Valor del Dinero en el Tiempo</t>
  </si>
  <si>
    <t>EF Valor del Dinero en el Tiempo 2</t>
  </si>
  <si>
    <t>EF Riesgo</t>
  </si>
  <si>
    <t>EF Mercado de Valores</t>
  </si>
  <si>
    <t>EF Macroeconomia (Bonos y Tasa de Interés)</t>
  </si>
  <si>
    <t>EF Administración Financiera</t>
  </si>
  <si>
    <t>EF Administración Financiera 2</t>
  </si>
  <si>
    <t>Targetas de Crédito</t>
  </si>
  <si>
    <t>Compraventas</t>
  </si>
  <si>
    <t>Posee cuentas de Ahorro</t>
  </si>
  <si>
    <t>Prestamos de Libre Inversión</t>
  </si>
  <si>
    <t>Prestamos Gota a Gota</t>
  </si>
  <si>
    <t>Fiado en la tienda</t>
  </si>
  <si>
    <t>Crédito de Educación</t>
  </si>
  <si>
    <t>Crédito con Cooperativas o fondos de empleados</t>
  </si>
  <si>
    <t>Crédito con amigos o parientes</t>
  </si>
  <si>
    <t>Tenencia de Acciones</t>
  </si>
  <si>
    <t>Tenencia de Activos Alternativos</t>
  </si>
  <si>
    <t>Deseo de disminuir el nivel de endeudamiento</t>
  </si>
  <si>
    <t>Negocio Propio</t>
  </si>
  <si>
    <t>Tenencia de Fondos Mutuos o de Inversión</t>
  </si>
  <si>
    <t>Código</t>
  </si>
  <si>
    <t>Descripción</t>
  </si>
  <si>
    <t>Cuál es el nivel educativo?</t>
  </si>
  <si>
    <t>P10</t>
  </si>
  <si>
    <t>Ninguno</t>
  </si>
  <si>
    <t>Prescolar</t>
  </si>
  <si>
    <t>Primaria</t>
  </si>
  <si>
    <t>Bachillerato Medio</t>
  </si>
  <si>
    <t>Bachillerato Completo</t>
  </si>
  <si>
    <t>Universitario</t>
  </si>
  <si>
    <t>Si</t>
  </si>
  <si>
    <t>No</t>
  </si>
  <si>
    <t>CDT</t>
  </si>
  <si>
    <t>CONDCRE</t>
  </si>
  <si>
    <t>MORACRED</t>
  </si>
  <si>
    <t>2,8,9</t>
  </si>
  <si>
    <t>1,2</t>
  </si>
  <si>
    <t>3,4,8,9</t>
  </si>
  <si>
    <t>Suma de Electrodomesticos</t>
  </si>
  <si>
    <t>ALIME</t>
  </si>
  <si>
    <t>VESTU</t>
  </si>
  <si>
    <t>AGUA</t>
  </si>
  <si>
    <t>LUZ</t>
  </si>
  <si>
    <t>GAS</t>
  </si>
  <si>
    <t>TELEF</t>
  </si>
  <si>
    <t>SERDO</t>
  </si>
  <si>
    <t>RECRE</t>
  </si>
  <si>
    <t>SALUD</t>
  </si>
  <si>
    <t>INTER</t>
  </si>
  <si>
    <t>TRANS</t>
  </si>
  <si>
    <t>PEMAN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</si>
  <si>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</si>
  <si>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</si>
  <si>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</si>
  <si>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</si>
  <si>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</si>
  <si>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</si>
  <si>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</si>
  <si>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</si>
  <si>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</si>
  <si>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</si>
  <si>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d</t>
  </si>
  <si>
    <t>l</t>
  </si>
  <si>
    <t>VIVIEXTRA</t>
  </si>
  <si>
    <t>SEMOVI</t>
  </si>
  <si>
    <t>VEHICU</t>
  </si>
  <si>
    <t>MAQUI</t>
  </si>
  <si>
    <t>SEGUR</t>
  </si>
  <si>
    <t>CUENTAHOR</t>
  </si>
  <si>
    <t>MORATAR</t>
  </si>
  <si>
    <t>SI</t>
  </si>
  <si>
    <t>NO</t>
  </si>
  <si>
    <t>NO POSEE</t>
  </si>
  <si>
    <t>MORACOM</t>
  </si>
  <si>
    <t>MORALIB</t>
  </si>
  <si>
    <t>MORAGOT</t>
  </si>
  <si>
    <t>MORAFIA</t>
  </si>
  <si>
    <t>MORACOP</t>
  </si>
  <si>
    <t>MORAEDU</t>
  </si>
  <si>
    <t>MORAPARI</t>
  </si>
  <si>
    <t>ACCION</t>
  </si>
  <si>
    <t>SWAFUT</t>
  </si>
  <si>
    <t>NIVENDE</t>
  </si>
  <si>
    <t>ELECTRO</t>
  </si>
  <si>
    <t>CALIFTOTAL</t>
  </si>
  <si>
    <t>NEGPROP</t>
  </si>
  <si>
    <t>FONDOS</t>
  </si>
  <si>
    <t>"CALIFTOTAL"</t>
  </si>
  <si>
    <t>"CDT"</t>
  </si>
  <si>
    <t>"CONDCRE"</t>
  </si>
  <si>
    <t>"MORACRE"</t>
  </si>
  <si>
    <t>"ELECTRO"</t>
  </si>
  <si>
    <t>"ALIME"</t>
  </si>
  <si>
    <t>"VESTU"</t>
  </si>
  <si>
    <t>"AGUA"</t>
  </si>
  <si>
    <t>"LUZ"</t>
  </si>
  <si>
    <t>"GAS"</t>
  </si>
  <si>
    <t>"TELEF"</t>
  </si>
  <si>
    <t>"SERDO"</t>
  </si>
  <si>
    <t>"RECRE"</t>
  </si>
  <si>
    <t>"SALUD"</t>
  </si>
  <si>
    <t>"INTER"</t>
  </si>
  <si>
    <t>"TRANS"</t>
  </si>
  <si>
    <t>"PEMAN"</t>
  </si>
  <si>
    <t>"VIVIEXTRA"</t>
  </si>
  <si>
    <t>"SEMOVI"</t>
  </si>
  <si>
    <t>"VEHICU"</t>
  </si>
  <si>
    <t>"MAQUI"</t>
  </si>
  <si>
    <t>"SEGUR"</t>
  </si>
  <si>
    <t>"CUENTAHOR"</t>
  </si>
  <si>
    <t>"MORATAR"</t>
  </si>
  <si>
    <t>"MORACOM"</t>
  </si>
  <si>
    <t>"MORALIB"</t>
  </si>
  <si>
    <t>"MORAGOT"</t>
  </si>
  <si>
    <t>"MORAFIA"</t>
  </si>
  <si>
    <t>"MORACOP"</t>
  </si>
  <si>
    <t>"MORAEDU"</t>
  </si>
  <si>
    <t>"MORAPARI"</t>
  </si>
  <si>
    <t>"ACCION"</t>
  </si>
  <si>
    <t>"SWAFUT"</t>
  </si>
  <si>
    <t>"NIVENDE"</t>
  </si>
  <si>
    <t>"NEGPROP"</t>
  </si>
  <si>
    <t>"FONDOS"</t>
  </si>
  <si>
    <t>Categoria</t>
  </si>
  <si>
    <t>Nivel</t>
  </si>
  <si>
    <t>Total
n, %</t>
  </si>
  <si>
    <t>Chi-cuadrado valor-p</t>
  </si>
  <si>
    <t>Freq n</t>
  </si>
  <si>
    <t>Prop n</t>
  </si>
  <si>
    <t>checksums</t>
  </si>
  <si>
    <t>Dataset total</t>
  </si>
  <si>
    <t>Total Derrame</t>
  </si>
  <si>
    <t>Total No Derrame</t>
  </si>
  <si>
    <t>Todas</t>
  </si>
  <si>
    <t>Mora Cre Hip
n, %</t>
  </si>
  <si>
    <t>No Mora Cre Hip
n, %</t>
  </si>
  <si>
    <t xml:space="preserve"> Freq Mora Cre Hip</t>
  </si>
  <si>
    <t>Prop Mora Cre Hip</t>
  </si>
  <si>
    <t>Freq No Mora Cre Hip</t>
  </si>
  <si>
    <t>Prop No Mora Cre Hip</t>
  </si>
  <si>
    <t>ELECTROTOT</t>
  </si>
  <si>
    <t>No reporta</t>
  </si>
  <si>
    <t>No responde</t>
  </si>
  <si>
    <t>Código IEFIC</t>
  </si>
  <si>
    <t>Código de Análisis</t>
  </si>
  <si>
    <t>Calificación al cuestionario IEFIC</t>
  </si>
  <si>
    <t>Respuesta IEFIC</t>
  </si>
  <si>
    <t xml:space="preserve">Valor </t>
  </si>
  <si>
    <t>Categoría del Análisis</t>
  </si>
  <si>
    <t>P2472</t>
  </si>
  <si>
    <t>Banco u otra institución financiera</t>
  </si>
  <si>
    <t>Fondo Nacional del Ahorro</t>
  </si>
  <si>
    <t>Caja de Vivienda Familiar</t>
  </si>
  <si>
    <t>Otro</t>
  </si>
  <si>
    <t>No sabe</t>
  </si>
  <si>
    <t>No informa</t>
  </si>
  <si>
    <t>Vacío</t>
  </si>
  <si>
    <t xml:space="preserve">
0.0003405
</t>
  </si>
  <si>
    <t xml:space="preserve">0.3026
</t>
  </si>
  <si>
    <t xml:space="preserve">3.785e-08
</t>
  </si>
  <si>
    <t>[1] 0.006542673</t>
  </si>
  <si>
    <t>[1] 0.01073785</t>
  </si>
  <si>
    <t>[1] 0.0003163527</t>
  </si>
  <si>
    <t>[1] 7.104695e-05</t>
  </si>
  <si>
    <t>[1] 4.14627e-05</t>
  </si>
  <si>
    <t>[1] 4.844854e-05</t>
  </si>
  <si>
    <t>[1] 0.0001277142</t>
  </si>
  <si>
    <t>[1] 0.000100441</t>
  </si>
  <si>
    <t>[1] 0.00017839</t>
  </si>
  <si>
    <t>[1] 0.0006090203</t>
  </si>
  <si>
    <t>[1] 0.0001764023</t>
  </si>
  <si>
    <t>[1] 0.0001291143</t>
  </si>
  <si>
    <t>[1] 7.16101e-05</t>
  </si>
  <si>
    <t>[1] 0.0002167347</t>
  </si>
  <si>
    <t>[1] 0.0007810448</t>
  </si>
  <si>
    <t>[1] 0.0001435091</t>
  </si>
  <si>
    <t>[1] 0.001050411</t>
  </si>
  <si>
    <t>[1] 0.0004624857</t>
  </si>
  <si>
    <t>[1] 0.0003787504</t>
  </si>
  <si>
    <t>[1] 0.000381551</t>
  </si>
  <si>
    <t>[1] 0.0006212658</t>
  </si>
  <si>
    <t>[1] 0.001143666</t>
  </si>
  <si>
    <t>P2479</t>
  </si>
  <si>
    <t>Información Mutua</t>
  </si>
  <si>
    <t>Variable 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</si>
</sst>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0" xfId="0" applyNumberFormat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wrapText="1"/>
    </xf>
    <xf numFmtId="3" fontId="5" fillId="2" borderId="1" xfId="0" applyNumberFormat="1" applyFont="1" applyFill="1" applyBorder="1" applyAlignment="1">
      <alignment wrapText="1"/>
    </xf>
    <xf numFmtId="9" fontId="5" fillId="0" borderId="1" xfId="1" applyFont="1" applyFill="1" applyBorder="1" applyAlignment="1">
      <alignment wrapText="1"/>
    </xf>
    <xf numFmtId="2" fontId="5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64" fontId="5" fillId="0" borderId="1" xfId="1" applyNumberFormat="1" applyFont="1" applyFill="1" applyBorder="1" applyAlignment="1">
      <alignment wrapText="1"/>
    </xf>
    <xf numFmtId="9" fontId="5" fillId="0" borderId="1" xfId="1" applyNumberFormat="1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320040</xdr:colOff>
      <xdr:row>11</xdr:row>
      <xdr:rowOff>137160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9580" cy="214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320040</xdr:colOff>
      <xdr:row>13</xdr:row>
      <xdr:rowOff>30480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49340" cy="2407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571500</xdr:colOff>
      <xdr:row>10</xdr:row>
      <xdr:rowOff>121920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96940" cy="1950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571500</xdr:colOff>
      <xdr:row>11</xdr:row>
      <xdr:rowOff>99060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5996940" cy="210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388620</xdr:colOff>
      <xdr:row>12</xdr:row>
      <xdr:rowOff>114300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4060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480060</xdr:colOff>
      <xdr:row>10</xdr:row>
      <xdr:rowOff>121920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45340" cy="1950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236220</xdr:colOff>
      <xdr:row>15</xdr:row>
      <xdr:rowOff>91440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991100" cy="2834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266700</xdr:colOff>
      <xdr:row>14</xdr:row>
      <xdr:rowOff>45720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21580" cy="2606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297180</xdr:colOff>
      <xdr:row>13</xdr:row>
      <xdr:rowOff>83820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52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327660</xdr:colOff>
      <xdr:row>13</xdr:row>
      <xdr:rowOff>144780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82540" cy="252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297180</xdr:colOff>
      <xdr:row>14</xdr:row>
      <xdr:rowOff>137160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52060" cy="2697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662940</xdr:colOff>
      <xdr:row>5</xdr:row>
      <xdr:rowOff>53340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32860" cy="96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114300</xdr:colOff>
      <xdr:row>12</xdr:row>
      <xdr:rowOff>83820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69180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114300</xdr:colOff>
      <xdr:row>21</xdr:row>
      <xdr:rowOff>83820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69180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205740</xdr:colOff>
      <xdr:row>13</xdr:row>
      <xdr:rowOff>129540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960620" cy="2506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175260</xdr:colOff>
      <xdr:row>11</xdr:row>
      <xdr:rowOff>121920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93014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114300</xdr:colOff>
      <xdr:row>12</xdr:row>
      <xdr:rowOff>99060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6918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8</xdr:col>
      <xdr:colOff>586740</xdr:colOff>
      <xdr:row>14</xdr:row>
      <xdr:rowOff>167640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"/>
          <a:ext cx="8313420" cy="2674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9</xdr:col>
      <xdr:colOff>510540</xdr:colOff>
      <xdr:row>14</xdr:row>
      <xdr:rowOff>167640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"/>
          <a:ext cx="8313420" cy="2674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746760</xdr:colOff>
      <xdr:row>12</xdr:row>
      <xdr:rowOff>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61020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114300</xdr:colOff>
      <xdr:row>14</xdr:row>
      <xdr:rowOff>60960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64780" cy="2621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175260</xdr:colOff>
      <xdr:row>11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78140" cy="204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175260</xdr:colOff>
      <xdr:row>10</xdr:row>
      <xdr:rowOff>53340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08220" cy="1882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45720</xdr:rowOff>
    </xdr:from>
    <xdr:to>
      <xdr:col>9</xdr:col>
      <xdr:colOff>205740</xdr:colOff>
      <xdr:row>11</xdr:row>
      <xdr:rowOff>38100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"/>
          <a:ext cx="8008620" cy="2004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9</xdr:col>
      <xdr:colOff>236220</xdr:colOff>
      <xdr:row>11</xdr:row>
      <xdr:rowOff>106680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"/>
          <a:ext cx="8039100" cy="206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9</xdr:col>
      <xdr:colOff>480060</xdr:colOff>
      <xdr:row>10</xdr:row>
      <xdr:rowOff>175260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8282940" cy="1927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9</xdr:col>
      <xdr:colOff>510540</xdr:colOff>
      <xdr:row>11</xdr:row>
      <xdr:rowOff>7620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831342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9</xdr:col>
      <xdr:colOff>327660</xdr:colOff>
      <xdr:row>14</xdr:row>
      <xdr:rowOff>167640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"/>
          <a:ext cx="813054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76200</xdr:colOff>
      <xdr:row>14</xdr:row>
      <xdr:rowOff>76200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82940" cy="2636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594360</xdr:colOff>
      <xdr:row>7</xdr:row>
      <xdr:rowOff>167640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011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236220</xdr:colOff>
      <xdr:row>9</xdr:row>
      <xdr:rowOff>152400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61660" cy="179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68580</xdr:rowOff>
    </xdr:from>
    <xdr:to>
      <xdr:col>9</xdr:col>
      <xdr:colOff>205740</xdr:colOff>
      <xdr:row>12</xdr:row>
      <xdr:rowOff>22860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"/>
          <a:ext cx="8008620" cy="214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449580</xdr:colOff>
      <xdr:row>13</xdr:row>
      <xdr:rowOff>91440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82540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83820</xdr:rowOff>
    </xdr:from>
    <xdr:to>
      <xdr:col>4</xdr:col>
      <xdr:colOff>167640</xdr:colOff>
      <xdr:row>9</xdr:row>
      <xdr:rowOff>144780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"/>
          <a:ext cx="5052060" cy="1706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784860</xdr:colOff>
      <xdr:row>21</xdr:row>
      <xdr:rowOff>91440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871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693420</xdr:colOff>
      <xdr:row>19</xdr:row>
      <xdr:rowOff>60960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48300" cy="353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662940</xdr:colOff>
      <xdr:row>7</xdr:row>
      <xdr:rowOff>137160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17820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632460</xdr:colOff>
      <xdr:row>7</xdr:row>
      <xdr:rowOff>91440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8734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5" workbookViewId="0">
      <selection activeCell="H40" sqref="H40"/>
    </sheetView>
  </sheetViews>
  <sheetFormatPr baseColWidth="10" defaultRowHeight="14.4" x14ac:dyDescent="0.3"/>
  <cols>
    <col min="1" max="1" width="16.77734375" bestFit="1" customWidth="1"/>
    <col min="2" max="2" width="10.5546875" bestFit="1" customWidth="1"/>
    <col min="3" max="3" width="18" bestFit="1" customWidth="1"/>
    <col min="4" max="4" width="14" bestFit="1" customWidth="1"/>
    <col min="5" max="5" width="20.44140625" bestFit="1" customWidth="1"/>
    <col min="6" max="6" width="11.44140625" bestFit="1" customWidth="1"/>
  </cols>
  <sheetData>
    <row r="1" spans="1:6" x14ac:dyDescent="0.3">
      <c r="A1" s="3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2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9</v>
      </c>
      <c r="E2" s="32" t="s">
        <v>10</v>
      </c>
      <c r="F2" s="1" t="s">
        <v>11</v>
      </c>
    </row>
    <row r="3" spans="1:6" x14ac:dyDescent="0.3">
      <c r="A3" s="1" t="s">
        <v>12</v>
      </c>
      <c r="B3" s="32" t="s">
        <v>13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6" x14ac:dyDescent="0.3">
      <c r="A4" s="1" t="s">
        <v>18</v>
      </c>
      <c r="B4" s="1" t="s">
        <v>19</v>
      </c>
      <c r="C4" s="1" t="s">
        <v>20</v>
      </c>
      <c r="D4" s="32" t="s">
        <v>21</v>
      </c>
      <c r="E4" s="1" t="s">
        <v>22</v>
      </c>
      <c r="F4" s="1" t="s">
        <v>23</v>
      </c>
    </row>
    <row r="5" spans="1:6" x14ac:dyDescent="0.3">
      <c r="A5" s="1" t="s">
        <v>24</v>
      </c>
      <c r="B5" s="1" t="s">
        <v>25</v>
      </c>
      <c r="C5" s="1" t="s">
        <v>26</v>
      </c>
      <c r="D5" s="1" t="s">
        <v>27</v>
      </c>
      <c r="E5" s="32" t="s">
        <v>28</v>
      </c>
      <c r="F5" s="32" t="s">
        <v>29</v>
      </c>
    </row>
    <row r="6" spans="1:6" x14ac:dyDescent="0.3">
      <c r="A6" s="1" t="s">
        <v>30</v>
      </c>
      <c r="B6" s="1" t="s">
        <v>31</v>
      </c>
      <c r="C6" s="1" t="s">
        <v>32</v>
      </c>
      <c r="D6" s="1" t="s">
        <v>33</v>
      </c>
      <c r="E6" s="32" t="s">
        <v>34</v>
      </c>
      <c r="F6" s="1" t="s">
        <v>35</v>
      </c>
    </row>
    <row r="7" spans="1:6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</row>
    <row r="8" spans="1:6" x14ac:dyDescent="0.3">
      <c r="A8" s="32" t="s">
        <v>42</v>
      </c>
      <c r="B8" s="32" t="s">
        <v>43</v>
      </c>
      <c r="C8" s="32" t="s">
        <v>44</v>
      </c>
      <c r="D8" s="32" t="s">
        <v>45</v>
      </c>
      <c r="E8" s="32" t="s">
        <v>46</v>
      </c>
      <c r="F8" s="32" t="s">
        <v>47</v>
      </c>
    </row>
    <row r="9" spans="1:6" x14ac:dyDescent="0.3">
      <c r="A9" s="32" t="s">
        <v>48</v>
      </c>
      <c r="B9" s="32" t="s">
        <v>49</v>
      </c>
      <c r="C9" s="32" t="s">
        <v>50</v>
      </c>
      <c r="D9" s="32" t="s">
        <v>51</v>
      </c>
      <c r="E9" s="32" t="s">
        <v>52</v>
      </c>
      <c r="F9" s="32" t="s">
        <v>53</v>
      </c>
    </row>
    <row r="10" spans="1:6" x14ac:dyDescent="0.3">
      <c r="A10" s="1" t="s">
        <v>54</v>
      </c>
      <c r="B10" s="32" t="s">
        <v>55</v>
      </c>
      <c r="C10" s="32" t="s">
        <v>56</v>
      </c>
      <c r="D10" s="32" t="s">
        <v>57</v>
      </c>
      <c r="E10" s="32" t="s">
        <v>58</v>
      </c>
      <c r="F10" s="32" t="s">
        <v>59</v>
      </c>
    </row>
    <row r="11" spans="1:6" x14ac:dyDescent="0.3">
      <c r="A11" s="32" t="s">
        <v>60</v>
      </c>
      <c r="B11" s="32" t="s">
        <v>61</v>
      </c>
      <c r="C11" s="1" t="s">
        <v>62</v>
      </c>
      <c r="D11" s="1" t="s">
        <v>63</v>
      </c>
      <c r="E11" s="1" t="s">
        <v>64</v>
      </c>
      <c r="F11" s="1" t="s">
        <v>65</v>
      </c>
    </row>
    <row r="12" spans="1:6" x14ac:dyDescent="0.3">
      <c r="A12" s="32" t="s">
        <v>66</v>
      </c>
      <c r="B12" s="32" t="s">
        <v>67</v>
      </c>
      <c r="C12" s="32" t="s">
        <v>68</v>
      </c>
      <c r="D12" s="32" t="s">
        <v>69</v>
      </c>
      <c r="E12" s="32" t="s">
        <v>70</v>
      </c>
      <c r="F12" s="32" t="s">
        <v>71</v>
      </c>
    </row>
    <row r="13" spans="1:6" x14ac:dyDescent="0.3">
      <c r="A13" s="32" t="s">
        <v>72</v>
      </c>
      <c r="B13" s="32" t="s">
        <v>73</v>
      </c>
      <c r="C13" s="32" t="s">
        <v>74</v>
      </c>
      <c r="D13" s="32" t="s">
        <v>75</v>
      </c>
      <c r="E13" s="32" t="s">
        <v>76</v>
      </c>
      <c r="F13" s="32" t="s">
        <v>77</v>
      </c>
    </row>
    <row r="14" spans="1:6" x14ac:dyDescent="0.3">
      <c r="A14" s="32" t="s">
        <v>78</v>
      </c>
      <c r="B14" s="32" t="s">
        <v>79</v>
      </c>
      <c r="C14" s="32" t="s">
        <v>80</v>
      </c>
      <c r="D14" s="32" t="s">
        <v>81</v>
      </c>
      <c r="E14" s="32" t="s">
        <v>82</v>
      </c>
      <c r="F14" s="32" t="s">
        <v>83</v>
      </c>
    </row>
    <row r="15" spans="1:6" x14ac:dyDescent="0.3">
      <c r="A15" s="32" t="s">
        <v>84</v>
      </c>
      <c r="B15" s="32" t="s">
        <v>85</v>
      </c>
      <c r="C15" s="32" t="s">
        <v>86</v>
      </c>
      <c r="D15" s="32" t="s">
        <v>87</v>
      </c>
      <c r="E15" s="1" t="s">
        <v>88</v>
      </c>
      <c r="F15" s="1" t="s">
        <v>89</v>
      </c>
    </row>
    <row r="16" spans="1:6" x14ac:dyDescent="0.3">
      <c r="A16" s="1" t="s">
        <v>90</v>
      </c>
      <c r="B16" s="1" t="s">
        <v>91</v>
      </c>
      <c r="C16" s="1" t="s">
        <v>92</v>
      </c>
      <c r="D16" s="1" t="s">
        <v>93</v>
      </c>
      <c r="E16" s="1" t="s">
        <v>94</v>
      </c>
      <c r="F16" s="32" t="s">
        <v>95</v>
      </c>
    </row>
    <row r="17" spans="1:6" x14ac:dyDescent="0.3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3">
      <c r="A18" s="1" t="s">
        <v>102</v>
      </c>
      <c r="B18" s="1" t="s">
        <v>103</v>
      </c>
      <c r="C18" s="1" t="s">
        <v>104</v>
      </c>
      <c r="D18" s="32" t="s">
        <v>105</v>
      </c>
      <c r="E18" s="1" t="s">
        <v>106</v>
      </c>
      <c r="F18" s="1" t="s">
        <v>107</v>
      </c>
    </row>
    <row r="19" spans="1:6" x14ac:dyDescent="0.3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</row>
    <row r="20" spans="1:6" x14ac:dyDescent="0.3">
      <c r="A20" s="32" t="s">
        <v>114</v>
      </c>
      <c r="B20" s="1" t="s">
        <v>115</v>
      </c>
      <c r="C20" s="32" t="s">
        <v>116</v>
      </c>
      <c r="D20" s="32" t="s">
        <v>117</v>
      </c>
      <c r="E20" s="32" t="s">
        <v>118</v>
      </c>
      <c r="F20" s="32" t="s">
        <v>119</v>
      </c>
    </row>
    <row r="21" spans="1:6" x14ac:dyDescent="0.3">
      <c r="A21" s="32" t="s">
        <v>120</v>
      </c>
      <c r="B21" s="32" t="s">
        <v>121</v>
      </c>
      <c r="C21" s="32" t="s">
        <v>122</v>
      </c>
      <c r="D21" s="32" t="s">
        <v>123</v>
      </c>
      <c r="E21" s="32" t="s">
        <v>124</v>
      </c>
      <c r="F21" s="32" t="s">
        <v>125</v>
      </c>
    </row>
    <row r="22" spans="1:6" x14ac:dyDescent="0.3">
      <c r="A22" s="32" t="s">
        <v>126</v>
      </c>
      <c r="B22" s="32" t="s">
        <v>127</v>
      </c>
      <c r="C22" s="32" t="s">
        <v>128</v>
      </c>
      <c r="D22" s="1" t="s">
        <v>129</v>
      </c>
      <c r="E22" s="1" t="s">
        <v>130</v>
      </c>
      <c r="F22" s="1" t="s">
        <v>131</v>
      </c>
    </row>
    <row r="23" spans="1:6" x14ac:dyDescent="0.3">
      <c r="A23" s="1" t="s">
        <v>132</v>
      </c>
      <c r="B23" s="1" t="s">
        <v>133</v>
      </c>
      <c r="C23" s="1" t="s">
        <v>134</v>
      </c>
      <c r="D23" s="32" t="s">
        <v>135</v>
      </c>
      <c r="E23" s="1" t="s">
        <v>136</v>
      </c>
      <c r="F23" s="1" t="s">
        <v>137</v>
      </c>
    </row>
    <row r="24" spans="1:6" x14ac:dyDescent="0.3">
      <c r="A24" s="1" t="s">
        <v>138</v>
      </c>
      <c r="B24" s="1" t="s">
        <v>139</v>
      </c>
      <c r="C24" s="1" t="s">
        <v>140</v>
      </c>
      <c r="D24" s="1" t="s">
        <v>141</v>
      </c>
      <c r="E24" s="32" t="s">
        <v>142</v>
      </c>
      <c r="F24" s="1" t="s">
        <v>143</v>
      </c>
    </row>
    <row r="25" spans="1:6" x14ac:dyDescent="0.3">
      <c r="A25" s="32" t="s">
        <v>144</v>
      </c>
      <c r="B25" s="1" t="s">
        <v>145</v>
      </c>
      <c r="C25" s="1" t="s">
        <v>146</v>
      </c>
      <c r="D25" s="1" t="s">
        <v>147</v>
      </c>
      <c r="E25" s="1" t="s">
        <v>148</v>
      </c>
      <c r="F25" s="1" t="s">
        <v>149</v>
      </c>
    </row>
    <row r="26" spans="1:6" x14ac:dyDescent="0.3">
      <c r="A26" s="1" t="s">
        <v>150</v>
      </c>
      <c r="B26" s="32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3">
      <c r="A27" s="1" t="s">
        <v>156</v>
      </c>
      <c r="B27" s="1" t="s">
        <v>157</v>
      </c>
      <c r="C27" s="32" t="s">
        <v>158</v>
      </c>
      <c r="D27" s="1" t="s">
        <v>159</v>
      </c>
      <c r="E27" s="1" t="s">
        <v>160</v>
      </c>
      <c r="F27" s="1" t="s">
        <v>161</v>
      </c>
    </row>
    <row r="28" spans="1:6" x14ac:dyDescent="0.3">
      <c r="A28" s="1" t="s">
        <v>162</v>
      </c>
      <c r="B28" s="1" t="s">
        <v>163</v>
      </c>
      <c r="C28" s="1" t="s">
        <v>164</v>
      </c>
      <c r="D28" s="32" t="s">
        <v>165</v>
      </c>
      <c r="E28" s="1" t="s">
        <v>166</v>
      </c>
      <c r="F28" s="1" t="s">
        <v>167</v>
      </c>
    </row>
    <row r="29" spans="1:6" x14ac:dyDescent="0.3">
      <c r="A29" s="1" t="s">
        <v>168</v>
      </c>
      <c r="B29" s="1" t="s">
        <v>169</v>
      </c>
      <c r="C29" s="1" t="s">
        <v>170</v>
      </c>
      <c r="D29" s="1" t="s">
        <v>171</v>
      </c>
      <c r="E29" s="32" t="s">
        <v>172</v>
      </c>
      <c r="F29" s="1" t="s">
        <v>173</v>
      </c>
    </row>
    <row r="30" spans="1:6" x14ac:dyDescent="0.3">
      <c r="A30" s="1" t="s">
        <v>174</v>
      </c>
      <c r="B30" s="1" t="s">
        <v>175</v>
      </c>
      <c r="C30" s="1" t="s">
        <v>176</v>
      </c>
      <c r="D30" s="1" t="s">
        <v>177</v>
      </c>
      <c r="E30" s="1" t="s">
        <v>178</v>
      </c>
      <c r="F30" s="1" t="s">
        <v>179</v>
      </c>
    </row>
    <row r="31" spans="1:6" x14ac:dyDescent="0.3">
      <c r="A31" s="1" t="s">
        <v>180</v>
      </c>
      <c r="B31" s="32" t="s">
        <v>181</v>
      </c>
      <c r="C31" s="1" t="s">
        <v>182</v>
      </c>
      <c r="D31" s="1" t="s">
        <v>183</v>
      </c>
      <c r="E31" s="1" t="s">
        <v>184</v>
      </c>
      <c r="F31" s="1" t="s">
        <v>185</v>
      </c>
    </row>
    <row r="32" spans="1:6" x14ac:dyDescent="0.3">
      <c r="A32" s="1" t="s">
        <v>186</v>
      </c>
      <c r="B32" s="1" t="s">
        <v>187</v>
      </c>
      <c r="C32" s="32" t="s">
        <v>188</v>
      </c>
      <c r="D32" s="1" t="s">
        <v>189</v>
      </c>
      <c r="E32" s="1" t="s">
        <v>190</v>
      </c>
      <c r="F32" s="1" t="s">
        <v>191</v>
      </c>
    </row>
    <row r="33" spans="1:6" x14ac:dyDescent="0.3">
      <c r="A33" s="1" t="s">
        <v>192</v>
      </c>
      <c r="B33" s="1" t="s">
        <v>193</v>
      </c>
      <c r="C33" s="1" t="s">
        <v>194</v>
      </c>
      <c r="D33" s="1" t="s">
        <v>195</v>
      </c>
      <c r="E33" s="1" t="s">
        <v>196</v>
      </c>
      <c r="F33" s="1" t="s">
        <v>197</v>
      </c>
    </row>
    <row r="34" spans="1:6" x14ac:dyDescent="0.3">
      <c r="A34" s="32" t="s">
        <v>198</v>
      </c>
      <c r="B34" s="1" t="s">
        <v>199</v>
      </c>
      <c r="C34" s="1" t="s">
        <v>200</v>
      </c>
      <c r="D34" s="1" t="s">
        <v>201</v>
      </c>
      <c r="E34" s="1" t="s">
        <v>202</v>
      </c>
      <c r="F34" s="32" t="s">
        <v>203</v>
      </c>
    </row>
    <row r="35" spans="1:6" x14ac:dyDescent="0.3">
      <c r="A35" s="1" t="s">
        <v>204</v>
      </c>
      <c r="B35" s="1" t="s">
        <v>205</v>
      </c>
      <c r="C35" s="1" t="s">
        <v>206</v>
      </c>
      <c r="D35" s="1" t="s">
        <v>207</v>
      </c>
      <c r="E35" s="1" t="s">
        <v>208</v>
      </c>
      <c r="F35" s="32" t="s">
        <v>209</v>
      </c>
    </row>
    <row r="36" spans="1:6" x14ac:dyDescent="0.3">
      <c r="A36" s="1" t="s">
        <v>210</v>
      </c>
      <c r="B36" s="1" t="s">
        <v>211</v>
      </c>
      <c r="C36" s="1" t="s">
        <v>212</v>
      </c>
      <c r="D36" s="1" t="s">
        <v>213</v>
      </c>
      <c r="E36" s="1" t="s">
        <v>214</v>
      </c>
      <c r="F36" s="1" t="s">
        <v>215</v>
      </c>
    </row>
    <row r="37" spans="1:6" x14ac:dyDescent="0.3">
      <c r="A37" s="1" t="s">
        <v>216</v>
      </c>
      <c r="B37" s="1" t="s">
        <v>217</v>
      </c>
      <c r="C37" s="1" t="s">
        <v>218</v>
      </c>
      <c r="D37" s="1" t="s">
        <v>219</v>
      </c>
      <c r="E37" s="1" t="s">
        <v>220</v>
      </c>
      <c r="F37" s="1" t="s">
        <v>221</v>
      </c>
    </row>
    <row r="38" spans="1:6" x14ac:dyDescent="0.3">
      <c r="A38" s="1" t="s">
        <v>222</v>
      </c>
      <c r="B38" s="1" t="s">
        <v>223</v>
      </c>
      <c r="C38" s="1" t="s">
        <v>224</v>
      </c>
      <c r="D38" s="1" t="s">
        <v>225</v>
      </c>
      <c r="E38" s="1" t="s">
        <v>226</v>
      </c>
      <c r="F38" s="1" t="s">
        <v>227</v>
      </c>
    </row>
    <row r="39" spans="1:6" x14ac:dyDescent="0.3">
      <c r="A39" s="1" t="s">
        <v>228</v>
      </c>
      <c r="B39" s="1" t="s">
        <v>229</v>
      </c>
      <c r="C39" s="1" t="s">
        <v>230</v>
      </c>
      <c r="D39" s="1" t="s">
        <v>231</v>
      </c>
      <c r="E39" s="1" t="s">
        <v>232</v>
      </c>
      <c r="F39" s="1" t="s">
        <v>233</v>
      </c>
    </row>
    <row r="40" spans="1:6" x14ac:dyDescent="0.3">
      <c r="A40" s="1" t="s">
        <v>234</v>
      </c>
      <c r="B40" s="1" t="s">
        <v>235</v>
      </c>
      <c r="C40" s="1" t="s">
        <v>236</v>
      </c>
      <c r="D40" s="1" t="s">
        <v>237</v>
      </c>
      <c r="E40" s="1" t="s">
        <v>238</v>
      </c>
      <c r="F40" s="1" t="s">
        <v>239</v>
      </c>
    </row>
    <row r="41" spans="1:6" x14ac:dyDescent="0.3">
      <c r="A41" s="1" t="s">
        <v>240</v>
      </c>
      <c r="B41" s="1" t="s">
        <v>241</v>
      </c>
      <c r="C41" s="1" t="s">
        <v>242</v>
      </c>
      <c r="D41" s="1" t="s">
        <v>243</v>
      </c>
      <c r="E41" s="1" t="s">
        <v>244</v>
      </c>
      <c r="F41" s="1" t="s">
        <v>245</v>
      </c>
    </row>
    <row r="42" spans="1:6" x14ac:dyDescent="0.3">
      <c r="A42" s="1" t="s">
        <v>246</v>
      </c>
      <c r="B42" s="1" t="s">
        <v>247</v>
      </c>
      <c r="C42" s="1" t="s">
        <v>248</v>
      </c>
      <c r="D42" s="1" t="s">
        <v>249</v>
      </c>
      <c r="E42" s="1" t="s">
        <v>250</v>
      </c>
      <c r="F42" s="1" t="s">
        <v>251</v>
      </c>
    </row>
    <row r="43" spans="1:6" x14ac:dyDescent="0.3">
      <c r="A43" s="1" t="s">
        <v>252</v>
      </c>
      <c r="B43" s="1" t="s">
        <v>253</v>
      </c>
      <c r="C43" s="1" t="s">
        <v>254</v>
      </c>
      <c r="D43" s="1" t="s">
        <v>255</v>
      </c>
      <c r="E43" s="1" t="s">
        <v>256</v>
      </c>
      <c r="F43" s="1" t="s">
        <v>257</v>
      </c>
    </row>
    <row r="44" spans="1:6" x14ac:dyDescent="0.3">
      <c r="A44" s="1" t="s">
        <v>258</v>
      </c>
      <c r="B44" s="1" t="s">
        <v>259</v>
      </c>
      <c r="C44" s="1" t="s">
        <v>260</v>
      </c>
      <c r="D44" s="1" t="s">
        <v>261</v>
      </c>
      <c r="E44" s="1" t="s">
        <v>262</v>
      </c>
      <c r="F44" s="1" t="s">
        <v>263</v>
      </c>
    </row>
    <row r="45" spans="1:6" x14ac:dyDescent="0.3">
      <c r="A45" s="1" t="s">
        <v>264</v>
      </c>
      <c r="B45" s="1" t="s">
        <v>265</v>
      </c>
      <c r="C45" s="1" t="s">
        <v>266</v>
      </c>
      <c r="D45" s="1" t="s">
        <v>267</v>
      </c>
      <c r="E45" s="1" t="s">
        <v>268</v>
      </c>
      <c r="F45" s="1" t="s">
        <v>269</v>
      </c>
    </row>
    <row r="46" spans="1:6" x14ac:dyDescent="0.3">
      <c r="A46" s="1" t="s">
        <v>270</v>
      </c>
      <c r="B46" s="1" t="s">
        <v>271</v>
      </c>
      <c r="C46" s="1" t="s">
        <v>272</v>
      </c>
      <c r="D46" s="1" t="s">
        <v>273</v>
      </c>
      <c r="E46" s="1" t="s">
        <v>274</v>
      </c>
      <c r="F46" s="1" t="s">
        <v>275</v>
      </c>
    </row>
    <row r="47" spans="1:6" x14ac:dyDescent="0.3">
      <c r="A47" s="1" t="s">
        <v>276</v>
      </c>
      <c r="B47" s="1" t="s">
        <v>277</v>
      </c>
      <c r="C47" s="1" t="s">
        <v>278</v>
      </c>
      <c r="D47" s="1" t="s">
        <v>279</v>
      </c>
      <c r="E47" s="1" t="s">
        <v>280</v>
      </c>
      <c r="F47" s="32" t="s">
        <v>281</v>
      </c>
    </row>
    <row r="48" spans="1:6" x14ac:dyDescent="0.3">
      <c r="A48" s="1" t="s">
        <v>282</v>
      </c>
      <c r="B48" s="1" t="s">
        <v>283</v>
      </c>
      <c r="C48" s="1" t="s">
        <v>284</v>
      </c>
      <c r="D48" s="1"/>
      <c r="E48" s="1"/>
      <c r="F48" s="1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E19"/>
  <sheetViews>
    <sheetView workbookViewId="0">
      <selection activeCell="B12" sqref="B12:E19"/>
    </sheetView>
  </sheetViews>
  <sheetFormatPr baseColWidth="10" defaultRowHeight="14.4" x14ac:dyDescent="0.3"/>
  <cols>
    <col min="3" max="3" width="18.77734375" bestFit="1" customWidth="1"/>
    <col min="4" max="4" width="29.33203125" customWidth="1"/>
    <col min="5" max="5" width="14.109375" bestFit="1" customWidth="1"/>
  </cols>
  <sheetData>
    <row r="12" spans="2:5" x14ac:dyDescent="0.3">
      <c r="B12" s="33" t="s">
        <v>455</v>
      </c>
      <c r="C12" s="2" t="s">
        <v>454</v>
      </c>
      <c r="D12" s="2" t="s">
        <v>453</v>
      </c>
      <c r="E12" s="2" t="s">
        <v>452</v>
      </c>
    </row>
    <row r="13" spans="2:5" x14ac:dyDescent="0.3">
      <c r="B13" s="33"/>
      <c r="C13" s="27">
        <v>1</v>
      </c>
      <c r="D13" s="31" t="s">
        <v>456</v>
      </c>
      <c r="E13" s="27">
        <v>1</v>
      </c>
    </row>
    <row r="14" spans="2:5" x14ac:dyDescent="0.3">
      <c r="B14" s="33"/>
      <c r="C14" s="27">
        <v>2</v>
      </c>
      <c r="D14" s="31" t="s">
        <v>457</v>
      </c>
      <c r="E14" s="27">
        <v>2</v>
      </c>
    </row>
    <row r="15" spans="2:5" x14ac:dyDescent="0.3">
      <c r="B15" s="33"/>
      <c r="C15" s="27">
        <v>3</v>
      </c>
      <c r="D15" s="31" t="s">
        <v>458</v>
      </c>
      <c r="E15" s="27">
        <v>3</v>
      </c>
    </row>
    <row r="16" spans="2:5" x14ac:dyDescent="0.3">
      <c r="B16" s="33"/>
      <c r="C16" s="27">
        <v>4</v>
      </c>
      <c r="D16" s="31" t="s">
        <v>459</v>
      </c>
      <c r="E16" s="27">
        <v>4</v>
      </c>
    </row>
    <row r="17" spans="2:5" x14ac:dyDescent="0.3">
      <c r="B17" s="33"/>
      <c r="C17" s="27">
        <v>8</v>
      </c>
      <c r="D17" s="31" t="s">
        <v>460</v>
      </c>
      <c r="E17" s="27">
        <v>8</v>
      </c>
    </row>
    <row r="18" spans="2:5" x14ac:dyDescent="0.3">
      <c r="B18" s="33"/>
      <c r="C18" s="27">
        <v>9</v>
      </c>
      <c r="D18" s="31" t="s">
        <v>461</v>
      </c>
      <c r="E18" s="27">
        <v>9</v>
      </c>
    </row>
    <row r="19" spans="2:5" x14ac:dyDescent="0.3">
      <c r="B19" s="33"/>
      <c r="C19" s="27">
        <v>9</v>
      </c>
      <c r="D19" s="31" t="s">
        <v>462</v>
      </c>
      <c r="E19" s="27"/>
    </row>
  </sheetData>
  <mergeCells count="1">
    <mergeCell ref="B12:B1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J21" sqref="J21"/>
    </sheetView>
  </sheetViews>
  <sheetFormatPr baseColWidth="10" defaultRowHeight="14.4" x14ac:dyDescent="0.3"/>
  <cols>
    <col min="1" max="1" width="21" customWidth="1"/>
    <col min="2" max="2" width="22.109375" bestFit="1" customWidth="1"/>
  </cols>
  <sheetData>
    <row r="1" spans="1:2" x14ac:dyDescent="0.3">
      <c r="A1" s="7" t="s">
        <v>489</v>
      </c>
      <c r="B1" s="7" t="s">
        <v>490</v>
      </c>
    </row>
    <row r="2" spans="1:2" x14ac:dyDescent="0.3">
      <c r="A2" s="46" t="s">
        <v>478</v>
      </c>
      <c r="B2" s="1" t="s">
        <v>355</v>
      </c>
    </row>
    <row r="3" spans="1:2" x14ac:dyDescent="0.3">
      <c r="A3" s="46" t="s">
        <v>469</v>
      </c>
      <c r="B3" s="1" t="s">
        <v>346</v>
      </c>
    </row>
    <row r="4" spans="1:2" x14ac:dyDescent="0.3">
      <c r="A4" s="46" t="s">
        <v>471</v>
      </c>
      <c r="B4" s="1" t="s">
        <v>348</v>
      </c>
    </row>
    <row r="5" spans="1:2" x14ac:dyDescent="0.3">
      <c r="A5" s="46" t="s">
        <v>470</v>
      </c>
      <c r="B5" s="1" t="s">
        <v>347</v>
      </c>
    </row>
    <row r="6" spans="1:2" x14ac:dyDescent="0.3">
      <c r="A6" s="46" t="s">
        <v>467</v>
      </c>
      <c r="B6" s="1" t="s">
        <v>455</v>
      </c>
    </row>
    <row r="7" spans="1:2" x14ac:dyDescent="0.3">
      <c r="A7" s="46" t="s">
        <v>466</v>
      </c>
      <c r="B7" s="1" t="s">
        <v>339</v>
      </c>
    </row>
    <row r="8" spans="1:2" x14ac:dyDescent="0.3">
      <c r="A8" s="46" t="s">
        <v>487</v>
      </c>
      <c r="B8" s="1" t="s">
        <v>388</v>
      </c>
    </row>
    <row r="9" spans="1:2" x14ac:dyDescent="0.3">
      <c r="A9" s="46" t="s">
        <v>482</v>
      </c>
      <c r="B9" s="1" t="s">
        <v>375</v>
      </c>
    </row>
    <row r="10" spans="1:2" x14ac:dyDescent="0.3">
      <c r="A10" s="46" t="s">
        <v>480</v>
      </c>
      <c r="B10" s="1" t="s">
        <v>488</v>
      </c>
    </row>
    <row r="11" spans="1:2" x14ac:dyDescent="0.3">
      <c r="A11" s="46" t="s">
        <v>486</v>
      </c>
      <c r="B11" s="1" t="s">
        <v>385</v>
      </c>
    </row>
    <row r="12" spans="1:2" x14ac:dyDescent="0.3">
      <c r="A12" s="46" t="s">
        <v>475</v>
      </c>
      <c r="B12" s="1" t="s">
        <v>352</v>
      </c>
    </row>
    <row r="13" spans="1:2" x14ac:dyDescent="0.3">
      <c r="A13" s="46" t="s">
        <v>483</v>
      </c>
      <c r="B13" s="1" t="s">
        <v>380</v>
      </c>
    </row>
    <row r="14" spans="1:2" x14ac:dyDescent="0.3">
      <c r="A14" s="46" t="s">
        <v>485</v>
      </c>
      <c r="B14" s="1" t="s">
        <v>383</v>
      </c>
    </row>
    <row r="15" spans="1:2" x14ac:dyDescent="0.3">
      <c r="A15" s="46" t="s">
        <v>484</v>
      </c>
      <c r="B15" s="1" t="s">
        <v>382</v>
      </c>
    </row>
    <row r="16" spans="1:2" x14ac:dyDescent="0.3">
      <c r="A16" s="46" t="s">
        <v>468</v>
      </c>
      <c r="B16" s="1" t="s">
        <v>345</v>
      </c>
    </row>
    <row r="17" spans="1:2" x14ac:dyDescent="0.3">
      <c r="A17" s="46" t="s">
        <v>479</v>
      </c>
      <c r="B17" s="1" t="s">
        <v>356</v>
      </c>
    </row>
    <row r="18" spans="1:2" x14ac:dyDescent="0.3">
      <c r="A18" s="46" t="s">
        <v>474</v>
      </c>
      <c r="B18" s="1" t="s">
        <v>351</v>
      </c>
    </row>
    <row r="19" spans="1:2" x14ac:dyDescent="0.3">
      <c r="A19" s="46" t="s">
        <v>476</v>
      </c>
      <c r="B19" s="1" t="s">
        <v>353</v>
      </c>
    </row>
    <row r="20" spans="1:2" x14ac:dyDescent="0.3">
      <c r="A20" s="46" t="s">
        <v>481</v>
      </c>
      <c r="B20" s="1" t="s">
        <v>390</v>
      </c>
    </row>
    <row r="21" spans="1:2" x14ac:dyDescent="0.3">
      <c r="A21" s="46" t="s">
        <v>477</v>
      </c>
      <c r="B21" s="1" t="s">
        <v>354</v>
      </c>
    </row>
    <row r="22" spans="1:2" x14ac:dyDescent="0.3">
      <c r="A22" s="46" t="s">
        <v>472</v>
      </c>
      <c r="B22" s="1" t="s">
        <v>349</v>
      </c>
    </row>
    <row r="23" spans="1:2" x14ac:dyDescent="0.3">
      <c r="A23" s="46" t="s">
        <v>473</v>
      </c>
      <c r="B23" s="1" t="s">
        <v>350</v>
      </c>
    </row>
  </sheetData>
  <autoFilter ref="A1:B23"/>
  <sortState ref="A2:B47">
    <sortCondition descending="1" ref="A1"/>
  </sortState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B25"/>
  <sheetViews>
    <sheetView workbookViewId="0">
      <selection activeCell="F24" sqref="F24"/>
    </sheetView>
  </sheetViews>
  <sheetFormatPr baseColWidth="10" defaultRowHeight="14.4" x14ac:dyDescent="0.3"/>
  <sheetData>
    <row r="24" spans="1:2" x14ac:dyDescent="0.3">
      <c r="A24" t="s">
        <v>389</v>
      </c>
      <c r="B24" t="s">
        <v>344</v>
      </c>
    </row>
    <row r="25" spans="1:2" x14ac:dyDescent="0.3">
      <c r="A25" t="s">
        <v>447</v>
      </c>
      <c r="B2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T2"/>
  <sheetViews>
    <sheetView workbookViewId="0">
      <selection activeCell="E30" sqref="E30"/>
    </sheetView>
  </sheetViews>
  <sheetFormatPr baseColWidth="10" defaultRowHeight="14.4" x14ac:dyDescent="0.3"/>
  <sheetData>
    <row r="1" spans="9:20" x14ac:dyDescent="0.3"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  <c r="P1" t="s">
        <v>352</v>
      </c>
      <c r="Q1" t="s">
        <v>353</v>
      </c>
      <c r="R1" t="s">
        <v>354</v>
      </c>
      <c r="S1" t="s">
        <v>355</v>
      </c>
      <c r="T1" t="s">
        <v>356</v>
      </c>
    </row>
    <row r="2" spans="9:20" x14ac:dyDescent="0.3">
      <c r="I2" t="s">
        <v>357</v>
      </c>
      <c r="J2" t="s">
        <v>358</v>
      </c>
      <c r="K2" t="s">
        <v>359</v>
      </c>
      <c r="L2" t="s">
        <v>367</v>
      </c>
      <c r="M2" t="s">
        <v>360</v>
      </c>
      <c r="N2" t="s">
        <v>361</v>
      </c>
      <c r="O2" t="s">
        <v>362</v>
      </c>
      <c r="P2" t="s">
        <v>363</v>
      </c>
      <c r="Q2" t="s">
        <v>364</v>
      </c>
      <c r="R2" t="s">
        <v>365</v>
      </c>
      <c r="S2" t="s">
        <v>366</v>
      </c>
      <c r="T2" t="s">
        <v>368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9"/>
  <sheetViews>
    <sheetView workbookViewId="0">
      <selection activeCell="E16" sqref="E16"/>
    </sheetView>
  </sheetViews>
  <sheetFormatPr baseColWidth="10" defaultRowHeight="14.4" x14ac:dyDescent="0.3"/>
  <sheetData>
    <row r="9" spans="2:3" x14ac:dyDescent="0.3">
      <c r="B9" t="s">
        <v>447</v>
      </c>
      <c r="C9">
        <v>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C10"/>
  <sheetViews>
    <sheetView workbookViewId="0">
      <selection activeCell="C13" sqref="C13"/>
    </sheetView>
  </sheetViews>
  <sheetFormatPr baseColWidth="10" defaultRowHeight="14.4" x14ac:dyDescent="0.3"/>
  <sheetData>
    <row r="10" spans="2:3" x14ac:dyDescent="0.3">
      <c r="B10" t="s">
        <v>448</v>
      </c>
      <c r="C10">
        <v>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D18"/>
  <sheetViews>
    <sheetView workbookViewId="0">
      <selection activeCell="B16" sqref="B16:D16"/>
    </sheetView>
  </sheetViews>
  <sheetFormatPr baseColWidth="10" defaultRowHeight="14.4" x14ac:dyDescent="0.3"/>
  <cols>
    <col min="2" max="2" width="18.77734375" bestFit="1" customWidth="1"/>
    <col min="3" max="3" width="5.88671875" bestFit="1" customWidth="1"/>
    <col min="4" max="4" width="14.109375" bestFit="1" customWidth="1"/>
  </cols>
  <sheetData>
    <row r="16" spans="1:4" x14ac:dyDescent="0.3">
      <c r="A16" s="33" t="s">
        <v>369</v>
      </c>
      <c r="B16" s="30" t="s">
        <v>454</v>
      </c>
      <c r="C16" s="30" t="s">
        <v>453</v>
      </c>
      <c r="D16" s="30" t="s">
        <v>452</v>
      </c>
    </row>
    <row r="17" spans="1:4" x14ac:dyDescent="0.3">
      <c r="A17" s="33"/>
      <c r="B17" s="28">
        <v>1</v>
      </c>
      <c r="C17" s="28" t="s">
        <v>336</v>
      </c>
      <c r="D17" s="28">
        <v>1</v>
      </c>
    </row>
    <row r="18" spans="1:4" x14ac:dyDescent="0.3">
      <c r="A18" s="33"/>
      <c r="B18" s="28">
        <v>0</v>
      </c>
      <c r="C18" s="28" t="s">
        <v>337</v>
      </c>
      <c r="D18" s="28" t="s">
        <v>341</v>
      </c>
    </row>
  </sheetData>
  <mergeCells count="1">
    <mergeCell ref="A16:A1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D14"/>
  <sheetViews>
    <sheetView workbookViewId="0">
      <selection activeCell="B12" sqref="B12:D12"/>
    </sheetView>
  </sheetViews>
  <sheetFormatPr baseColWidth="10" defaultRowHeight="14.4" x14ac:dyDescent="0.3"/>
  <cols>
    <col min="2" max="2" width="18.77734375" bestFit="1" customWidth="1"/>
    <col min="4" max="4" width="14.109375" bestFit="1" customWidth="1"/>
  </cols>
  <sheetData>
    <row r="12" spans="1:4" x14ac:dyDescent="0.3">
      <c r="A12" s="33" t="s">
        <v>370</v>
      </c>
      <c r="B12" s="2" t="s">
        <v>454</v>
      </c>
      <c r="C12" s="2" t="s">
        <v>453</v>
      </c>
      <c r="D12" s="2" t="s">
        <v>452</v>
      </c>
    </row>
    <row r="13" spans="1:4" x14ac:dyDescent="0.3">
      <c r="A13" s="33"/>
      <c r="B13" s="27">
        <v>1</v>
      </c>
      <c r="C13" s="27" t="s">
        <v>336</v>
      </c>
      <c r="D13" s="27">
        <v>1</v>
      </c>
    </row>
    <row r="14" spans="1:4" x14ac:dyDescent="0.3">
      <c r="A14" s="33"/>
      <c r="B14" s="27">
        <v>0</v>
      </c>
      <c r="C14" s="27" t="s">
        <v>337</v>
      </c>
      <c r="D14" s="27" t="s">
        <v>341</v>
      </c>
    </row>
  </sheetData>
  <mergeCells count="1">
    <mergeCell ref="A12:A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15"/>
  <sheetViews>
    <sheetView workbookViewId="0">
      <selection activeCell="C13" sqref="C13:E13"/>
    </sheetView>
  </sheetViews>
  <sheetFormatPr baseColWidth="10" defaultRowHeight="14.4" x14ac:dyDescent="0.3"/>
  <cols>
    <col min="3" max="3" width="18.77734375" bestFit="1" customWidth="1"/>
    <col min="5" max="5" width="14.109375" bestFit="1" customWidth="1"/>
  </cols>
  <sheetData>
    <row r="13" spans="2:5" x14ac:dyDescent="0.3">
      <c r="B13" s="43" t="s">
        <v>371</v>
      </c>
      <c r="C13" s="30" t="s">
        <v>454</v>
      </c>
      <c r="D13" s="2" t="s">
        <v>453</v>
      </c>
      <c r="E13" s="2" t="s">
        <v>452</v>
      </c>
    </row>
    <row r="14" spans="2:5" x14ac:dyDescent="0.3">
      <c r="B14" s="44"/>
      <c r="C14" s="28">
        <v>1</v>
      </c>
      <c r="D14" s="6" t="s">
        <v>336</v>
      </c>
      <c r="E14" s="6">
        <v>1</v>
      </c>
    </row>
    <row r="15" spans="2:5" x14ac:dyDescent="0.3">
      <c r="B15" s="45"/>
      <c r="C15" s="28">
        <v>0</v>
      </c>
      <c r="D15" s="6" t="s">
        <v>337</v>
      </c>
      <c r="E15" s="6" t="s">
        <v>341</v>
      </c>
    </row>
  </sheetData>
  <mergeCells count="1">
    <mergeCell ref="B13:B1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16"/>
  <sheetViews>
    <sheetView workbookViewId="0">
      <selection activeCell="C14" sqref="C14:E14"/>
    </sheetView>
  </sheetViews>
  <sheetFormatPr baseColWidth="10" defaultRowHeight="14.4" x14ac:dyDescent="0.3"/>
  <cols>
    <col min="3" max="3" width="18.77734375" bestFit="1" customWidth="1"/>
    <col min="5" max="5" width="14.109375" bestFit="1" customWidth="1"/>
  </cols>
  <sheetData>
    <row r="14" spans="2:5" x14ac:dyDescent="0.3">
      <c r="B14" s="33" t="s">
        <v>372</v>
      </c>
      <c r="C14" s="30" t="s">
        <v>454</v>
      </c>
      <c r="D14" s="2" t="s">
        <v>453</v>
      </c>
      <c r="E14" s="2" t="s">
        <v>452</v>
      </c>
    </row>
    <row r="15" spans="2:5" x14ac:dyDescent="0.3">
      <c r="B15" s="33"/>
      <c r="C15" s="27">
        <v>1</v>
      </c>
      <c r="D15" s="27" t="s">
        <v>336</v>
      </c>
      <c r="E15" s="27">
        <v>1</v>
      </c>
    </row>
    <row r="16" spans="2:5" x14ac:dyDescent="0.3">
      <c r="B16" s="33"/>
      <c r="C16" s="27">
        <v>0</v>
      </c>
      <c r="D16" s="27" t="s">
        <v>337</v>
      </c>
      <c r="E16" s="27" t="s">
        <v>341</v>
      </c>
    </row>
  </sheetData>
  <mergeCells count="1">
    <mergeCell ref="B14:B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9" workbookViewId="0">
      <selection activeCell="A42" sqref="A42:G52"/>
    </sheetView>
  </sheetViews>
  <sheetFormatPr baseColWidth="10" defaultRowHeight="14.4" x14ac:dyDescent="0.3"/>
  <cols>
    <col min="2" max="2" width="45.77734375" bestFit="1" customWidth="1"/>
  </cols>
  <sheetData>
    <row r="1" spans="1:2" x14ac:dyDescent="0.3">
      <c r="A1" s="2" t="s">
        <v>326</v>
      </c>
      <c r="B1" s="2" t="s">
        <v>327</v>
      </c>
    </row>
    <row r="2" spans="1:2" x14ac:dyDescent="0.3">
      <c r="A2" s="1" t="s">
        <v>0</v>
      </c>
      <c r="B2" s="1" t="s">
        <v>285</v>
      </c>
    </row>
    <row r="3" spans="1:2" x14ac:dyDescent="0.3">
      <c r="A3" s="1" t="s">
        <v>5</v>
      </c>
      <c r="B3" s="1" t="s">
        <v>286</v>
      </c>
    </row>
    <row r="4" spans="1:2" x14ac:dyDescent="0.3">
      <c r="A4" s="1" t="s">
        <v>10</v>
      </c>
      <c r="B4" s="1" t="s">
        <v>287</v>
      </c>
    </row>
    <row r="5" spans="1:2" x14ac:dyDescent="0.3">
      <c r="A5" s="1" t="s">
        <v>13</v>
      </c>
      <c r="B5" s="1" t="s">
        <v>288</v>
      </c>
    </row>
    <row r="6" spans="1:2" x14ac:dyDescent="0.3">
      <c r="A6" s="1" t="s">
        <v>21</v>
      </c>
      <c r="B6" s="1" t="s">
        <v>289</v>
      </c>
    </row>
    <row r="7" spans="1:2" x14ac:dyDescent="0.3">
      <c r="A7" s="1" t="s">
        <v>28</v>
      </c>
      <c r="B7" s="1" t="s">
        <v>290</v>
      </c>
    </row>
    <row r="8" spans="1:2" x14ac:dyDescent="0.3">
      <c r="A8" s="1" t="s">
        <v>29</v>
      </c>
      <c r="B8" s="1" t="s">
        <v>291</v>
      </c>
    </row>
    <row r="9" spans="1:2" x14ac:dyDescent="0.3">
      <c r="A9" s="1" t="s">
        <v>34</v>
      </c>
      <c r="B9" s="1" t="s">
        <v>292</v>
      </c>
    </row>
    <row r="10" spans="1:2" x14ac:dyDescent="0.3">
      <c r="A10" s="1" t="s">
        <v>42</v>
      </c>
      <c r="B10" s="33" t="s">
        <v>293</v>
      </c>
    </row>
    <row r="11" spans="1:2" x14ac:dyDescent="0.3">
      <c r="A11" s="1" t="s">
        <v>43</v>
      </c>
      <c r="B11" s="33"/>
    </row>
    <row r="12" spans="1:2" x14ac:dyDescent="0.3">
      <c r="A12" s="1" t="s">
        <v>46</v>
      </c>
      <c r="B12" s="33"/>
    </row>
    <row r="13" spans="1:2" x14ac:dyDescent="0.3">
      <c r="A13" s="1" t="s">
        <v>47</v>
      </c>
      <c r="B13" s="33"/>
    </row>
    <row r="14" spans="1:2" x14ac:dyDescent="0.3">
      <c r="A14" s="1" t="s">
        <v>48</v>
      </c>
      <c r="B14" s="33"/>
    </row>
    <row r="15" spans="1:2" x14ac:dyDescent="0.3">
      <c r="A15" s="1" t="s">
        <v>49</v>
      </c>
      <c r="B15" s="33"/>
    </row>
    <row r="16" spans="1:2" x14ac:dyDescent="0.3">
      <c r="A16" s="1" t="s">
        <v>50</v>
      </c>
      <c r="B16" s="33"/>
    </row>
    <row r="17" spans="1:2" x14ac:dyDescent="0.3">
      <c r="A17" s="1" t="s">
        <v>51</v>
      </c>
      <c r="B17" s="33"/>
    </row>
    <row r="18" spans="1:2" x14ac:dyDescent="0.3">
      <c r="A18" s="1" t="s">
        <v>52</v>
      </c>
      <c r="B18" s="33"/>
    </row>
    <row r="19" spans="1:2" x14ac:dyDescent="0.3">
      <c r="A19" s="1" t="s">
        <v>53</v>
      </c>
      <c r="B19" s="33"/>
    </row>
    <row r="20" spans="1:2" x14ac:dyDescent="0.3">
      <c r="A20" s="1" t="s">
        <v>44</v>
      </c>
      <c r="B20" s="33"/>
    </row>
    <row r="21" spans="1:2" x14ac:dyDescent="0.3">
      <c r="A21" s="1" t="s">
        <v>45</v>
      </c>
      <c r="B21" s="33"/>
    </row>
    <row r="22" spans="1:2" x14ac:dyDescent="0.3">
      <c r="A22" s="1" t="s">
        <v>55</v>
      </c>
      <c r="B22" s="33" t="s">
        <v>294</v>
      </c>
    </row>
    <row r="23" spans="1:2" x14ac:dyDescent="0.3">
      <c r="A23" s="1" t="s">
        <v>56</v>
      </c>
      <c r="B23" s="33"/>
    </row>
    <row r="24" spans="1:2" x14ac:dyDescent="0.3">
      <c r="A24" s="1" t="s">
        <v>60</v>
      </c>
      <c r="B24" s="33"/>
    </row>
    <row r="25" spans="1:2" x14ac:dyDescent="0.3">
      <c r="A25" s="1" t="s">
        <v>61</v>
      </c>
      <c r="B25" s="33"/>
    </row>
    <row r="26" spans="1:2" x14ac:dyDescent="0.3">
      <c r="A26" s="1" t="s">
        <v>62</v>
      </c>
      <c r="B26" s="33"/>
    </row>
    <row r="27" spans="1:2" x14ac:dyDescent="0.3">
      <c r="A27" s="1" t="s">
        <v>63</v>
      </c>
      <c r="B27" s="33"/>
    </row>
    <row r="28" spans="1:2" x14ac:dyDescent="0.3">
      <c r="A28" s="1" t="s">
        <v>64</v>
      </c>
      <c r="B28" s="33"/>
    </row>
    <row r="29" spans="1:2" x14ac:dyDescent="0.3">
      <c r="A29" s="1" t="s">
        <v>65</v>
      </c>
      <c r="B29" s="33"/>
    </row>
    <row r="30" spans="1:2" x14ac:dyDescent="0.3">
      <c r="A30" s="1" t="s">
        <v>66</v>
      </c>
      <c r="B30" s="33"/>
    </row>
    <row r="31" spans="1:2" x14ac:dyDescent="0.3">
      <c r="A31" s="1" t="s">
        <v>67</v>
      </c>
      <c r="B31" s="33"/>
    </row>
    <row r="32" spans="1:2" x14ac:dyDescent="0.3">
      <c r="A32" s="1" t="s">
        <v>57</v>
      </c>
      <c r="B32" s="33"/>
    </row>
    <row r="33" spans="1:9" x14ac:dyDescent="0.3">
      <c r="A33" s="1" t="s">
        <v>58</v>
      </c>
      <c r="B33" s="33"/>
    </row>
    <row r="34" spans="1:9" x14ac:dyDescent="0.3">
      <c r="A34" s="1" t="s">
        <v>59</v>
      </c>
      <c r="B34" s="33"/>
    </row>
    <row r="35" spans="1:9" x14ac:dyDescent="0.3">
      <c r="A35" s="1" t="s">
        <v>68</v>
      </c>
      <c r="B35" s="1" t="s">
        <v>295</v>
      </c>
    </row>
    <row r="36" spans="1:9" x14ac:dyDescent="0.3">
      <c r="A36" s="1" t="s">
        <v>69</v>
      </c>
      <c r="B36" s="1" t="s">
        <v>296</v>
      </c>
    </row>
    <row r="37" spans="1:9" x14ac:dyDescent="0.3">
      <c r="A37" s="1" t="s">
        <v>95</v>
      </c>
      <c r="B37" s="1" t="s">
        <v>297</v>
      </c>
    </row>
    <row r="38" spans="1:9" x14ac:dyDescent="0.3">
      <c r="A38" s="1" t="s">
        <v>105</v>
      </c>
      <c r="B38" s="1" t="s">
        <v>298</v>
      </c>
    </row>
    <row r="39" spans="1:9" x14ac:dyDescent="0.3">
      <c r="A39" s="1" t="s">
        <v>114</v>
      </c>
      <c r="B39" s="1" t="s">
        <v>299</v>
      </c>
    </row>
    <row r="40" spans="1:9" x14ac:dyDescent="0.3">
      <c r="A40" s="1" t="s">
        <v>116</v>
      </c>
      <c r="B40" s="1" t="s">
        <v>300</v>
      </c>
    </row>
    <row r="41" spans="1:9" x14ac:dyDescent="0.3">
      <c r="A41" s="1" t="s">
        <v>117</v>
      </c>
      <c r="B41" s="1" t="s">
        <v>301</v>
      </c>
    </row>
    <row r="42" spans="1:9" x14ac:dyDescent="0.3">
      <c r="A42" s="30" t="s">
        <v>449</v>
      </c>
      <c r="B42" s="30" t="s">
        <v>327</v>
      </c>
      <c r="C42" s="34" t="s">
        <v>451</v>
      </c>
      <c r="D42" s="34"/>
      <c r="E42" s="34"/>
      <c r="F42" s="34"/>
      <c r="G42" s="34"/>
    </row>
    <row r="43" spans="1:9" x14ac:dyDescent="0.3">
      <c r="A43" s="1" t="s">
        <v>118</v>
      </c>
      <c r="B43" s="1" t="s">
        <v>302</v>
      </c>
      <c r="C43" s="29">
        <v>1</v>
      </c>
      <c r="D43" s="1">
        <v>2</v>
      </c>
      <c r="E43" s="1">
        <v>3</v>
      </c>
      <c r="F43" s="1">
        <v>9</v>
      </c>
      <c r="G43" s="1"/>
    </row>
    <row r="44" spans="1:9" x14ac:dyDescent="0.3">
      <c r="A44" s="1" t="s">
        <v>119</v>
      </c>
      <c r="B44" s="1" t="s">
        <v>304</v>
      </c>
      <c r="C44" s="29">
        <v>1</v>
      </c>
      <c r="D44" s="1">
        <v>2</v>
      </c>
      <c r="E44" s="1">
        <v>3</v>
      </c>
      <c r="F44" s="1">
        <v>9</v>
      </c>
      <c r="G44" s="1"/>
    </row>
    <row r="45" spans="1:9" x14ac:dyDescent="0.3">
      <c r="A45" s="1" t="s">
        <v>120</v>
      </c>
      <c r="B45" s="1" t="s">
        <v>303</v>
      </c>
      <c r="C45" s="1">
        <v>1</v>
      </c>
      <c r="D45" s="1">
        <v>2</v>
      </c>
      <c r="E45" s="29">
        <v>3</v>
      </c>
      <c r="F45" s="1">
        <v>9</v>
      </c>
      <c r="G45" s="1"/>
    </row>
    <row r="46" spans="1:9" x14ac:dyDescent="0.3">
      <c r="A46" s="1" t="s">
        <v>121</v>
      </c>
      <c r="B46" s="1" t="s">
        <v>305</v>
      </c>
      <c r="C46" s="29">
        <v>1</v>
      </c>
      <c r="D46" s="1">
        <v>2</v>
      </c>
      <c r="E46" s="1">
        <v>3</v>
      </c>
      <c r="F46" s="1">
        <v>9</v>
      </c>
      <c r="G46" s="1"/>
    </row>
    <row r="47" spans="1:9" x14ac:dyDescent="0.3">
      <c r="A47" s="1" t="s">
        <v>122</v>
      </c>
      <c r="B47" s="1" t="s">
        <v>306</v>
      </c>
      <c r="C47" s="8">
        <v>1</v>
      </c>
      <c r="D47" s="29">
        <v>2</v>
      </c>
      <c r="E47" s="1">
        <v>3</v>
      </c>
      <c r="F47" s="1">
        <v>9</v>
      </c>
      <c r="G47" s="1"/>
    </row>
    <row r="48" spans="1:9" x14ac:dyDescent="0.3">
      <c r="A48" s="1" t="s">
        <v>123</v>
      </c>
      <c r="B48" s="1" t="s">
        <v>307</v>
      </c>
      <c r="C48" s="8">
        <v>1</v>
      </c>
      <c r="D48" s="29">
        <v>2</v>
      </c>
      <c r="E48" s="1">
        <v>3</v>
      </c>
      <c r="F48" s="1">
        <v>9</v>
      </c>
      <c r="G48" s="1"/>
      <c r="I48" s="5"/>
    </row>
    <row r="49" spans="1:9" x14ac:dyDescent="0.3">
      <c r="A49" s="1" t="s">
        <v>124</v>
      </c>
      <c r="B49" s="1" t="s">
        <v>308</v>
      </c>
      <c r="C49" s="8">
        <v>1</v>
      </c>
      <c r="D49" s="1">
        <v>2</v>
      </c>
      <c r="E49" s="29">
        <v>3</v>
      </c>
      <c r="F49" s="1">
        <v>4</v>
      </c>
      <c r="G49" s="1">
        <v>9</v>
      </c>
      <c r="I49" s="5"/>
    </row>
    <row r="50" spans="1:9" x14ac:dyDescent="0.3">
      <c r="A50" s="1" t="s">
        <v>125</v>
      </c>
      <c r="B50" s="1" t="s">
        <v>309</v>
      </c>
      <c r="C50" s="29">
        <v>1</v>
      </c>
      <c r="D50" s="1">
        <v>2</v>
      </c>
      <c r="E50" s="1">
        <v>3</v>
      </c>
      <c r="F50" s="1">
        <v>4</v>
      </c>
      <c r="G50" s="1">
        <v>9</v>
      </c>
    </row>
    <row r="51" spans="1:9" x14ac:dyDescent="0.3">
      <c r="A51" s="1" t="s">
        <v>126</v>
      </c>
      <c r="B51" s="1" t="s">
        <v>310</v>
      </c>
      <c r="C51" s="29">
        <v>1</v>
      </c>
      <c r="D51" s="1">
        <v>2</v>
      </c>
      <c r="E51" s="1">
        <v>9</v>
      </c>
      <c r="F51" s="1"/>
      <c r="G51" s="1"/>
    </row>
    <row r="52" spans="1:9" x14ac:dyDescent="0.3">
      <c r="A52" s="1" t="s">
        <v>127</v>
      </c>
      <c r="B52" s="1" t="s">
        <v>311</v>
      </c>
      <c r="C52" s="8">
        <v>1</v>
      </c>
      <c r="D52" s="1">
        <v>2</v>
      </c>
      <c r="E52" s="29">
        <v>3</v>
      </c>
      <c r="F52" s="1">
        <v>9</v>
      </c>
      <c r="G52" s="1"/>
    </row>
    <row r="53" spans="1:9" x14ac:dyDescent="0.3">
      <c r="A53" s="1" t="s">
        <v>240</v>
      </c>
      <c r="B53" s="1" t="s">
        <v>312</v>
      </c>
    </row>
    <row r="54" spans="1:9" x14ac:dyDescent="0.3">
      <c r="A54" s="1" t="s">
        <v>242</v>
      </c>
      <c r="B54" s="1" t="s">
        <v>313</v>
      </c>
    </row>
    <row r="55" spans="1:9" x14ac:dyDescent="0.3">
      <c r="A55" s="1" t="s">
        <v>142</v>
      </c>
      <c r="B55" s="1" t="s">
        <v>314</v>
      </c>
    </row>
    <row r="56" spans="1:9" x14ac:dyDescent="0.3">
      <c r="A56" s="1" t="s">
        <v>244</v>
      </c>
      <c r="B56" s="1" t="s">
        <v>315</v>
      </c>
    </row>
    <row r="57" spans="1:9" x14ac:dyDescent="0.3">
      <c r="A57" s="1" t="s">
        <v>246</v>
      </c>
      <c r="B57" s="1" t="s">
        <v>316</v>
      </c>
    </row>
    <row r="58" spans="1:9" x14ac:dyDescent="0.3">
      <c r="A58" s="1" t="s">
        <v>248</v>
      </c>
      <c r="B58" s="1" t="s">
        <v>317</v>
      </c>
    </row>
    <row r="59" spans="1:9" x14ac:dyDescent="0.3">
      <c r="A59" s="1" t="s">
        <v>250</v>
      </c>
      <c r="B59" s="1" t="s">
        <v>319</v>
      </c>
    </row>
    <row r="60" spans="1:9" x14ac:dyDescent="0.3">
      <c r="A60" s="1" t="s">
        <v>252</v>
      </c>
      <c r="B60" s="1" t="s">
        <v>318</v>
      </c>
    </row>
    <row r="61" spans="1:9" x14ac:dyDescent="0.3">
      <c r="A61" s="1" t="s">
        <v>254</v>
      </c>
      <c r="B61" s="1" t="s">
        <v>320</v>
      </c>
    </row>
    <row r="62" spans="1:9" x14ac:dyDescent="0.3">
      <c r="A62" s="1" t="s">
        <v>188</v>
      </c>
      <c r="B62" s="1" t="s">
        <v>321</v>
      </c>
    </row>
    <row r="63" spans="1:9" x14ac:dyDescent="0.3">
      <c r="A63" s="1" t="s">
        <v>198</v>
      </c>
      <c r="B63" s="1" t="s">
        <v>322</v>
      </c>
    </row>
    <row r="64" spans="1:9" x14ac:dyDescent="0.3">
      <c r="A64" s="1" t="s">
        <v>203</v>
      </c>
      <c r="B64" s="1" t="s">
        <v>323</v>
      </c>
    </row>
    <row r="65" spans="1:2" x14ac:dyDescent="0.3">
      <c r="A65" s="1" t="s">
        <v>209</v>
      </c>
      <c r="B65" s="1" t="s">
        <v>324</v>
      </c>
    </row>
    <row r="66" spans="1:2" x14ac:dyDescent="0.3">
      <c r="A66" s="1" t="s">
        <v>281</v>
      </c>
      <c r="B66" s="1" t="s">
        <v>325</v>
      </c>
    </row>
  </sheetData>
  <sortState ref="A1:A78">
    <sortCondition ref="A1"/>
  </sortState>
  <mergeCells count="3">
    <mergeCell ref="B10:B21"/>
    <mergeCell ref="B22:B34"/>
    <mergeCell ref="C42:G42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F15"/>
  <sheetViews>
    <sheetView workbookViewId="0">
      <selection activeCell="C13" sqref="C13:F15"/>
    </sheetView>
  </sheetViews>
  <sheetFormatPr baseColWidth="10" defaultRowHeight="14.4" x14ac:dyDescent="0.3"/>
  <cols>
    <col min="4" max="4" width="18.77734375" bestFit="1" customWidth="1"/>
    <col min="6" max="6" width="14.109375" bestFit="1" customWidth="1"/>
  </cols>
  <sheetData>
    <row r="13" spans="3:6" x14ac:dyDescent="0.3">
      <c r="C13" s="33" t="s">
        <v>373</v>
      </c>
      <c r="D13" s="2" t="s">
        <v>454</v>
      </c>
      <c r="E13" s="2" t="s">
        <v>453</v>
      </c>
      <c r="F13" s="2" t="s">
        <v>452</v>
      </c>
    </row>
    <row r="14" spans="3:6" x14ac:dyDescent="0.3">
      <c r="C14" s="33"/>
      <c r="D14" s="27">
        <v>1</v>
      </c>
      <c r="E14" s="6" t="s">
        <v>336</v>
      </c>
      <c r="F14" s="6">
        <v>1</v>
      </c>
    </row>
    <row r="15" spans="3:6" x14ac:dyDescent="0.3">
      <c r="C15" s="33"/>
      <c r="D15" s="27">
        <v>0</v>
      </c>
      <c r="E15" s="6" t="s">
        <v>337</v>
      </c>
      <c r="F15" s="6" t="s">
        <v>341</v>
      </c>
    </row>
  </sheetData>
  <mergeCells count="1">
    <mergeCell ref="C13:C1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"/>
  <sheetViews>
    <sheetView workbookViewId="0">
      <selection activeCell="I9" sqref="I9"/>
    </sheetView>
  </sheetViews>
  <sheetFormatPr baseColWidth="10" defaultRowHeight="14.4" x14ac:dyDescent="0.3"/>
  <sheetData>
    <row r="9" spans="9:9" x14ac:dyDescent="0.3">
      <c r="I9" s="4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1" sqref="J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Normal="100" workbookViewId="0">
      <selection activeCell="G55" sqref="G55"/>
    </sheetView>
  </sheetViews>
  <sheetFormatPr baseColWidth="10" defaultRowHeight="14.4" x14ac:dyDescent="0.3"/>
  <cols>
    <col min="1" max="1" width="11.44140625" bestFit="1" customWidth="1"/>
    <col min="2" max="2" width="45.77734375" bestFit="1" customWidth="1"/>
    <col min="4" max="4" width="15.6640625" customWidth="1"/>
  </cols>
  <sheetData>
    <row r="1" spans="1:4" x14ac:dyDescent="0.3">
      <c r="A1" s="2" t="s">
        <v>449</v>
      </c>
      <c r="B1" s="35" t="s">
        <v>327</v>
      </c>
      <c r="C1" s="35"/>
      <c r="D1" s="7" t="s">
        <v>450</v>
      </c>
    </row>
    <row r="2" spans="1:4" x14ac:dyDescent="0.3">
      <c r="A2" s="1" t="s">
        <v>0</v>
      </c>
      <c r="B2" s="1" t="s">
        <v>285</v>
      </c>
      <c r="C2" s="23" t="s">
        <v>0</v>
      </c>
      <c r="D2" s="10" t="s">
        <v>0</v>
      </c>
    </row>
    <row r="3" spans="1:4" x14ac:dyDescent="0.3">
      <c r="A3" s="1" t="s">
        <v>5</v>
      </c>
      <c r="B3" s="1" t="s">
        <v>286</v>
      </c>
      <c r="C3" s="23" t="s">
        <v>5</v>
      </c>
      <c r="D3" s="10" t="s">
        <v>5</v>
      </c>
    </row>
    <row r="4" spans="1:4" x14ac:dyDescent="0.3">
      <c r="A4" s="1" t="s">
        <v>10</v>
      </c>
      <c r="B4" s="1" t="s">
        <v>287</v>
      </c>
      <c r="C4" s="23" t="s">
        <v>10</v>
      </c>
      <c r="D4" s="10" t="s">
        <v>10</v>
      </c>
    </row>
    <row r="5" spans="1:4" x14ac:dyDescent="0.3">
      <c r="A5" s="1" t="s">
        <v>13</v>
      </c>
      <c r="B5" s="1" t="s">
        <v>288</v>
      </c>
      <c r="C5" s="23" t="s">
        <v>338</v>
      </c>
      <c r="D5" s="10" t="s">
        <v>13</v>
      </c>
    </row>
    <row r="6" spans="1:4" x14ac:dyDescent="0.3">
      <c r="A6" s="1" t="s">
        <v>21</v>
      </c>
      <c r="B6" s="1" t="s">
        <v>289</v>
      </c>
      <c r="C6" s="9"/>
      <c r="D6" s="1"/>
    </row>
    <row r="7" spans="1:4" x14ac:dyDescent="0.3">
      <c r="A7" s="1" t="s">
        <v>28</v>
      </c>
      <c r="B7" s="1" t="s">
        <v>290</v>
      </c>
      <c r="C7" s="23" t="s">
        <v>339</v>
      </c>
      <c r="D7" s="10" t="s">
        <v>395</v>
      </c>
    </row>
    <row r="8" spans="1:4" x14ac:dyDescent="0.3">
      <c r="A8" s="1" t="s">
        <v>29</v>
      </c>
      <c r="B8" s="1" t="s">
        <v>291</v>
      </c>
      <c r="C8" s="23" t="s">
        <v>340</v>
      </c>
      <c r="D8" s="10" t="s">
        <v>396</v>
      </c>
    </row>
    <row r="9" spans="1:4" x14ac:dyDescent="0.3">
      <c r="A9" s="1" t="s">
        <v>34</v>
      </c>
      <c r="B9" s="1" t="s">
        <v>292</v>
      </c>
      <c r="C9" s="23" t="s">
        <v>34</v>
      </c>
      <c r="D9" s="10" t="s">
        <v>34</v>
      </c>
    </row>
    <row r="10" spans="1:4" x14ac:dyDescent="0.3">
      <c r="A10" s="1" t="s">
        <v>42</v>
      </c>
      <c r="B10" s="33" t="s">
        <v>293</v>
      </c>
      <c r="C10" s="36" t="s">
        <v>389</v>
      </c>
      <c r="D10" s="33" t="s">
        <v>446</v>
      </c>
    </row>
    <row r="11" spans="1:4" x14ac:dyDescent="0.3">
      <c r="A11" s="1" t="s">
        <v>43</v>
      </c>
      <c r="B11" s="33"/>
      <c r="C11" s="36"/>
      <c r="D11" s="33"/>
    </row>
    <row r="12" spans="1:4" x14ac:dyDescent="0.3">
      <c r="A12" s="1" t="s">
        <v>46</v>
      </c>
      <c r="B12" s="33"/>
      <c r="C12" s="36"/>
      <c r="D12" s="33"/>
    </row>
    <row r="13" spans="1:4" x14ac:dyDescent="0.3">
      <c r="A13" s="1" t="s">
        <v>47</v>
      </c>
      <c r="B13" s="33"/>
      <c r="C13" s="36"/>
      <c r="D13" s="33"/>
    </row>
    <row r="14" spans="1:4" x14ac:dyDescent="0.3">
      <c r="A14" s="1" t="s">
        <v>48</v>
      </c>
      <c r="B14" s="33"/>
      <c r="C14" s="36"/>
      <c r="D14" s="33"/>
    </row>
    <row r="15" spans="1:4" x14ac:dyDescent="0.3">
      <c r="A15" s="1" t="s">
        <v>49</v>
      </c>
      <c r="B15" s="33"/>
      <c r="C15" s="36"/>
      <c r="D15" s="33"/>
    </row>
    <row r="16" spans="1:4" x14ac:dyDescent="0.3">
      <c r="A16" s="1" t="s">
        <v>50</v>
      </c>
      <c r="B16" s="33"/>
      <c r="C16" s="36"/>
      <c r="D16" s="33"/>
    </row>
    <row r="17" spans="1:4" x14ac:dyDescent="0.3">
      <c r="A17" s="1" t="s">
        <v>51</v>
      </c>
      <c r="B17" s="33"/>
      <c r="C17" s="36"/>
      <c r="D17" s="33"/>
    </row>
    <row r="18" spans="1:4" x14ac:dyDescent="0.3">
      <c r="A18" s="1" t="s">
        <v>52</v>
      </c>
      <c r="B18" s="33"/>
      <c r="C18" s="36"/>
      <c r="D18" s="33"/>
    </row>
    <row r="19" spans="1:4" x14ac:dyDescent="0.3">
      <c r="A19" s="1" t="s">
        <v>53</v>
      </c>
      <c r="B19" s="33"/>
      <c r="C19" s="36"/>
      <c r="D19" s="33"/>
    </row>
    <row r="20" spans="1:4" x14ac:dyDescent="0.3">
      <c r="A20" s="1" t="s">
        <v>44</v>
      </c>
      <c r="B20" s="33"/>
      <c r="C20" s="36"/>
      <c r="D20" s="33"/>
    </row>
    <row r="21" spans="1:4" x14ac:dyDescent="0.3">
      <c r="A21" s="1" t="s">
        <v>45</v>
      </c>
      <c r="B21" s="33"/>
      <c r="C21" s="36"/>
      <c r="D21" s="33"/>
    </row>
    <row r="22" spans="1:4" x14ac:dyDescent="0.3">
      <c r="A22" s="1" t="s">
        <v>55</v>
      </c>
      <c r="B22" s="33" t="s">
        <v>294</v>
      </c>
      <c r="C22" s="9"/>
      <c r="D22" s="1"/>
    </row>
    <row r="23" spans="1:4" x14ac:dyDescent="0.3">
      <c r="A23" s="1" t="s">
        <v>56</v>
      </c>
      <c r="B23" s="33"/>
      <c r="C23" s="9" t="s">
        <v>345</v>
      </c>
      <c r="D23" s="11" t="s">
        <v>398</v>
      </c>
    </row>
    <row r="24" spans="1:4" x14ac:dyDescent="0.3">
      <c r="A24" s="1" t="s">
        <v>60</v>
      </c>
      <c r="B24" s="33"/>
      <c r="C24" s="9" t="s">
        <v>346</v>
      </c>
      <c r="D24" s="11" t="s">
        <v>399</v>
      </c>
    </row>
    <row r="25" spans="1:4" x14ac:dyDescent="0.3">
      <c r="A25" s="1" t="s">
        <v>61</v>
      </c>
      <c r="B25" s="33"/>
      <c r="C25" s="9" t="s">
        <v>347</v>
      </c>
      <c r="D25" s="11" t="s">
        <v>400</v>
      </c>
    </row>
    <row r="26" spans="1:4" x14ac:dyDescent="0.3">
      <c r="A26" s="1" t="s">
        <v>62</v>
      </c>
      <c r="B26" s="33"/>
      <c r="C26" s="9" t="s">
        <v>348</v>
      </c>
      <c r="D26" s="11" t="s">
        <v>401</v>
      </c>
    </row>
    <row r="27" spans="1:4" x14ac:dyDescent="0.3">
      <c r="A27" s="1" t="s">
        <v>63</v>
      </c>
      <c r="B27" s="33"/>
      <c r="C27" s="9" t="s">
        <v>349</v>
      </c>
      <c r="D27" s="11" t="s">
        <v>402</v>
      </c>
    </row>
    <row r="28" spans="1:4" x14ac:dyDescent="0.3">
      <c r="A28" s="1" t="s">
        <v>64</v>
      </c>
      <c r="B28" s="33"/>
      <c r="C28" s="9" t="s">
        <v>350</v>
      </c>
      <c r="D28" s="11" t="s">
        <v>403</v>
      </c>
    </row>
    <row r="29" spans="1:4" x14ac:dyDescent="0.3">
      <c r="A29" s="1" t="s">
        <v>65</v>
      </c>
      <c r="B29" s="33"/>
      <c r="C29" s="9" t="s">
        <v>351</v>
      </c>
      <c r="D29" s="11" t="s">
        <v>404</v>
      </c>
    </row>
    <row r="30" spans="1:4" x14ac:dyDescent="0.3">
      <c r="A30" s="1" t="s">
        <v>66</v>
      </c>
      <c r="B30" s="33"/>
      <c r="C30" s="9" t="s">
        <v>352</v>
      </c>
      <c r="D30" s="11" t="s">
        <v>405</v>
      </c>
    </row>
    <row r="31" spans="1:4" x14ac:dyDescent="0.3">
      <c r="A31" s="1" t="s">
        <v>67</v>
      </c>
      <c r="B31" s="33"/>
      <c r="C31" s="9" t="s">
        <v>353</v>
      </c>
      <c r="D31" s="11" t="s">
        <v>406</v>
      </c>
    </row>
    <row r="32" spans="1:4" x14ac:dyDescent="0.3">
      <c r="A32" s="1" t="s">
        <v>57</v>
      </c>
      <c r="B32" s="33"/>
      <c r="C32" s="9" t="s">
        <v>354</v>
      </c>
      <c r="D32" s="11" t="s">
        <v>407</v>
      </c>
    </row>
    <row r="33" spans="1:4" x14ac:dyDescent="0.3">
      <c r="A33" s="1" t="s">
        <v>58</v>
      </c>
      <c r="B33" s="33"/>
      <c r="C33" s="9" t="s">
        <v>355</v>
      </c>
      <c r="D33" s="11" t="s">
        <v>408</v>
      </c>
    </row>
    <row r="34" spans="1:4" x14ac:dyDescent="0.3">
      <c r="A34" s="1" t="s">
        <v>59</v>
      </c>
      <c r="B34" s="33"/>
      <c r="C34" s="9" t="s">
        <v>356</v>
      </c>
      <c r="D34" s="11" t="s">
        <v>409</v>
      </c>
    </row>
    <row r="35" spans="1:4" x14ac:dyDescent="0.3">
      <c r="A35" s="1" t="s">
        <v>68</v>
      </c>
      <c r="B35" s="1" t="s">
        <v>295</v>
      </c>
      <c r="C35" s="9" t="s">
        <v>68</v>
      </c>
      <c r="D35" s="11" t="s">
        <v>68</v>
      </c>
    </row>
    <row r="36" spans="1:4" x14ac:dyDescent="0.3">
      <c r="A36" s="1" t="s">
        <v>69</v>
      </c>
      <c r="B36" s="1" t="s">
        <v>296</v>
      </c>
      <c r="C36" s="9" t="s">
        <v>69</v>
      </c>
      <c r="D36" s="11" t="s">
        <v>69</v>
      </c>
    </row>
    <row r="37" spans="1:4" x14ac:dyDescent="0.3">
      <c r="A37" s="1" t="s">
        <v>95</v>
      </c>
      <c r="B37" s="1" t="s">
        <v>297</v>
      </c>
      <c r="C37" s="9" t="s">
        <v>369</v>
      </c>
      <c r="D37" s="11" t="s">
        <v>410</v>
      </c>
    </row>
    <row r="38" spans="1:4" x14ac:dyDescent="0.3">
      <c r="A38" s="1" t="s">
        <v>105</v>
      </c>
      <c r="B38" s="1" t="s">
        <v>298</v>
      </c>
      <c r="C38" s="9" t="s">
        <v>370</v>
      </c>
      <c r="D38" s="11" t="s">
        <v>411</v>
      </c>
    </row>
    <row r="39" spans="1:4" x14ac:dyDescent="0.3">
      <c r="A39" s="1" t="s">
        <v>114</v>
      </c>
      <c r="B39" s="1" t="s">
        <v>299</v>
      </c>
      <c r="C39" s="9" t="s">
        <v>371</v>
      </c>
      <c r="D39" s="11" t="s">
        <v>412</v>
      </c>
    </row>
    <row r="40" spans="1:4" x14ac:dyDescent="0.3">
      <c r="A40" s="1" t="s">
        <v>116</v>
      </c>
      <c r="B40" s="1" t="s">
        <v>300</v>
      </c>
      <c r="C40" s="9" t="s">
        <v>372</v>
      </c>
      <c r="D40" s="11" t="s">
        <v>413</v>
      </c>
    </row>
    <row r="41" spans="1:4" x14ac:dyDescent="0.3">
      <c r="A41" s="1" t="s">
        <v>117</v>
      </c>
      <c r="B41" s="1" t="s">
        <v>301</v>
      </c>
      <c r="C41" s="9" t="s">
        <v>373</v>
      </c>
      <c r="D41" s="11" t="s">
        <v>414</v>
      </c>
    </row>
    <row r="42" spans="1:4" x14ac:dyDescent="0.3">
      <c r="A42" s="1" t="s">
        <v>118</v>
      </c>
      <c r="B42" s="1" t="s">
        <v>302</v>
      </c>
      <c r="C42" s="36" t="s">
        <v>390</v>
      </c>
      <c r="D42" s="33" t="s">
        <v>390</v>
      </c>
    </row>
    <row r="43" spans="1:4" x14ac:dyDescent="0.3">
      <c r="A43" s="1" t="s">
        <v>119</v>
      </c>
      <c r="B43" s="1" t="s">
        <v>304</v>
      </c>
      <c r="C43" s="36"/>
      <c r="D43" s="33"/>
    </row>
    <row r="44" spans="1:4" x14ac:dyDescent="0.3">
      <c r="A44" s="1" t="s">
        <v>120</v>
      </c>
      <c r="B44" s="1" t="s">
        <v>303</v>
      </c>
      <c r="C44" s="36"/>
      <c r="D44" s="33"/>
    </row>
    <row r="45" spans="1:4" x14ac:dyDescent="0.3">
      <c r="A45" s="1" t="s">
        <v>121</v>
      </c>
      <c r="B45" s="1" t="s">
        <v>305</v>
      </c>
      <c r="C45" s="36"/>
      <c r="D45" s="33"/>
    </row>
    <row r="46" spans="1:4" x14ac:dyDescent="0.3">
      <c r="A46" s="1" t="s">
        <v>122</v>
      </c>
      <c r="B46" s="1" t="s">
        <v>306</v>
      </c>
      <c r="C46" s="36"/>
      <c r="D46" s="33"/>
    </row>
    <row r="47" spans="1:4" x14ac:dyDescent="0.3">
      <c r="A47" s="1" t="s">
        <v>123</v>
      </c>
      <c r="B47" s="1" t="s">
        <v>307</v>
      </c>
      <c r="C47" s="36"/>
      <c r="D47" s="33"/>
    </row>
    <row r="48" spans="1:4" x14ac:dyDescent="0.3">
      <c r="A48" s="1" t="s">
        <v>124</v>
      </c>
      <c r="B48" s="1" t="s">
        <v>308</v>
      </c>
      <c r="C48" s="36"/>
      <c r="D48" s="33"/>
    </row>
    <row r="49" spans="1:4" x14ac:dyDescent="0.3">
      <c r="A49" s="1" t="s">
        <v>125</v>
      </c>
      <c r="B49" s="1" t="s">
        <v>309</v>
      </c>
      <c r="C49" s="36"/>
      <c r="D49" s="33"/>
    </row>
    <row r="50" spans="1:4" x14ac:dyDescent="0.3">
      <c r="A50" s="1" t="s">
        <v>126</v>
      </c>
      <c r="B50" s="1" t="s">
        <v>310</v>
      </c>
      <c r="C50" s="36"/>
      <c r="D50" s="33"/>
    </row>
    <row r="51" spans="1:4" x14ac:dyDescent="0.3">
      <c r="A51" s="1" t="s">
        <v>127</v>
      </c>
      <c r="B51" s="1" t="s">
        <v>311</v>
      </c>
      <c r="C51" s="36"/>
      <c r="D51" s="33"/>
    </row>
    <row r="52" spans="1:4" x14ac:dyDescent="0.3">
      <c r="A52" s="1" t="s">
        <v>240</v>
      </c>
      <c r="B52" s="1" t="s">
        <v>312</v>
      </c>
      <c r="C52" s="9" t="s">
        <v>375</v>
      </c>
      <c r="D52" s="11" t="s">
        <v>416</v>
      </c>
    </row>
    <row r="53" spans="1:4" x14ac:dyDescent="0.3">
      <c r="A53" s="1" t="s">
        <v>242</v>
      </c>
      <c r="B53" s="1" t="s">
        <v>313</v>
      </c>
      <c r="C53" s="9" t="s">
        <v>379</v>
      </c>
      <c r="D53" s="11" t="s">
        <v>417</v>
      </c>
    </row>
    <row r="54" spans="1:4" x14ac:dyDescent="0.3">
      <c r="A54" s="1" t="s">
        <v>142</v>
      </c>
      <c r="B54" s="1" t="s">
        <v>314</v>
      </c>
      <c r="C54" s="9" t="s">
        <v>374</v>
      </c>
      <c r="D54" s="11" t="s">
        <v>415</v>
      </c>
    </row>
    <row r="55" spans="1:4" x14ac:dyDescent="0.3">
      <c r="A55" s="1" t="s">
        <v>244</v>
      </c>
      <c r="B55" s="1" t="s">
        <v>315</v>
      </c>
      <c r="C55" s="9" t="s">
        <v>380</v>
      </c>
      <c r="D55" s="11" t="s">
        <v>418</v>
      </c>
    </row>
    <row r="56" spans="1:4" x14ac:dyDescent="0.3">
      <c r="A56" s="1" t="s">
        <v>246</v>
      </c>
      <c r="B56" s="1" t="s">
        <v>316</v>
      </c>
      <c r="C56" s="9" t="s">
        <v>381</v>
      </c>
      <c r="D56" s="11" t="s">
        <v>419</v>
      </c>
    </row>
    <row r="57" spans="1:4" x14ac:dyDescent="0.3">
      <c r="A57" s="1" t="s">
        <v>248</v>
      </c>
      <c r="B57" s="1" t="s">
        <v>317</v>
      </c>
      <c r="C57" s="9" t="s">
        <v>382</v>
      </c>
      <c r="D57" s="11" t="s">
        <v>420</v>
      </c>
    </row>
    <row r="58" spans="1:4" x14ac:dyDescent="0.3">
      <c r="A58" s="1" t="s">
        <v>250</v>
      </c>
      <c r="B58" s="1" t="s">
        <v>319</v>
      </c>
      <c r="C58" s="9" t="s">
        <v>383</v>
      </c>
      <c r="D58" s="11" t="s">
        <v>421</v>
      </c>
    </row>
    <row r="59" spans="1:4" x14ac:dyDescent="0.3">
      <c r="A59" s="1" t="s">
        <v>252</v>
      </c>
      <c r="B59" s="1" t="s">
        <v>318</v>
      </c>
      <c r="C59" s="9" t="s">
        <v>384</v>
      </c>
      <c r="D59" s="11" t="s">
        <v>422</v>
      </c>
    </row>
    <row r="60" spans="1:4" x14ac:dyDescent="0.3">
      <c r="A60" s="1" t="s">
        <v>254</v>
      </c>
      <c r="B60" s="1" t="s">
        <v>320</v>
      </c>
      <c r="C60" s="9" t="s">
        <v>385</v>
      </c>
      <c r="D60" s="11" t="s">
        <v>423</v>
      </c>
    </row>
    <row r="61" spans="1:4" x14ac:dyDescent="0.3">
      <c r="A61" s="1" t="s">
        <v>188</v>
      </c>
      <c r="B61" s="1" t="s">
        <v>321</v>
      </c>
      <c r="C61" s="9" t="s">
        <v>386</v>
      </c>
      <c r="D61" s="11" t="s">
        <v>424</v>
      </c>
    </row>
    <row r="62" spans="1:4" x14ac:dyDescent="0.3">
      <c r="A62" s="1" t="s">
        <v>198</v>
      </c>
      <c r="B62" s="1" t="s">
        <v>322</v>
      </c>
      <c r="C62" s="9" t="s">
        <v>387</v>
      </c>
      <c r="D62" s="11" t="s">
        <v>425</v>
      </c>
    </row>
    <row r="63" spans="1:4" x14ac:dyDescent="0.3">
      <c r="A63" s="1" t="s">
        <v>203</v>
      </c>
      <c r="B63" s="1" t="s">
        <v>323</v>
      </c>
      <c r="C63" s="9" t="s">
        <v>388</v>
      </c>
      <c r="D63" s="11" t="s">
        <v>426</v>
      </c>
    </row>
    <row r="64" spans="1:4" x14ac:dyDescent="0.3">
      <c r="A64" s="1" t="s">
        <v>209</v>
      </c>
      <c r="B64" s="1" t="s">
        <v>324</v>
      </c>
      <c r="C64" s="24" t="s">
        <v>391</v>
      </c>
      <c r="D64" s="11" t="s">
        <v>427</v>
      </c>
    </row>
    <row r="65" spans="1:4" x14ac:dyDescent="0.3">
      <c r="A65" s="1" t="s">
        <v>281</v>
      </c>
      <c r="B65" s="1" t="s">
        <v>325</v>
      </c>
      <c r="C65" s="24" t="s">
        <v>392</v>
      </c>
      <c r="D65" s="11" t="s">
        <v>428</v>
      </c>
    </row>
  </sheetData>
  <mergeCells count="7">
    <mergeCell ref="B1:C1"/>
    <mergeCell ref="D10:D21"/>
    <mergeCell ref="D42:D51"/>
    <mergeCell ref="B10:B21"/>
    <mergeCell ref="B22:B34"/>
    <mergeCell ref="C10:C21"/>
    <mergeCell ref="C42:C51"/>
  </mergeCells>
  <pageMargins left="0.7" right="0.7" top="0.75" bottom="0.75" header="0.3" footer="0.3"/>
  <pageSetup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22"/>
  <sheetViews>
    <sheetView workbookViewId="0">
      <selection activeCell="C17" sqref="C17:E17"/>
    </sheetView>
  </sheetViews>
  <sheetFormatPr baseColWidth="10" defaultRowHeight="14.4" x14ac:dyDescent="0.3"/>
  <cols>
    <col min="3" max="3" width="18.77734375" bestFit="1" customWidth="1"/>
    <col min="4" max="4" width="14.109375" bestFit="1" customWidth="1"/>
    <col min="5" max="5" width="22" customWidth="1"/>
  </cols>
  <sheetData>
    <row r="17" spans="2:6" x14ac:dyDescent="0.3">
      <c r="B17" s="33" t="s">
        <v>375</v>
      </c>
      <c r="C17" s="2" t="s">
        <v>453</v>
      </c>
      <c r="D17" s="2" t="s">
        <v>452</v>
      </c>
      <c r="E17" s="2" t="s">
        <v>454</v>
      </c>
      <c r="F17" s="2" t="s">
        <v>453</v>
      </c>
    </row>
    <row r="18" spans="2:6" x14ac:dyDescent="0.3">
      <c r="B18" s="33"/>
      <c r="C18" s="27" t="s">
        <v>376</v>
      </c>
      <c r="D18" s="27" t="s">
        <v>342</v>
      </c>
      <c r="E18" s="27">
        <v>1</v>
      </c>
    </row>
    <row r="19" spans="2:6" x14ac:dyDescent="0.3">
      <c r="B19" s="33"/>
      <c r="C19" s="27" t="s">
        <v>377</v>
      </c>
      <c r="D19" s="27" t="s">
        <v>343</v>
      </c>
      <c r="E19" s="27">
        <v>2</v>
      </c>
    </row>
    <row r="20" spans="2:6" x14ac:dyDescent="0.3">
      <c r="B20" s="33"/>
      <c r="C20" s="27" t="s">
        <v>378</v>
      </c>
      <c r="D20" s="27">
        <v>0</v>
      </c>
      <c r="E20" s="27">
        <v>0</v>
      </c>
    </row>
    <row r="22" spans="2:6" x14ac:dyDescent="0.3">
      <c r="E22" s="2" t="s">
        <v>452</v>
      </c>
    </row>
  </sheetData>
  <mergeCells count="1">
    <mergeCell ref="B17:B20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F20"/>
  <sheetViews>
    <sheetView workbookViewId="0">
      <selection activeCell="D17" sqref="D17:F17"/>
    </sheetView>
  </sheetViews>
  <sheetFormatPr baseColWidth="10" defaultRowHeight="14.4" x14ac:dyDescent="0.3"/>
  <cols>
    <col min="5" max="5" width="14.109375" bestFit="1" customWidth="1"/>
    <col min="6" max="6" width="18.77734375" bestFit="1" customWidth="1"/>
  </cols>
  <sheetData>
    <row r="17" spans="3:6" x14ac:dyDescent="0.3">
      <c r="C17" s="33" t="s">
        <v>379</v>
      </c>
      <c r="D17" s="2" t="s">
        <v>453</v>
      </c>
      <c r="E17" s="2" t="s">
        <v>452</v>
      </c>
      <c r="F17" s="2" t="s">
        <v>454</v>
      </c>
    </row>
    <row r="18" spans="3:6" x14ac:dyDescent="0.3">
      <c r="C18" s="33"/>
      <c r="D18" s="27" t="s">
        <v>376</v>
      </c>
      <c r="E18" s="27" t="s">
        <v>342</v>
      </c>
      <c r="F18" s="27">
        <v>1</v>
      </c>
    </row>
    <row r="19" spans="3:6" x14ac:dyDescent="0.3">
      <c r="C19" s="33"/>
      <c r="D19" s="27" t="s">
        <v>377</v>
      </c>
      <c r="E19" s="27" t="s">
        <v>343</v>
      </c>
      <c r="F19" s="27">
        <v>2</v>
      </c>
    </row>
    <row r="20" spans="3:6" x14ac:dyDescent="0.3">
      <c r="C20" s="33"/>
      <c r="D20" s="27" t="s">
        <v>378</v>
      </c>
      <c r="E20" s="27">
        <v>0</v>
      </c>
      <c r="F20" s="27">
        <v>0</v>
      </c>
    </row>
  </sheetData>
  <mergeCells count="1">
    <mergeCell ref="C17:C20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15"/>
  <sheetViews>
    <sheetView workbookViewId="0">
      <selection activeCell="C13" sqref="C13:E13"/>
    </sheetView>
  </sheetViews>
  <sheetFormatPr baseColWidth="10" defaultRowHeight="14.4" x14ac:dyDescent="0.3"/>
  <cols>
    <col min="3" max="3" width="18.77734375" bestFit="1" customWidth="1"/>
    <col min="4" max="4" width="5.88671875" bestFit="1" customWidth="1"/>
    <col min="5" max="5" width="14.109375" bestFit="1" customWidth="1"/>
  </cols>
  <sheetData>
    <row r="13" spans="2:5" x14ac:dyDescent="0.3">
      <c r="B13" s="33" t="s">
        <v>374</v>
      </c>
      <c r="C13" s="30" t="s">
        <v>454</v>
      </c>
      <c r="D13" s="2" t="s">
        <v>453</v>
      </c>
      <c r="E13" s="2" t="s">
        <v>452</v>
      </c>
    </row>
    <row r="14" spans="2:5" x14ac:dyDescent="0.3">
      <c r="B14" s="33"/>
      <c r="C14" s="1">
        <v>1</v>
      </c>
      <c r="D14" s="6" t="s">
        <v>336</v>
      </c>
      <c r="E14" s="6">
        <v>1</v>
      </c>
    </row>
    <row r="15" spans="2:5" x14ac:dyDescent="0.3">
      <c r="B15" s="33"/>
      <c r="C15" s="1">
        <v>0</v>
      </c>
      <c r="D15" s="6" t="s">
        <v>337</v>
      </c>
      <c r="E15" s="6" t="s">
        <v>341</v>
      </c>
    </row>
  </sheetData>
  <mergeCells count="1">
    <mergeCell ref="B13:B1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F20"/>
  <sheetViews>
    <sheetView workbookViewId="0">
      <selection activeCell="D17" sqref="D17:F17"/>
    </sheetView>
  </sheetViews>
  <sheetFormatPr baseColWidth="10" defaultRowHeight="14.4" x14ac:dyDescent="0.3"/>
  <cols>
    <col min="4" max="4" width="9.33203125" bestFit="1" customWidth="1"/>
    <col min="5" max="5" width="14.109375" bestFit="1" customWidth="1"/>
    <col min="6" max="6" width="18.77734375" bestFit="1" customWidth="1"/>
  </cols>
  <sheetData>
    <row r="17" spans="3:6" x14ac:dyDescent="0.3">
      <c r="C17" s="33" t="s">
        <v>380</v>
      </c>
      <c r="D17" s="2" t="s">
        <v>453</v>
      </c>
      <c r="E17" s="2" t="s">
        <v>452</v>
      </c>
      <c r="F17" s="2" t="s">
        <v>454</v>
      </c>
    </row>
    <row r="18" spans="3:6" x14ac:dyDescent="0.3">
      <c r="C18" s="33"/>
      <c r="D18" s="28" t="s">
        <v>376</v>
      </c>
      <c r="E18" s="28" t="s">
        <v>342</v>
      </c>
      <c r="F18" s="28">
        <v>1</v>
      </c>
    </row>
    <row r="19" spans="3:6" x14ac:dyDescent="0.3">
      <c r="C19" s="33"/>
      <c r="D19" s="28" t="s">
        <v>377</v>
      </c>
      <c r="E19" s="28" t="s">
        <v>343</v>
      </c>
      <c r="F19" s="28">
        <v>2</v>
      </c>
    </row>
    <row r="20" spans="3:6" x14ac:dyDescent="0.3">
      <c r="C20" s="33"/>
      <c r="D20" s="28" t="s">
        <v>378</v>
      </c>
      <c r="E20" s="28">
        <v>0</v>
      </c>
      <c r="F20" s="28">
        <v>0</v>
      </c>
    </row>
  </sheetData>
  <mergeCells count="1">
    <mergeCell ref="C17:C20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G16"/>
  <sheetViews>
    <sheetView workbookViewId="0">
      <selection activeCell="E13" sqref="E13:G13"/>
    </sheetView>
  </sheetViews>
  <sheetFormatPr baseColWidth="10" defaultRowHeight="14.4" x14ac:dyDescent="0.3"/>
  <cols>
    <col min="6" max="6" width="14.109375" bestFit="1" customWidth="1"/>
    <col min="7" max="7" width="18.77734375" bestFit="1" customWidth="1"/>
  </cols>
  <sheetData>
    <row r="13" spans="4:7" x14ac:dyDescent="0.3">
      <c r="D13" s="33" t="s">
        <v>381</v>
      </c>
      <c r="E13" s="2" t="s">
        <v>453</v>
      </c>
      <c r="F13" s="2" t="s">
        <v>452</v>
      </c>
      <c r="G13" s="2" t="s">
        <v>454</v>
      </c>
    </row>
    <row r="14" spans="4:7" x14ac:dyDescent="0.3">
      <c r="D14" s="33"/>
      <c r="E14" s="27" t="s">
        <v>376</v>
      </c>
      <c r="F14" s="27" t="s">
        <v>342</v>
      </c>
      <c r="G14" s="27">
        <v>1</v>
      </c>
    </row>
    <row r="15" spans="4:7" x14ac:dyDescent="0.3">
      <c r="D15" s="33"/>
      <c r="E15" s="27" t="s">
        <v>377</v>
      </c>
      <c r="F15" s="27" t="s">
        <v>343</v>
      </c>
      <c r="G15" s="27">
        <v>2</v>
      </c>
    </row>
    <row r="16" spans="4:7" x14ac:dyDescent="0.3">
      <c r="D16" s="33"/>
      <c r="E16" s="27" t="s">
        <v>378</v>
      </c>
      <c r="F16" s="27">
        <v>0</v>
      </c>
      <c r="G16" s="27">
        <v>0</v>
      </c>
    </row>
  </sheetData>
  <mergeCells count="1">
    <mergeCell ref="D13:D16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G16"/>
  <sheetViews>
    <sheetView workbookViewId="0">
      <selection activeCell="E13" sqref="E13:G13"/>
    </sheetView>
  </sheetViews>
  <sheetFormatPr baseColWidth="10" defaultRowHeight="14.4" x14ac:dyDescent="0.3"/>
  <cols>
    <col min="6" max="6" width="14.109375" bestFit="1" customWidth="1"/>
    <col min="7" max="7" width="18.77734375" bestFit="1" customWidth="1"/>
  </cols>
  <sheetData>
    <row r="13" spans="4:7" x14ac:dyDescent="0.3">
      <c r="D13" s="33" t="s">
        <v>382</v>
      </c>
      <c r="E13" s="2" t="s">
        <v>453</v>
      </c>
      <c r="F13" s="2" t="s">
        <v>452</v>
      </c>
      <c r="G13" s="2" t="s">
        <v>454</v>
      </c>
    </row>
    <row r="14" spans="4:7" x14ac:dyDescent="0.3">
      <c r="D14" s="33"/>
      <c r="E14" s="28" t="s">
        <v>376</v>
      </c>
      <c r="F14" s="28" t="s">
        <v>342</v>
      </c>
      <c r="G14" s="28">
        <v>1</v>
      </c>
    </row>
    <row r="15" spans="4:7" x14ac:dyDescent="0.3">
      <c r="D15" s="33"/>
      <c r="E15" s="28" t="s">
        <v>377</v>
      </c>
      <c r="F15" s="28" t="s">
        <v>343</v>
      </c>
      <c r="G15" s="28">
        <v>2</v>
      </c>
    </row>
    <row r="16" spans="4:7" x14ac:dyDescent="0.3">
      <c r="D16" s="33"/>
      <c r="E16" s="28" t="s">
        <v>378</v>
      </c>
      <c r="F16" s="28">
        <v>0</v>
      </c>
      <c r="G16" s="28">
        <v>0</v>
      </c>
    </row>
  </sheetData>
  <mergeCells count="1">
    <mergeCell ref="D13:D16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F17"/>
  <sheetViews>
    <sheetView workbookViewId="0">
      <selection activeCell="D14" sqref="D14:F14"/>
    </sheetView>
  </sheetViews>
  <sheetFormatPr baseColWidth="10" defaultRowHeight="14.4" x14ac:dyDescent="0.3"/>
  <cols>
    <col min="5" max="5" width="14.109375" bestFit="1" customWidth="1"/>
    <col min="6" max="6" width="18.77734375" bestFit="1" customWidth="1"/>
  </cols>
  <sheetData>
    <row r="14" spans="3:6" x14ac:dyDescent="0.3">
      <c r="C14" s="33" t="s">
        <v>383</v>
      </c>
      <c r="D14" s="30" t="s">
        <v>453</v>
      </c>
      <c r="E14" s="30" t="s">
        <v>452</v>
      </c>
      <c r="F14" s="30" t="s">
        <v>454</v>
      </c>
    </row>
    <row r="15" spans="3:6" x14ac:dyDescent="0.3">
      <c r="C15" s="33"/>
      <c r="D15" s="28" t="s">
        <v>376</v>
      </c>
      <c r="E15" s="28" t="s">
        <v>342</v>
      </c>
      <c r="F15" s="28">
        <v>1</v>
      </c>
    </row>
    <row r="16" spans="3:6" x14ac:dyDescent="0.3">
      <c r="C16" s="33"/>
      <c r="D16" s="28" t="s">
        <v>377</v>
      </c>
      <c r="E16" s="28" t="s">
        <v>343</v>
      </c>
      <c r="F16" s="28">
        <v>2</v>
      </c>
    </row>
    <row r="17" spans="3:6" x14ac:dyDescent="0.3">
      <c r="C17" s="33"/>
      <c r="D17" s="28" t="s">
        <v>378</v>
      </c>
      <c r="E17" s="28">
        <v>0</v>
      </c>
      <c r="F17" s="28">
        <v>0</v>
      </c>
    </row>
  </sheetData>
  <mergeCells count="1">
    <mergeCell ref="C14:C17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G16"/>
  <sheetViews>
    <sheetView workbookViewId="0">
      <selection activeCell="E13" sqref="E13:G13"/>
    </sheetView>
  </sheetViews>
  <sheetFormatPr baseColWidth="10" defaultRowHeight="14.4" x14ac:dyDescent="0.3"/>
  <cols>
    <col min="6" max="6" width="14.109375" bestFit="1" customWidth="1"/>
    <col min="7" max="7" width="18.77734375" bestFit="1" customWidth="1"/>
  </cols>
  <sheetData>
    <row r="13" spans="4:7" x14ac:dyDescent="0.3">
      <c r="D13" s="43" t="s">
        <v>384</v>
      </c>
      <c r="E13" s="30" t="s">
        <v>453</v>
      </c>
      <c r="F13" s="30" t="s">
        <v>452</v>
      </c>
      <c r="G13" s="30" t="s">
        <v>454</v>
      </c>
    </row>
    <row r="14" spans="4:7" x14ac:dyDescent="0.3">
      <c r="D14" s="44"/>
      <c r="E14" s="28" t="s">
        <v>376</v>
      </c>
      <c r="F14" s="28" t="s">
        <v>342</v>
      </c>
      <c r="G14" s="28">
        <v>1</v>
      </c>
    </row>
    <row r="15" spans="4:7" x14ac:dyDescent="0.3">
      <c r="D15" s="44"/>
      <c r="E15" s="28" t="s">
        <v>377</v>
      </c>
      <c r="F15" s="28" t="s">
        <v>343</v>
      </c>
      <c r="G15" s="28">
        <v>2</v>
      </c>
    </row>
    <row r="16" spans="4:7" x14ac:dyDescent="0.3">
      <c r="D16" s="45"/>
      <c r="E16" s="28" t="s">
        <v>378</v>
      </c>
      <c r="F16" s="28">
        <v>0</v>
      </c>
      <c r="G16" s="28">
        <v>0</v>
      </c>
    </row>
  </sheetData>
  <mergeCells count="1">
    <mergeCell ref="D13:D16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H17"/>
  <sheetViews>
    <sheetView workbookViewId="0">
      <selection activeCell="E14" sqref="E14:H17"/>
    </sheetView>
  </sheetViews>
  <sheetFormatPr baseColWidth="10" defaultRowHeight="14.4" x14ac:dyDescent="0.3"/>
  <cols>
    <col min="7" max="7" width="14.109375" bestFit="1" customWidth="1"/>
    <col min="8" max="8" width="18.77734375" bestFit="1" customWidth="1"/>
  </cols>
  <sheetData>
    <row r="14" spans="5:8" x14ac:dyDescent="0.3">
      <c r="E14" s="33" t="s">
        <v>385</v>
      </c>
      <c r="F14" s="30" t="s">
        <v>453</v>
      </c>
      <c r="G14" s="30" t="s">
        <v>452</v>
      </c>
      <c r="H14" s="30" t="s">
        <v>454</v>
      </c>
    </row>
    <row r="15" spans="5:8" x14ac:dyDescent="0.3">
      <c r="E15" s="33"/>
      <c r="F15" s="28" t="s">
        <v>376</v>
      </c>
      <c r="G15" s="28" t="s">
        <v>342</v>
      </c>
      <c r="H15" s="28">
        <v>1</v>
      </c>
    </row>
    <row r="16" spans="5:8" x14ac:dyDescent="0.3">
      <c r="E16" s="33"/>
      <c r="F16" s="28" t="s">
        <v>377</v>
      </c>
      <c r="G16" s="28" t="s">
        <v>343</v>
      </c>
      <c r="H16" s="28">
        <v>2</v>
      </c>
    </row>
    <row r="17" spans="5:8" x14ac:dyDescent="0.3">
      <c r="E17" s="33"/>
      <c r="F17" s="28" t="s">
        <v>378</v>
      </c>
      <c r="G17" s="28">
        <v>0</v>
      </c>
      <c r="H17" s="28">
        <v>0</v>
      </c>
    </row>
  </sheetData>
  <mergeCells count="1">
    <mergeCell ref="E14:E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A133" zoomScale="70" zoomScaleNormal="70" workbookViewId="0">
      <selection activeCell="F26" sqref="F26:F31"/>
    </sheetView>
  </sheetViews>
  <sheetFormatPr baseColWidth="10" defaultColWidth="9.109375" defaultRowHeight="13.8" x14ac:dyDescent="0.25"/>
  <cols>
    <col min="1" max="1" width="17.21875" style="16" customWidth="1"/>
    <col min="2" max="2" width="10.88671875" style="17" customWidth="1"/>
    <col min="3" max="3" width="12.5546875" style="17" customWidth="1"/>
    <col min="4" max="4" width="12.6640625" style="17" bestFit="1" customWidth="1"/>
    <col min="5" max="5" width="11.6640625" style="17" bestFit="1" customWidth="1"/>
    <col min="6" max="6" width="22.88671875" style="17" customWidth="1"/>
    <col min="7" max="7" width="9.109375" style="16"/>
    <col min="8" max="8" width="9.109375" style="18"/>
    <col min="9" max="9" width="10.33203125" style="21" customWidth="1"/>
    <col min="10" max="10" width="11.33203125" style="16" customWidth="1"/>
    <col min="11" max="11" width="10.33203125" style="21" customWidth="1"/>
    <col min="12" max="12" width="11.21875" style="22" customWidth="1"/>
    <col min="13" max="13" width="10.33203125" style="21" customWidth="1"/>
    <col min="14" max="14" width="12.5546875" style="16" customWidth="1"/>
    <col min="15" max="15" width="9.109375" style="16"/>
    <col min="16" max="16" width="9.33203125" style="16" customWidth="1"/>
    <col min="17" max="16384" width="9.109375" style="16"/>
  </cols>
  <sheetData>
    <row r="1" spans="1:18" s="12" customFormat="1" ht="41.4" x14ac:dyDescent="0.3">
      <c r="A1" s="12" t="s">
        <v>429</v>
      </c>
      <c r="B1" s="12" t="s">
        <v>430</v>
      </c>
      <c r="C1" s="12" t="s">
        <v>431</v>
      </c>
      <c r="D1" s="12" t="s">
        <v>440</v>
      </c>
      <c r="E1" s="12" t="s">
        <v>441</v>
      </c>
      <c r="F1" s="12" t="s">
        <v>432</v>
      </c>
      <c r="H1" s="13" t="s">
        <v>433</v>
      </c>
      <c r="I1" s="14" t="s">
        <v>434</v>
      </c>
      <c r="J1" s="12" t="s">
        <v>442</v>
      </c>
      <c r="K1" s="14" t="s">
        <v>443</v>
      </c>
      <c r="L1" s="12" t="s">
        <v>444</v>
      </c>
      <c r="M1" s="14" t="s">
        <v>445</v>
      </c>
      <c r="N1" s="12" t="s">
        <v>435</v>
      </c>
      <c r="P1" s="12" t="s">
        <v>436</v>
      </c>
      <c r="Q1" s="12" t="s">
        <v>437</v>
      </c>
      <c r="R1" s="12" t="s">
        <v>438</v>
      </c>
    </row>
    <row r="2" spans="1:18" ht="27.6" x14ac:dyDescent="0.25">
      <c r="A2" s="15"/>
      <c r="B2" s="17" t="s">
        <v>439</v>
      </c>
      <c r="C2" s="17" t="str">
        <f>H2 &amp; ", " &amp; ROUND((I2*100), 0) &amp; "%"</f>
        <v>42658, 100%</v>
      </c>
      <c r="D2" s="17" t="str">
        <f>J2 &amp; ", " &amp; ROUND((K2*100), 0) &amp; "%"</f>
        <v>438, 1%</v>
      </c>
      <c r="E2" s="17" t="str">
        <f>L2 &amp; ", " &amp; ROUND((M2*100), 0) &amp; "%"</f>
        <v>42220, 99%</v>
      </c>
      <c r="G2" s="18"/>
      <c r="H2" s="19">
        <f>P2</f>
        <v>42658</v>
      </c>
      <c r="I2" s="20">
        <f>H2/$P$2</f>
        <v>1</v>
      </c>
      <c r="J2" s="19">
        <f>Q2</f>
        <v>438</v>
      </c>
      <c r="K2" s="20">
        <f>J2/$P$2</f>
        <v>1.026771062872146E-2</v>
      </c>
      <c r="L2" s="19">
        <f>R2</f>
        <v>42220</v>
      </c>
      <c r="M2" s="20">
        <f>L2/$P$2</f>
        <v>0.98973228937127855</v>
      </c>
      <c r="P2" s="18">
        <f>Q2+R2</f>
        <v>42658</v>
      </c>
      <c r="Q2" s="18">
        <v>438</v>
      </c>
      <c r="R2" s="18">
        <v>42220</v>
      </c>
    </row>
    <row r="3" spans="1:18" x14ac:dyDescent="0.25">
      <c r="A3" s="37" t="s">
        <v>0</v>
      </c>
      <c r="B3" s="17">
        <v>2010</v>
      </c>
      <c r="C3" s="17" t="str">
        <f t="shared" ref="C3:C58" si="0">H3 &amp; ", " &amp; ROUND((I3*100), 0) &amp; "%"</f>
        <v>1782, 4%</v>
      </c>
      <c r="D3" s="17" t="str">
        <f t="shared" ref="D3:D58" si="1">J3 &amp; ", " &amp; ROUND((K3*100), 0) &amp; "%"</f>
        <v>45, 10%</v>
      </c>
      <c r="E3" s="17" t="str">
        <f t="shared" ref="E3:E58" si="2">L3 &amp; ", " &amp; ROUND((M3*100), 0) &amp; "%"</f>
        <v>1737, 4%</v>
      </c>
      <c r="F3" s="37">
        <v>2.2E-16</v>
      </c>
      <c r="G3" s="18"/>
      <c r="H3" s="19">
        <v>1782</v>
      </c>
      <c r="I3" s="20">
        <f t="shared" ref="I3:I58" si="3">H3/$P$2</f>
        <v>4.1774110366168127E-2</v>
      </c>
      <c r="J3" s="19">
        <v>45</v>
      </c>
      <c r="K3" s="20">
        <f t="shared" ref="K3:K58" si="4">J3/$Q$2</f>
        <v>0.10273972602739725</v>
      </c>
      <c r="L3" s="19">
        <v>1737</v>
      </c>
      <c r="M3" s="20">
        <f>L3/$R$2</f>
        <v>4.1141639033633347E-2</v>
      </c>
    </row>
    <row r="4" spans="1:18" x14ac:dyDescent="0.25">
      <c r="A4" s="37"/>
      <c r="B4" s="17">
        <v>2011</v>
      </c>
      <c r="C4" s="17" t="str">
        <f t="shared" si="0"/>
        <v>5137, 12%</v>
      </c>
      <c r="D4" s="17" t="str">
        <f t="shared" si="1"/>
        <v>91, 21%</v>
      </c>
      <c r="E4" s="17" t="str">
        <f t="shared" si="2"/>
        <v>5046, 12%</v>
      </c>
      <c r="F4" s="37"/>
      <c r="G4" s="18"/>
      <c r="H4" s="19">
        <v>5137</v>
      </c>
      <c r="I4" s="20">
        <f t="shared" si="3"/>
        <v>0.12042289840123775</v>
      </c>
      <c r="J4" s="19">
        <v>91</v>
      </c>
      <c r="K4" s="20">
        <f t="shared" si="4"/>
        <v>0.20776255707762556</v>
      </c>
      <c r="L4" s="19">
        <v>5046</v>
      </c>
      <c r="M4" s="20">
        <f t="shared" ref="M4:M58" si="5">L4/$R$2</f>
        <v>0.11951681667456182</v>
      </c>
    </row>
    <row r="5" spans="1:18" x14ac:dyDescent="0.25">
      <c r="A5" s="37"/>
      <c r="B5" s="17">
        <v>2012</v>
      </c>
      <c r="C5" s="17" t="str">
        <f t="shared" si="0"/>
        <v>7158, 17%</v>
      </c>
      <c r="D5" s="17" t="str">
        <f t="shared" si="1"/>
        <v>81, 18%</v>
      </c>
      <c r="E5" s="17" t="str">
        <f t="shared" si="2"/>
        <v>7077, 17%</v>
      </c>
      <c r="F5" s="37"/>
      <c r="G5" s="18"/>
      <c r="H5" s="19">
        <v>7158</v>
      </c>
      <c r="I5" s="20">
        <f t="shared" si="3"/>
        <v>0.16779970931595481</v>
      </c>
      <c r="J5" s="19">
        <v>81</v>
      </c>
      <c r="K5" s="20">
        <f t="shared" si="4"/>
        <v>0.18493150684931506</v>
      </c>
      <c r="L5" s="19">
        <v>7077</v>
      </c>
      <c r="M5" s="20">
        <f t="shared" si="5"/>
        <v>0.167621980104216</v>
      </c>
    </row>
    <row r="6" spans="1:18" x14ac:dyDescent="0.25">
      <c r="A6" s="37"/>
      <c r="B6" s="17">
        <v>2013</v>
      </c>
      <c r="C6" s="17" t="str">
        <f t="shared" si="0"/>
        <v>7487, 18%</v>
      </c>
      <c r="D6" s="17" t="str">
        <f t="shared" si="1"/>
        <v>54, 12%</v>
      </c>
      <c r="E6" s="17" t="str">
        <f t="shared" si="2"/>
        <v>7433, 18%</v>
      </c>
      <c r="F6" s="37"/>
      <c r="G6" s="18"/>
      <c r="H6" s="19">
        <v>7487</v>
      </c>
      <c r="I6" s="20">
        <f t="shared" si="3"/>
        <v>0.1755122134183506</v>
      </c>
      <c r="J6" s="19">
        <v>54</v>
      </c>
      <c r="K6" s="20">
        <f t="shared" si="4"/>
        <v>0.12328767123287671</v>
      </c>
      <c r="L6" s="19">
        <v>7433</v>
      </c>
      <c r="M6" s="20">
        <f t="shared" si="5"/>
        <v>0.17605400284225486</v>
      </c>
    </row>
    <row r="7" spans="1:18" x14ac:dyDescent="0.25">
      <c r="A7" s="37"/>
      <c r="B7" s="17">
        <v>2014</v>
      </c>
      <c r="C7" s="17" t="str">
        <f t="shared" si="0"/>
        <v>7083, 17%</v>
      </c>
      <c r="D7" s="17" t="str">
        <f t="shared" si="1"/>
        <v>89, 20%</v>
      </c>
      <c r="E7" s="17" t="str">
        <f t="shared" si="2"/>
        <v>6994, 17%</v>
      </c>
      <c r="F7" s="37"/>
      <c r="G7" s="18"/>
      <c r="H7" s="19">
        <v>7083</v>
      </c>
      <c r="I7" s="20">
        <f t="shared" si="3"/>
        <v>0.16604153968774907</v>
      </c>
      <c r="J7" s="19">
        <v>89</v>
      </c>
      <c r="K7" s="20">
        <f t="shared" si="4"/>
        <v>0.20319634703196346</v>
      </c>
      <c r="L7" s="19">
        <v>6994</v>
      </c>
      <c r="M7" s="20">
        <f t="shared" si="5"/>
        <v>0.16565608716248223</v>
      </c>
    </row>
    <row r="8" spans="1:18" x14ac:dyDescent="0.25">
      <c r="A8" s="37"/>
      <c r="B8" s="17">
        <v>2015</v>
      </c>
      <c r="C8" s="17" t="str">
        <f t="shared" si="0"/>
        <v>7108, 17%</v>
      </c>
      <c r="D8" s="17" t="str">
        <f t="shared" si="1"/>
        <v>58, 13%</v>
      </c>
      <c r="E8" s="17" t="str">
        <f t="shared" si="2"/>
        <v>7050, 17%</v>
      </c>
      <c r="F8" s="37"/>
      <c r="G8" s="18"/>
      <c r="H8" s="19">
        <v>7108</v>
      </c>
      <c r="I8" s="20">
        <f t="shared" si="3"/>
        <v>0.16662759623048432</v>
      </c>
      <c r="J8" s="19">
        <v>58</v>
      </c>
      <c r="K8" s="20">
        <f t="shared" si="4"/>
        <v>0.13242009132420091</v>
      </c>
      <c r="L8" s="19">
        <v>7050</v>
      </c>
      <c r="M8" s="20">
        <f t="shared" si="5"/>
        <v>0.16698247276172429</v>
      </c>
    </row>
    <row r="9" spans="1:18" x14ac:dyDescent="0.25">
      <c r="A9" s="37"/>
      <c r="B9" s="17">
        <v>2016</v>
      </c>
      <c r="C9" s="17" t="str">
        <f t="shared" si="0"/>
        <v>6903, 16%</v>
      </c>
      <c r="D9" s="17" t="str">
        <f t="shared" si="1"/>
        <v>20, 5%</v>
      </c>
      <c r="E9" s="17" t="str">
        <f t="shared" si="2"/>
        <v>6883, 16%</v>
      </c>
      <c r="F9" s="37"/>
      <c r="G9" s="18"/>
      <c r="H9" s="19">
        <v>6903</v>
      </c>
      <c r="I9" s="20">
        <f t="shared" si="3"/>
        <v>0.16182193258005531</v>
      </c>
      <c r="J9" s="19">
        <v>20</v>
      </c>
      <c r="K9" s="20">
        <f t="shared" si="4"/>
        <v>4.5662100456621002E-2</v>
      </c>
      <c r="L9" s="19">
        <v>6883</v>
      </c>
      <c r="M9" s="20">
        <f t="shared" si="5"/>
        <v>0.16302700142112742</v>
      </c>
    </row>
    <row r="10" spans="1:18" x14ac:dyDescent="0.25">
      <c r="A10" s="40" t="s">
        <v>5</v>
      </c>
      <c r="B10" s="17">
        <v>1</v>
      </c>
      <c r="C10" s="17" t="str">
        <f t="shared" si="0"/>
        <v>19599, 46%</v>
      </c>
      <c r="D10" s="17" t="str">
        <f t="shared" si="1"/>
        <v>220, 50%</v>
      </c>
      <c r="E10" s="17" t="str">
        <f t="shared" si="2"/>
        <v>19379, 46%</v>
      </c>
      <c r="F10" s="40">
        <v>1.2570000000000001E-3</v>
      </c>
      <c r="G10" s="18"/>
      <c r="H10" s="19">
        <v>19599</v>
      </c>
      <c r="I10" s="20">
        <f t="shared" si="3"/>
        <v>0.4594448872427212</v>
      </c>
      <c r="J10" s="19">
        <v>220</v>
      </c>
      <c r="K10" s="20">
        <f t="shared" si="4"/>
        <v>0.50228310502283102</v>
      </c>
      <c r="L10" s="19">
        <v>19379</v>
      </c>
      <c r="M10" s="20">
        <f t="shared" si="5"/>
        <v>0.4590004737091426</v>
      </c>
    </row>
    <row r="11" spans="1:18" x14ac:dyDescent="0.25">
      <c r="A11" s="40"/>
      <c r="B11" s="17">
        <v>2</v>
      </c>
      <c r="C11" s="17" t="str">
        <f t="shared" si="0"/>
        <v>10453, 25%</v>
      </c>
      <c r="D11" s="17" t="str">
        <f t="shared" si="1"/>
        <v>128, 29%</v>
      </c>
      <c r="E11" s="17" t="str">
        <f t="shared" si="2"/>
        <v>10325, 24%</v>
      </c>
      <c r="F11" s="40"/>
      <c r="G11" s="18"/>
      <c r="H11" s="19">
        <v>10453</v>
      </c>
      <c r="I11" s="20">
        <f t="shared" si="3"/>
        <v>0.24504196164845984</v>
      </c>
      <c r="J11" s="19">
        <v>128</v>
      </c>
      <c r="K11" s="20">
        <f t="shared" si="4"/>
        <v>0.29223744292237441</v>
      </c>
      <c r="L11" s="19">
        <v>10325</v>
      </c>
      <c r="M11" s="20">
        <f t="shared" si="5"/>
        <v>0.24455234486025582</v>
      </c>
    </row>
    <row r="12" spans="1:18" x14ac:dyDescent="0.25">
      <c r="A12" s="40"/>
      <c r="B12" s="17">
        <v>3</v>
      </c>
      <c r="C12" s="17" t="str">
        <f t="shared" si="0"/>
        <v>4776, 11%</v>
      </c>
      <c r="D12" s="17" t="str">
        <f t="shared" si="1"/>
        <v>35, 8%</v>
      </c>
      <c r="E12" s="17" t="str">
        <f t="shared" si="2"/>
        <v>4741, 11%</v>
      </c>
      <c r="F12" s="40"/>
      <c r="G12" s="18"/>
      <c r="H12" s="19">
        <v>4776</v>
      </c>
      <c r="I12" s="20">
        <f t="shared" si="3"/>
        <v>0.11196024192414084</v>
      </c>
      <c r="J12" s="19">
        <v>35</v>
      </c>
      <c r="K12" s="20">
        <f t="shared" si="4"/>
        <v>7.9908675799086754E-2</v>
      </c>
      <c r="L12" s="19">
        <v>4741</v>
      </c>
      <c r="M12" s="20">
        <f t="shared" si="5"/>
        <v>0.11229275225011842</v>
      </c>
    </row>
    <row r="13" spans="1:18" x14ac:dyDescent="0.25">
      <c r="A13" s="40"/>
      <c r="B13" s="17">
        <v>4</v>
      </c>
      <c r="C13" s="17" t="str">
        <f t="shared" si="0"/>
        <v>2022, 5%</v>
      </c>
      <c r="D13" s="17" t="str">
        <f t="shared" si="1"/>
        <v>14, 3%</v>
      </c>
      <c r="E13" s="17" t="str">
        <f t="shared" si="2"/>
        <v>2008, 5%</v>
      </c>
      <c r="F13" s="40"/>
      <c r="H13" s="19">
        <v>2022</v>
      </c>
      <c r="I13" s="20">
        <f t="shared" si="3"/>
        <v>4.740025317642646E-2</v>
      </c>
      <c r="J13" s="19">
        <v>14</v>
      </c>
      <c r="K13" s="20">
        <f t="shared" si="4"/>
        <v>3.1963470319634701E-2</v>
      </c>
      <c r="L13" s="19">
        <v>2008</v>
      </c>
      <c r="M13" s="20">
        <f t="shared" si="5"/>
        <v>4.7560397915679772E-2</v>
      </c>
    </row>
    <row r="14" spans="1:18" ht="13.8" customHeight="1" x14ac:dyDescent="0.25">
      <c r="A14" s="40"/>
      <c r="B14" s="17">
        <v>5</v>
      </c>
      <c r="C14" s="17" t="str">
        <f t="shared" si="0"/>
        <v>5808, 14%</v>
      </c>
      <c r="D14" s="17" t="str">
        <f t="shared" si="1"/>
        <v>41, 9%</v>
      </c>
      <c r="E14" s="17" t="str">
        <f t="shared" si="2"/>
        <v>5767, 14%</v>
      </c>
      <c r="F14" s="40"/>
      <c r="H14" s="19">
        <v>5808</v>
      </c>
      <c r="I14" s="20">
        <f t="shared" si="3"/>
        <v>0.13615265600825169</v>
      </c>
      <c r="J14" s="19">
        <v>41</v>
      </c>
      <c r="K14" s="20">
        <f t="shared" si="4"/>
        <v>9.3607305936073054E-2</v>
      </c>
      <c r="L14" s="19">
        <v>5767</v>
      </c>
      <c r="M14" s="20">
        <f t="shared" si="5"/>
        <v>0.13659403126480341</v>
      </c>
    </row>
    <row r="15" spans="1:18" ht="13.8" customHeight="1" x14ac:dyDescent="0.25">
      <c r="A15" s="33" t="s">
        <v>10</v>
      </c>
      <c r="B15" s="17">
        <v>1</v>
      </c>
      <c r="C15" s="17" t="str">
        <f t="shared" si="0"/>
        <v>620, 1%</v>
      </c>
      <c r="D15" s="17" t="str">
        <f t="shared" si="1"/>
        <v>5, 1%</v>
      </c>
      <c r="E15" s="17" t="str">
        <f t="shared" si="2"/>
        <v>615, 1%</v>
      </c>
      <c r="F15" s="33">
        <v>0.62109999999999999</v>
      </c>
      <c r="H15" s="19">
        <v>620</v>
      </c>
      <c r="I15" s="20">
        <f t="shared" si="3"/>
        <v>1.4534202259834029E-2</v>
      </c>
      <c r="J15" s="19">
        <v>5</v>
      </c>
      <c r="K15" s="20">
        <f t="shared" si="4"/>
        <v>1.1415525114155251E-2</v>
      </c>
      <c r="L15" s="19">
        <v>615</v>
      </c>
      <c r="M15" s="20">
        <f t="shared" si="5"/>
        <v>1.4566556134533396E-2</v>
      </c>
    </row>
    <row r="16" spans="1:18" x14ac:dyDescent="0.25">
      <c r="A16" s="33"/>
      <c r="B16" s="17">
        <v>2</v>
      </c>
      <c r="C16" s="17" t="str">
        <f t="shared" si="0"/>
        <v>3, 0%</v>
      </c>
      <c r="D16" s="17" t="str">
        <f t="shared" si="1"/>
        <v>0, 0%</v>
      </c>
      <c r="E16" s="17" t="str">
        <f t="shared" si="2"/>
        <v>3, 0%</v>
      </c>
      <c r="F16" s="33"/>
      <c r="H16" s="19">
        <v>3</v>
      </c>
      <c r="I16" s="20">
        <f t="shared" si="3"/>
        <v>7.0326785128229172E-5</v>
      </c>
      <c r="J16" s="19">
        <v>0</v>
      </c>
      <c r="K16" s="20">
        <f t="shared" si="4"/>
        <v>0</v>
      </c>
      <c r="L16" s="19">
        <v>3</v>
      </c>
      <c r="M16" s="20">
        <f t="shared" si="5"/>
        <v>7.1056371387967789E-5</v>
      </c>
    </row>
    <row r="17" spans="1:14" x14ac:dyDescent="0.25">
      <c r="A17" s="33"/>
      <c r="B17" s="17">
        <v>3</v>
      </c>
      <c r="C17" s="17" t="str">
        <f t="shared" si="0"/>
        <v>7719, 18%</v>
      </c>
      <c r="D17" s="17" t="str">
        <f t="shared" si="1"/>
        <v>64, 15%</v>
      </c>
      <c r="E17" s="17" t="str">
        <f t="shared" si="2"/>
        <v>7655, 18%</v>
      </c>
      <c r="F17" s="33"/>
      <c r="H17" s="19">
        <v>7719</v>
      </c>
      <c r="I17" s="20">
        <f t="shared" si="3"/>
        <v>0.18095081813493366</v>
      </c>
      <c r="J17" s="19">
        <v>64</v>
      </c>
      <c r="K17" s="20">
        <f t="shared" si="4"/>
        <v>0.14611872146118721</v>
      </c>
      <c r="L17" s="19">
        <v>7655</v>
      </c>
      <c r="M17" s="20">
        <f t="shared" si="5"/>
        <v>0.18131217432496446</v>
      </c>
    </row>
    <row r="18" spans="1:14" x14ac:dyDescent="0.25">
      <c r="A18" s="33"/>
      <c r="B18" s="17">
        <v>4</v>
      </c>
      <c r="C18" s="17" t="str">
        <f t="shared" si="0"/>
        <v>4885, 11%</v>
      </c>
      <c r="D18" s="17" t="str">
        <f t="shared" si="1"/>
        <v>53, 12%</v>
      </c>
      <c r="E18" s="17" t="str">
        <f t="shared" si="2"/>
        <v>4832, 11%</v>
      </c>
      <c r="F18" s="33"/>
      <c r="H18" s="19">
        <v>4885</v>
      </c>
      <c r="I18" s="20">
        <f t="shared" si="3"/>
        <v>0.1145154484504665</v>
      </c>
      <c r="J18" s="19">
        <v>53</v>
      </c>
      <c r="K18" s="20">
        <f t="shared" si="4"/>
        <v>0.12100456621004566</v>
      </c>
      <c r="L18" s="19">
        <v>4832</v>
      </c>
      <c r="M18" s="20">
        <f t="shared" si="5"/>
        <v>0.11444812884888679</v>
      </c>
    </row>
    <row r="19" spans="1:14" x14ac:dyDescent="0.25">
      <c r="A19" s="33"/>
      <c r="B19" s="17">
        <v>5</v>
      </c>
      <c r="C19" s="17" t="str">
        <f t="shared" si="0"/>
        <v>9231, 22%</v>
      </c>
      <c r="D19" s="17" t="str">
        <f t="shared" si="1"/>
        <v>102, 23%</v>
      </c>
      <c r="E19" s="17" t="str">
        <f t="shared" si="2"/>
        <v>9129, 22%</v>
      </c>
      <c r="F19" s="33"/>
      <c r="H19" s="19">
        <v>9231</v>
      </c>
      <c r="I19" s="20">
        <f t="shared" si="3"/>
        <v>0.21639551783956115</v>
      </c>
      <c r="J19" s="19">
        <v>102</v>
      </c>
      <c r="K19" s="20">
        <f t="shared" si="4"/>
        <v>0.23287671232876711</v>
      </c>
      <c r="L19" s="19">
        <v>9129</v>
      </c>
      <c r="M19" s="20">
        <f t="shared" si="5"/>
        <v>0.21622453813358597</v>
      </c>
    </row>
    <row r="20" spans="1:14" x14ac:dyDescent="0.25">
      <c r="A20" s="33"/>
      <c r="B20" s="17">
        <v>6</v>
      </c>
      <c r="C20" s="17" t="str">
        <f t="shared" si="0"/>
        <v>20183, 47%</v>
      </c>
      <c r="D20" s="17" t="str">
        <f t="shared" si="1"/>
        <v>214, 49%</v>
      </c>
      <c r="E20" s="17" t="str">
        <f t="shared" si="2"/>
        <v>19969, 47%</v>
      </c>
      <c r="F20" s="33"/>
      <c r="H20" s="19">
        <v>20183</v>
      </c>
      <c r="I20" s="20">
        <f t="shared" si="3"/>
        <v>0.47313516808101647</v>
      </c>
      <c r="J20" s="19">
        <v>214</v>
      </c>
      <c r="K20" s="20">
        <f t="shared" si="4"/>
        <v>0.48858447488584472</v>
      </c>
      <c r="L20" s="19">
        <v>19969</v>
      </c>
      <c r="M20" s="20">
        <f t="shared" si="5"/>
        <v>0.47297489341544291</v>
      </c>
    </row>
    <row r="21" spans="1:14" x14ac:dyDescent="0.25">
      <c r="A21" s="33"/>
      <c r="B21" s="17">
        <v>999</v>
      </c>
      <c r="C21" s="17" t="str">
        <f t="shared" si="0"/>
        <v>17, 0%</v>
      </c>
      <c r="D21" s="17" t="str">
        <f t="shared" si="1"/>
        <v>0, 0%</v>
      </c>
      <c r="E21" s="17" t="str">
        <f t="shared" si="2"/>
        <v>17, 0%</v>
      </c>
      <c r="F21" s="33"/>
      <c r="H21" s="19">
        <v>17</v>
      </c>
      <c r="I21" s="20">
        <f t="shared" si="3"/>
        <v>3.9851844905996531E-4</v>
      </c>
      <c r="J21" s="19">
        <v>0</v>
      </c>
      <c r="K21" s="20">
        <f t="shared" si="4"/>
        <v>0</v>
      </c>
      <c r="L21" s="19">
        <v>17</v>
      </c>
      <c r="M21" s="20">
        <f t="shared" si="5"/>
        <v>4.0265277119848412E-4</v>
      </c>
    </row>
    <row r="22" spans="1:14" x14ac:dyDescent="0.25">
      <c r="A22" s="33" t="s">
        <v>394</v>
      </c>
      <c r="B22" s="17">
        <v>0</v>
      </c>
      <c r="C22" s="17" t="str">
        <f t="shared" si="0"/>
        <v>41717, 98%</v>
      </c>
      <c r="D22" s="17" t="str">
        <f t="shared" si="1"/>
        <v>436, 100%</v>
      </c>
      <c r="E22" s="17" t="str">
        <f t="shared" si="2"/>
        <v>41281, 98%</v>
      </c>
      <c r="F22" s="33">
        <v>1.9179999999999999E-2</v>
      </c>
      <c r="H22" s="19">
        <v>41717</v>
      </c>
      <c r="I22" s="20">
        <f t="shared" si="3"/>
        <v>0.97794083173144541</v>
      </c>
      <c r="J22" s="19">
        <v>436</v>
      </c>
      <c r="K22" s="20">
        <f t="shared" si="4"/>
        <v>0.99543378995433784</v>
      </c>
      <c r="L22" s="19">
        <v>41281</v>
      </c>
      <c r="M22" s="20">
        <f t="shared" si="5"/>
        <v>0.97775935575556605</v>
      </c>
    </row>
    <row r="23" spans="1:14" x14ac:dyDescent="0.25">
      <c r="A23" s="33"/>
      <c r="B23" s="17">
        <v>1</v>
      </c>
      <c r="C23" s="17" t="str">
        <f t="shared" si="0"/>
        <v>941, 2%</v>
      </c>
      <c r="D23" s="17" t="str">
        <f t="shared" si="1"/>
        <v>2, 0%</v>
      </c>
      <c r="E23" s="17" t="str">
        <f t="shared" si="2"/>
        <v>939, 2%</v>
      </c>
      <c r="F23" s="33"/>
      <c r="H23" s="19">
        <v>941</v>
      </c>
      <c r="I23" s="20">
        <f t="shared" si="3"/>
        <v>2.2059168268554551E-2</v>
      </c>
      <c r="J23" s="19">
        <v>2</v>
      </c>
      <c r="K23" s="20">
        <f t="shared" si="4"/>
        <v>4.5662100456621002E-3</v>
      </c>
      <c r="L23" s="19">
        <v>939</v>
      </c>
      <c r="M23" s="20">
        <f t="shared" si="5"/>
        <v>2.2240644244433918E-2</v>
      </c>
    </row>
    <row r="24" spans="1:14" x14ac:dyDescent="0.25">
      <c r="A24" s="37" t="s">
        <v>395</v>
      </c>
      <c r="B24" s="17">
        <v>0</v>
      </c>
      <c r="C24" s="17" t="str">
        <f t="shared" si="0"/>
        <v>28062, 66%</v>
      </c>
      <c r="D24" s="17" t="str">
        <f t="shared" si="1"/>
        <v>52, 12%</v>
      </c>
      <c r="E24" s="17" t="str">
        <f t="shared" si="2"/>
        <v>28010, 66%</v>
      </c>
      <c r="F24" s="37">
        <v>2.2E-16</v>
      </c>
      <c r="H24" s="19">
        <v>28062</v>
      </c>
      <c r="I24" s="20">
        <f t="shared" si="3"/>
        <v>0.65783674808945569</v>
      </c>
      <c r="J24" s="19">
        <v>52</v>
      </c>
      <c r="K24" s="20">
        <f t="shared" si="4"/>
        <v>0.11872146118721461</v>
      </c>
      <c r="L24" s="19">
        <v>28010</v>
      </c>
      <c r="M24" s="20">
        <f t="shared" si="5"/>
        <v>0.66342965419232591</v>
      </c>
    </row>
    <row r="25" spans="1:14" x14ac:dyDescent="0.25">
      <c r="A25" s="37"/>
      <c r="B25" s="17">
        <v>1</v>
      </c>
      <c r="C25" s="17" t="str">
        <f t="shared" si="0"/>
        <v>14596, 34%</v>
      </c>
      <c r="D25" s="17" t="str">
        <f t="shared" si="1"/>
        <v>386, 88%</v>
      </c>
      <c r="E25" s="17" t="str">
        <f t="shared" si="2"/>
        <v>14210, 34%</v>
      </c>
      <c r="F25" s="37"/>
      <c r="H25" s="19">
        <v>14596</v>
      </c>
      <c r="I25" s="20">
        <f t="shared" si="3"/>
        <v>0.34216325191054431</v>
      </c>
      <c r="J25" s="19">
        <v>386</v>
      </c>
      <c r="K25" s="20">
        <f t="shared" si="4"/>
        <v>0.88127853881278539</v>
      </c>
      <c r="L25" s="19">
        <v>14210</v>
      </c>
      <c r="M25" s="20">
        <f t="shared" si="5"/>
        <v>0.33657034580767409</v>
      </c>
    </row>
    <row r="26" spans="1:14" x14ac:dyDescent="0.25">
      <c r="A26" s="37" t="s">
        <v>34</v>
      </c>
      <c r="B26" s="17">
        <v>1</v>
      </c>
      <c r="C26" s="17" t="str">
        <f t="shared" si="0"/>
        <v>11878, 28%</v>
      </c>
      <c r="D26" s="17" t="str">
        <f t="shared" si="1"/>
        <v>298, 68%</v>
      </c>
      <c r="E26" s="17" t="str">
        <f t="shared" si="2"/>
        <v>11580, 27%</v>
      </c>
      <c r="F26" s="37">
        <v>2.2E-16</v>
      </c>
      <c r="H26" s="19">
        <v>11878</v>
      </c>
      <c r="I26" s="20">
        <f t="shared" si="3"/>
        <v>0.27844718458436868</v>
      </c>
      <c r="J26" s="19">
        <v>298</v>
      </c>
      <c r="K26" s="20">
        <f t="shared" si="4"/>
        <v>0.68036529680365299</v>
      </c>
      <c r="L26" s="19">
        <v>11580</v>
      </c>
      <c r="M26" s="20">
        <f t="shared" si="5"/>
        <v>0.27427759355755565</v>
      </c>
    </row>
    <row r="27" spans="1:14" x14ac:dyDescent="0.25">
      <c r="A27" s="37"/>
      <c r="B27" s="17">
        <v>2</v>
      </c>
      <c r="C27" s="17" t="str">
        <f t="shared" si="0"/>
        <v>2015, 5%</v>
      </c>
      <c r="D27" s="17" t="str">
        <f t="shared" si="1"/>
        <v>75, 17%</v>
      </c>
      <c r="E27" s="17" t="str">
        <f t="shared" si="2"/>
        <v>1940, 5%</v>
      </c>
      <c r="F27" s="37"/>
      <c r="H27" s="19">
        <v>2015</v>
      </c>
      <c r="I27" s="20">
        <f t="shared" si="3"/>
        <v>4.7236157344460593E-2</v>
      </c>
      <c r="J27" s="19">
        <v>75</v>
      </c>
      <c r="K27" s="20">
        <f t="shared" si="4"/>
        <v>0.17123287671232876</v>
      </c>
      <c r="L27" s="19">
        <v>1940</v>
      </c>
      <c r="M27" s="20">
        <f t="shared" si="5"/>
        <v>4.5949786830885839E-2</v>
      </c>
    </row>
    <row r="28" spans="1:14" x14ac:dyDescent="0.25">
      <c r="A28" s="37"/>
      <c r="B28" s="17">
        <v>3</v>
      </c>
      <c r="C28" s="17" t="str">
        <f t="shared" si="0"/>
        <v>143, 0%</v>
      </c>
      <c r="D28" s="17" t="str">
        <f t="shared" si="1"/>
        <v>4, 1%</v>
      </c>
      <c r="E28" s="17" t="str">
        <f t="shared" si="2"/>
        <v>139, 0%</v>
      </c>
      <c r="F28" s="37"/>
      <c r="H28" s="19">
        <v>143</v>
      </c>
      <c r="I28" s="20">
        <f t="shared" si="3"/>
        <v>3.3522434244455906E-3</v>
      </c>
      <c r="J28" s="19">
        <v>4</v>
      </c>
      <c r="K28" s="20">
        <f t="shared" si="4"/>
        <v>9.1324200913242004E-3</v>
      </c>
      <c r="L28" s="19">
        <v>139</v>
      </c>
      <c r="M28" s="20">
        <f t="shared" si="5"/>
        <v>3.292278540975841E-3</v>
      </c>
    </row>
    <row r="29" spans="1:14" x14ac:dyDescent="0.25">
      <c r="A29" s="37"/>
      <c r="B29" s="17">
        <v>4</v>
      </c>
      <c r="C29" s="17" t="str">
        <f t="shared" si="0"/>
        <v>1429, 3%</v>
      </c>
      <c r="D29" s="17" t="str">
        <f t="shared" si="1"/>
        <v>61, 14%</v>
      </c>
      <c r="E29" s="17" t="str">
        <f t="shared" si="2"/>
        <v>1368, 3%</v>
      </c>
      <c r="F29" s="37"/>
      <c r="H29" s="19">
        <v>1429</v>
      </c>
      <c r="I29" s="20">
        <f t="shared" si="3"/>
        <v>3.3498991982746494E-2</v>
      </c>
      <c r="J29" s="19">
        <v>61</v>
      </c>
      <c r="K29" s="20">
        <f t="shared" si="4"/>
        <v>0.13926940639269406</v>
      </c>
      <c r="L29" s="19">
        <v>1368</v>
      </c>
      <c r="M29" s="20">
        <f t="shared" si="5"/>
        <v>3.2401705352913313E-2</v>
      </c>
    </row>
    <row r="30" spans="1:14" x14ac:dyDescent="0.25">
      <c r="A30" s="37"/>
      <c r="B30" s="17">
        <v>8</v>
      </c>
      <c r="C30" s="17" t="str">
        <f t="shared" si="0"/>
        <v>41, 0%</v>
      </c>
      <c r="D30" s="17" t="str">
        <f t="shared" si="1"/>
        <v>0, 0%</v>
      </c>
      <c r="E30" s="17" t="str">
        <f t="shared" si="2"/>
        <v>41, 0%</v>
      </c>
      <c r="F30" s="37"/>
      <c r="H30" s="19">
        <v>41</v>
      </c>
      <c r="I30" s="20">
        <f t="shared" si="3"/>
        <v>9.6113273008579863E-4</v>
      </c>
      <c r="J30" s="19">
        <v>0</v>
      </c>
      <c r="K30" s="20">
        <f t="shared" si="4"/>
        <v>0</v>
      </c>
      <c r="L30" s="19">
        <v>41</v>
      </c>
      <c r="M30" s="20">
        <f t="shared" si="5"/>
        <v>9.7110374230222648E-4</v>
      </c>
    </row>
    <row r="31" spans="1:14" x14ac:dyDescent="0.25">
      <c r="A31" s="37"/>
      <c r="B31" s="17">
        <v>9</v>
      </c>
      <c r="C31" s="17" t="str">
        <f t="shared" si="0"/>
        <v>27152, 64%</v>
      </c>
      <c r="D31" s="17" t="str">
        <f t="shared" si="1"/>
        <v>0, 0%</v>
      </c>
      <c r="E31" s="17" t="str">
        <f t="shared" si="2"/>
        <v>27152, 64%</v>
      </c>
      <c r="F31" s="37"/>
      <c r="H31" s="19">
        <v>27152</v>
      </c>
      <c r="I31" s="20">
        <f t="shared" si="3"/>
        <v>0.63650428993389285</v>
      </c>
      <c r="J31" s="19">
        <v>0</v>
      </c>
      <c r="K31" s="20">
        <f t="shared" si="4"/>
        <v>0</v>
      </c>
      <c r="L31" s="19">
        <v>27152</v>
      </c>
      <c r="M31" s="20">
        <f t="shared" si="5"/>
        <v>0.64310753197536707</v>
      </c>
    </row>
    <row r="32" spans="1:14" x14ac:dyDescent="0.25">
      <c r="A32" s="37" t="s">
        <v>397</v>
      </c>
      <c r="B32" s="17">
        <v>1</v>
      </c>
      <c r="C32" s="17" t="str">
        <f t="shared" si="0"/>
        <v>9732, 23%</v>
      </c>
      <c r="D32" s="17" t="str">
        <f t="shared" si="1"/>
        <v>132, 30%</v>
      </c>
      <c r="E32" s="17" t="str">
        <f t="shared" si="2"/>
        <v>9600, 23%</v>
      </c>
      <c r="F32" s="37">
        <v>1.573E-3</v>
      </c>
      <c r="H32" s="19">
        <v>9732</v>
      </c>
      <c r="I32" s="20">
        <f t="shared" si="3"/>
        <v>0.22814009095597543</v>
      </c>
      <c r="J32" s="19">
        <v>132</v>
      </c>
      <c r="K32" s="20">
        <f t="shared" si="4"/>
        <v>0.30136986301369861</v>
      </c>
      <c r="L32" s="19">
        <v>9600</v>
      </c>
      <c r="M32" s="20">
        <f t="shared" si="5"/>
        <v>0.22738038844149691</v>
      </c>
      <c r="N32" s="18"/>
    </row>
    <row r="33" spans="1:14" x14ac:dyDescent="0.25">
      <c r="A33" s="37"/>
      <c r="B33" s="17">
        <v>2</v>
      </c>
      <c r="C33" s="17" t="str">
        <f t="shared" si="0"/>
        <v>28202, 66%</v>
      </c>
      <c r="D33" s="17" t="str">
        <f t="shared" si="1"/>
        <v>275, 63%</v>
      </c>
      <c r="E33" s="17" t="str">
        <f t="shared" si="2"/>
        <v>27927, 66%</v>
      </c>
      <c r="F33" s="37"/>
      <c r="H33" s="19">
        <v>28202</v>
      </c>
      <c r="I33" s="20">
        <f t="shared" si="3"/>
        <v>0.66111866472877301</v>
      </c>
      <c r="J33" s="19">
        <v>275</v>
      </c>
      <c r="K33" s="20">
        <f t="shared" si="4"/>
        <v>0.62785388127853881</v>
      </c>
      <c r="L33" s="19">
        <v>27927</v>
      </c>
      <c r="M33" s="20">
        <f t="shared" si="5"/>
        <v>0.66146376125059214</v>
      </c>
      <c r="N33" s="18"/>
    </row>
    <row r="34" spans="1:14" x14ac:dyDescent="0.25">
      <c r="A34" s="37"/>
      <c r="B34" s="17">
        <v>3</v>
      </c>
      <c r="C34" s="17" t="str">
        <f t="shared" si="0"/>
        <v>4271, 10%</v>
      </c>
      <c r="D34" s="17" t="str">
        <f t="shared" si="1"/>
        <v>27, 6%</v>
      </c>
      <c r="E34" s="17" t="str">
        <f t="shared" si="2"/>
        <v>4244, 10%</v>
      </c>
      <c r="F34" s="37"/>
      <c r="H34" s="19">
        <v>4271</v>
      </c>
      <c r="I34" s="20">
        <f t="shared" si="3"/>
        <v>0.10012189976088894</v>
      </c>
      <c r="J34" s="19">
        <v>27</v>
      </c>
      <c r="K34" s="20">
        <f t="shared" si="4"/>
        <v>6.1643835616438353E-2</v>
      </c>
      <c r="L34" s="19">
        <v>4244</v>
      </c>
      <c r="M34" s="20">
        <f t="shared" si="5"/>
        <v>0.1005210800568451</v>
      </c>
      <c r="N34" s="18"/>
    </row>
    <row r="35" spans="1:14" x14ac:dyDescent="0.25">
      <c r="A35" s="37"/>
      <c r="B35" s="17">
        <v>4</v>
      </c>
      <c r="C35" s="17" t="str">
        <f t="shared" si="0"/>
        <v>305, 1%</v>
      </c>
      <c r="D35" s="17" t="str">
        <f t="shared" si="1"/>
        <v>4, 1%</v>
      </c>
      <c r="E35" s="17" t="str">
        <f t="shared" si="2"/>
        <v>301, 1%</v>
      </c>
      <c r="F35" s="37"/>
      <c r="H35" s="19">
        <v>305</v>
      </c>
      <c r="I35" s="20">
        <f t="shared" si="3"/>
        <v>7.1498898213699655E-3</v>
      </c>
      <c r="J35" s="19">
        <v>4</v>
      </c>
      <c r="K35" s="20">
        <f t="shared" si="4"/>
        <v>9.1324200913242004E-3</v>
      </c>
      <c r="L35" s="19">
        <v>301</v>
      </c>
      <c r="M35" s="20">
        <f t="shared" si="5"/>
        <v>7.1293225959261014E-3</v>
      </c>
      <c r="N35" s="18"/>
    </row>
    <row r="36" spans="1:14" x14ac:dyDescent="0.25">
      <c r="A36" s="37"/>
      <c r="B36" s="17">
        <v>5</v>
      </c>
      <c r="C36" s="17" t="str">
        <f t="shared" si="0"/>
        <v>34, 0%</v>
      </c>
      <c r="D36" s="17" t="str">
        <f t="shared" si="1"/>
        <v>0, 0%</v>
      </c>
      <c r="E36" s="17" t="str">
        <f t="shared" si="2"/>
        <v>34, 0%</v>
      </c>
      <c r="F36" s="37"/>
      <c r="H36" s="19">
        <v>34</v>
      </c>
      <c r="I36" s="25">
        <f t="shared" si="3"/>
        <v>7.9703689811993063E-4</v>
      </c>
      <c r="J36" s="19">
        <v>0</v>
      </c>
      <c r="K36" s="26">
        <f t="shared" si="4"/>
        <v>0</v>
      </c>
      <c r="L36" s="19">
        <v>34</v>
      </c>
      <c r="M36" s="25">
        <f t="shared" si="5"/>
        <v>8.0530554239696824E-4</v>
      </c>
      <c r="N36" s="18"/>
    </row>
    <row r="37" spans="1:14" x14ac:dyDescent="0.25">
      <c r="A37" s="37" t="s">
        <v>398</v>
      </c>
      <c r="B37" s="17">
        <v>0</v>
      </c>
      <c r="C37" s="17" t="str">
        <f t="shared" si="0"/>
        <v>172, 0%</v>
      </c>
      <c r="D37" s="17" t="str">
        <f t="shared" si="1"/>
        <v>7, 2%</v>
      </c>
      <c r="E37" s="17" t="str">
        <f t="shared" si="2"/>
        <v>165, 0%</v>
      </c>
      <c r="F37" s="37">
        <v>2.3559999999999999E-7</v>
      </c>
      <c r="H37" s="19">
        <v>172</v>
      </c>
      <c r="I37" s="25">
        <f t="shared" si="3"/>
        <v>4.0320690140184723E-3</v>
      </c>
      <c r="J37" s="19">
        <v>7</v>
      </c>
      <c r="K37" s="26">
        <f t="shared" si="4"/>
        <v>1.5981735159817351E-2</v>
      </c>
      <c r="L37" s="19">
        <v>165</v>
      </c>
      <c r="M37" s="25">
        <f t="shared" si="5"/>
        <v>3.908100426338228E-3</v>
      </c>
      <c r="N37" s="18"/>
    </row>
    <row r="38" spans="1:14" x14ac:dyDescent="0.25">
      <c r="A38" s="37"/>
      <c r="B38" s="17">
        <v>1</v>
      </c>
      <c r="C38" s="17" t="str">
        <f t="shared" si="0"/>
        <v>582, 1%</v>
      </c>
      <c r="D38" s="17" t="str">
        <f t="shared" si="1"/>
        <v>16, 4%</v>
      </c>
      <c r="E38" s="17" t="str">
        <f t="shared" si="2"/>
        <v>566, 1%</v>
      </c>
      <c r="F38" s="37"/>
      <c r="H38" s="19">
        <v>582</v>
      </c>
      <c r="I38" s="20">
        <f t="shared" si="3"/>
        <v>1.3643396314876459E-2</v>
      </c>
      <c r="J38" s="19">
        <v>16</v>
      </c>
      <c r="K38" s="20">
        <f t="shared" si="4"/>
        <v>3.6529680365296802E-2</v>
      </c>
      <c r="L38" s="19">
        <v>566</v>
      </c>
      <c r="M38" s="20">
        <f t="shared" si="5"/>
        <v>1.340596873519659E-2</v>
      </c>
      <c r="N38" s="18"/>
    </row>
    <row r="39" spans="1:14" x14ac:dyDescent="0.25">
      <c r="A39" s="37"/>
      <c r="B39" s="17">
        <v>2</v>
      </c>
      <c r="C39" s="17" t="str">
        <f t="shared" si="0"/>
        <v>4107, 10%</v>
      </c>
      <c r="D39" s="17" t="str">
        <f t="shared" si="1"/>
        <v>51, 12%</v>
      </c>
      <c r="E39" s="17" t="str">
        <f t="shared" si="2"/>
        <v>4056, 10%</v>
      </c>
      <c r="F39" s="37"/>
      <c r="H39" s="19">
        <v>4107</v>
      </c>
      <c r="I39" s="20">
        <f t="shared" si="3"/>
        <v>9.6277368840545732E-2</v>
      </c>
      <c r="J39" s="19">
        <v>51</v>
      </c>
      <c r="K39" s="20">
        <f t="shared" si="4"/>
        <v>0.11643835616438356</v>
      </c>
      <c r="L39" s="19">
        <v>4056</v>
      </c>
      <c r="M39" s="20">
        <f t="shared" si="5"/>
        <v>9.6068214116532449E-2</v>
      </c>
      <c r="N39" s="18"/>
    </row>
    <row r="40" spans="1:14" x14ac:dyDescent="0.25">
      <c r="A40" s="37"/>
      <c r="B40" s="17">
        <v>3</v>
      </c>
      <c r="C40" s="17" t="str">
        <f t="shared" si="0"/>
        <v>10080, 24%</v>
      </c>
      <c r="D40" s="17" t="str">
        <f t="shared" si="1"/>
        <v>112, 26%</v>
      </c>
      <c r="E40" s="17" t="str">
        <f t="shared" si="2"/>
        <v>9968, 24%</v>
      </c>
      <c r="F40" s="37"/>
      <c r="H40" s="19">
        <v>10080</v>
      </c>
      <c r="I40" s="20">
        <f t="shared" si="3"/>
        <v>0.23629799803085003</v>
      </c>
      <c r="J40" s="19">
        <v>112</v>
      </c>
      <c r="K40" s="20">
        <f t="shared" si="4"/>
        <v>0.25570776255707761</v>
      </c>
      <c r="L40" s="19">
        <v>9968</v>
      </c>
      <c r="M40" s="20">
        <f t="shared" si="5"/>
        <v>0.23609663666508762</v>
      </c>
      <c r="N40" s="18"/>
    </row>
    <row r="41" spans="1:14" x14ac:dyDescent="0.25">
      <c r="A41" s="37"/>
      <c r="B41" s="17">
        <v>4</v>
      </c>
      <c r="C41" s="17" t="str">
        <f t="shared" si="0"/>
        <v>9261, 22%</v>
      </c>
      <c r="D41" s="17" t="str">
        <f t="shared" si="1"/>
        <v>85, 19%</v>
      </c>
      <c r="E41" s="17" t="str">
        <f t="shared" si="2"/>
        <v>9176, 22%</v>
      </c>
      <c r="F41" s="37"/>
      <c r="H41" s="19">
        <v>9261</v>
      </c>
      <c r="I41" s="20">
        <f t="shared" si="3"/>
        <v>0.21709878569084345</v>
      </c>
      <c r="J41" s="19">
        <v>85</v>
      </c>
      <c r="K41" s="20">
        <f t="shared" si="4"/>
        <v>0.19406392694063926</v>
      </c>
      <c r="L41" s="19">
        <v>9176</v>
      </c>
      <c r="M41" s="20">
        <f t="shared" si="5"/>
        <v>0.21733775461866414</v>
      </c>
      <c r="N41" s="18"/>
    </row>
    <row r="42" spans="1:14" x14ac:dyDescent="0.25">
      <c r="A42" s="37"/>
      <c r="B42" s="17">
        <v>5</v>
      </c>
      <c r="C42" s="17" t="str">
        <f t="shared" si="0"/>
        <v>18456, 43%</v>
      </c>
      <c r="D42" s="17" t="str">
        <f t="shared" si="1"/>
        <v>167, 38%</v>
      </c>
      <c r="E42" s="17" t="str">
        <f t="shared" si="2"/>
        <v>18289, 43%</v>
      </c>
      <c r="F42" s="37"/>
      <c r="H42" s="19">
        <v>18456</v>
      </c>
      <c r="I42" s="20">
        <f t="shared" si="3"/>
        <v>0.43265038210886586</v>
      </c>
      <c r="J42" s="19">
        <v>167</v>
      </c>
      <c r="K42" s="20">
        <f t="shared" si="4"/>
        <v>0.38127853881278539</v>
      </c>
      <c r="L42" s="19">
        <v>18289</v>
      </c>
      <c r="M42" s="20">
        <f t="shared" si="5"/>
        <v>0.43318332543818094</v>
      </c>
      <c r="N42" s="18"/>
    </row>
    <row r="43" spans="1:14" x14ac:dyDescent="0.25">
      <c r="A43" s="37" t="s">
        <v>399</v>
      </c>
      <c r="B43" s="17">
        <v>0</v>
      </c>
      <c r="C43" s="17" t="str">
        <f t="shared" si="0"/>
        <v>16, 0%</v>
      </c>
      <c r="D43" s="17" t="str">
        <f t="shared" si="1"/>
        <v>0, 0%</v>
      </c>
      <c r="E43" s="17" t="str">
        <f t="shared" si="2"/>
        <v>16, 0%</v>
      </c>
      <c r="F43" s="37">
        <v>0.35049999999999998</v>
      </c>
      <c r="H43" s="19">
        <v>16</v>
      </c>
      <c r="I43" s="20">
        <f t="shared" si="3"/>
        <v>3.750761873505556E-4</v>
      </c>
      <c r="J43" s="19">
        <v>0</v>
      </c>
      <c r="K43" s="20">
        <f t="shared" si="4"/>
        <v>0</v>
      </c>
      <c r="L43" s="19">
        <v>16</v>
      </c>
      <c r="M43" s="20">
        <f t="shared" si="5"/>
        <v>3.7896731406916154E-4</v>
      </c>
      <c r="N43" s="18"/>
    </row>
    <row r="44" spans="1:14" x14ac:dyDescent="0.25">
      <c r="A44" s="37"/>
      <c r="B44" s="17">
        <v>1</v>
      </c>
      <c r="C44" s="17" t="str">
        <f t="shared" si="0"/>
        <v>34682, 81%</v>
      </c>
      <c r="D44" s="17" t="str">
        <f t="shared" si="1"/>
        <v>368, 84%</v>
      </c>
      <c r="E44" s="17" t="str">
        <f t="shared" si="2"/>
        <v>34314, 81%</v>
      </c>
      <c r="F44" s="37"/>
      <c r="H44" s="19">
        <v>34682</v>
      </c>
      <c r="I44" s="20">
        <f t="shared" si="3"/>
        <v>0.81302452060574804</v>
      </c>
      <c r="J44" s="19">
        <v>368</v>
      </c>
      <c r="K44" s="20">
        <f t="shared" si="4"/>
        <v>0.84018264840182644</v>
      </c>
      <c r="L44" s="19">
        <v>34314</v>
      </c>
      <c r="M44" s="20">
        <f t="shared" si="5"/>
        <v>0.81274277593557553</v>
      </c>
      <c r="N44" s="18"/>
    </row>
    <row r="45" spans="1:14" x14ac:dyDescent="0.25">
      <c r="A45" s="37"/>
      <c r="B45" s="17">
        <v>2</v>
      </c>
      <c r="C45" s="17" t="str">
        <f t="shared" si="0"/>
        <v>5493, 13%</v>
      </c>
      <c r="D45" s="17" t="str">
        <f t="shared" si="1"/>
        <v>44, 10%</v>
      </c>
      <c r="E45" s="17" t="str">
        <f t="shared" si="2"/>
        <v>5449, 13%</v>
      </c>
      <c r="F45" s="37"/>
      <c r="H45" s="19">
        <v>5493</v>
      </c>
      <c r="I45" s="20">
        <f t="shared" si="3"/>
        <v>0.12876834356978761</v>
      </c>
      <c r="J45" s="19">
        <v>44</v>
      </c>
      <c r="K45" s="20">
        <f t="shared" si="4"/>
        <v>0.1004566210045662</v>
      </c>
      <c r="L45" s="19">
        <v>5449</v>
      </c>
      <c r="M45" s="20">
        <f t="shared" si="5"/>
        <v>0.12906205589767883</v>
      </c>
      <c r="N45" s="18"/>
    </row>
    <row r="46" spans="1:14" x14ac:dyDescent="0.25">
      <c r="A46" s="37"/>
      <c r="B46" s="17">
        <v>3</v>
      </c>
      <c r="C46" s="17" t="str">
        <f t="shared" si="0"/>
        <v>1380, 3%</v>
      </c>
      <c r="D46" s="17" t="str">
        <f t="shared" si="1"/>
        <v>14, 3%</v>
      </c>
      <c r="E46" s="17" t="str">
        <f t="shared" si="2"/>
        <v>1366, 3%</v>
      </c>
      <c r="F46" s="37"/>
      <c r="H46" s="19">
        <v>1380</v>
      </c>
      <c r="I46" s="20">
        <f t="shared" si="3"/>
        <v>3.2350321158985416E-2</v>
      </c>
      <c r="J46" s="19">
        <v>14</v>
      </c>
      <c r="K46" s="20">
        <f t="shared" si="4"/>
        <v>3.1963470319634701E-2</v>
      </c>
      <c r="L46" s="19">
        <v>1366</v>
      </c>
      <c r="M46" s="20">
        <f t="shared" si="5"/>
        <v>3.2354334438654667E-2</v>
      </c>
      <c r="N46" s="18"/>
    </row>
    <row r="47" spans="1:14" x14ac:dyDescent="0.25">
      <c r="A47" s="37"/>
      <c r="B47" s="17">
        <v>4</v>
      </c>
      <c r="C47" s="17" t="str">
        <f t="shared" si="0"/>
        <v>692, 2%</v>
      </c>
      <c r="D47" s="17" t="str">
        <f t="shared" si="1"/>
        <v>10, 2%</v>
      </c>
      <c r="E47" s="17" t="str">
        <f t="shared" si="2"/>
        <v>682, 2%</v>
      </c>
      <c r="F47" s="37"/>
      <c r="H47" s="19">
        <v>692</v>
      </c>
      <c r="I47" s="20">
        <f t="shared" si="3"/>
        <v>1.6222045102911527E-2</v>
      </c>
      <c r="J47" s="19">
        <v>10</v>
      </c>
      <c r="K47" s="20">
        <f t="shared" si="4"/>
        <v>2.2831050228310501E-2</v>
      </c>
      <c r="L47" s="19">
        <v>682</v>
      </c>
      <c r="M47" s="20">
        <f t="shared" si="5"/>
        <v>1.615348176219801E-2</v>
      </c>
      <c r="N47" s="18"/>
    </row>
    <row r="48" spans="1:14" x14ac:dyDescent="0.25">
      <c r="A48" s="37"/>
      <c r="B48" s="17">
        <v>5</v>
      </c>
      <c r="C48" s="17" t="str">
        <f t="shared" si="0"/>
        <v>395, 1%</v>
      </c>
      <c r="D48" s="17" t="str">
        <f t="shared" si="1"/>
        <v>2, 0%</v>
      </c>
      <c r="E48" s="17" t="str">
        <f t="shared" si="2"/>
        <v>393, 1%</v>
      </c>
      <c r="F48" s="37"/>
      <c r="H48" s="19">
        <v>395</v>
      </c>
      <c r="I48" s="20">
        <f t="shared" si="3"/>
        <v>9.2596933752168414E-3</v>
      </c>
      <c r="J48" s="19">
        <v>2</v>
      </c>
      <c r="K48" s="20">
        <f t="shared" si="4"/>
        <v>4.5662100456621002E-3</v>
      </c>
      <c r="L48" s="19">
        <v>393</v>
      </c>
      <c r="M48" s="20">
        <f t="shared" si="5"/>
        <v>9.3083846518237801E-3</v>
      </c>
      <c r="N48" s="18"/>
    </row>
    <row r="49" spans="1:14" x14ac:dyDescent="0.25">
      <c r="A49" s="37" t="s">
        <v>400</v>
      </c>
      <c r="B49" s="17">
        <v>0</v>
      </c>
      <c r="C49" s="17" t="str">
        <f t="shared" si="0"/>
        <v>4, 0%</v>
      </c>
      <c r="D49" s="17" t="str">
        <f t="shared" si="1"/>
        <v>0, 0%</v>
      </c>
      <c r="E49" s="17" t="str">
        <f t="shared" si="2"/>
        <v>4, 0%</v>
      </c>
      <c r="F49" s="37">
        <v>0.78249999999999997</v>
      </c>
      <c r="H49" s="19">
        <v>4</v>
      </c>
      <c r="I49" s="20">
        <f t="shared" si="3"/>
        <v>9.37690468376389E-5</v>
      </c>
      <c r="J49" s="19">
        <v>0</v>
      </c>
      <c r="K49" s="20">
        <f t="shared" si="4"/>
        <v>0</v>
      </c>
      <c r="L49" s="19">
        <v>4</v>
      </c>
      <c r="M49" s="20">
        <f t="shared" si="5"/>
        <v>9.4741828517290385E-5</v>
      </c>
      <c r="N49" s="18"/>
    </row>
    <row r="50" spans="1:14" x14ac:dyDescent="0.25">
      <c r="A50" s="37"/>
      <c r="B50" s="17">
        <v>1</v>
      </c>
      <c r="C50" s="17" t="str">
        <f t="shared" si="0"/>
        <v>41032, 96%</v>
      </c>
      <c r="D50" s="17" t="str">
        <f t="shared" si="1"/>
        <v>427, 97%</v>
      </c>
      <c r="E50" s="17" t="str">
        <f t="shared" si="2"/>
        <v>40605, 96%</v>
      </c>
      <c r="F50" s="37"/>
      <c r="H50" s="19">
        <v>41032</v>
      </c>
      <c r="I50" s="20">
        <f t="shared" si="3"/>
        <v>0.9618828824604998</v>
      </c>
      <c r="J50" s="19">
        <v>427</v>
      </c>
      <c r="K50" s="20">
        <f t="shared" si="4"/>
        <v>0.97488584474885842</v>
      </c>
      <c r="L50" s="19">
        <v>40605</v>
      </c>
      <c r="M50" s="20">
        <f t="shared" si="5"/>
        <v>0.96174798673614403</v>
      </c>
      <c r="N50" s="18"/>
    </row>
    <row r="51" spans="1:14" x14ac:dyDescent="0.25">
      <c r="A51" s="37"/>
      <c r="B51" s="17">
        <v>2</v>
      </c>
      <c r="C51" s="17" t="str">
        <f t="shared" si="0"/>
        <v>1538, 4%</v>
      </c>
      <c r="D51" s="17" t="str">
        <f t="shared" si="1"/>
        <v>11, 3%</v>
      </c>
      <c r="E51" s="17" t="str">
        <f t="shared" si="2"/>
        <v>1527, 4%</v>
      </c>
      <c r="F51" s="37"/>
      <c r="H51" s="19">
        <v>1538</v>
      </c>
      <c r="I51" s="20">
        <f t="shared" si="3"/>
        <v>3.6054198509072155E-2</v>
      </c>
      <c r="J51" s="19">
        <v>11</v>
      </c>
      <c r="K51" s="20">
        <f t="shared" si="4"/>
        <v>2.5114155251141551E-2</v>
      </c>
      <c r="L51" s="19">
        <v>1527</v>
      </c>
      <c r="M51" s="20">
        <f t="shared" si="5"/>
        <v>3.6167693036475601E-2</v>
      </c>
      <c r="N51" s="18"/>
    </row>
    <row r="52" spans="1:14" x14ac:dyDescent="0.25">
      <c r="A52" s="37"/>
      <c r="B52" s="17">
        <v>3</v>
      </c>
      <c r="C52" s="17" t="str">
        <f t="shared" si="0"/>
        <v>77, 0%</v>
      </c>
      <c r="D52" s="17" t="str">
        <f t="shared" si="1"/>
        <v>0, 0%</v>
      </c>
      <c r="E52" s="17" t="str">
        <f t="shared" si="2"/>
        <v>77, 0%</v>
      </c>
      <c r="F52" s="37"/>
      <c r="H52" s="19">
        <v>77</v>
      </c>
      <c r="I52" s="20">
        <f t="shared" si="3"/>
        <v>1.8050541516245488E-3</v>
      </c>
      <c r="J52" s="19">
        <v>0</v>
      </c>
      <c r="K52" s="20">
        <f t="shared" si="4"/>
        <v>0</v>
      </c>
      <c r="L52" s="19">
        <v>77</v>
      </c>
      <c r="M52" s="20">
        <f t="shared" si="5"/>
        <v>1.8237801989578399E-3</v>
      </c>
      <c r="N52" s="18"/>
    </row>
    <row r="53" spans="1:14" x14ac:dyDescent="0.25">
      <c r="A53" s="37"/>
      <c r="B53" s="17">
        <v>4</v>
      </c>
      <c r="C53" s="17" t="str">
        <f t="shared" si="0"/>
        <v>4, 0%</v>
      </c>
      <c r="D53" s="17" t="str">
        <f t="shared" si="1"/>
        <v>0, 0%</v>
      </c>
      <c r="E53" s="17" t="str">
        <f t="shared" si="2"/>
        <v>4, 0%</v>
      </c>
      <c r="F53" s="37"/>
      <c r="H53" s="19">
        <v>4</v>
      </c>
      <c r="I53" s="20">
        <f t="shared" si="3"/>
        <v>9.37690468376389E-5</v>
      </c>
      <c r="J53" s="19">
        <v>0</v>
      </c>
      <c r="K53" s="20">
        <f t="shared" si="4"/>
        <v>0</v>
      </c>
      <c r="L53" s="19">
        <v>4</v>
      </c>
      <c r="M53" s="20">
        <f t="shared" si="5"/>
        <v>9.4741828517290385E-5</v>
      </c>
      <c r="N53" s="18"/>
    </row>
    <row r="54" spans="1:14" x14ac:dyDescent="0.25">
      <c r="A54" s="37"/>
      <c r="B54" s="17">
        <v>5</v>
      </c>
      <c r="C54" s="17" t="str">
        <f t="shared" si="0"/>
        <v>3, 0%</v>
      </c>
      <c r="D54" s="17" t="str">
        <f t="shared" si="1"/>
        <v>0, 0%</v>
      </c>
      <c r="E54" s="17" t="str">
        <f t="shared" si="2"/>
        <v>3, 0%</v>
      </c>
      <c r="F54" s="37"/>
      <c r="H54" s="19">
        <v>3</v>
      </c>
      <c r="I54" s="20">
        <f t="shared" si="3"/>
        <v>7.0326785128229172E-5</v>
      </c>
      <c r="J54" s="19">
        <v>0</v>
      </c>
      <c r="K54" s="20">
        <f t="shared" si="4"/>
        <v>0</v>
      </c>
      <c r="L54" s="19">
        <v>3</v>
      </c>
      <c r="M54" s="20">
        <f t="shared" si="5"/>
        <v>7.1056371387967789E-5</v>
      </c>
      <c r="N54" s="18"/>
    </row>
    <row r="55" spans="1:14" x14ac:dyDescent="0.25">
      <c r="A55" s="37" t="s">
        <v>401</v>
      </c>
      <c r="B55" s="17">
        <v>0</v>
      </c>
      <c r="C55" s="17" t="str">
        <f t="shared" si="0"/>
        <v>6, 0%</v>
      </c>
      <c r="D55" s="17" t="str">
        <f t="shared" si="1"/>
        <v>0, 0%</v>
      </c>
      <c r="E55" s="17" t="str">
        <f t="shared" si="2"/>
        <v>6, 0%</v>
      </c>
      <c r="F55" s="37">
        <v>0.56830000000000003</v>
      </c>
      <c r="H55" s="19">
        <v>6</v>
      </c>
      <c r="I55" s="20">
        <f t="shared" si="3"/>
        <v>1.4065357025645834E-4</v>
      </c>
      <c r="J55" s="19">
        <v>0</v>
      </c>
      <c r="K55" s="20">
        <f t="shared" si="4"/>
        <v>0</v>
      </c>
      <c r="L55" s="19">
        <v>6</v>
      </c>
      <c r="M55" s="20">
        <f t="shared" si="5"/>
        <v>1.4211274277593558E-4</v>
      </c>
      <c r="N55" s="18"/>
    </row>
    <row r="56" spans="1:14" x14ac:dyDescent="0.25">
      <c r="A56" s="37"/>
      <c r="B56" s="17">
        <v>1</v>
      </c>
      <c r="C56" s="17" t="str">
        <f t="shared" si="0"/>
        <v>40617, 95%</v>
      </c>
      <c r="D56" s="17" t="str">
        <f t="shared" si="1"/>
        <v>420, 96%</v>
      </c>
      <c r="E56" s="17" t="str">
        <f t="shared" si="2"/>
        <v>40197, 95%</v>
      </c>
      <c r="F56" s="37"/>
      <c r="H56" s="19">
        <v>40617</v>
      </c>
      <c r="I56" s="20">
        <f t="shared" si="3"/>
        <v>0.95215434385109476</v>
      </c>
      <c r="J56" s="19">
        <v>420</v>
      </c>
      <c r="K56" s="20">
        <f t="shared" si="4"/>
        <v>0.95890410958904104</v>
      </c>
      <c r="L56" s="19">
        <v>40197</v>
      </c>
      <c r="M56" s="20">
        <f t="shared" si="5"/>
        <v>0.95208432022738043</v>
      </c>
      <c r="N56" s="18"/>
    </row>
    <row r="57" spans="1:14" x14ac:dyDescent="0.25">
      <c r="A57" s="37"/>
      <c r="B57" s="17">
        <v>2</v>
      </c>
      <c r="C57" s="17" t="str">
        <f t="shared" si="0"/>
        <v>1785, 4%</v>
      </c>
      <c r="D57" s="17" t="str">
        <f t="shared" si="1"/>
        <v>14, 3%</v>
      </c>
      <c r="E57" s="17" t="str">
        <f t="shared" si="2"/>
        <v>1771, 4%</v>
      </c>
      <c r="F57" s="37"/>
      <c r="H57" s="19">
        <v>1785</v>
      </c>
      <c r="I57" s="20">
        <f t="shared" si="3"/>
        <v>4.1844437151296356E-2</v>
      </c>
      <c r="J57" s="19">
        <v>14</v>
      </c>
      <c r="K57" s="20">
        <f t="shared" si="4"/>
        <v>3.1963470319634701E-2</v>
      </c>
      <c r="L57" s="19">
        <v>1771</v>
      </c>
      <c r="M57" s="20">
        <f t="shared" si="5"/>
        <v>4.1946944576030321E-2</v>
      </c>
      <c r="N57" s="18"/>
    </row>
    <row r="58" spans="1:14" x14ac:dyDescent="0.25">
      <c r="A58" s="37"/>
      <c r="B58" s="17">
        <v>3</v>
      </c>
      <c r="C58" s="17" t="str">
        <f t="shared" si="0"/>
        <v>191, 0%</v>
      </c>
      <c r="D58" s="17" t="str">
        <f t="shared" si="1"/>
        <v>4, 1%</v>
      </c>
      <c r="E58" s="17" t="str">
        <f t="shared" si="2"/>
        <v>187, 0%</v>
      </c>
      <c r="F58" s="37"/>
      <c r="H58" s="19">
        <v>191</v>
      </c>
      <c r="I58" s="20">
        <f t="shared" si="3"/>
        <v>4.4774719864972574E-3</v>
      </c>
      <c r="J58" s="19">
        <v>4</v>
      </c>
      <c r="K58" s="20">
        <f t="shared" si="4"/>
        <v>9.1324200913242004E-3</v>
      </c>
      <c r="L58" s="19">
        <v>187</v>
      </c>
      <c r="M58" s="20">
        <f t="shared" si="5"/>
        <v>4.4291804831833254E-3</v>
      </c>
      <c r="N58" s="18"/>
    </row>
    <row r="59" spans="1:14" x14ac:dyDescent="0.25">
      <c r="A59" s="37"/>
      <c r="B59" s="17">
        <v>4</v>
      </c>
      <c r="C59" s="17" t="str">
        <f t="shared" ref="C59:C122" si="6">H59 &amp; ", " &amp; ROUND((I59*100), 0) &amp; "%"</f>
        <v>22, 0%</v>
      </c>
      <c r="D59" s="17" t="str">
        <f t="shared" ref="D59:D122" si="7">J59 &amp; ", " &amp; ROUND((K59*100), 0) &amp; "%"</f>
        <v>0, 0%</v>
      </c>
      <c r="E59" s="17" t="str">
        <f t="shared" ref="E59:E122" si="8">L59 &amp; ", " &amp; ROUND((M59*100), 0) &amp; "%"</f>
        <v>22, 0%</v>
      </c>
      <c r="F59" s="37"/>
      <c r="H59" s="19">
        <v>22</v>
      </c>
      <c r="I59" s="20">
        <f t="shared" ref="I59:I122" si="9">H59/$P$2</f>
        <v>5.1572975760701394E-4</v>
      </c>
      <c r="J59" s="19">
        <v>0</v>
      </c>
      <c r="K59" s="20">
        <f t="shared" ref="K59:K122" si="10">J59/$Q$2</f>
        <v>0</v>
      </c>
      <c r="L59" s="19">
        <v>22</v>
      </c>
      <c r="M59" s="20">
        <f t="shared" ref="M59:M122" si="11">L59/$R$2</f>
        <v>5.2108005684509714E-4</v>
      </c>
      <c r="N59" s="18"/>
    </row>
    <row r="60" spans="1:14" x14ac:dyDescent="0.25">
      <c r="A60" s="37"/>
      <c r="B60" s="17">
        <v>5</v>
      </c>
      <c r="C60" s="17" t="str">
        <f t="shared" si="6"/>
        <v>37, 0%</v>
      </c>
      <c r="D60" s="17" t="str">
        <f t="shared" si="7"/>
        <v>0, 0%</v>
      </c>
      <c r="E60" s="17" t="str">
        <f t="shared" si="8"/>
        <v>37, 0%</v>
      </c>
      <c r="F60" s="37"/>
      <c r="H60" s="19">
        <v>37</v>
      </c>
      <c r="I60" s="20">
        <f t="shared" si="9"/>
        <v>8.6736368324815977E-4</v>
      </c>
      <c r="J60" s="19">
        <v>0</v>
      </c>
      <c r="K60" s="20">
        <f t="shared" si="10"/>
        <v>0</v>
      </c>
      <c r="L60" s="19">
        <v>37</v>
      </c>
      <c r="M60" s="20">
        <f t="shared" si="11"/>
        <v>8.7636191378493605E-4</v>
      </c>
      <c r="N60" s="18"/>
    </row>
    <row r="61" spans="1:14" x14ac:dyDescent="0.25">
      <c r="A61" s="37" t="s">
        <v>402</v>
      </c>
      <c r="B61" s="17">
        <v>0</v>
      </c>
      <c r="C61" s="17" t="str">
        <f t="shared" si="6"/>
        <v>6, 0%</v>
      </c>
      <c r="D61" s="17" t="str">
        <f t="shared" si="7"/>
        <v>0, 0%</v>
      </c>
      <c r="E61" s="17" t="str">
        <f t="shared" si="8"/>
        <v>6, 0%</v>
      </c>
      <c r="F61" s="39" t="s">
        <v>463</v>
      </c>
      <c r="H61" s="19">
        <v>6</v>
      </c>
      <c r="I61" s="20">
        <f t="shared" si="9"/>
        <v>1.4065357025645834E-4</v>
      </c>
      <c r="J61" s="19">
        <v>0</v>
      </c>
      <c r="K61" s="20">
        <f t="shared" si="10"/>
        <v>0</v>
      </c>
      <c r="L61" s="19">
        <v>6</v>
      </c>
      <c r="M61" s="20">
        <f t="shared" si="11"/>
        <v>1.4211274277593558E-4</v>
      </c>
      <c r="N61" s="18"/>
    </row>
    <row r="62" spans="1:14" ht="27.6" x14ac:dyDescent="0.25">
      <c r="A62" s="37"/>
      <c r="B62" s="17">
        <v>1</v>
      </c>
      <c r="C62" s="17" t="str">
        <f t="shared" si="6"/>
        <v>42552, 100%</v>
      </c>
      <c r="D62" s="17" t="str">
        <f t="shared" si="7"/>
        <v>433, 99%</v>
      </c>
      <c r="E62" s="17" t="str">
        <f t="shared" si="8"/>
        <v>42119, 100%</v>
      </c>
      <c r="F62" s="37"/>
      <c r="H62" s="19">
        <v>42552</v>
      </c>
      <c r="I62" s="20">
        <f t="shared" si="9"/>
        <v>0.99751512025880262</v>
      </c>
      <c r="J62" s="19">
        <v>433</v>
      </c>
      <c r="K62" s="20">
        <f t="shared" si="10"/>
        <v>0.98858447488584478</v>
      </c>
      <c r="L62" s="19">
        <v>42119</v>
      </c>
      <c r="M62" s="20">
        <f t="shared" si="11"/>
        <v>0.9976077688299384</v>
      </c>
      <c r="N62" s="18"/>
    </row>
    <row r="63" spans="1:14" x14ac:dyDescent="0.25">
      <c r="A63" s="37"/>
      <c r="B63" s="17">
        <v>2</v>
      </c>
      <c r="C63" s="17" t="str">
        <f t="shared" si="6"/>
        <v>77, 0%</v>
      </c>
      <c r="D63" s="17" t="str">
        <f t="shared" si="7"/>
        <v>5, 1%</v>
      </c>
      <c r="E63" s="17" t="str">
        <f t="shared" si="8"/>
        <v>72, 0%</v>
      </c>
      <c r="F63" s="37"/>
      <c r="H63" s="19">
        <v>77</v>
      </c>
      <c r="I63" s="20">
        <f t="shared" si="9"/>
        <v>1.8050541516245488E-3</v>
      </c>
      <c r="J63" s="19">
        <v>5</v>
      </c>
      <c r="K63" s="20">
        <f t="shared" si="10"/>
        <v>1.1415525114155251E-2</v>
      </c>
      <c r="L63" s="19">
        <v>72</v>
      </c>
      <c r="M63" s="20">
        <f t="shared" si="11"/>
        <v>1.7053529133112268E-3</v>
      </c>
      <c r="N63" s="18"/>
    </row>
    <row r="64" spans="1:14" x14ac:dyDescent="0.25">
      <c r="A64" s="37"/>
      <c r="B64" s="17">
        <v>3</v>
      </c>
      <c r="C64" s="17" t="str">
        <f t="shared" si="6"/>
        <v>14, 0%</v>
      </c>
      <c r="D64" s="17" t="str">
        <f t="shared" si="7"/>
        <v>0, 0%</v>
      </c>
      <c r="E64" s="17" t="str">
        <f t="shared" si="8"/>
        <v>14, 0%</v>
      </c>
      <c r="F64" s="37"/>
      <c r="H64" s="19">
        <v>14</v>
      </c>
      <c r="I64" s="20">
        <f t="shared" si="9"/>
        <v>3.2819166393173612E-4</v>
      </c>
      <c r="J64" s="19">
        <v>0</v>
      </c>
      <c r="K64" s="20">
        <f t="shared" si="10"/>
        <v>0</v>
      </c>
      <c r="L64" s="19">
        <v>14</v>
      </c>
      <c r="M64" s="20">
        <f t="shared" si="11"/>
        <v>3.3159639981051632E-4</v>
      </c>
      <c r="N64" s="18"/>
    </row>
    <row r="65" spans="1:14" x14ac:dyDescent="0.25">
      <c r="A65" s="37"/>
      <c r="B65" s="17">
        <v>4</v>
      </c>
      <c r="C65" s="17" t="str">
        <f t="shared" si="6"/>
        <v>5, 0%</v>
      </c>
      <c r="D65" s="17" t="str">
        <f t="shared" si="7"/>
        <v>0, 0%</v>
      </c>
      <c r="E65" s="17" t="str">
        <f t="shared" si="8"/>
        <v>5, 0%</v>
      </c>
      <c r="F65" s="37"/>
      <c r="H65" s="19">
        <v>5</v>
      </c>
      <c r="I65" s="20">
        <f t="shared" si="9"/>
        <v>1.1721130854704861E-4</v>
      </c>
      <c r="J65" s="19">
        <v>0</v>
      </c>
      <c r="K65" s="20">
        <f t="shared" si="10"/>
        <v>0</v>
      </c>
      <c r="L65" s="19">
        <v>5</v>
      </c>
      <c r="M65" s="20">
        <f t="shared" si="11"/>
        <v>1.1842728564661298E-4</v>
      </c>
      <c r="N65" s="18"/>
    </row>
    <row r="66" spans="1:14" x14ac:dyDescent="0.25">
      <c r="A66" s="37"/>
      <c r="B66" s="17">
        <v>5</v>
      </c>
      <c r="C66" s="17" t="str">
        <f t="shared" si="6"/>
        <v>4, 0%</v>
      </c>
      <c r="D66" s="17" t="str">
        <f t="shared" si="7"/>
        <v>0, 0%</v>
      </c>
      <c r="E66" s="17" t="str">
        <f t="shared" si="8"/>
        <v>4, 0%</v>
      </c>
      <c r="F66" s="37"/>
      <c r="H66" s="19">
        <v>4</v>
      </c>
      <c r="I66" s="20">
        <f t="shared" si="9"/>
        <v>9.37690468376389E-5</v>
      </c>
      <c r="J66" s="19">
        <v>0</v>
      </c>
      <c r="K66" s="20">
        <f t="shared" si="10"/>
        <v>0</v>
      </c>
      <c r="L66" s="19">
        <v>4</v>
      </c>
      <c r="M66" s="20">
        <f t="shared" si="11"/>
        <v>9.4741828517290385E-5</v>
      </c>
      <c r="N66" s="18"/>
    </row>
    <row r="67" spans="1:14" x14ac:dyDescent="0.25">
      <c r="A67" s="37" t="s">
        <v>403</v>
      </c>
      <c r="B67" s="17">
        <v>0</v>
      </c>
      <c r="C67" s="17" t="str">
        <f t="shared" si="6"/>
        <v>7, 0%</v>
      </c>
      <c r="D67" s="17" t="str">
        <f t="shared" si="7"/>
        <v>0, 0%</v>
      </c>
      <c r="E67" s="17" t="str">
        <f t="shared" si="8"/>
        <v>7, 0%</v>
      </c>
      <c r="F67" s="37">
        <v>0.31409999999999999</v>
      </c>
      <c r="H67" s="19">
        <v>7</v>
      </c>
      <c r="I67" s="20">
        <f t="shared" si="9"/>
        <v>1.6409583196586806E-4</v>
      </c>
      <c r="J67" s="19">
        <v>0</v>
      </c>
      <c r="K67" s="20">
        <f t="shared" si="10"/>
        <v>0</v>
      </c>
      <c r="L67" s="19">
        <v>7</v>
      </c>
      <c r="M67" s="20">
        <f t="shared" si="11"/>
        <v>1.6579819990525816E-4</v>
      </c>
    </row>
    <row r="68" spans="1:14" x14ac:dyDescent="0.25">
      <c r="A68" s="37"/>
      <c r="B68" s="17">
        <v>1</v>
      </c>
      <c r="C68" s="17" t="str">
        <f t="shared" si="6"/>
        <v>37399, 88%</v>
      </c>
      <c r="D68" s="17" t="str">
        <f t="shared" si="7"/>
        <v>395, 90%</v>
      </c>
      <c r="E68" s="17" t="str">
        <f t="shared" si="8"/>
        <v>37004, 88%</v>
      </c>
      <c r="F68" s="37"/>
      <c r="H68" s="19">
        <v>37399</v>
      </c>
      <c r="I68" s="20">
        <f t="shared" si="9"/>
        <v>0.8767171456702143</v>
      </c>
      <c r="J68" s="19">
        <v>395</v>
      </c>
      <c r="K68" s="20">
        <f t="shared" si="10"/>
        <v>0.90182648401826482</v>
      </c>
      <c r="L68" s="19">
        <v>37004</v>
      </c>
      <c r="M68" s="20">
        <f t="shared" si="11"/>
        <v>0.87645665561345332</v>
      </c>
    </row>
    <row r="69" spans="1:14" x14ac:dyDescent="0.25">
      <c r="A69" s="37"/>
      <c r="B69" s="17">
        <v>2</v>
      </c>
      <c r="C69" s="17" t="str">
        <f t="shared" si="6"/>
        <v>4150, 10%</v>
      </c>
      <c r="D69" s="17" t="str">
        <f t="shared" si="7"/>
        <v>32, 7%</v>
      </c>
      <c r="E69" s="17" t="str">
        <f t="shared" si="8"/>
        <v>4118, 10%</v>
      </c>
      <c r="F69" s="37"/>
      <c r="H69" s="19">
        <v>4150</v>
      </c>
      <c r="I69" s="20">
        <f t="shared" si="9"/>
        <v>9.7285386094050352E-2</v>
      </c>
      <c r="J69" s="19">
        <v>32</v>
      </c>
      <c r="K69" s="20">
        <f t="shared" si="10"/>
        <v>7.3059360730593603E-2</v>
      </c>
      <c r="L69" s="19">
        <v>4118</v>
      </c>
      <c r="M69" s="20">
        <f t="shared" si="11"/>
        <v>9.7536712458550445E-2</v>
      </c>
    </row>
    <row r="70" spans="1:14" x14ac:dyDescent="0.25">
      <c r="A70" s="37"/>
      <c r="B70" s="17">
        <v>3</v>
      </c>
      <c r="C70" s="17" t="str">
        <f t="shared" si="6"/>
        <v>872, 2%</v>
      </c>
      <c r="D70" s="17" t="str">
        <f t="shared" si="7"/>
        <v>11, 3%</v>
      </c>
      <c r="E70" s="17" t="str">
        <f t="shared" si="8"/>
        <v>861, 2%</v>
      </c>
      <c r="F70" s="37"/>
      <c r="H70" s="19">
        <v>872</v>
      </c>
      <c r="I70" s="20">
        <f t="shared" si="9"/>
        <v>2.0441652210605281E-2</v>
      </c>
      <c r="J70" s="19">
        <v>11</v>
      </c>
      <c r="K70" s="20">
        <f t="shared" si="10"/>
        <v>2.5114155251141551E-2</v>
      </c>
      <c r="L70" s="19">
        <v>861</v>
      </c>
      <c r="M70" s="20">
        <f t="shared" si="11"/>
        <v>2.0393178588346755E-2</v>
      </c>
    </row>
    <row r="71" spans="1:14" x14ac:dyDescent="0.25">
      <c r="A71" s="37"/>
      <c r="B71" s="17">
        <v>4</v>
      </c>
      <c r="C71" s="17" t="str">
        <f t="shared" si="6"/>
        <v>161, 0%</v>
      </c>
      <c r="D71" s="17" t="str">
        <f t="shared" si="7"/>
        <v>0, 0%</v>
      </c>
      <c r="E71" s="17" t="str">
        <f t="shared" si="8"/>
        <v>161, 0%</v>
      </c>
      <c r="F71" s="37"/>
      <c r="H71" s="19">
        <v>161</v>
      </c>
      <c r="I71" s="20">
        <f t="shared" si="9"/>
        <v>3.7742041352149657E-3</v>
      </c>
      <c r="J71" s="19">
        <v>0</v>
      </c>
      <c r="K71" s="20">
        <f t="shared" si="10"/>
        <v>0</v>
      </c>
      <c r="L71" s="19">
        <v>161</v>
      </c>
      <c r="M71" s="20">
        <f t="shared" si="11"/>
        <v>3.8133585978209379E-3</v>
      </c>
    </row>
    <row r="72" spans="1:14" x14ac:dyDescent="0.25">
      <c r="A72" s="37"/>
      <c r="B72" s="17">
        <v>5</v>
      </c>
      <c r="C72" s="17" t="str">
        <f t="shared" si="6"/>
        <v>69, 0%</v>
      </c>
      <c r="D72" s="17" t="str">
        <f t="shared" si="7"/>
        <v>0, 0%</v>
      </c>
      <c r="E72" s="17" t="str">
        <f t="shared" si="8"/>
        <v>69, 0%</v>
      </c>
      <c r="F72" s="37"/>
      <c r="H72" s="19">
        <v>69</v>
      </c>
      <c r="I72" s="20">
        <f t="shared" si="9"/>
        <v>1.6175160579492709E-3</v>
      </c>
      <c r="J72" s="19">
        <v>0</v>
      </c>
      <c r="K72" s="20">
        <f t="shared" si="10"/>
        <v>0</v>
      </c>
      <c r="L72" s="19">
        <v>69</v>
      </c>
      <c r="M72" s="20">
        <f t="shared" si="11"/>
        <v>1.634296541923259E-3</v>
      </c>
    </row>
    <row r="73" spans="1:14" x14ac:dyDescent="0.25">
      <c r="A73" s="37" t="s">
        <v>404</v>
      </c>
      <c r="B73" s="17">
        <v>0</v>
      </c>
      <c r="C73" s="17" t="str">
        <f t="shared" si="6"/>
        <v>9, 0%</v>
      </c>
      <c r="D73" s="17" t="str">
        <f t="shared" si="7"/>
        <v>0, 0%</v>
      </c>
      <c r="E73" s="17" t="str">
        <f t="shared" si="8"/>
        <v>9, 0%</v>
      </c>
      <c r="F73" s="37">
        <v>2.1700000000000001E-2</v>
      </c>
      <c r="H73" s="19">
        <v>9</v>
      </c>
      <c r="I73" s="20">
        <f t="shared" si="9"/>
        <v>2.1098035538468751E-4</v>
      </c>
      <c r="J73" s="19">
        <v>0</v>
      </c>
      <c r="K73" s="20">
        <f t="shared" si="10"/>
        <v>0</v>
      </c>
      <c r="L73" s="19">
        <v>9</v>
      </c>
      <c r="M73" s="20">
        <f t="shared" si="11"/>
        <v>2.1316911416390335E-4</v>
      </c>
    </row>
    <row r="74" spans="1:14" x14ac:dyDescent="0.25">
      <c r="A74" s="37"/>
      <c r="B74" s="17">
        <v>1</v>
      </c>
      <c r="C74" s="17" t="str">
        <f t="shared" si="6"/>
        <v>38352, 90%</v>
      </c>
      <c r="D74" s="17" t="str">
        <f t="shared" si="7"/>
        <v>408, 93%</v>
      </c>
      <c r="E74" s="17" t="str">
        <f t="shared" si="8"/>
        <v>37944, 90%</v>
      </c>
      <c r="F74" s="37"/>
      <c r="H74" s="19">
        <v>38352</v>
      </c>
      <c r="I74" s="20">
        <f t="shared" si="9"/>
        <v>0.89905762107928178</v>
      </c>
      <c r="J74" s="19">
        <v>408</v>
      </c>
      <c r="K74" s="20">
        <f t="shared" si="10"/>
        <v>0.93150684931506844</v>
      </c>
      <c r="L74" s="19">
        <v>37944</v>
      </c>
      <c r="M74" s="20">
        <f t="shared" si="11"/>
        <v>0.89872098531501654</v>
      </c>
    </row>
    <row r="75" spans="1:14" x14ac:dyDescent="0.25">
      <c r="A75" s="37"/>
      <c r="B75" s="17">
        <v>2</v>
      </c>
      <c r="C75" s="17" t="str">
        <f t="shared" si="6"/>
        <v>1268, 3%</v>
      </c>
      <c r="D75" s="17" t="str">
        <f t="shared" si="7"/>
        <v>7, 2%</v>
      </c>
      <c r="E75" s="17" t="str">
        <f t="shared" si="8"/>
        <v>1261, 3%</v>
      </c>
      <c r="F75" s="37"/>
      <c r="H75" s="19">
        <v>1268</v>
      </c>
      <c r="I75" s="20">
        <f t="shared" si="9"/>
        <v>2.972478784753153E-2</v>
      </c>
      <c r="J75" s="19">
        <v>7</v>
      </c>
      <c r="K75" s="20">
        <f t="shared" si="10"/>
        <v>1.5981735159817351E-2</v>
      </c>
      <c r="L75" s="19">
        <v>1261</v>
      </c>
      <c r="M75" s="20">
        <f t="shared" si="11"/>
        <v>2.9867361440075794E-2</v>
      </c>
    </row>
    <row r="76" spans="1:14" x14ac:dyDescent="0.25">
      <c r="A76" s="37"/>
      <c r="B76" s="17">
        <v>3</v>
      </c>
      <c r="C76" s="17" t="str">
        <f t="shared" si="6"/>
        <v>725, 2%</v>
      </c>
      <c r="D76" s="17" t="str">
        <f t="shared" si="7"/>
        <v>12, 3%</v>
      </c>
      <c r="E76" s="17" t="str">
        <f t="shared" si="8"/>
        <v>713, 2%</v>
      </c>
      <c r="F76" s="37"/>
      <c r="H76" s="19">
        <v>725</v>
      </c>
      <c r="I76" s="20">
        <f t="shared" si="9"/>
        <v>1.6995639739322051E-2</v>
      </c>
      <c r="J76" s="19">
        <v>12</v>
      </c>
      <c r="K76" s="20">
        <f t="shared" si="10"/>
        <v>2.7397260273972601E-2</v>
      </c>
      <c r="L76" s="19">
        <v>713</v>
      </c>
      <c r="M76" s="20">
        <f t="shared" si="11"/>
        <v>1.6887730933207012E-2</v>
      </c>
    </row>
    <row r="77" spans="1:14" x14ac:dyDescent="0.25">
      <c r="A77" s="37"/>
      <c r="B77" s="17">
        <v>4</v>
      </c>
      <c r="C77" s="17" t="str">
        <f t="shared" si="6"/>
        <v>782, 2%</v>
      </c>
      <c r="D77" s="17" t="str">
        <f t="shared" si="7"/>
        <v>3, 1%</v>
      </c>
      <c r="E77" s="17" t="str">
        <f t="shared" si="8"/>
        <v>779, 2%</v>
      </c>
      <c r="F77" s="37"/>
      <c r="H77" s="19">
        <v>782</v>
      </c>
      <c r="I77" s="20">
        <f t="shared" si="9"/>
        <v>1.8331848656758402E-2</v>
      </c>
      <c r="J77" s="19">
        <v>3</v>
      </c>
      <c r="K77" s="20">
        <f t="shared" si="10"/>
        <v>6.8493150684931503E-3</v>
      </c>
      <c r="L77" s="19">
        <v>779</v>
      </c>
      <c r="M77" s="20">
        <f t="shared" si="11"/>
        <v>1.8450971103742303E-2</v>
      </c>
    </row>
    <row r="78" spans="1:14" x14ac:dyDescent="0.25">
      <c r="A78" s="37"/>
      <c r="B78" s="17">
        <v>5</v>
      </c>
      <c r="C78" s="17" t="str">
        <f t="shared" si="6"/>
        <v>1522, 4%</v>
      </c>
      <c r="D78" s="17" t="str">
        <f t="shared" si="7"/>
        <v>8, 2%</v>
      </c>
      <c r="E78" s="17" t="str">
        <f t="shared" si="8"/>
        <v>1514, 4%</v>
      </c>
      <c r="F78" s="37"/>
      <c r="H78" s="19">
        <v>1522</v>
      </c>
      <c r="I78" s="20">
        <f t="shared" si="9"/>
        <v>3.5679122321721601E-2</v>
      </c>
      <c r="J78" s="19">
        <v>8</v>
      </c>
      <c r="K78" s="20">
        <f t="shared" si="10"/>
        <v>1.8264840182648401E-2</v>
      </c>
      <c r="L78" s="19">
        <v>1514</v>
      </c>
      <c r="M78" s="20">
        <f t="shared" si="11"/>
        <v>3.585978209379441E-2</v>
      </c>
    </row>
    <row r="79" spans="1:14" x14ac:dyDescent="0.25">
      <c r="A79" s="37" t="s">
        <v>405</v>
      </c>
      <c r="B79" s="17">
        <v>0</v>
      </c>
      <c r="C79" s="17" t="str">
        <f t="shared" si="6"/>
        <v>10, 0%</v>
      </c>
      <c r="D79" s="17" t="str">
        <f t="shared" si="7"/>
        <v>0, 0%</v>
      </c>
      <c r="E79" s="17" t="str">
        <f t="shared" si="8"/>
        <v>10, 0%</v>
      </c>
      <c r="F79" s="37">
        <v>9.6099999999999999E-7</v>
      </c>
      <c r="H79" s="19">
        <v>10</v>
      </c>
      <c r="I79" s="20">
        <f t="shared" si="9"/>
        <v>2.3442261709409723E-4</v>
      </c>
      <c r="J79" s="19">
        <v>0</v>
      </c>
      <c r="K79" s="20">
        <f t="shared" si="10"/>
        <v>0</v>
      </c>
      <c r="L79" s="19">
        <v>10</v>
      </c>
      <c r="M79" s="20">
        <f t="shared" si="11"/>
        <v>2.3685457129322596E-4</v>
      </c>
    </row>
    <row r="80" spans="1:14" x14ac:dyDescent="0.25">
      <c r="A80" s="37"/>
      <c r="B80" s="17">
        <v>1</v>
      </c>
      <c r="C80" s="17" t="str">
        <f t="shared" si="6"/>
        <v>33146, 78%</v>
      </c>
      <c r="D80" s="17" t="str">
        <f t="shared" si="7"/>
        <v>385, 88%</v>
      </c>
      <c r="E80" s="17" t="str">
        <f t="shared" si="8"/>
        <v>32761, 78%</v>
      </c>
      <c r="F80" s="37"/>
      <c r="H80" s="19">
        <v>33146</v>
      </c>
      <c r="I80" s="20">
        <f t="shared" si="9"/>
        <v>0.77701720662009466</v>
      </c>
      <c r="J80" s="19">
        <v>385</v>
      </c>
      <c r="K80" s="20">
        <f t="shared" si="10"/>
        <v>0.87899543378995437</v>
      </c>
      <c r="L80" s="19">
        <v>32761</v>
      </c>
      <c r="M80" s="20">
        <f t="shared" si="11"/>
        <v>0.77595926101373758</v>
      </c>
    </row>
    <row r="81" spans="1:13" x14ac:dyDescent="0.25">
      <c r="A81" s="37"/>
      <c r="B81" s="17">
        <v>2</v>
      </c>
      <c r="C81" s="17" t="str">
        <f t="shared" si="6"/>
        <v>6017, 14%</v>
      </c>
      <c r="D81" s="17" t="str">
        <f t="shared" si="7"/>
        <v>48, 11%</v>
      </c>
      <c r="E81" s="17" t="str">
        <f t="shared" si="8"/>
        <v>5969, 14%</v>
      </c>
      <c r="F81" s="37"/>
      <c r="H81" s="19">
        <v>6017</v>
      </c>
      <c r="I81" s="20">
        <f t="shared" si="9"/>
        <v>0.1410520887055183</v>
      </c>
      <c r="J81" s="19">
        <v>48</v>
      </c>
      <c r="K81" s="20">
        <f t="shared" si="10"/>
        <v>0.1095890410958904</v>
      </c>
      <c r="L81" s="19">
        <v>5969</v>
      </c>
      <c r="M81" s="20">
        <f t="shared" si="11"/>
        <v>0.14137849360492658</v>
      </c>
    </row>
    <row r="82" spans="1:13" x14ac:dyDescent="0.25">
      <c r="A82" s="37"/>
      <c r="B82" s="17">
        <v>3</v>
      </c>
      <c r="C82" s="17" t="str">
        <f t="shared" si="6"/>
        <v>1744, 4%</v>
      </c>
      <c r="D82" s="17" t="str">
        <f t="shared" si="7"/>
        <v>2, 0%</v>
      </c>
      <c r="E82" s="17" t="str">
        <f t="shared" si="8"/>
        <v>1742, 4%</v>
      </c>
      <c r="F82" s="37"/>
      <c r="H82" s="19">
        <v>1744</v>
      </c>
      <c r="I82" s="20">
        <f t="shared" si="9"/>
        <v>4.0883304421210562E-2</v>
      </c>
      <c r="J82" s="19">
        <v>2</v>
      </c>
      <c r="K82" s="20">
        <f t="shared" si="10"/>
        <v>4.5662100456621002E-3</v>
      </c>
      <c r="L82" s="19">
        <v>1742</v>
      </c>
      <c r="M82" s="20">
        <f t="shared" si="11"/>
        <v>4.1260066319279962E-2</v>
      </c>
    </row>
    <row r="83" spans="1:13" x14ac:dyDescent="0.25">
      <c r="A83" s="37"/>
      <c r="B83" s="17">
        <v>4</v>
      </c>
      <c r="C83" s="17" t="str">
        <f t="shared" si="6"/>
        <v>869, 2%</v>
      </c>
      <c r="D83" s="17" t="str">
        <f t="shared" si="7"/>
        <v>2, 0%</v>
      </c>
      <c r="E83" s="17" t="str">
        <f t="shared" si="8"/>
        <v>867, 2%</v>
      </c>
      <c r="F83" s="37"/>
      <c r="H83" s="19">
        <v>869</v>
      </c>
      <c r="I83" s="20">
        <f t="shared" si="9"/>
        <v>2.0371325425477049E-2</v>
      </c>
      <c r="J83" s="19">
        <v>2</v>
      </c>
      <c r="K83" s="20">
        <f t="shared" si="10"/>
        <v>4.5662100456621002E-3</v>
      </c>
      <c r="L83" s="19">
        <v>867</v>
      </c>
      <c r="M83" s="20">
        <f t="shared" si="11"/>
        <v>2.0535291331122689E-2</v>
      </c>
    </row>
    <row r="84" spans="1:13" x14ac:dyDescent="0.25">
      <c r="A84" s="37"/>
      <c r="B84" s="17">
        <v>5</v>
      </c>
      <c r="C84" s="17" t="str">
        <f t="shared" si="6"/>
        <v>872, 2%</v>
      </c>
      <c r="D84" s="17" t="str">
        <f t="shared" si="7"/>
        <v>1, 0%</v>
      </c>
      <c r="E84" s="17" t="str">
        <f t="shared" si="8"/>
        <v>871, 2%</v>
      </c>
      <c r="F84" s="37"/>
      <c r="H84" s="19">
        <v>872</v>
      </c>
      <c r="I84" s="20">
        <f t="shared" si="9"/>
        <v>2.0441652210605281E-2</v>
      </c>
      <c r="J84" s="19">
        <v>1</v>
      </c>
      <c r="K84" s="20">
        <f t="shared" si="10"/>
        <v>2.2831050228310501E-3</v>
      </c>
      <c r="L84" s="19">
        <v>871</v>
      </c>
      <c r="M84" s="20">
        <f t="shared" si="11"/>
        <v>2.0630033159639981E-2</v>
      </c>
    </row>
    <row r="85" spans="1:13" x14ac:dyDescent="0.25">
      <c r="A85" s="37" t="s">
        <v>406</v>
      </c>
      <c r="B85" s="17">
        <v>0</v>
      </c>
      <c r="C85" s="17" t="str">
        <f t="shared" si="6"/>
        <v>8, 0%</v>
      </c>
      <c r="D85" s="17" t="str">
        <f t="shared" si="7"/>
        <v>0, 0%</v>
      </c>
      <c r="E85" s="17" t="str">
        <f t="shared" si="8"/>
        <v>8, 0%</v>
      </c>
      <c r="F85" s="37">
        <v>3.3270000000000001E-2</v>
      </c>
      <c r="H85" s="19">
        <v>8</v>
      </c>
      <c r="I85" s="20">
        <f t="shared" si="9"/>
        <v>1.875380936752778E-4</v>
      </c>
      <c r="J85" s="19">
        <v>0</v>
      </c>
      <c r="K85" s="20">
        <f t="shared" si="10"/>
        <v>0</v>
      </c>
      <c r="L85" s="19">
        <v>8</v>
      </c>
      <c r="M85" s="20">
        <f t="shared" si="11"/>
        <v>1.8948365703458077E-4</v>
      </c>
    </row>
    <row r="86" spans="1:13" x14ac:dyDescent="0.25">
      <c r="A86" s="37"/>
      <c r="B86" s="17">
        <v>1</v>
      </c>
      <c r="C86" s="17" t="str">
        <f t="shared" si="6"/>
        <v>36373, 85%</v>
      </c>
      <c r="D86" s="17" t="str">
        <f t="shared" si="7"/>
        <v>396, 90%</v>
      </c>
      <c r="E86" s="17" t="str">
        <f t="shared" si="8"/>
        <v>35977, 85%</v>
      </c>
      <c r="F86" s="37"/>
      <c r="H86" s="19">
        <v>36373</v>
      </c>
      <c r="I86" s="20">
        <f t="shared" si="9"/>
        <v>0.85266538515635992</v>
      </c>
      <c r="J86" s="19">
        <v>396</v>
      </c>
      <c r="K86" s="20">
        <f t="shared" si="10"/>
        <v>0.90410958904109584</v>
      </c>
      <c r="L86" s="19">
        <v>35977</v>
      </c>
      <c r="M86" s="20">
        <f t="shared" si="11"/>
        <v>0.852131691141639</v>
      </c>
    </row>
    <row r="87" spans="1:13" x14ac:dyDescent="0.25">
      <c r="A87" s="37"/>
      <c r="B87" s="17">
        <v>2</v>
      </c>
      <c r="C87" s="17" t="str">
        <f t="shared" si="6"/>
        <v>2777, 7%</v>
      </c>
      <c r="D87" s="17" t="str">
        <f t="shared" si="7"/>
        <v>24, 5%</v>
      </c>
      <c r="E87" s="17" t="str">
        <f t="shared" si="8"/>
        <v>2753, 7%</v>
      </c>
      <c r="F87" s="37"/>
      <c r="H87" s="19">
        <v>2777</v>
      </c>
      <c r="I87" s="20">
        <f t="shared" si="9"/>
        <v>6.5099160767030803E-2</v>
      </c>
      <c r="J87" s="19">
        <v>24</v>
      </c>
      <c r="K87" s="20">
        <f t="shared" si="10"/>
        <v>5.4794520547945202E-2</v>
      </c>
      <c r="L87" s="19">
        <v>2753</v>
      </c>
      <c r="M87" s="20">
        <f t="shared" si="11"/>
        <v>6.5206063477025109E-2</v>
      </c>
    </row>
    <row r="88" spans="1:13" x14ac:dyDescent="0.25">
      <c r="A88" s="37"/>
      <c r="B88" s="17">
        <v>3</v>
      </c>
      <c r="C88" s="17" t="str">
        <f t="shared" si="6"/>
        <v>1233, 3%</v>
      </c>
      <c r="D88" s="17" t="str">
        <f t="shared" si="7"/>
        <v>9, 2%</v>
      </c>
      <c r="E88" s="17" t="str">
        <f t="shared" si="8"/>
        <v>1224, 3%</v>
      </c>
      <c r="F88" s="37"/>
      <c r="H88" s="19">
        <v>1233</v>
      </c>
      <c r="I88" s="20">
        <f t="shared" si="9"/>
        <v>2.890430868770219E-2</v>
      </c>
      <c r="J88" s="19">
        <v>9</v>
      </c>
      <c r="K88" s="20">
        <f t="shared" si="10"/>
        <v>2.0547945205479451E-2</v>
      </c>
      <c r="L88" s="19">
        <v>1224</v>
      </c>
      <c r="M88" s="20">
        <f t="shared" si="11"/>
        <v>2.8990999526290858E-2</v>
      </c>
    </row>
    <row r="89" spans="1:13" x14ac:dyDescent="0.25">
      <c r="A89" s="37"/>
      <c r="B89" s="17">
        <v>4</v>
      </c>
      <c r="C89" s="17" t="str">
        <f t="shared" si="6"/>
        <v>681, 2%</v>
      </c>
      <c r="D89" s="17" t="str">
        <f t="shared" si="7"/>
        <v>3, 1%</v>
      </c>
      <c r="E89" s="17" t="str">
        <f t="shared" si="8"/>
        <v>678, 2%</v>
      </c>
      <c r="F89" s="37"/>
      <c r="H89" s="19">
        <v>681</v>
      </c>
      <c r="I89" s="20">
        <f t="shared" si="9"/>
        <v>1.5964180224108022E-2</v>
      </c>
      <c r="J89" s="19">
        <v>3</v>
      </c>
      <c r="K89" s="20">
        <f t="shared" si="10"/>
        <v>6.8493150684931503E-3</v>
      </c>
      <c r="L89" s="19">
        <v>678</v>
      </c>
      <c r="M89" s="20">
        <f t="shared" si="11"/>
        <v>1.6058739933680719E-2</v>
      </c>
    </row>
    <row r="90" spans="1:13" x14ac:dyDescent="0.25">
      <c r="A90" s="37"/>
      <c r="B90" s="17">
        <v>5</v>
      </c>
      <c r="C90" s="17" t="str">
        <f t="shared" si="6"/>
        <v>1586, 4%</v>
      </c>
      <c r="D90" s="17" t="str">
        <f t="shared" si="7"/>
        <v>6, 1%</v>
      </c>
      <c r="E90" s="17" t="str">
        <f t="shared" si="8"/>
        <v>1580, 4%</v>
      </c>
      <c r="F90" s="37"/>
      <c r="H90" s="19">
        <v>1586</v>
      </c>
      <c r="I90" s="20">
        <f t="shared" si="9"/>
        <v>3.7179427071123823E-2</v>
      </c>
      <c r="J90" s="19">
        <v>6</v>
      </c>
      <c r="K90" s="20">
        <f t="shared" si="10"/>
        <v>1.3698630136986301E-2</v>
      </c>
      <c r="L90" s="19">
        <v>1580</v>
      </c>
      <c r="M90" s="20">
        <f t="shared" si="11"/>
        <v>3.7423022264329704E-2</v>
      </c>
    </row>
    <row r="91" spans="1:13" x14ac:dyDescent="0.25">
      <c r="A91" s="37" t="s">
        <v>407</v>
      </c>
      <c r="B91" s="17">
        <v>0</v>
      </c>
      <c r="C91" s="17" t="str">
        <f t="shared" si="6"/>
        <v>8, 0%</v>
      </c>
      <c r="D91" s="17" t="str">
        <f t="shared" si="7"/>
        <v>0, 0%</v>
      </c>
      <c r="E91" s="17" t="str">
        <f t="shared" si="8"/>
        <v>8, 0%</v>
      </c>
      <c r="F91" s="37">
        <v>0.1096</v>
      </c>
      <c r="H91" s="19">
        <v>8</v>
      </c>
      <c r="I91" s="20">
        <f t="shared" si="9"/>
        <v>1.875380936752778E-4</v>
      </c>
      <c r="J91" s="19">
        <v>0</v>
      </c>
      <c r="K91" s="20">
        <f t="shared" si="10"/>
        <v>0</v>
      </c>
      <c r="L91" s="19">
        <v>8</v>
      </c>
      <c r="M91" s="20">
        <f t="shared" si="11"/>
        <v>1.8948365703458077E-4</v>
      </c>
    </row>
    <row r="92" spans="1:13" x14ac:dyDescent="0.25">
      <c r="A92" s="37"/>
      <c r="B92" s="17">
        <v>1</v>
      </c>
      <c r="C92" s="17" t="str">
        <f t="shared" si="6"/>
        <v>39265, 92%</v>
      </c>
      <c r="D92" s="17" t="str">
        <f t="shared" si="7"/>
        <v>419, 96%</v>
      </c>
      <c r="E92" s="17" t="str">
        <f t="shared" si="8"/>
        <v>38846, 92%</v>
      </c>
      <c r="F92" s="37"/>
      <c r="H92" s="19">
        <v>39265</v>
      </c>
      <c r="I92" s="20">
        <f t="shared" si="9"/>
        <v>0.92046040601997281</v>
      </c>
      <c r="J92" s="19">
        <v>419</v>
      </c>
      <c r="K92" s="20">
        <f t="shared" si="10"/>
        <v>0.95662100456621002</v>
      </c>
      <c r="L92" s="19">
        <v>38846</v>
      </c>
      <c r="M92" s="20">
        <f t="shared" si="11"/>
        <v>0.92008526764566556</v>
      </c>
    </row>
    <row r="93" spans="1:13" x14ac:dyDescent="0.25">
      <c r="A93" s="37"/>
      <c r="B93" s="17">
        <v>2</v>
      </c>
      <c r="C93" s="17" t="str">
        <f t="shared" si="6"/>
        <v>3211, 8%</v>
      </c>
      <c r="D93" s="17" t="str">
        <f t="shared" si="7"/>
        <v>17, 4%</v>
      </c>
      <c r="E93" s="17" t="str">
        <f t="shared" si="8"/>
        <v>3194, 8%</v>
      </c>
      <c r="F93" s="37"/>
      <c r="H93" s="19">
        <v>3211</v>
      </c>
      <c r="I93" s="20">
        <f t="shared" si="9"/>
        <v>7.5273102348914628E-2</v>
      </c>
      <c r="J93" s="19">
        <v>17</v>
      </c>
      <c r="K93" s="20">
        <f t="shared" si="10"/>
        <v>3.8812785388127852E-2</v>
      </c>
      <c r="L93" s="19">
        <v>3194</v>
      </c>
      <c r="M93" s="20">
        <f t="shared" si="11"/>
        <v>7.5651350071056375E-2</v>
      </c>
    </row>
    <row r="94" spans="1:13" x14ac:dyDescent="0.25">
      <c r="A94" s="37"/>
      <c r="B94" s="17">
        <v>3</v>
      </c>
      <c r="C94" s="17" t="str">
        <f t="shared" si="6"/>
        <v>146, 0%</v>
      </c>
      <c r="D94" s="17" t="str">
        <f t="shared" si="7"/>
        <v>2, 0%</v>
      </c>
      <c r="E94" s="17" t="str">
        <f t="shared" si="8"/>
        <v>144, 0%</v>
      </c>
      <c r="F94" s="37"/>
      <c r="H94" s="19">
        <v>146</v>
      </c>
      <c r="I94" s="20">
        <f t="shared" si="9"/>
        <v>3.4225702095738199E-3</v>
      </c>
      <c r="J94" s="19">
        <v>2</v>
      </c>
      <c r="K94" s="20">
        <f t="shared" si="10"/>
        <v>4.5662100456621002E-3</v>
      </c>
      <c r="L94" s="19">
        <v>144</v>
      </c>
      <c r="M94" s="20">
        <f t="shared" si="11"/>
        <v>3.4107058266224536E-3</v>
      </c>
    </row>
    <row r="95" spans="1:13" x14ac:dyDescent="0.25">
      <c r="A95" s="37"/>
      <c r="B95" s="17">
        <v>4</v>
      </c>
      <c r="C95" s="17" t="str">
        <f t="shared" si="6"/>
        <v>13, 0%</v>
      </c>
      <c r="D95" s="17" t="str">
        <f t="shared" si="7"/>
        <v>0, 0%</v>
      </c>
      <c r="E95" s="17" t="str">
        <f t="shared" si="8"/>
        <v>13, 0%</v>
      </c>
      <c r="F95" s="37"/>
      <c r="H95" s="19">
        <v>13</v>
      </c>
      <c r="I95" s="20">
        <f t="shared" si="9"/>
        <v>3.047494022223264E-4</v>
      </c>
      <c r="J95" s="19">
        <v>0</v>
      </c>
      <c r="K95" s="20">
        <f t="shared" si="10"/>
        <v>0</v>
      </c>
      <c r="L95" s="19">
        <v>13</v>
      </c>
      <c r="M95" s="20">
        <f t="shared" si="11"/>
        <v>3.0791094268119374E-4</v>
      </c>
    </row>
    <row r="96" spans="1:13" x14ac:dyDescent="0.25">
      <c r="A96" s="37"/>
      <c r="B96" s="17">
        <v>5</v>
      </c>
      <c r="C96" s="17" t="str">
        <f t="shared" si="6"/>
        <v>15, 0%</v>
      </c>
      <c r="D96" s="17" t="str">
        <f t="shared" si="7"/>
        <v>0, 0%</v>
      </c>
      <c r="E96" s="17" t="str">
        <f t="shared" si="8"/>
        <v>15, 0%</v>
      </c>
      <c r="F96" s="37"/>
      <c r="H96" s="19">
        <v>15</v>
      </c>
      <c r="I96" s="20">
        <f t="shared" si="9"/>
        <v>3.5163392564114583E-4</v>
      </c>
      <c r="J96" s="19">
        <v>0</v>
      </c>
      <c r="K96" s="20">
        <f t="shared" si="10"/>
        <v>0</v>
      </c>
      <c r="L96" s="19">
        <v>15</v>
      </c>
      <c r="M96" s="20">
        <f t="shared" si="11"/>
        <v>3.5528185693983896E-4</v>
      </c>
    </row>
    <row r="97" spans="1:13" x14ac:dyDescent="0.25">
      <c r="A97" s="37" t="s">
        <v>408</v>
      </c>
      <c r="B97" s="17">
        <v>0</v>
      </c>
      <c r="C97" s="17" t="str">
        <f t="shared" si="6"/>
        <v>8, 0%</v>
      </c>
      <c r="D97" s="17" t="str">
        <f t="shared" si="7"/>
        <v>0, 0%</v>
      </c>
      <c r="E97" s="17" t="str">
        <f t="shared" si="8"/>
        <v>8, 0%</v>
      </c>
      <c r="F97" s="39" t="s">
        <v>464</v>
      </c>
      <c r="H97" s="19">
        <v>8</v>
      </c>
      <c r="I97" s="20">
        <f t="shared" si="9"/>
        <v>1.875380936752778E-4</v>
      </c>
      <c r="J97" s="19">
        <v>0</v>
      </c>
      <c r="K97" s="20">
        <f t="shared" si="10"/>
        <v>0</v>
      </c>
      <c r="L97" s="19">
        <v>8</v>
      </c>
      <c r="M97" s="20">
        <f t="shared" si="11"/>
        <v>1.8948365703458077E-4</v>
      </c>
    </row>
    <row r="98" spans="1:13" x14ac:dyDescent="0.25">
      <c r="A98" s="37"/>
      <c r="B98" s="17">
        <v>1</v>
      </c>
      <c r="C98" s="17" t="str">
        <f t="shared" si="6"/>
        <v>39639, 93%</v>
      </c>
      <c r="D98" s="17" t="str">
        <f t="shared" si="7"/>
        <v>402, 92%</v>
      </c>
      <c r="E98" s="17" t="str">
        <f t="shared" si="8"/>
        <v>39237, 93%</v>
      </c>
      <c r="F98" s="37"/>
      <c r="H98" s="19">
        <v>39639</v>
      </c>
      <c r="I98" s="20">
        <f t="shared" si="9"/>
        <v>0.92922781189929204</v>
      </c>
      <c r="J98" s="19">
        <v>402</v>
      </c>
      <c r="K98" s="20">
        <f t="shared" si="10"/>
        <v>0.9178082191780822</v>
      </c>
      <c r="L98" s="19">
        <v>39237</v>
      </c>
      <c r="M98" s="20">
        <f t="shared" si="11"/>
        <v>0.92934628138323072</v>
      </c>
    </row>
    <row r="99" spans="1:13" x14ac:dyDescent="0.25">
      <c r="A99" s="37"/>
      <c r="B99" s="17">
        <v>2</v>
      </c>
      <c r="C99" s="17" t="str">
        <f t="shared" si="6"/>
        <v>2174, 5%</v>
      </c>
      <c r="D99" s="17" t="str">
        <f t="shared" si="7"/>
        <v>24, 5%</v>
      </c>
      <c r="E99" s="17" t="str">
        <f t="shared" si="8"/>
        <v>2150, 5%</v>
      </c>
      <c r="F99" s="37"/>
      <c r="H99" s="19">
        <v>2174</v>
      </c>
      <c r="I99" s="20">
        <f t="shared" si="9"/>
        <v>5.0963476956256741E-2</v>
      </c>
      <c r="J99" s="19">
        <v>24</v>
      </c>
      <c r="K99" s="20">
        <f t="shared" si="10"/>
        <v>5.4794520547945202E-2</v>
      </c>
      <c r="L99" s="19">
        <v>2150</v>
      </c>
      <c r="M99" s="20">
        <f t="shared" si="11"/>
        <v>5.0923732828043584E-2</v>
      </c>
    </row>
    <row r="100" spans="1:13" x14ac:dyDescent="0.25">
      <c r="A100" s="37"/>
      <c r="B100" s="17">
        <v>3</v>
      </c>
      <c r="C100" s="17" t="str">
        <f t="shared" si="6"/>
        <v>567, 1%</v>
      </c>
      <c r="D100" s="17" t="str">
        <f t="shared" si="7"/>
        <v>8, 2%</v>
      </c>
      <c r="E100" s="17" t="str">
        <f t="shared" si="8"/>
        <v>559, 1%</v>
      </c>
      <c r="F100" s="37"/>
      <c r="H100" s="19">
        <v>567</v>
      </c>
      <c r="I100" s="20">
        <f t="shared" si="9"/>
        <v>1.3291762389235313E-2</v>
      </c>
      <c r="J100" s="19">
        <v>8</v>
      </c>
      <c r="K100" s="20">
        <f t="shared" si="10"/>
        <v>1.8264840182648401E-2</v>
      </c>
      <c r="L100" s="19">
        <v>559</v>
      </c>
      <c r="M100" s="20">
        <f t="shared" si="11"/>
        <v>1.3240170535291331E-2</v>
      </c>
    </row>
    <row r="101" spans="1:13" x14ac:dyDescent="0.25">
      <c r="A101" s="37"/>
      <c r="B101" s="17">
        <v>4</v>
      </c>
      <c r="C101" s="17" t="str">
        <f t="shared" si="6"/>
        <v>154, 0%</v>
      </c>
      <c r="D101" s="17" t="str">
        <f t="shared" si="7"/>
        <v>4, 1%</v>
      </c>
      <c r="E101" s="17" t="str">
        <f t="shared" si="8"/>
        <v>150, 0%</v>
      </c>
      <c r="F101" s="37"/>
      <c r="H101" s="19">
        <v>154</v>
      </c>
      <c r="I101" s="20">
        <f t="shared" si="9"/>
        <v>3.6101083032490976E-3</v>
      </c>
      <c r="J101" s="19">
        <v>4</v>
      </c>
      <c r="K101" s="20">
        <f t="shared" si="10"/>
        <v>9.1324200913242004E-3</v>
      </c>
      <c r="L101" s="19">
        <v>150</v>
      </c>
      <c r="M101" s="20">
        <f t="shared" si="11"/>
        <v>3.5528185693983892E-3</v>
      </c>
    </row>
    <row r="102" spans="1:13" x14ac:dyDescent="0.25">
      <c r="A102" s="37"/>
      <c r="B102" s="17">
        <v>5</v>
      </c>
      <c r="C102" s="17" t="str">
        <f t="shared" si="6"/>
        <v>116, 0%</v>
      </c>
      <c r="D102" s="17" t="str">
        <f t="shared" si="7"/>
        <v>0, 0%</v>
      </c>
      <c r="E102" s="17" t="str">
        <f t="shared" si="8"/>
        <v>116, 0%</v>
      </c>
      <c r="F102" s="37"/>
      <c r="H102" s="19">
        <v>116</v>
      </c>
      <c r="I102" s="20">
        <f t="shared" si="9"/>
        <v>2.7193023582915278E-3</v>
      </c>
      <c r="J102" s="19">
        <v>0</v>
      </c>
      <c r="K102" s="20">
        <f t="shared" si="10"/>
        <v>0</v>
      </c>
      <c r="L102" s="19">
        <v>116</v>
      </c>
      <c r="M102" s="20">
        <f t="shared" si="11"/>
        <v>2.7475130270014211E-3</v>
      </c>
    </row>
    <row r="103" spans="1:13" x14ac:dyDescent="0.25">
      <c r="A103" s="37" t="s">
        <v>409</v>
      </c>
      <c r="B103" s="17">
        <v>0</v>
      </c>
      <c r="C103" s="17" t="str">
        <f t="shared" si="6"/>
        <v>10, 0%</v>
      </c>
      <c r="D103" s="17" t="str">
        <f t="shared" si="7"/>
        <v>0, 0%</v>
      </c>
      <c r="E103" s="17" t="str">
        <f t="shared" si="8"/>
        <v>10, 0%</v>
      </c>
      <c r="F103" s="37">
        <v>7.4489999999999995E-4</v>
      </c>
      <c r="H103" s="19">
        <v>10</v>
      </c>
      <c r="I103" s="20">
        <f t="shared" si="9"/>
        <v>2.3442261709409723E-4</v>
      </c>
      <c r="J103" s="19">
        <v>0</v>
      </c>
      <c r="K103" s="20">
        <f t="shared" si="10"/>
        <v>0</v>
      </c>
      <c r="L103" s="19">
        <v>10</v>
      </c>
      <c r="M103" s="20">
        <f t="shared" si="11"/>
        <v>2.3685457129322596E-4</v>
      </c>
    </row>
    <row r="104" spans="1:13" x14ac:dyDescent="0.25">
      <c r="A104" s="37"/>
      <c r="B104" s="17">
        <v>1</v>
      </c>
      <c r="C104" s="17" t="str">
        <f t="shared" si="6"/>
        <v>39300, 92%</v>
      </c>
      <c r="D104" s="17" t="str">
        <f t="shared" si="7"/>
        <v>388, 89%</v>
      </c>
      <c r="E104" s="17" t="str">
        <f t="shared" si="8"/>
        <v>38912, 92%</v>
      </c>
      <c r="F104" s="37"/>
      <c r="H104" s="19">
        <v>39300</v>
      </c>
      <c r="I104" s="20">
        <f t="shared" si="9"/>
        <v>0.92128088517980211</v>
      </c>
      <c r="J104" s="19">
        <v>388</v>
      </c>
      <c r="K104" s="20">
        <f t="shared" si="10"/>
        <v>0.88584474885844744</v>
      </c>
      <c r="L104" s="19">
        <v>38912</v>
      </c>
      <c r="M104" s="20">
        <f t="shared" si="11"/>
        <v>0.92164850781620089</v>
      </c>
    </row>
    <row r="105" spans="1:13" x14ac:dyDescent="0.25">
      <c r="A105" s="37"/>
      <c r="B105" s="17">
        <v>2</v>
      </c>
      <c r="C105" s="17" t="str">
        <f t="shared" si="6"/>
        <v>1566, 4%</v>
      </c>
      <c r="D105" s="17" t="str">
        <f t="shared" si="7"/>
        <v>26, 6%</v>
      </c>
      <c r="E105" s="17" t="str">
        <f t="shared" si="8"/>
        <v>1540, 4%</v>
      </c>
      <c r="F105" s="37"/>
      <c r="H105" s="19">
        <v>1566</v>
      </c>
      <c r="I105" s="20">
        <f t="shared" si="9"/>
        <v>3.6710581836935631E-2</v>
      </c>
      <c r="J105" s="19">
        <v>26</v>
      </c>
      <c r="K105" s="20">
        <f t="shared" si="10"/>
        <v>5.9360730593607303E-2</v>
      </c>
      <c r="L105" s="19">
        <v>1540</v>
      </c>
      <c r="M105" s="20">
        <f t="shared" si="11"/>
        <v>3.64756039791568E-2</v>
      </c>
    </row>
    <row r="106" spans="1:13" x14ac:dyDescent="0.25">
      <c r="A106" s="37"/>
      <c r="B106" s="17">
        <v>3</v>
      </c>
      <c r="C106" s="17" t="str">
        <f t="shared" si="6"/>
        <v>649, 2%</v>
      </c>
      <c r="D106" s="17" t="str">
        <f t="shared" si="7"/>
        <v>12, 3%</v>
      </c>
      <c r="E106" s="17" t="str">
        <f t="shared" si="8"/>
        <v>637, 2%</v>
      </c>
      <c r="F106" s="37"/>
      <c r="H106" s="19">
        <v>649</v>
      </c>
      <c r="I106" s="20">
        <f t="shared" si="9"/>
        <v>1.5214027849406911E-2</v>
      </c>
      <c r="J106" s="19">
        <v>12</v>
      </c>
      <c r="K106" s="20">
        <f t="shared" si="10"/>
        <v>2.7397260273972601E-2</v>
      </c>
      <c r="L106" s="19">
        <v>637</v>
      </c>
      <c r="M106" s="20">
        <f t="shared" si="11"/>
        <v>1.5087636191378494E-2</v>
      </c>
    </row>
    <row r="107" spans="1:13" x14ac:dyDescent="0.25">
      <c r="A107" s="37"/>
      <c r="B107" s="17">
        <v>4</v>
      </c>
      <c r="C107" s="17" t="str">
        <f t="shared" si="6"/>
        <v>374, 1%</v>
      </c>
      <c r="D107" s="17" t="str">
        <f t="shared" si="7"/>
        <v>9, 2%</v>
      </c>
      <c r="E107" s="17" t="str">
        <f t="shared" si="8"/>
        <v>365, 1%</v>
      </c>
      <c r="F107" s="37"/>
      <c r="H107" s="19">
        <v>374</v>
      </c>
      <c r="I107" s="20">
        <f t="shared" si="9"/>
        <v>8.7674058793192362E-3</v>
      </c>
      <c r="J107" s="19">
        <v>9</v>
      </c>
      <c r="K107" s="20">
        <f t="shared" si="10"/>
        <v>2.0547945205479451E-2</v>
      </c>
      <c r="L107" s="19">
        <v>365</v>
      </c>
      <c r="M107" s="20">
        <f t="shared" si="11"/>
        <v>8.6451918522027476E-3</v>
      </c>
    </row>
    <row r="108" spans="1:13" x14ac:dyDescent="0.25">
      <c r="A108" s="37"/>
      <c r="B108" s="17">
        <v>5</v>
      </c>
      <c r="C108" s="17" t="str">
        <f t="shared" si="6"/>
        <v>759, 2%</v>
      </c>
      <c r="D108" s="17" t="str">
        <f t="shared" si="7"/>
        <v>3, 1%</v>
      </c>
      <c r="E108" s="17" t="str">
        <f t="shared" si="8"/>
        <v>756, 2%</v>
      </c>
      <c r="F108" s="37"/>
      <c r="H108" s="19">
        <v>759</v>
      </c>
      <c r="I108" s="20">
        <f t="shared" si="9"/>
        <v>1.7792676637441981E-2</v>
      </c>
      <c r="J108" s="19">
        <v>3</v>
      </c>
      <c r="K108" s="20">
        <f t="shared" si="10"/>
        <v>6.8493150684931503E-3</v>
      </c>
      <c r="L108" s="19">
        <v>756</v>
      </c>
      <c r="M108" s="20">
        <f t="shared" si="11"/>
        <v>1.7906205589767882E-2</v>
      </c>
    </row>
    <row r="109" spans="1:13" x14ac:dyDescent="0.25">
      <c r="A109" s="37" t="s">
        <v>68</v>
      </c>
      <c r="B109" s="17">
        <v>1</v>
      </c>
      <c r="C109" s="17" t="str">
        <f t="shared" si="6"/>
        <v>17224, 40%</v>
      </c>
      <c r="D109" s="17" t="str">
        <f t="shared" si="7"/>
        <v>259, 59%</v>
      </c>
      <c r="E109" s="17" t="str">
        <f t="shared" si="8"/>
        <v>16965, 40%</v>
      </c>
      <c r="F109" s="37">
        <v>1.9210000000000001E-14</v>
      </c>
      <c r="H109" s="19">
        <v>17224</v>
      </c>
      <c r="I109" s="20">
        <f t="shared" si="9"/>
        <v>0.40376951568287306</v>
      </c>
      <c r="J109" s="19">
        <v>259</v>
      </c>
      <c r="K109" s="20">
        <f t="shared" si="10"/>
        <v>0.591324200913242</v>
      </c>
      <c r="L109" s="19">
        <v>16965</v>
      </c>
      <c r="M109" s="20">
        <f t="shared" si="11"/>
        <v>0.40182378019895781</v>
      </c>
    </row>
    <row r="110" spans="1:13" x14ac:dyDescent="0.25">
      <c r="A110" s="37"/>
      <c r="B110" s="17">
        <v>2</v>
      </c>
      <c r="C110" s="17" t="str">
        <f t="shared" si="6"/>
        <v>6006, 14%</v>
      </c>
      <c r="D110" s="17" t="str">
        <f t="shared" si="7"/>
        <v>32, 7%</v>
      </c>
      <c r="E110" s="17" t="str">
        <f t="shared" si="8"/>
        <v>5974, 14%</v>
      </c>
      <c r="F110" s="37"/>
      <c r="H110" s="19">
        <v>6006</v>
      </c>
      <c r="I110" s="20">
        <f t="shared" si="9"/>
        <v>0.1407942238267148</v>
      </c>
      <c r="J110" s="19">
        <v>32</v>
      </c>
      <c r="K110" s="20">
        <f t="shared" si="10"/>
        <v>7.3059360730593603E-2</v>
      </c>
      <c r="L110" s="19">
        <v>5974</v>
      </c>
      <c r="M110" s="20">
        <f t="shared" si="11"/>
        <v>0.1414969208905732</v>
      </c>
    </row>
    <row r="111" spans="1:13" x14ac:dyDescent="0.25">
      <c r="A111" s="37"/>
      <c r="B111" s="17">
        <v>3</v>
      </c>
      <c r="C111" s="17" t="str">
        <f t="shared" si="6"/>
        <v>19424, 46%</v>
      </c>
      <c r="D111" s="17" t="str">
        <f t="shared" si="7"/>
        <v>147, 34%</v>
      </c>
      <c r="E111" s="17" t="str">
        <f t="shared" si="8"/>
        <v>19277, 46%</v>
      </c>
      <c r="F111" s="37"/>
      <c r="H111" s="19">
        <v>19424</v>
      </c>
      <c r="I111" s="20">
        <f t="shared" si="9"/>
        <v>0.45534249144357447</v>
      </c>
      <c r="J111" s="19">
        <v>147</v>
      </c>
      <c r="K111" s="20">
        <f t="shared" si="10"/>
        <v>0.33561643835616439</v>
      </c>
      <c r="L111" s="19">
        <v>19277</v>
      </c>
      <c r="M111" s="20">
        <f t="shared" si="11"/>
        <v>0.45658455708195167</v>
      </c>
    </row>
    <row r="112" spans="1:13" x14ac:dyDescent="0.25">
      <c r="A112" s="37" t="s">
        <v>69</v>
      </c>
      <c r="B112" s="17">
        <v>1</v>
      </c>
      <c r="C112" s="17" t="str">
        <f t="shared" si="6"/>
        <v>33527, 79%</v>
      </c>
      <c r="D112" s="17" t="str">
        <f t="shared" si="7"/>
        <v>423, 97%</v>
      </c>
      <c r="E112" s="17" t="str">
        <f t="shared" si="8"/>
        <v>33104, 78%</v>
      </c>
      <c r="F112" s="37">
        <v>2.2E-16</v>
      </c>
      <c r="H112" s="19">
        <v>33527</v>
      </c>
      <c r="I112" s="20">
        <f t="shared" si="9"/>
        <v>0.78594870833137986</v>
      </c>
      <c r="J112" s="19">
        <v>423</v>
      </c>
      <c r="K112" s="20">
        <f t="shared" si="10"/>
        <v>0.96575342465753422</v>
      </c>
      <c r="L112" s="19">
        <v>33104</v>
      </c>
      <c r="M112" s="20">
        <f t="shared" si="11"/>
        <v>0.78408337280909524</v>
      </c>
    </row>
    <row r="113" spans="1:13" x14ac:dyDescent="0.25">
      <c r="A113" s="37"/>
      <c r="B113" s="17">
        <v>2</v>
      </c>
      <c r="C113" s="17" t="str">
        <f t="shared" si="6"/>
        <v>9127, 21%</v>
      </c>
      <c r="D113" s="17" t="str">
        <f t="shared" si="7"/>
        <v>15, 3%</v>
      </c>
      <c r="E113" s="17" t="str">
        <f t="shared" si="8"/>
        <v>9112, 22%</v>
      </c>
      <c r="F113" s="37"/>
      <c r="H113" s="19">
        <v>9127</v>
      </c>
      <c r="I113" s="20">
        <f t="shared" si="9"/>
        <v>0.21395752262178255</v>
      </c>
      <c r="J113" s="19">
        <v>15</v>
      </c>
      <c r="K113" s="20">
        <f t="shared" si="10"/>
        <v>3.4246575342465752E-2</v>
      </c>
      <c r="L113" s="19">
        <v>9112</v>
      </c>
      <c r="M113" s="20">
        <f t="shared" si="11"/>
        <v>0.2158218853623875</v>
      </c>
    </row>
    <row r="114" spans="1:13" x14ac:dyDescent="0.25">
      <c r="A114" s="33" t="s">
        <v>410</v>
      </c>
      <c r="B114" s="17">
        <v>0</v>
      </c>
      <c r="C114" s="17" t="str">
        <f t="shared" si="6"/>
        <v>36966, 87%</v>
      </c>
      <c r="D114" s="17" t="str">
        <f t="shared" si="7"/>
        <v>419, 96%</v>
      </c>
      <c r="E114" s="17" t="str">
        <f t="shared" si="8"/>
        <v>36547, 87%</v>
      </c>
      <c r="F114" s="38" t="s">
        <v>465</v>
      </c>
      <c r="H114" s="19">
        <v>36966</v>
      </c>
      <c r="I114" s="20">
        <f t="shared" si="9"/>
        <v>0.86656664635003988</v>
      </c>
      <c r="J114" s="19">
        <v>419</v>
      </c>
      <c r="K114" s="20">
        <f t="shared" si="10"/>
        <v>0.95662100456621002</v>
      </c>
      <c r="L114" s="19">
        <v>36547</v>
      </c>
      <c r="M114" s="20">
        <f t="shared" si="11"/>
        <v>0.86563240170535294</v>
      </c>
    </row>
    <row r="115" spans="1:13" x14ac:dyDescent="0.25">
      <c r="A115" s="33"/>
      <c r="B115" s="17">
        <v>1</v>
      </c>
      <c r="C115" s="17" t="str">
        <f t="shared" si="6"/>
        <v>5692, 13%</v>
      </c>
      <c r="D115" s="17" t="str">
        <f t="shared" si="7"/>
        <v>19, 4%</v>
      </c>
      <c r="E115" s="17" t="str">
        <f t="shared" si="8"/>
        <v>5673, 13%</v>
      </c>
      <c r="F115" s="33"/>
      <c r="H115" s="19">
        <v>5692</v>
      </c>
      <c r="I115" s="20">
        <f t="shared" si="9"/>
        <v>0.13343335364996015</v>
      </c>
      <c r="J115" s="19">
        <v>19</v>
      </c>
      <c r="K115" s="20">
        <f t="shared" si="10"/>
        <v>4.3378995433789952E-2</v>
      </c>
      <c r="L115" s="19">
        <v>5673</v>
      </c>
      <c r="M115" s="20">
        <f t="shared" si="11"/>
        <v>0.13436759829464709</v>
      </c>
    </row>
    <row r="116" spans="1:13" x14ac:dyDescent="0.25">
      <c r="A116" s="33" t="s">
        <v>411</v>
      </c>
      <c r="B116" s="17">
        <v>0</v>
      </c>
      <c r="C116" s="17" t="str">
        <f t="shared" si="6"/>
        <v>42265, 99%</v>
      </c>
      <c r="D116" s="17" t="str">
        <f t="shared" si="7"/>
        <v>436, 100%</v>
      </c>
      <c r="E116" s="17" t="str">
        <f t="shared" si="8"/>
        <v>41829, 99%</v>
      </c>
      <c r="F116" s="33">
        <v>0.44030000000000002</v>
      </c>
      <c r="H116" s="19">
        <v>42265</v>
      </c>
      <c r="I116" s="20">
        <f t="shared" si="9"/>
        <v>0.99078719114820202</v>
      </c>
      <c r="J116" s="19">
        <v>436</v>
      </c>
      <c r="K116" s="20">
        <f t="shared" si="10"/>
        <v>0.99543378995433784</v>
      </c>
      <c r="L116" s="19">
        <v>41829</v>
      </c>
      <c r="M116" s="20">
        <f t="shared" si="11"/>
        <v>0.99073898626243484</v>
      </c>
    </row>
    <row r="117" spans="1:13" x14ac:dyDescent="0.25">
      <c r="A117" s="33"/>
      <c r="B117" s="17">
        <v>1</v>
      </c>
      <c r="C117" s="17" t="str">
        <f t="shared" si="6"/>
        <v>393, 1%</v>
      </c>
      <c r="D117" s="17" t="str">
        <f t="shared" si="7"/>
        <v>2, 0%</v>
      </c>
      <c r="E117" s="17" t="str">
        <f t="shared" si="8"/>
        <v>391, 1%</v>
      </c>
      <c r="F117" s="33"/>
      <c r="H117" s="19">
        <v>393</v>
      </c>
      <c r="I117" s="20">
        <f t="shared" si="9"/>
        <v>9.2128088517980222E-3</v>
      </c>
      <c r="J117" s="19">
        <v>2</v>
      </c>
      <c r="K117" s="20">
        <f t="shared" si="10"/>
        <v>4.5662100456621002E-3</v>
      </c>
      <c r="L117" s="19">
        <v>391</v>
      </c>
      <c r="M117" s="20">
        <f t="shared" si="11"/>
        <v>9.2610137375651342E-3</v>
      </c>
    </row>
    <row r="118" spans="1:13" x14ac:dyDescent="0.25">
      <c r="A118" s="33" t="s">
        <v>412</v>
      </c>
      <c r="B118" s="17">
        <v>0</v>
      </c>
      <c r="C118" s="17" t="str">
        <f t="shared" si="6"/>
        <v>24841, 58%</v>
      </c>
      <c r="D118" s="17" t="str">
        <f t="shared" si="7"/>
        <v>306, 70%</v>
      </c>
      <c r="E118" s="17" t="str">
        <f t="shared" si="8"/>
        <v>24535, 58%</v>
      </c>
      <c r="F118" s="37">
        <v>9.006E-7</v>
      </c>
      <c r="H118" s="19">
        <v>24841</v>
      </c>
      <c r="I118" s="20">
        <f t="shared" si="9"/>
        <v>0.58232922312344693</v>
      </c>
      <c r="J118" s="19">
        <v>306</v>
      </c>
      <c r="K118" s="20">
        <f t="shared" si="10"/>
        <v>0.69863013698630139</v>
      </c>
      <c r="L118" s="19">
        <v>24535</v>
      </c>
      <c r="M118" s="20">
        <f t="shared" si="11"/>
        <v>0.58112269066792988</v>
      </c>
    </row>
    <row r="119" spans="1:13" x14ac:dyDescent="0.25">
      <c r="A119" s="33"/>
      <c r="B119" s="17">
        <v>1</v>
      </c>
      <c r="C119" s="17" t="str">
        <f t="shared" si="6"/>
        <v>17817, 42%</v>
      </c>
      <c r="D119" s="17" t="str">
        <f t="shared" si="7"/>
        <v>132, 30%</v>
      </c>
      <c r="E119" s="17" t="str">
        <f t="shared" si="8"/>
        <v>17685, 42%</v>
      </c>
      <c r="F119" s="33"/>
      <c r="H119" s="19">
        <v>17817</v>
      </c>
      <c r="I119" s="20">
        <f t="shared" si="9"/>
        <v>0.41767077687655307</v>
      </c>
      <c r="J119" s="19">
        <v>132</v>
      </c>
      <c r="K119" s="20">
        <f t="shared" si="10"/>
        <v>0.30136986301369861</v>
      </c>
      <c r="L119" s="19">
        <v>17685</v>
      </c>
      <c r="M119" s="20">
        <f t="shared" si="11"/>
        <v>0.41887730933207012</v>
      </c>
    </row>
    <row r="120" spans="1:13" x14ac:dyDescent="0.25">
      <c r="A120" s="33" t="s">
        <v>413</v>
      </c>
      <c r="B120" s="17">
        <v>0</v>
      </c>
      <c r="C120" s="17" t="str">
        <f t="shared" si="6"/>
        <v>41306, 97%</v>
      </c>
      <c r="D120" s="17" t="str">
        <f t="shared" si="7"/>
        <v>415, 95%</v>
      </c>
      <c r="E120" s="17" t="str">
        <f t="shared" si="8"/>
        <v>40891, 97%</v>
      </c>
      <c r="F120" s="33">
        <v>1.814E-2</v>
      </c>
      <c r="H120" s="19">
        <v>41306</v>
      </c>
      <c r="I120" s="20">
        <f t="shared" si="9"/>
        <v>0.96830606216887805</v>
      </c>
      <c r="J120" s="19">
        <v>415</v>
      </c>
      <c r="K120" s="20">
        <f t="shared" si="10"/>
        <v>0.94748858447488582</v>
      </c>
      <c r="L120" s="19">
        <v>40891</v>
      </c>
      <c r="M120" s="20">
        <f t="shared" si="11"/>
        <v>0.96852202747513028</v>
      </c>
    </row>
    <row r="121" spans="1:13" x14ac:dyDescent="0.25">
      <c r="A121" s="33"/>
      <c r="B121" s="17">
        <v>1</v>
      </c>
      <c r="C121" s="17" t="str">
        <f t="shared" si="6"/>
        <v>1352, 3%</v>
      </c>
      <c r="D121" s="17" t="str">
        <f t="shared" si="7"/>
        <v>23, 5%</v>
      </c>
      <c r="E121" s="17" t="str">
        <f t="shared" si="8"/>
        <v>1329, 3%</v>
      </c>
      <c r="F121" s="33"/>
      <c r="H121" s="19">
        <v>1352</v>
      </c>
      <c r="I121" s="20">
        <f t="shared" si="9"/>
        <v>3.1693937831121947E-2</v>
      </c>
      <c r="J121" s="19">
        <v>23</v>
      </c>
      <c r="K121" s="20">
        <f t="shared" si="10"/>
        <v>5.2511415525114152E-2</v>
      </c>
      <c r="L121" s="19">
        <v>1329</v>
      </c>
      <c r="M121" s="20">
        <f t="shared" si="11"/>
        <v>3.1477972524869731E-2</v>
      </c>
    </row>
    <row r="122" spans="1:13" x14ac:dyDescent="0.25">
      <c r="A122" s="37" t="s">
        <v>414</v>
      </c>
      <c r="B122" s="17">
        <v>0</v>
      </c>
      <c r="C122" s="17" t="str">
        <f t="shared" si="6"/>
        <v>29053, 68%</v>
      </c>
      <c r="D122" s="17" t="str">
        <f t="shared" si="7"/>
        <v>305, 70%</v>
      </c>
      <c r="E122" s="17" t="str">
        <f t="shared" si="8"/>
        <v>28748, 68%</v>
      </c>
      <c r="F122" s="37">
        <v>0.52339999999999998</v>
      </c>
      <c r="H122" s="19">
        <v>29053</v>
      </c>
      <c r="I122" s="20">
        <f t="shared" si="9"/>
        <v>0.68106802944348066</v>
      </c>
      <c r="J122" s="19">
        <v>305</v>
      </c>
      <c r="K122" s="20">
        <f t="shared" si="10"/>
        <v>0.69634703196347036</v>
      </c>
      <c r="L122" s="19">
        <v>28748</v>
      </c>
      <c r="M122" s="20">
        <f t="shared" si="11"/>
        <v>0.68090952155376594</v>
      </c>
    </row>
    <row r="123" spans="1:13" x14ac:dyDescent="0.25">
      <c r="A123" s="37"/>
      <c r="B123" s="17">
        <v>1</v>
      </c>
      <c r="C123" s="17" t="str">
        <f t="shared" ref="C123:C170" si="12">H123 &amp; ", " &amp; ROUND((I123*100), 0) &amp; "%"</f>
        <v>13605, 32%</v>
      </c>
      <c r="D123" s="17" t="str">
        <f t="shared" ref="D123:D170" si="13">J123 &amp; ", " &amp; ROUND((K123*100), 0) &amp; "%"</f>
        <v>133, 30%</v>
      </c>
      <c r="E123" s="17" t="str">
        <f t="shared" ref="E123:E170" si="14">L123 &amp; ", " &amp; ROUND((M123*100), 0) &amp; "%"</f>
        <v>13472, 32%</v>
      </c>
      <c r="F123" s="37"/>
      <c r="H123" s="19">
        <v>13605</v>
      </c>
      <c r="I123" s="20">
        <f t="shared" ref="I123:I170" si="15">H123/$P$2</f>
        <v>0.31893197055651928</v>
      </c>
      <c r="J123" s="19">
        <v>133</v>
      </c>
      <c r="K123" s="20">
        <f t="shared" ref="K123:K170" si="16">J123/$Q$2</f>
        <v>0.30365296803652969</v>
      </c>
      <c r="L123" s="19">
        <v>13472</v>
      </c>
      <c r="M123" s="20">
        <f t="shared" ref="M123:M170" si="17">L123/$R$2</f>
        <v>0.319090478446234</v>
      </c>
    </row>
    <row r="124" spans="1:13" x14ac:dyDescent="0.25">
      <c r="A124" s="37" t="s">
        <v>393</v>
      </c>
      <c r="B124" s="17">
        <v>0</v>
      </c>
      <c r="C124" s="17" t="str">
        <f t="shared" si="12"/>
        <v>2903, 7%</v>
      </c>
      <c r="D124" s="17" t="str">
        <f t="shared" si="13"/>
        <v>29, 7%</v>
      </c>
      <c r="E124" s="17" t="str">
        <f t="shared" si="14"/>
        <v>2874, 7%</v>
      </c>
      <c r="F124" s="37">
        <v>0.31790000000000002</v>
      </c>
      <c r="H124" s="19">
        <v>2903</v>
      </c>
      <c r="I124" s="20">
        <f t="shared" si="15"/>
        <v>6.8052885742416427E-2</v>
      </c>
      <c r="J124" s="19">
        <v>29</v>
      </c>
      <c r="K124" s="20">
        <f t="shared" si="16"/>
        <v>6.6210045662100453E-2</v>
      </c>
      <c r="L124" s="19">
        <v>2874</v>
      </c>
      <c r="M124" s="20">
        <f t="shared" si="17"/>
        <v>6.8072003789673138E-2</v>
      </c>
    </row>
    <row r="125" spans="1:13" x14ac:dyDescent="0.25">
      <c r="A125" s="37"/>
      <c r="B125" s="17">
        <v>1</v>
      </c>
      <c r="C125" s="17" t="str">
        <f t="shared" si="12"/>
        <v>2586, 6%</v>
      </c>
      <c r="D125" s="17" t="str">
        <f t="shared" si="13"/>
        <v>21, 5%</v>
      </c>
      <c r="E125" s="17" t="str">
        <f t="shared" si="14"/>
        <v>2565, 6%</v>
      </c>
      <c r="F125" s="37"/>
      <c r="H125" s="19">
        <v>2586</v>
      </c>
      <c r="I125" s="20">
        <f t="shared" si="15"/>
        <v>6.0621688780533547E-2</v>
      </c>
      <c r="J125" s="19">
        <v>21</v>
      </c>
      <c r="K125" s="20">
        <f t="shared" si="16"/>
        <v>4.7945205479452052E-2</v>
      </c>
      <c r="L125" s="19">
        <v>2565</v>
      </c>
      <c r="M125" s="20">
        <f t="shared" si="17"/>
        <v>6.0753197536712461E-2</v>
      </c>
    </row>
    <row r="126" spans="1:13" x14ac:dyDescent="0.25">
      <c r="A126" s="37"/>
      <c r="B126" s="17">
        <v>2</v>
      </c>
      <c r="C126" s="17" t="str">
        <f t="shared" si="12"/>
        <v>3948, 9%</v>
      </c>
      <c r="D126" s="17" t="str">
        <f t="shared" si="13"/>
        <v>31, 7%</v>
      </c>
      <c r="E126" s="17" t="str">
        <f t="shared" si="14"/>
        <v>3917, 9%</v>
      </c>
      <c r="F126" s="37"/>
      <c r="H126" s="19">
        <v>3948</v>
      </c>
      <c r="I126" s="20">
        <f t="shared" si="15"/>
        <v>9.2550049228749584E-2</v>
      </c>
      <c r="J126" s="19">
        <v>31</v>
      </c>
      <c r="K126" s="20">
        <f t="shared" si="16"/>
        <v>7.0776255707762553E-2</v>
      </c>
      <c r="L126" s="19">
        <v>3917</v>
      </c>
      <c r="M126" s="20">
        <f t="shared" si="17"/>
        <v>9.2775935575556606E-2</v>
      </c>
    </row>
    <row r="127" spans="1:13" x14ac:dyDescent="0.25">
      <c r="A127" s="37"/>
      <c r="B127" s="17">
        <v>3</v>
      </c>
      <c r="C127" s="17" t="str">
        <f t="shared" si="12"/>
        <v>5297, 12%</v>
      </c>
      <c r="D127" s="17" t="str">
        <f t="shared" si="13"/>
        <v>53, 12%</v>
      </c>
      <c r="E127" s="17" t="str">
        <f t="shared" si="14"/>
        <v>5244, 12%</v>
      </c>
      <c r="F127" s="37"/>
      <c r="H127" s="19">
        <v>5297</v>
      </c>
      <c r="I127" s="20">
        <f t="shared" si="15"/>
        <v>0.1241736602747433</v>
      </c>
      <c r="J127" s="19">
        <v>53</v>
      </c>
      <c r="K127" s="20">
        <f t="shared" si="16"/>
        <v>0.12100456621004566</v>
      </c>
      <c r="L127" s="19">
        <v>5244</v>
      </c>
      <c r="M127" s="20">
        <f t="shared" si="17"/>
        <v>0.1242065371861677</v>
      </c>
    </row>
    <row r="128" spans="1:13" x14ac:dyDescent="0.25">
      <c r="A128" s="37"/>
      <c r="B128" s="17">
        <v>4</v>
      </c>
      <c r="C128" s="17" t="str">
        <f t="shared" si="12"/>
        <v>6873, 16%</v>
      </c>
      <c r="D128" s="17" t="str">
        <f t="shared" si="13"/>
        <v>72, 16%</v>
      </c>
      <c r="E128" s="17" t="str">
        <f t="shared" si="14"/>
        <v>6801, 16%</v>
      </c>
      <c r="F128" s="37"/>
      <c r="H128" s="19">
        <v>6873</v>
      </c>
      <c r="I128" s="20">
        <f t="shared" si="15"/>
        <v>0.16111866472877304</v>
      </c>
      <c r="J128" s="19">
        <v>72</v>
      </c>
      <c r="K128" s="20">
        <f t="shared" si="16"/>
        <v>0.16438356164383561</v>
      </c>
      <c r="L128" s="19">
        <v>6801</v>
      </c>
      <c r="M128" s="20">
        <f t="shared" si="17"/>
        <v>0.16108479393652297</v>
      </c>
    </row>
    <row r="129" spans="1:13" x14ac:dyDescent="0.25">
      <c r="A129" s="37"/>
      <c r="B129" s="17">
        <v>5</v>
      </c>
      <c r="C129" s="17" t="str">
        <f t="shared" si="12"/>
        <v>7294, 17%</v>
      </c>
      <c r="D129" s="17" t="str">
        <f t="shared" si="13"/>
        <v>65, 15%</v>
      </c>
      <c r="E129" s="17" t="str">
        <f t="shared" si="14"/>
        <v>7229, 17%</v>
      </c>
      <c r="F129" s="37"/>
      <c r="H129" s="19">
        <v>7294</v>
      </c>
      <c r="I129" s="20">
        <f t="shared" si="15"/>
        <v>0.17098785690843452</v>
      </c>
      <c r="J129" s="19">
        <v>65</v>
      </c>
      <c r="K129" s="20">
        <f t="shared" si="16"/>
        <v>0.14840182648401826</v>
      </c>
      <c r="L129" s="19">
        <v>7229</v>
      </c>
      <c r="M129" s="20">
        <f t="shared" si="17"/>
        <v>0.17122216958787304</v>
      </c>
    </row>
    <row r="130" spans="1:13" x14ac:dyDescent="0.25">
      <c r="A130" s="37"/>
      <c r="B130" s="17">
        <v>6</v>
      </c>
      <c r="C130" s="17" t="str">
        <f t="shared" si="12"/>
        <v>6351, 15%</v>
      </c>
      <c r="D130" s="17" t="str">
        <f t="shared" si="13"/>
        <v>81, 18%</v>
      </c>
      <c r="E130" s="17" t="str">
        <f t="shared" si="14"/>
        <v>6270, 15%</v>
      </c>
      <c r="F130" s="37"/>
      <c r="H130" s="19">
        <v>6351</v>
      </c>
      <c r="I130" s="20">
        <f t="shared" si="15"/>
        <v>0.14888180411646115</v>
      </c>
      <c r="J130" s="19">
        <v>81</v>
      </c>
      <c r="K130" s="20">
        <f t="shared" si="16"/>
        <v>0.18493150684931506</v>
      </c>
      <c r="L130" s="19">
        <v>6270</v>
      </c>
      <c r="M130" s="20">
        <f t="shared" si="17"/>
        <v>0.14850781620085268</v>
      </c>
    </row>
    <row r="131" spans="1:13" x14ac:dyDescent="0.25">
      <c r="A131" s="37"/>
      <c r="B131" s="17">
        <v>7</v>
      </c>
      <c r="C131" s="17" t="str">
        <f t="shared" si="12"/>
        <v>4567, 11%</v>
      </c>
      <c r="D131" s="17" t="str">
        <f t="shared" si="13"/>
        <v>56, 13%</v>
      </c>
      <c r="E131" s="17" t="str">
        <f t="shared" si="14"/>
        <v>4511, 11%</v>
      </c>
      <c r="F131" s="37"/>
      <c r="H131" s="19">
        <v>4567</v>
      </c>
      <c r="I131" s="20">
        <f t="shared" si="15"/>
        <v>0.10706080922687421</v>
      </c>
      <c r="J131" s="19">
        <v>56</v>
      </c>
      <c r="K131" s="20">
        <f t="shared" si="16"/>
        <v>0.12785388127853881</v>
      </c>
      <c r="L131" s="19">
        <v>4511</v>
      </c>
      <c r="M131" s="20">
        <f t="shared" si="17"/>
        <v>0.10684509711037422</v>
      </c>
    </row>
    <row r="132" spans="1:13" x14ac:dyDescent="0.25">
      <c r="A132" s="37"/>
      <c r="B132" s="17">
        <v>8</v>
      </c>
      <c r="C132" s="17" t="str">
        <f t="shared" si="12"/>
        <v>2125, 5%</v>
      </c>
      <c r="D132" s="17" t="str">
        <f t="shared" si="13"/>
        <v>24, 5%</v>
      </c>
      <c r="E132" s="17" t="str">
        <f t="shared" si="14"/>
        <v>2101, 5%</v>
      </c>
      <c r="F132" s="37"/>
      <c r="H132" s="19">
        <v>2125</v>
      </c>
      <c r="I132" s="20">
        <f t="shared" si="15"/>
        <v>4.9814806132495663E-2</v>
      </c>
      <c r="J132" s="19">
        <v>24</v>
      </c>
      <c r="K132" s="20">
        <f t="shared" si="16"/>
        <v>5.4794520547945202E-2</v>
      </c>
      <c r="L132" s="19">
        <v>2101</v>
      </c>
      <c r="M132" s="20">
        <f t="shared" si="17"/>
        <v>4.9763145428706773E-2</v>
      </c>
    </row>
    <row r="133" spans="1:13" x14ac:dyDescent="0.25">
      <c r="A133" s="37"/>
      <c r="B133" s="17">
        <v>9</v>
      </c>
      <c r="C133" s="17" t="str">
        <f t="shared" si="12"/>
        <v>641, 2%</v>
      </c>
      <c r="D133" s="17" t="str">
        <f t="shared" si="13"/>
        <v>6, 1%</v>
      </c>
      <c r="E133" s="17" t="str">
        <f t="shared" si="14"/>
        <v>635, 2%</v>
      </c>
      <c r="F133" s="37"/>
      <c r="H133" s="19">
        <v>641</v>
      </c>
      <c r="I133" s="20">
        <f t="shared" si="15"/>
        <v>1.5026489755731632E-2</v>
      </c>
      <c r="J133" s="19">
        <v>6</v>
      </c>
      <c r="K133" s="20">
        <f t="shared" si="16"/>
        <v>1.3698630136986301E-2</v>
      </c>
      <c r="L133" s="19">
        <v>635</v>
      </c>
      <c r="M133" s="20">
        <f t="shared" si="17"/>
        <v>1.5040265277119848E-2</v>
      </c>
    </row>
    <row r="134" spans="1:13" x14ac:dyDescent="0.25">
      <c r="A134" s="37"/>
      <c r="B134" s="17">
        <v>10</v>
      </c>
      <c r="C134" s="17" t="str">
        <f t="shared" si="12"/>
        <v>73, 0%</v>
      </c>
      <c r="D134" s="17" t="str">
        <f t="shared" si="13"/>
        <v>0, 0%</v>
      </c>
      <c r="E134" s="17" t="str">
        <f t="shared" si="14"/>
        <v>73, 0%</v>
      </c>
      <c r="F134" s="37"/>
      <c r="H134" s="19">
        <v>73</v>
      </c>
      <c r="I134" s="20">
        <f t="shared" si="15"/>
        <v>1.7112851047869099E-3</v>
      </c>
      <c r="J134" s="19">
        <v>0</v>
      </c>
      <c r="K134" s="20">
        <f t="shared" si="16"/>
        <v>0</v>
      </c>
      <c r="L134" s="19">
        <v>73</v>
      </c>
      <c r="M134" s="20">
        <f t="shared" si="17"/>
        <v>1.7290383704405496E-3</v>
      </c>
    </row>
    <row r="135" spans="1:13" x14ac:dyDescent="0.25">
      <c r="A135" s="37" t="s">
        <v>416</v>
      </c>
      <c r="B135" s="17">
        <v>0</v>
      </c>
      <c r="C135" s="17" t="str">
        <f t="shared" si="12"/>
        <v>26723, 63%</v>
      </c>
      <c r="D135" s="17" t="str">
        <f t="shared" si="13"/>
        <v>268, 61%</v>
      </c>
      <c r="E135" s="17" t="str">
        <f t="shared" si="14"/>
        <v>26455, 63%</v>
      </c>
      <c r="F135" s="37">
        <v>2.2E-16</v>
      </c>
      <c r="H135" s="19">
        <v>26723</v>
      </c>
      <c r="I135" s="20">
        <f t="shared" si="15"/>
        <v>0.6264475596605561</v>
      </c>
      <c r="J135" s="19">
        <v>268</v>
      </c>
      <c r="K135" s="20">
        <f t="shared" si="16"/>
        <v>0.61187214611872143</v>
      </c>
      <c r="L135" s="19">
        <v>26455</v>
      </c>
      <c r="M135" s="20">
        <f t="shared" si="17"/>
        <v>0.6265987683562293</v>
      </c>
    </row>
    <row r="136" spans="1:13" x14ac:dyDescent="0.25">
      <c r="A136" s="37"/>
      <c r="B136" s="17">
        <v>1</v>
      </c>
      <c r="C136" s="17" t="str">
        <f t="shared" si="12"/>
        <v>862, 2%</v>
      </c>
      <c r="D136" s="17" t="str">
        <f t="shared" si="13"/>
        <v>47, 11%</v>
      </c>
      <c r="E136" s="17" t="str">
        <f t="shared" si="14"/>
        <v>815, 2%</v>
      </c>
      <c r="F136" s="37"/>
      <c r="H136" s="19">
        <v>862</v>
      </c>
      <c r="I136" s="20">
        <f t="shared" si="15"/>
        <v>2.0207229593511181E-2</v>
      </c>
      <c r="J136" s="19">
        <v>47</v>
      </c>
      <c r="K136" s="20">
        <f t="shared" si="16"/>
        <v>0.10730593607305935</v>
      </c>
      <c r="L136" s="19">
        <v>815</v>
      </c>
      <c r="M136" s="20">
        <f t="shared" si="17"/>
        <v>1.9303647560397916E-2</v>
      </c>
    </row>
    <row r="137" spans="1:13" x14ac:dyDescent="0.25">
      <c r="A137" s="37"/>
      <c r="B137" s="17">
        <v>2</v>
      </c>
      <c r="C137" s="17" t="str">
        <f t="shared" si="12"/>
        <v>15073, 35%</v>
      </c>
      <c r="D137" s="17" t="str">
        <f t="shared" si="13"/>
        <v>123, 28%</v>
      </c>
      <c r="E137" s="17" t="str">
        <f t="shared" si="14"/>
        <v>14950, 35%</v>
      </c>
      <c r="F137" s="37"/>
      <c r="H137" s="19">
        <v>15073</v>
      </c>
      <c r="I137" s="20">
        <f t="shared" si="15"/>
        <v>0.35334521074593278</v>
      </c>
      <c r="J137" s="19">
        <v>123</v>
      </c>
      <c r="K137" s="20">
        <f t="shared" si="16"/>
        <v>0.28082191780821919</v>
      </c>
      <c r="L137" s="19">
        <v>14950</v>
      </c>
      <c r="M137" s="20">
        <f t="shared" si="17"/>
        <v>0.35409758408337283</v>
      </c>
    </row>
    <row r="138" spans="1:13" ht="27.6" x14ac:dyDescent="0.25">
      <c r="A138" s="33" t="s">
        <v>417</v>
      </c>
      <c r="B138" s="17">
        <v>0</v>
      </c>
      <c r="C138" s="17" t="str">
        <f t="shared" si="12"/>
        <v>42552, 100%</v>
      </c>
      <c r="D138" s="17" t="str">
        <f t="shared" si="13"/>
        <v>431, 98%</v>
      </c>
      <c r="E138" s="17" t="str">
        <f t="shared" si="14"/>
        <v>42121, 100%</v>
      </c>
      <c r="F138" s="37">
        <v>7.9790000000000001E-10</v>
      </c>
      <c r="H138" s="19">
        <v>42552</v>
      </c>
      <c r="I138" s="20">
        <f t="shared" si="15"/>
        <v>0.99751512025880262</v>
      </c>
      <c r="J138" s="19">
        <v>431</v>
      </c>
      <c r="K138" s="20">
        <f t="shared" si="16"/>
        <v>0.98401826484018262</v>
      </c>
      <c r="L138" s="19">
        <v>42121</v>
      </c>
      <c r="M138" s="20">
        <f t="shared" si="17"/>
        <v>0.99765513974419706</v>
      </c>
    </row>
    <row r="139" spans="1:13" x14ac:dyDescent="0.25">
      <c r="A139" s="33"/>
      <c r="B139" s="17">
        <v>1</v>
      </c>
      <c r="C139" s="17" t="str">
        <f t="shared" si="12"/>
        <v>25, 0%</v>
      </c>
      <c r="D139" s="17" t="str">
        <f t="shared" si="13"/>
        <v>3, 1%</v>
      </c>
      <c r="E139" s="17" t="str">
        <f t="shared" si="14"/>
        <v>22, 0%</v>
      </c>
      <c r="F139" s="33"/>
      <c r="H139" s="19">
        <v>25</v>
      </c>
      <c r="I139" s="20">
        <f t="shared" si="15"/>
        <v>5.8605654273524309E-4</v>
      </c>
      <c r="J139" s="19">
        <v>3</v>
      </c>
      <c r="K139" s="20">
        <f t="shared" si="16"/>
        <v>6.8493150684931503E-3</v>
      </c>
      <c r="L139" s="19">
        <v>22</v>
      </c>
      <c r="M139" s="20">
        <f t="shared" si="17"/>
        <v>5.2108005684509714E-4</v>
      </c>
    </row>
    <row r="140" spans="1:13" x14ac:dyDescent="0.25">
      <c r="A140" s="33"/>
      <c r="B140" s="17">
        <v>2</v>
      </c>
      <c r="C140" s="17" t="str">
        <f t="shared" si="12"/>
        <v>81, 0%</v>
      </c>
      <c r="D140" s="17" t="str">
        <f t="shared" si="13"/>
        <v>4, 1%</v>
      </c>
      <c r="E140" s="17" t="str">
        <f t="shared" si="14"/>
        <v>77, 0%</v>
      </c>
      <c r="F140" s="33"/>
      <c r="H140" s="19">
        <v>81</v>
      </c>
      <c r="I140" s="20">
        <f t="shared" si="15"/>
        <v>1.8988231984621877E-3</v>
      </c>
      <c r="J140" s="19">
        <v>4</v>
      </c>
      <c r="K140" s="20">
        <f t="shared" si="16"/>
        <v>9.1324200913242004E-3</v>
      </c>
      <c r="L140" s="19">
        <v>77</v>
      </c>
      <c r="M140" s="20">
        <f t="shared" si="17"/>
        <v>1.8237801989578399E-3</v>
      </c>
    </row>
    <row r="141" spans="1:13" x14ac:dyDescent="0.25">
      <c r="A141" s="33" t="s">
        <v>415</v>
      </c>
      <c r="B141" s="17">
        <v>0</v>
      </c>
      <c r="C141" s="17" t="str">
        <f t="shared" si="12"/>
        <v>17094, 40%</v>
      </c>
      <c r="D141" s="17" t="str">
        <f t="shared" si="13"/>
        <v>222, 51%</v>
      </c>
      <c r="E141" s="17" t="str">
        <f t="shared" si="14"/>
        <v>16872, 40%</v>
      </c>
      <c r="F141" s="37">
        <v>6.5799999999999997E-6</v>
      </c>
      <c r="H141" s="19">
        <v>17094</v>
      </c>
      <c r="I141" s="20">
        <f t="shared" si="15"/>
        <v>0.4007220216606498</v>
      </c>
      <c r="J141" s="19">
        <v>222</v>
      </c>
      <c r="K141" s="20">
        <f t="shared" si="16"/>
        <v>0.50684931506849318</v>
      </c>
      <c r="L141" s="19">
        <v>16872</v>
      </c>
      <c r="M141" s="20">
        <f t="shared" si="17"/>
        <v>0.39962103268593085</v>
      </c>
    </row>
    <row r="142" spans="1:13" x14ac:dyDescent="0.25">
      <c r="A142" s="33"/>
      <c r="B142" s="17">
        <v>1</v>
      </c>
      <c r="C142" s="17" t="str">
        <f t="shared" si="12"/>
        <v>25564, 60%</v>
      </c>
      <c r="D142" s="17" t="str">
        <f t="shared" si="13"/>
        <v>216, 49%</v>
      </c>
      <c r="E142" s="17" t="str">
        <f t="shared" si="14"/>
        <v>25348, 60%</v>
      </c>
      <c r="F142" s="33"/>
      <c r="H142" s="19">
        <v>25564</v>
      </c>
      <c r="I142" s="20">
        <f t="shared" si="15"/>
        <v>0.59927797833935015</v>
      </c>
      <c r="J142" s="19">
        <v>216</v>
      </c>
      <c r="K142" s="20">
        <f t="shared" si="16"/>
        <v>0.49315068493150682</v>
      </c>
      <c r="L142" s="19">
        <v>25348</v>
      </c>
      <c r="M142" s="20">
        <f t="shared" si="17"/>
        <v>0.60037896731406915</v>
      </c>
    </row>
    <row r="143" spans="1:13" x14ac:dyDescent="0.25">
      <c r="A143" s="37" t="s">
        <v>418</v>
      </c>
      <c r="B143" s="17">
        <v>0</v>
      </c>
      <c r="C143" s="17" t="str">
        <f t="shared" si="12"/>
        <v>36639, 86%</v>
      </c>
      <c r="D143" s="17" t="str">
        <f t="shared" si="13"/>
        <v>377, 86%</v>
      </c>
      <c r="E143" s="17" t="str">
        <f t="shared" si="14"/>
        <v>36262, 86%</v>
      </c>
      <c r="F143" s="37">
        <v>7.4460000000000001E-16</v>
      </c>
      <c r="H143" s="19">
        <v>36639</v>
      </c>
      <c r="I143" s="20">
        <f t="shared" si="15"/>
        <v>0.85890102677106284</v>
      </c>
      <c r="J143" s="19">
        <v>377</v>
      </c>
      <c r="K143" s="20">
        <f t="shared" si="16"/>
        <v>0.86073059360730597</v>
      </c>
      <c r="L143" s="19">
        <v>36262</v>
      </c>
      <c r="M143" s="20">
        <f t="shared" si="17"/>
        <v>0.85888204642349597</v>
      </c>
    </row>
    <row r="144" spans="1:13" x14ac:dyDescent="0.25">
      <c r="A144" s="37"/>
      <c r="B144" s="17">
        <v>1</v>
      </c>
      <c r="C144" s="17" t="str">
        <f t="shared" si="12"/>
        <v>424, 1%</v>
      </c>
      <c r="D144" s="17" t="str">
        <f t="shared" si="13"/>
        <v>21, 5%</v>
      </c>
      <c r="E144" s="17" t="str">
        <f t="shared" si="14"/>
        <v>403, 1%</v>
      </c>
      <c r="F144" s="37"/>
      <c r="H144" s="19">
        <v>424</v>
      </c>
      <c r="I144" s="20">
        <f t="shared" si="15"/>
        <v>9.9395189647897234E-3</v>
      </c>
      <c r="J144" s="19">
        <v>21</v>
      </c>
      <c r="K144" s="20">
        <f t="shared" si="16"/>
        <v>4.7945205479452052E-2</v>
      </c>
      <c r="L144" s="19">
        <v>403</v>
      </c>
      <c r="M144" s="20">
        <f t="shared" si="17"/>
        <v>9.5452392231170063E-3</v>
      </c>
    </row>
    <row r="145" spans="1:13" x14ac:dyDescent="0.25">
      <c r="A145" s="37"/>
      <c r="B145" s="17">
        <v>2</v>
      </c>
      <c r="C145" s="17" t="str">
        <f t="shared" si="12"/>
        <v>5595, 13%</v>
      </c>
      <c r="D145" s="17" t="str">
        <f t="shared" si="13"/>
        <v>40, 9%</v>
      </c>
      <c r="E145" s="17" t="str">
        <f t="shared" si="14"/>
        <v>5555, 13%</v>
      </c>
      <c r="F145" s="37"/>
      <c r="H145" s="19">
        <v>5595</v>
      </c>
      <c r="I145" s="20">
        <f t="shared" si="15"/>
        <v>0.13115945426414741</v>
      </c>
      <c r="J145" s="19">
        <v>40</v>
      </c>
      <c r="K145" s="20">
        <f t="shared" si="16"/>
        <v>9.1324200913242004E-2</v>
      </c>
      <c r="L145" s="19">
        <v>5555</v>
      </c>
      <c r="M145" s="20">
        <f t="shared" si="17"/>
        <v>0.13157271435338702</v>
      </c>
    </row>
    <row r="146" spans="1:13" x14ac:dyDescent="0.25">
      <c r="A146" s="33" t="s">
        <v>419</v>
      </c>
      <c r="B146" s="17">
        <v>0</v>
      </c>
      <c r="C146" s="17" t="str">
        <f t="shared" si="12"/>
        <v>42353, 99%</v>
      </c>
      <c r="D146" s="17" t="str">
        <f t="shared" si="13"/>
        <v>422, 96%</v>
      </c>
      <c r="E146" s="17" t="str">
        <f t="shared" si="14"/>
        <v>41931, 99%</v>
      </c>
      <c r="F146" s="37">
        <v>8.6609999999999996E-14</v>
      </c>
      <c r="H146" s="19">
        <v>42353</v>
      </c>
      <c r="I146" s="20">
        <f t="shared" si="15"/>
        <v>0.99285011017863001</v>
      </c>
      <c r="J146" s="19">
        <v>422</v>
      </c>
      <c r="K146" s="20">
        <f t="shared" si="16"/>
        <v>0.9634703196347032</v>
      </c>
      <c r="L146" s="19">
        <v>41931</v>
      </c>
      <c r="M146" s="20">
        <f t="shared" si="17"/>
        <v>0.99315490288962582</v>
      </c>
    </row>
    <row r="147" spans="1:13" x14ac:dyDescent="0.25">
      <c r="A147" s="33"/>
      <c r="B147" s="17">
        <v>1</v>
      </c>
      <c r="C147" s="17" t="str">
        <f t="shared" si="12"/>
        <v>46, 0%</v>
      </c>
      <c r="D147" s="17" t="str">
        <f t="shared" si="13"/>
        <v>4, 1%</v>
      </c>
      <c r="E147" s="17" t="str">
        <f t="shared" si="14"/>
        <v>42, 0%</v>
      </c>
      <c r="F147" s="33"/>
      <c r="H147" s="19">
        <v>46</v>
      </c>
      <c r="I147" s="20">
        <f t="shared" si="15"/>
        <v>1.0783440386328473E-3</v>
      </c>
      <c r="J147" s="19">
        <v>4</v>
      </c>
      <c r="K147" s="20">
        <f t="shared" si="16"/>
        <v>9.1324200913242004E-3</v>
      </c>
      <c r="L147" s="19">
        <v>42</v>
      </c>
      <c r="M147" s="20">
        <f t="shared" si="17"/>
        <v>9.9478919943154901E-4</v>
      </c>
    </row>
    <row r="148" spans="1:13" x14ac:dyDescent="0.25">
      <c r="A148" s="33"/>
      <c r="B148" s="17">
        <v>2</v>
      </c>
      <c r="C148" s="17" t="str">
        <f t="shared" si="12"/>
        <v>259, 1%</v>
      </c>
      <c r="D148" s="17" t="str">
        <f t="shared" si="13"/>
        <v>12, 3%</v>
      </c>
      <c r="E148" s="17" t="str">
        <f t="shared" si="14"/>
        <v>247, 1%</v>
      </c>
      <c r="F148" s="33"/>
      <c r="H148" s="19">
        <v>259</v>
      </c>
      <c r="I148" s="20">
        <f t="shared" si="15"/>
        <v>6.0715457827371184E-3</v>
      </c>
      <c r="J148" s="19">
        <v>12</v>
      </c>
      <c r="K148" s="20">
        <f t="shared" si="16"/>
        <v>2.7397260273972601E-2</v>
      </c>
      <c r="L148" s="19">
        <v>247</v>
      </c>
      <c r="M148" s="20">
        <f t="shared" si="17"/>
        <v>5.8503079109426814E-3</v>
      </c>
    </row>
    <row r="149" spans="1:13" x14ac:dyDescent="0.25">
      <c r="A149" s="37" t="s">
        <v>420</v>
      </c>
      <c r="B149" s="17">
        <v>0</v>
      </c>
      <c r="C149" s="17" t="str">
        <f t="shared" si="12"/>
        <v>41723, 98%</v>
      </c>
      <c r="D149" s="17" t="str">
        <f t="shared" si="13"/>
        <v>411, 94%</v>
      </c>
      <c r="E149" s="17" t="str">
        <f t="shared" si="14"/>
        <v>41312, 98%</v>
      </c>
      <c r="F149" s="37">
        <v>2.2E-16</v>
      </c>
      <c r="H149" s="19">
        <v>41723</v>
      </c>
      <c r="I149" s="20">
        <f t="shared" si="15"/>
        <v>0.97808148530170191</v>
      </c>
      <c r="J149" s="19">
        <v>411</v>
      </c>
      <c r="K149" s="20">
        <f t="shared" si="16"/>
        <v>0.93835616438356162</v>
      </c>
      <c r="L149" s="19">
        <v>41312</v>
      </c>
      <c r="M149" s="20">
        <f t="shared" si="17"/>
        <v>0.97849360492657511</v>
      </c>
    </row>
    <row r="150" spans="1:13" x14ac:dyDescent="0.25">
      <c r="A150" s="37"/>
      <c r="B150" s="17">
        <v>1</v>
      </c>
      <c r="C150" s="17" t="str">
        <f t="shared" si="12"/>
        <v>81, 0%</v>
      </c>
      <c r="D150" s="17" t="str">
        <f t="shared" si="13"/>
        <v>8, 2%</v>
      </c>
      <c r="E150" s="17" t="str">
        <f t="shared" si="14"/>
        <v>73, 0%</v>
      </c>
      <c r="F150" s="37"/>
      <c r="H150" s="19">
        <v>81</v>
      </c>
      <c r="I150" s="20">
        <f t="shared" si="15"/>
        <v>1.8988231984621877E-3</v>
      </c>
      <c r="J150" s="19">
        <v>8</v>
      </c>
      <c r="K150" s="20">
        <f t="shared" si="16"/>
        <v>1.8264840182648401E-2</v>
      </c>
      <c r="L150" s="19">
        <v>73</v>
      </c>
      <c r="M150" s="20">
        <f t="shared" si="17"/>
        <v>1.7290383704405496E-3</v>
      </c>
    </row>
    <row r="151" spans="1:13" x14ac:dyDescent="0.25">
      <c r="A151" s="37"/>
      <c r="B151" s="17">
        <v>2</v>
      </c>
      <c r="C151" s="17" t="str">
        <f t="shared" si="12"/>
        <v>854, 2%</v>
      </c>
      <c r="D151" s="17" t="str">
        <f t="shared" si="13"/>
        <v>19, 4%</v>
      </c>
      <c r="E151" s="17" t="str">
        <f t="shared" si="14"/>
        <v>835, 2%</v>
      </c>
      <c r="F151" s="37"/>
      <c r="H151" s="19">
        <v>854</v>
      </c>
      <c r="I151" s="20">
        <f t="shared" si="15"/>
        <v>2.0019691499835904E-2</v>
      </c>
      <c r="J151" s="19">
        <v>19</v>
      </c>
      <c r="K151" s="20">
        <f t="shared" si="16"/>
        <v>4.3378995433789952E-2</v>
      </c>
      <c r="L151" s="19">
        <v>835</v>
      </c>
      <c r="M151" s="20">
        <f t="shared" si="17"/>
        <v>1.9777356702984368E-2</v>
      </c>
    </row>
    <row r="152" spans="1:13" x14ac:dyDescent="0.25">
      <c r="A152" s="37" t="s">
        <v>421</v>
      </c>
      <c r="B152" s="17">
        <v>0</v>
      </c>
      <c r="C152" s="17" t="str">
        <f t="shared" si="12"/>
        <v>40302, 94%</v>
      </c>
      <c r="D152" s="17" t="str">
        <f t="shared" si="13"/>
        <v>398, 91%</v>
      </c>
      <c r="E152" s="17" t="str">
        <f t="shared" si="14"/>
        <v>39904, 95%</v>
      </c>
      <c r="F152" s="37">
        <v>2.2E-16</v>
      </c>
      <c r="H152" s="19">
        <v>40302</v>
      </c>
      <c r="I152" s="20">
        <f t="shared" si="15"/>
        <v>0.94477003141263072</v>
      </c>
      <c r="J152" s="19">
        <v>398</v>
      </c>
      <c r="K152" s="20">
        <f t="shared" si="16"/>
        <v>0.908675799086758</v>
      </c>
      <c r="L152" s="19">
        <v>39904</v>
      </c>
      <c r="M152" s="20">
        <f t="shared" si="17"/>
        <v>0.94514448128848882</v>
      </c>
    </row>
    <row r="153" spans="1:13" x14ac:dyDescent="0.25">
      <c r="A153" s="37"/>
      <c r="B153" s="17">
        <v>1</v>
      </c>
      <c r="C153" s="17" t="str">
        <f t="shared" si="12"/>
        <v>71, 0%</v>
      </c>
      <c r="D153" s="17" t="str">
        <f t="shared" si="13"/>
        <v>9, 2%</v>
      </c>
      <c r="E153" s="17" t="str">
        <f t="shared" si="14"/>
        <v>62, 0%</v>
      </c>
      <c r="F153" s="37"/>
      <c r="H153" s="19">
        <v>71</v>
      </c>
      <c r="I153" s="20">
        <f t="shared" si="15"/>
        <v>1.6644005813680903E-3</v>
      </c>
      <c r="J153" s="19">
        <v>9</v>
      </c>
      <c r="K153" s="20">
        <f t="shared" si="16"/>
        <v>2.0547945205479451E-2</v>
      </c>
      <c r="L153" s="19">
        <v>62</v>
      </c>
      <c r="M153" s="20">
        <f t="shared" si="17"/>
        <v>1.4684983420180009E-3</v>
      </c>
    </row>
    <row r="154" spans="1:13" x14ac:dyDescent="0.25">
      <c r="A154" s="37"/>
      <c r="B154" s="17">
        <v>2</v>
      </c>
      <c r="C154" s="17" t="str">
        <f t="shared" si="12"/>
        <v>2285, 5%</v>
      </c>
      <c r="D154" s="17" t="str">
        <f t="shared" si="13"/>
        <v>31, 7%</v>
      </c>
      <c r="E154" s="17" t="str">
        <f t="shared" si="14"/>
        <v>2254, 5%</v>
      </c>
      <c r="F154" s="37"/>
      <c r="H154" s="19">
        <v>2285</v>
      </c>
      <c r="I154" s="20">
        <f t="shared" si="15"/>
        <v>5.3565568006001221E-2</v>
      </c>
      <c r="J154" s="19">
        <v>31</v>
      </c>
      <c r="K154" s="20">
        <f t="shared" si="16"/>
        <v>7.0776255707762553E-2</v>
      </c>
      <c r="L154" s="19">
        <v>2254</v>
      </c>
      <c r="M154" s="20">
        <f t="shared" si="17"/>
        <v>5.3387020369493131E-2</v>
      </c>
    </row>
    <row r="155" spans="1:13" x14ac:dyDescent="0.25">
      <c r="A155" s="33" t="s">
        <v>422</v>
      </c>
      <c r="B155" s="17">
        <v>0</v>
      </c>
      <c r="C155" s="17" t="str">
        <f t="shared" si="12"/>
        <v>41745, 98%</v>
      </c>
      <c r="D155" s="17" t="str">
        <f t="shared" si="13"/>
        <v>430, 98%</v>
      </c>
      <c r="E155" s="17" t="str">
        <f t="shared" si="14"/>
        <v>41315, 98%</v>
      </c>
      <c r="F155" s="33">
        <v>0.89680000000000004</v>
      </c>
      <c r="H155" s="19">
        <v>41745</v>
      </c>
      <c r="I155" s="20">
        <f t="shared" si="15"/>
        <v>0.97859721505930897</v>
      </c>
      <c r="J155" s="19">
        <v>430</v>
      </c>
      <c r="K155" s="20">
        <f t="shared" si="16"/>
        <v>0.9817351598173516</v>
      </c>
      <c r="L155" s="19">
        <v>41315</v>
      </c>
      <c r="M155" s="20">
        <f t="shared" si="17"/>
        <v>0.97856466129796305</v>
      </c>
    </row>
    <row r="156" spans="1:13" x14ac:dyDescent="0.25">
      <c r="A156" s="33"/>
      <c r="B156" s="17">
        <v>1</v>
      </c>
      <c r="C156" s="17" t="str">
        <f t="shared" si="12"/>
        <v>126, 0%</v>
      </c>
      <c r="D156" s="17" t="str">
        <f t="shared" si="13"/>
        <v>1, 0%</v>
      </c>
      <c r="E156" s="17" t="str">
        <f t="shared" si="14"/>
        <v>125, 0%</v>
      </c>
      <c r="F156" s="33"/>
      <c r="H156" s="19">
        <v>126</v>
      </c>
      <c r="I156" s="20">
        <f t="shared" si="15"/>
        <v>2.9537249753856252E-3</v>
      </c>
      <c r="J156" s="19">
        <v>1</v>
      </c>
      <c r="K156" s="20">
        <f t="shared" si="16"/>
        <v>2.2831050228310501E-3</v>
      </c>
      <c r="L156" s="19">
        <v>125</v>
      </c>
      <c r="M156" s="20">
        <f t="shared" si="17"/>
        <v>2.9606821411653243E-3</v>
      </c>
    </row>
    <row r="157" spans="1:13" x14ac:dyDescent="0.25">
      <c r="A157" s="33"/>
      <c r="B157" s="17">
        <v>2</v>
      </c>
      <c r="C157" s="17" t="str">
        <f t="shared" si="12"/>
        <v>787, 2%</v>
      </c>
      <c r="D157" s="17" t="str">
        <f t="shared" si="13"/>
        <v>7, 2%</v>
      </c>
      <c r="E157" s="17" t="str">
        <f t="shared" si="14"/>
        <v>780, 2%</v>
      </c>
      <c r="F157" s="33"/>
      <c r="H157" s="19">
        <v>787</v>
      </c>
      <c r="I157" s="20">
        <f t="shared" si="15"/>
        <v>1.8449059965305454E-2</v>
      </c>
      <c r="J157" s="19">
        <v>7</v>
      </c>
      <c r="K157" s="20">
        <f t="shared" si="16"/>
        <v>1.5981735159817351E-2</v>
      </c>
      <c r="L157" s="19">
        <v>780</v>
      </c>
      <c r="M157" s="20">
        <f t="shared" si="17"/>
        <v>1.8474656560871626E-2</v>
      </c>
    </row>
    <row r="158" spans="1:13" x14ac:dyDescent="0.25">
      <c r="A158" s="37" t="s">
        <v>423</v>
      </c>
      <c r="B158" s="17">
        <v>0</v>
      </c>
      <c r="C158" s="17" t="str">
        <f t="shared" si="12"/>
        <v>40260, 94%</v>
      </c>
      <c r="D158" s="17" t="str">
        <f t="shared" si="13"/>
        <v>372, 85%</v>
      </c>
      <c r="E158" s="17" t="str">
        <f t="shared" si="14"/>
        <v>39888, 94%</v>
      </c>
      <c r="F158" s="37">
        <v>2.2E-16</v>
      </c>
      <c r="H158" s="19">
        <v>40260</v>
      </c>
      <c r="I158" s="20">
        <f t="shared" si="15"/>
        <v>0.94378545642083544</v>
      </c>
      <c r="J158" s="19">
        <v>372</v>
      </c>
      <c r="K158" s="20">
        <f t="shared" si="16"/>
        <v>0.84931506849315064</v>
      </c>
      <c r="L158" s="19">
        <v>39888</v>
      </c>
      <c r="M158" s="20">
        <f t="shared" si="17"/>
        <v>0.94476551397441966</v>
      </c>
    </row>
    <row r="159" spans="1:13" x14ac:dyDescent="0.25">
      <c r="A159" s="37"/>
      <c r="B159" s="17">
        <v>1</v>
      </c>
      <c r="C159" s="17" t="str">
        <f t="shared" si="12"/>
        <v>735, 2%</v>
      </c>
      <c r="D159" s="17" t="str">
        <f t="shared" si="13"/>
        <v>23, 5%</v>
      </c>
      <c r="E159" s="17" t="str">
        <f t="shared" si="14"/>
        <v>712, 2%</v>
      </c>
      <c r="F159" s="37"/>
      <c r="H159" s="19">
        <v>735</v>
      </c>
      <c r="I159" s="20">
        <f t="shared" si="15"/>
        <v>1.7230062356416147E-2</v>
      </c>
      <c r="J159" s="19">
        <v>23</v>
      </c>
      <c r="K159" s="20">
        <f t="shared" si="16"/>
        <v>5.2511415525114152E-2</v>
      </c>
      <c r="L159" s="19">
        <v>712</v>
      </c>
      <c r="M159" s="20">
        <f t="shared" si="17"/>
        <v>1.6864045476077689E-2</v>
      </c>
    </row>
    <row r="160" spans="1:13" x14ac:dyDescent="0.25">
      <c r="A160" s="37"/>
      <c r="B160" s="17">
        <v>2</v>
      </c>
      <c r="C160" s="17" t="str">
        <f t="shared" si="12"/>
        <v>1663, 4%</v>
      </c>
      <c r="D160" s="17" t="str">
        <f t="shared" si="13"/>
        <v>43, 10%</v>
      </c>
      <c r="E160" s="17" t="str">
        <f t="shared" si="14"/>
        <v>1620, 4%</v>
      </c>
      <c r="F160" s="37"/>
      <c r="H160" s="19">
        <v>1663</v>
      </c>
      <c r="I160" s="20">
        <f t="shared" si="15"/>
        <v>3.898448122274837E-2</v>
      </c>
      <c r="J160" s="19">
        <v>43</v>
      </c>
      <c r="K160" s="20">
        <f t="shared" si="16"/>
        <v>9.8173515981735154E-2</v>
      </c>
      <c r="L160" s="19">
        <v>1620</v>
      </c>
      <c r="M160" s="20">
        <f t="shared" si="17"/>
        <v>3.8370440549502609E-2</v>
      </c>
    </row>
    <row r="161" spans="1:13" x14ac:dyDescent="0.25">
      <c r="A161" s="37" t="s">
        <v>424</v>
      </c>
      <c r="B161" s="17">
        <v>0</v>
      </c>
      <c r="C161" s="17" t="str">
        <f t="shared" si="12"/>
        <v>40999, 96%</v>
      </c>
      <c r="D161" s="17" t="str">
        <f t="shared" si="13"/>
        <v>434, 99%</v>
      </c>
      <c r="E161" s="17" t="str">
        <f t="shared" si="14"/>
        <v>40565, 96%</v>
      </c>
      <c r="F161" s="37">
        <v>1.8469999999999999E-3</v>
      </c>
      <c r="H161" s="19">
        <v>40999</v>
      </c>
      <c r="I161" s="20">
        <f t="shared" si="15"/>
        <v>0.96110928782408922</v>
      </c>
      <c r="J161" s="19">
        <v>434</v>
      </c>
      <c r="K161" s="20">
        <f t="shared" si="16"/>
        <v>0.9908675799086758</v>
      </c>
      <c r="L161" s="19">
        <v>40565</v>
      </c>
      <c r="M161" s="20">
        <f t="shared" si="17"/>
        <v>0.96080056845097106</v>
      </c>
    </row>
    <row r="162" spans="1:13" x14ac:dyDescent="0.25">
      <c r="A162" s="37"/>
      <c r="B162" s="17">
        <v>1</v>
      </c>
      <c r="C162" s="17" t="str">
        <f t="shared" si="12"/>
        <v>1659, 4%</v>
      </c>
      <c r="D162" s="17" t="str">
        <f t="shared" si="13"/>
        <v>4, 1%</v>
      </c>
      <c r="E162" s="17" t="str">
        <f t="shared" si="14"/>
        <v>1655, 4%</v>
      </c>
      <c r="F162" s="37"/>
      <c r="H162" s="19">
        <v>1659</v>
      </c>
      <c r="I162" s="20">
        <f t="shared" si="15"/>
        <v>3.8890712175910731E-2</v>
      </c>
      <c r="J162" s="19">
        <v>4</v>
      </c>
      <c r="K162" s="20">
        <f t="shared" si="16"/>
        <v>9.1324200913242004E-3</v>
      </c>
      <c r="L162" s="19">
        <v>1655</v>
      </c>
      <c r="M162" s="20">
        <f t="shared" si="17"/>
        <v>3.9199431549028899E-2</v>
      </c>
    </row>
    <row r="163" spans="1:13" ht="27.6" x14ac:dyDescent="0.25">
      <c r="A163" s="37" t="s">
        <v>425</v>
      </c>
      <c r="B163" s="17">
        <v>0</v>
      </c>
      <c r="C163" s="17" t="str">
        <f t="shared" si="12"/>
        <v>42603, 100%</v>
      </c>
      <c r="D163" s="17" t="str">
        <f t="shared" si="13"/>
        <v>438, 100%</v>
      </c>
      <c r="E163" s="17" t="str">
        <f t="shared" si="14"/>
        <v>42165, 100%</v>
      </c>
      <c r="F163" s="37">
        <v>0.93100000000000005</v>
      </c>
      <c r="H163" s="19">
        <v>42603</v>
      </c>
      <c r="I163" s="20">
        <f t="shared" si="15"/>
        <v>0.99871067560598248</v>
      </c>
      <c r="J163" s="19">
        <v>438</v>
      </c>
      <c r="K163" s="20">
        <f t="shared" si="16"/>
        <v>1</v>
      </c>
      <c r="L163" s="19">
        <v>42165</v>
      </c>
      <c r="M163" s="20">
        <f t="shared" si="17"/>
        <v>0.99869729985788724</v>
      </c>
    </row>
    <row r="164" spans="1:13" x14ac:dyDescent="0.25">
      <c r="A164" s="37"/>
      <c r="B164" s="17">
        <v>1</v>
      </c>
      <c r="C164" s="17" t="str">
        <f t="shared" si="12"/>
        <v>55, 0%</v>
      </c>
      <c r="D164" s="17" t="str">
        <f t="shared" si="13"/>
        <v>0, 0%</v>
      </c>
      <c r="E164" s="17" t="str">
        <f t="shared" si="14"/>
        <v>55, 0%</v>
      </c>
      <c r="F164" s="37"/>
      <c r="H164" s="19">
        <v>55</v>
      </c>
      <c r="I164" s="20">
        <f t="shared" si="15"/>
        <v>1.2893243940175349E-3</v>
      </c>
      <c r="J164" s="19">
        <v>0</v>
      </c>
      <c r="K164" s="20">
        <f t="shared" si="16"/>
        <v>0</v>
      </c>
      <c r="L164" s="19">
        <v>55</v>
      </c>
      <c r="M164" s="20">
        <f t="shared" si="17"/>
        <v>1.3027001421127427E-3</v>
      </c>
    </row>
    <row r="165" spans="1:13" x14ac:dyDescent="0.25">
      <c r="A165" s="37" t="s">
        <v>426</v>
      </c>
      <c r="B165" s="17">
        <v>0</v>
      </c>
      <c r="C165" s="17" t="str">
        <f t="shared" si="12"/>
        <v>23972, 56%</v>
      </c>
      <c r="D165" s="17" t="str">
        <f t="shared" si="13"/>
        <v>144, 33%</v>
      </c>
      <c r="E165" s="17" t="str">
        <f t="shared" si="14"/>
        <v>23828, 56%</v>
      </c>
      <c r="F165" s="37">
        <v>2.2E-16</v>
      </c>
      <c r="H165" s="19">
        <v>23972</v>
      </c>
      <c r="I165" s="20">
        <f t="shared" si="15"/>
        <v>0.56195789769796989</v>
      </c>
      <c r="J165" s="19">
        <v>144</v>
      </c>
      <c r="K165" s="20">
        <f t="shared" si="16"/>
        <v>0.32876712328767121</v>
      </c>
      <c r="L165" s="19">
        <v>23828</v>
      </c>
      <c r="M165" s="20">
        <f t="shared" si="17"/>
        <v>0.5643770724774988</v>
      </c>
    </row>
    <row r="166" spans="1:13" x14ac:dyDescent="0.25">
      <c r="A166" s="37"/>
      <c r="B166" s="17">
        <v>1</v>
      </c>
      <c r="C166" s="17" t="str">
        <f t="shared" si="12"/>
        <v>18686, 44%</v>
      </c>
      <c r="D166" s="17" t="str">
        <f t="shared" si="13"/>
        <v>294, 67%</v>
      </c>
      <c r="E166" s="17" t="str">
        <f t="shared" si="14"/>
        <v>18392, 44%</v>
      </c>
      <c r="F166" s="37"/>
      <c r="H166" s="19">
        <v>18686</v>
      </c>
      <c r="I166" s="20">
        <f t="shared" si="15"/>
        <v>0.43804210230203011</v>
      </c>
      <c r="J166" s="19">
        <v>294</v>
      </c>
      <c r="K166" s="20">
        <f t="shared" si="16"/>
        <v>0.67123287671232879</v>
      </c>
      <c r="L166" s="19">
        <v>18392</v>
      </c>
      <c r="M166" s="20">
        <f t="shared" si="17"/>
        <v>0.4356229275225012</v>
      </c>
    </row>
    <row r="167" spans="1:13" x14ac:dyDescent="0.25">
      <c r="A167" s="37" t="s">
        <v>427</v>
      </c>
      <c r="B167" s="17">
        <v>0</v>
      </c>
      <c r="C167" s="17" t="str">
        <f t="shared" si="12"/>
        <v>38773, 91%</v>
      </c>
      <c r="D167" s="17" t="str">
        <f t="shared" si="13"/>
        <v>401, 92%</v>
      </c>
      <c r="E167" s="17" t="str">
        <f t="shared" si="14"/>
        <v>38372, 91%</v>
      </c>
      <c r="F167" s="37">
        <v>0.68989999999999996</v>
      </c>
      <c r="H167" s="19">
        <v>38773</v>
      </c>
      <c r="I167" s="20">
        <f t="shared" si="15"/>
        <v>0.9089268132589432</v>
      </c>
      <c r="J167" s="19">
        <v>401</v>
      </c>
      <c r="K167" s="20">
        <f t="shared" si="16"/>
        <v>0.91552511415525117</v>
      </c>
      <c r="L167" s="19">
        <v>38372</v>
      </c>
      <c r="M167" s="20">
        <f t="shared" si="17"/>
        <v>0.90885836096636663</v>
      </c>
    </row>
    <row r="168" spans="1:13" x14ac:dyDescent="0.25">
      <c r="A168" s="37"/>
      <c r="B168" s="17">
        <v>1</v>
      </c>
      <c r="C168" s="17" t="str">
        <f t="shared" si="12"/>
        <v>3885, 9%</v>
      </c>
      <c r="D168" s="17" t="str">
        <f t="shared" si="13"/>
        <v>37, 8%</v>
      </c>
      <c r="E168" s="17" t="str">
        <f t="shared" si="14"/>
        <v>3848, 9%</v>
      </c>
      <c r="F168" s="37"/>
      <c r="H168" s="19">
        <v>3885</v>
      </c>
      <c r="I168" s="20">
        <f t="shared" si="15"/>
        <v>9.1073186741056772E-2</v>
      </c>
      <c r="J168" s="19">
        <v>37</v>
      </c>
      <c r="K168" s="20">
        <f t="shared" si="16"/>
        <v>8.4474885844748854E-2</v>
      </c>
      <c r="L168" s="19">
        <v>3848</v>
      </c>
      <c r="M168" s="20">
        <f t="shared" si="17"/>
        <v>9.1141639033633343E-2</v>
      </c>
    </row>
    <row r="169" spans="1:13" x14ac:dyDescent="0.25">
      <c r="A169" s="37" t="s">
        <v>428</v>
      </c>
      <c r="B169" s="17">
        <v>0</v>
      </c>
      <c r="C169" s="17" t="str">
        <f t="shared" si="12"/>
        <v>41824, 98%</v>
      </c>
      <c r="D169" s="17" t="str">
        <f t="shared" si="13"/>
        <v>436, 100%</v>
      </c>
      <c r="E169" s="17" t="str">
        <f t="shared" si="14"/>
        <v>41388, 98%</v>
      </c>
      <c r="F169" s="37">
        <v>3.5430000000000003E-2</v>
      </c>
      <c r="H169" s="19">
        <v>41824</v>
      </c>
      <c r="I169" s="20">
        <f t="shared" si="15"/>
        <v>0.98044915373435226</v>
      </c>
      <c r="J169" s="19">
        <v>436</v>
      </c>
      <c r="K169" s="20">
        <f t="shared" si="16"/>
        <v>0.99543378995433784</v>
      </c>
      <c r="L169" s="19">
        <v>41388</v>
      </c>
      <c r="M169" s="20">
        <f t="shared" si="17"/>
        <v>0.98029369966840363</v>
      </c>
    </row>
    <row r="170" spans="1:13" x14ac:dyDescent="0.25">
      <c r="A170" s="37"/>
      <c r="B170" s="17">
        <v>1</v>
      </c>
      <c r="C170" s="17" t="str">
        <f t="shared" si="12"/>
        <v>834, 2%</v>
      </c>
      <c r="D170" s="17" t="str">
        <f t="shared" si="13"/>
        <v>2, 0%</v>
      </c>
      <c r="E170" s="17" t="str">
        <f t="shared" si="14"/>
        <v>832, 2%</v>
      </c>
      <c r="F170" s="37"/>
      <c r="H170" s="19">
        <v>834</v>
      </c>
      <c r="I170" s="20">
        <f t="shared" si="15"/>
        <v>1.9550846265647709E-2</v>
      </c>
      <c r="J170" s="19">
        <v>2</v>
      </c>
      <c r="K170" s="20">
        <f t="shared" si="16"/>
        <v>4.5662100456621002E-3</v>
      </c>
      <c r="L170" s="19">
        <v>832</v>
      </c>
      <c r="M170" s="20">
        <f t="shared" si="17"/>
        <v>1.9706300331596399E-2</v>
      </c>
    </row>
  </sheetData>
  <mergeCells count="82">
    <mergeCell ref="A3:A9"/>
    <mergeCell ref="F3:F9"/>
    <mergeCell ref="A10:A14"/>
    <mergeCell ref="F10:F14"/>
    <mergeCell ref="A15:A21"/>
    <mergeCell ref="F15:F21"/>
    <mergeCell ref="A22:A23"/>
    <mergeCell ref="F22:F23"/>
    <mergeCell ref="A24:A25"/>
    <mergeCell ref="F24:F25"/>
    <mergeCell ref="A26:A31"/>
    <mergeCell ref="F26:F31"/>
    <mergeCell ref="A32:A36"/>
    <mergeCell ref="F32:F36"/>
    <mergeCell ref="A37:A42"/>
    <mergeCell ref="F37:F42"/>
    <mergeCell ref="A43:A48"/>
    <mergeCell ref="F43:F48"/>
    <mergeCell ref="A49:A54"/>
    <mergeCell ref="F49:F54"/>
    <mergeCell ref="A55:A60"/>
    <mergeCell ref="F55:F60"/>
    <mergeCell ref="A61:A66"/>
    <mergeCell ref="F61:F66"/>
    <mergeCell ref="A67:A72"/>
    <mergeCell ref="F67:F72"/>
    <mergeCell ref="A73:A78"/>
    <mergeCell ref="F73:F78"/>
    <mergeCell ref="A79:A84"/>
    <mergeCell ref="F79:F84"/>
    <mergeCell ref="A85:A90"/>
    <mergeCell ref="F85:F90"/>
    <mergeCell ref="A91:A96"/>
    <mergeCell ref="F91:F96"/>
    <mergeCell ref="A97:A102"/>
    <mergeCell ref="F97:F102"/>
    <mergeCell ref="A103:A108"/>
    <mergeCell ref="F103:F108"/>
    <mergeCell ref="A109:A111"/>
    <mergeCell ref="F109:F111"/>
    <mergeCell ref="A112:A113"/>
    <mergeCell ref="F112:F113"/>
    <mergeCell ref="A114:A115"/>
    <mergeCell ref="F114:F115"/>
    <mergeCell ref="A116:A117"/>
    <mergeCell ref="F116:F117"/>
    <mergeCell ref="A118:A119"/>
    <mergeCell ref="F118:F119"/>
    <mergeCell ref="A120:A121"/>
    <mergeCell ref="F120:F121"/>
    <mergeCell ref="A122:A123"/>
    <mergeCell ref="F122:F123"/>
    <mergeCell ref="A124:A134"/>
    <mergeCell ref="F124:F134"/>
    <mergeCell ref="A135:A137"/>
    <mergeCell ref="F135:F137"/>
    <mergeCell ref="A138:A140"/>
    <mergeCell ref="F138:F140"/>
    <mergeCell ref="A141:A142"/>
    <mergeCell ref="F141:F142"/>
    <mergeCell ref="A143:A145"/>
    <mergeCell ref="F143:F145"/>
    <mergeCell ref="A146:A148"/>
    <mergeCell ref="F146:F148"/>
    <mergeCell ref="A149:A151"/>
    <mergeCell ref="F149:F151"/>
    <mergeCell ref="A152:A154"/>
    <mergeCell ref="F152:F154"/>
    <mergeCell ref="A155:A157"/>
    <mergeCell ref="F155:F157"/>
    <mergeCell ref="A158:A160"/>
    <mergeCell ref="F158:F160"/>
    <mergeCell ref="A167:A168"/>
    <mergeCell ref="F167:F168"/>
    <mergeCell ref="A169:A170"/>
    <mergeCell ref="F169:F170"/>
    <mergeCell ref="A161:A162"/>
    <mergeCell ref="F161:F162"/>
    <mergeCell ref="A163:A164"/>
    <mergeCell ref="F163:F164"/>
    <mergeCell ref="A165:A166"/>
    <mergeCell ref="F165:F166"/>
  </mergeCells>
  <pageMargins left="0.7" right="0.7" top="0.75" bottom="0.75" header="0.3" footer="0.3"/>
  <pageSetup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7:G19"/>
  <sheetViews>
    <sheetView workbookViewId="0">
      <selection activeCell="E17" sqref="E17:G17"/>
    </sheetView>
  </sheetViews>
  <sheetFormatPr baseColWidth="10" defaultRowHeight="14.4" x14ac:dyDescent="0.3"/>
  <cols>
    <col min="5" max="5" width="18.77734375" bestFit="1" customWidth="1"/>
    <col min="7" max="7" width="14.109375" bestFit="1" customWidth="1"/>
  </cols>
  <sheetData>
    <row r="17" spans="4:7" x14ac:dyDescent="0.3">
      <c r="D17" s="33" t="s">
        <v>386</v>
      </c>
      <c r="E17" s="30" t="s">
        <v>454</v>
      </c>
      <c r="F17" s="2" t="s">
        <v>453</v>
      </c>
      <c r="G17" s="2" t="s">
        <v>452</v>
      </c>
    </row>
    <row r="18" spans="4:7" x14ac:dyDescent="0.3">
      <c r="D18" s="33"/>
      <c r="E18" s="1">
        <v>1</v>
      </c>
      <c r="F18" s="6" t="s">
        <v>336</v>
      </c>
      <c r="G18" s="6">
        <v>1</v>
      </c>
    </row>
    <row r="19" spans="4:7" x14ac:dyDescent="0.3">
      <c r="D19" s="33"/>
      <c r="E19" s="1">
        <v>0</v>
      </c>
      <c r="F19" s="6" t="s">
        <v>337</v>
      </c>
      <c r="G19" s="6" t="s">
        <v>341</v>
      </c>
    </row>
  </sheetData>
  <mergeCells count="1">
    <mergeCell ref="D17:D19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8:G20"/>
  <sheetViews>
    <sheetView workbookViewId="0">
      <selection activeCell="E18" sqref="E18:G18"/>
    </sheetView>
  </sheetViews>
  <sheetFormatPr baseColWidth="10" defaultRowHeight="14.4" x14ac:dyDescent="0.3"/>
  <cols>
    <col min="5" max="5" width="18.77734375" bestFit="1" customWidth="1"/>
    <col min="6" max="6" width="5.88671875" bestFit="1" customWidth="1"/>
    <col min="7" max="7" width="14.109375" bestFit="1" customWidth="1"/>
  </cols>
  <sheetData>
    <row r="18" spans="4:7" x14ac:dyDescent="0.3">
      <c r="D18" s="33" t="s">
        <v>387</v>
      </c>
      <c r="E18" s="30" t="s">
        <v>454</v>
      </c>
      <c r="F18" s="30" t="s">
        <v>453</v>
      </c>
      <c r="G18" s="30" t="s">
        <v>452</v>
      </c>
    </row>
    <row r="19" spans="4:7" x14ac:dyDescent="0.3">
      <c r="D19" s="33"/>
      <c r="E19" s="28">
        <v>1</v>
      </c>
      <c r="F19" s="28" t="s">
        <v>336</v>
      </c>
      <c r="G19" s="28">
        <v>1</v>
      </c>
    </row>
    <row r="20" spans="4:7" x14ac:dyDescent="0.3">
      <c r="D20" s="33"/>
      <c r="E20" s="28">
        <v>0</v>
      </c>
      <c r="F20" s="28" t="s">
        <v>337</v>
      </c>
      <c r="G20" s="28" t="s">
        <v>341</v>
      </c>
    </row>
  </sheetData>
  <mergeCells count="1">
    <mergeCell ref="D18:D20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12"/>
  <sheetViews>
    <sheetView workbookViewId="0">
      <selection activeCell="D10" sqref="D10:F10"/>
    </sheetView>
  </sheetViews>
  <sheetFormatPr baseColWidth="10" defaultRowHeight="14.4" x14ac:dyDescent="0.3"/>
  <cols>
    <col min="4" max="4" width="18.77734375" bestFit="1" customWidth="1"/>
    <col min="5" max="5" width="5.88671875" bestFit="1" customWidth="1"/>
    <col min="6" max="6" width="14.109375" bestFit="1" customWidth="1"/>
  </cols>
  <sheetData>
    <row r="10" spans="3:6" x14ac:dyDescent="0.3">
      <c r="C10" s="33" t="s">
        <v>388</v>
      </c>
      <c r="D10" s="2" t="s">
        <v>454</v>
      </c>
      <c r="E10" s="2" t="s">
        <v>453</v>
      </c>
      <c r="F10" s="2" t="s">
        <v>452</v>
      </c>
    </row>
    <row r="11" spans="3:6" x14ac:dyDescent="0.3">
      <c r="C11" s="33"/>
      <c r="D11" s="27">
        <v>1</v>
      </c>
      <c r="E11" s="27" t="s">
        <v>336</v>
      </c>
      <c r="F11" s="27">
        <v>1</v>
      </c>
    </row>
    <row r="12" spans="3:6" x14ac:dyDescent="0.3">
      <c r="C12" s="33"/>
      <c r="D12" s="27">
        <v>0</v>
      </c>
      <c r="E12" s="27" t="s">
        <v>337</v>
      </c>
      <c r="F12" s="27" t="s">
        <v>341</v>
      </c>
    </row>
  </sheetData>
  <mergeCells count="1">
    <mergeCell ref="C10:C12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F14"/>
  <sheetViews>
    <sheetView workbookViewId="0">
      <selection activeCell="D12" sqref="D12:F12"/>
    </sheetView>
  </sheetViews>
  <sheetFormatPr baseColWidth="10" defaultRowHeight="14.4" x14ac:dyDescent="0.3"/>
  <cols>
    <col min="4" max="4" width="18.77734375" bestFit="1" customWidth="1"/>
    <col min="6" max="6" width="14.109375" bestFit="1" customWidth="1"/>
  </cols>
  <sheetData>
    <row r="12" spans="3:6" x14ac:dyDescent="0.3">
      <c r="C12" s="33" t="s">
        <v>391</v>
      </c>
      <c r="D12" s="2" t="s">
        <v>454</v>
      </c>
      <c r="E12" s="2" t="s">
        <v>453</v>
      </c>
      <c r="F12" s="2" t="s">
        <v>452</v>
      </c>
    </row>
    <row r="13" spans="3:6" x14ac:dyDescent="0.3">
      <c r="C13" s="33"/>
      <c r="D13" s="27">
        <v>1</v>
      </c>
      <c r="E13" s="27" t="s">
        <v>336</v>
      </c>
      <c r="F13" s="27">
        <v>1</v>
      </c>
    </row>
    <row r="14" spans="3:6" x14ac:dyDescent="0.3">
      <c r="C14" s="33"/>
      <c r="D14" s="27">
        <v>0</v>
      </c>
      <c r="E14" s="27" t="s">
        <v>337</v>
      </c>
      <c r="F14" s="27" t="s">
        <v>341</v>
      </c>
    </row>
  </sheetData>
  <mergeCells count="1">
    <mergeCell ref="C12:C14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G16"/>
  <sheetViews>
    <sheetView workbookViewId="0">
      <selection activeCell="D14" sqref="D14:G16"/>
    </sheetView>
  </sheetViews>
  <sheetFormatPr baseColWidth="10" defaultRowHeight="14.4" x14ac:dyDescent="0.3"/>
  <cols>
    <col min="5" max="5" width="18.77734375" bestFit="1" customWidth="1"/>
    <col min="7" max="7" width="14.109375" bestFit="1" customWidth="1"/>
  </cols>
  <sheetData>
    <row r="14" spans="4:7" x14ac:dyDescent="0.3">
      <c r="D14" s="33" t="s">
        <v>392</v>
      </c>
      <c r="E14" s="2" t="s">
        <v>454</v>
      </c>
      <c r="F14" s="2" t="s">
        <v>453</v>
      </c>
      <c r="G14" s="2" t="s">
        <v>452</v>
      </c>
    </row>
    <row r="15" spans="4:7" x14ac:dyDescent="0.3">
      <c r="D15" s="33"/>
      <c r="E15" s="27">
        <v>1</v>
      </c>
      <c r="F15" s="27" t="s">
        <v>336</v>
      </c>
      <c r="G15" s="27">
        <v>1</v>
      </c>
    </row>
    <row r="16" spans="4:7" x14ac:dyDescent="0.3">
      <c r="D16" s="33"/>
      <c r="E16" s="27">
        <v>0</v>
      </c>
      <c r="F16" s="27" t="s">
        <v>337</v>
      </c>
      <c r="G16" s="27" t="s">
        <v>341</v>
      </c>
    </row>
  </sheetData>
  <mergeCells count="1">
    <mergeCell ref="D14:D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B8"/>
    </sheetView>
  </sheetViews>
  <sheetFormatPr baseColWidth="10" defaultRowHeight="14.4" x14ac:dyDescent="0.3"/>
  <cols>
    <col min="2" max="2" width="19.33203125" bestFit="1" customWidth="1"/>
  </cols>
  <sheetData>
    <row r="1" spans="1:5" x14ac:dyDescent="0.3">
      <c r="A1" s="41" t="s">
        <v>329</v>
      </c>
      <c r="B1" s="41"/>
      <c r="C1" s="42"/>
      <c r="D1" s="42"/>
      <c r="E1" s="42"/>
    </row>
    <row r="2" spans="1:5" x14ac:dyDescent="0.3">
      <c r="A2" s="41" t="s">
        <v>328</v>
      </c>
      <c r="B2" s="41"/>
      <c r="C2" s="42"/>
      <c r="D2" s="42"/>
      <c r="E2" s="42"/>
    </row>
    <row r="3" spans="1:5" x14ac:dyDescent="0.3">
      <c r="A3" s="1">
        <v>1</v>
      </c>
      <c r="B3" s="1" t="s">
        <v>330</v>
      </c>
    </row>
    <row r="4" spans="1:5" x14ac:dyDescent="0.3">
      <c r="A4" s="1">
        <v>2</v>
      </c>
      <c r="B4" s="1" t="s">
        <v>331</v>
      </c>
    </row>
    <row r="5" spans="1:5" x14ac:dyDescent="0.3">
      <c r="A5" s="1">
        <v>3</v>
      </c>
      <c r="B5" s="1" t="s">
        <v>332</v>
      </c>
    </row>
    <row r="6" spans="1:5" x14ac:dyDescent="0.3">
      <c r="A6" s="1">
        <v>4</v>
      </c>
      <c r="B6" s="1" t="s">
        <v>333</v>
      </c>
    </row>
    <row r="7" spans="1:5" x14ac:dyDescent="0.3">
      <c r="A7" s="1">
        <v>5</v>
      </c>
      <c r="B7" s="1" t="s">
        <v>334</v>
      </c>
    </row>
    <row r="8" spans="1:5" x14ac:dyDescent="0.3">
      <c r="A8" s="1">
        <v>6</v>
      </c>
      <c r="B8" s="1" t="s">
        <v>335</v>
      </c>
    </row>
    <row r="16" spans="1:5" x14ac:dyDescent="0.3">
      <c r="B16" s="4"/>
    </row>
  </sheetData>
  <mergeCells count="4">
    <mergeCell ref="A1:B1"/>
    <mergeCell ref="A2:B2"/>
    <mergeCell ref="C1:E1"/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D16"/>
  <sheetViews>
    <sheetView workbookViewId="0">
      <selection activeCell="H30" sqref="H30"/>
    </sheetView>
  </sheetViews>
  <sheetFormatPr baseColWidth="10" defaultRowHeight="14.4" x14ac:dyDescent="0.3"/>
  <cols>
    <col min="2" max="2" width="18.21875" customWidth="1"/>
    <col min="4" max="4" width="13.88671875" bestFit="1" customWidth="1"/>
  </cols>
  <sheetData>
    <row r="14" spans="1:4" x14ac:dyDescent="0.3">
      <c r="A14" s="33" t="s">
        <v>338</v>
      </c>
      <c r="B14" s="30" t="s">
        <v>454</v>
      </c>
      <c r="C14" s="30" t="s">
        <v>453</v>
      </c>
      <c r="D14" s="30" t="s">
        <v>452</v>
      </c>
    </row>
    <row r="15" spans="1:4" x14ac:dyDescent="0.3">
      <c r="A15" s="33"/>
      <c r="B15" s="1">
        <v>1</v>
      </c>
      <c r="C15" s="28" t="s">
        <v>336</v>
      </c>
      <c r="D15" s="28">
        <v>1</v>
      </c>
    </row>
    <row r="16" spans="1:4" x14ac:dyDescent="0.3">
      <c r="A16" s="33"/>
      <c r="B16" s="1">
        <v>0</v>
      </c>
      <c r="C16" s="28" t="s">
        <v>337</v>
      </c>
      <c r="D16" s="28" t="s">
        <v>341</v>
      </c>
    </row>
  </sheetData>
  <mergeCells count="1">
    <mergeCell ref="A14:A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15"/>
  <sheetViews>
    <sheetView workbookViewId="0">
      <selection activeCell="D22" sqref="D22"/>
    </sheetView>
  </sheetViews>
  <sheetFormatPr baseColWidth="10" defaultRowHeight="14.4" x14ac:dyDescent="0.3"/>
  <cols>
    <col min="2" max="2" width="18.77734375" bestFit="1" customWidth="1"/>
    <col min="4" max="4" width="14.109375" bestFit="1" customWidth="1"/>
  </cols>
  <sheetData>
    <row r="13" spans="1:4" x14ac:dyDescent="0.3">
      <c r="A13" s="33" t="s">
        <v>339</v>
      </c>
      <c r="B13" s="30" t="s">
        <v>454</v>
      </c>
      <c r="C13" s="30" t="s">
        <v>453</v>
      </c>
      <c r="D13" s="30" t="s">
        <v>452</v>
      </c>
    </row>
    <row r="14" spans="1:4" x14ac:dyDescent="0.3">
      <c r="A14" s="33"/>
      <c r="B14" s="6">
        <v>1</v>
      </c>
      <c r="C14" s="6" t="s">
        <v>336</v>
      </c>
      <c r="D14" s="6">
        <v>1</v>
      </c>
    </row>
    <row r="15" spans="1:4" x14ac:dyDescent="0.3">
      <c r="A15" s="33"/>
      <c r="B15" s="6">
        <v>0</v>
      </c>
      <c r="C15" s="6" t="s">
        <v>337</v>
      </c>
      <c r="D15" s="6" t="s">
        <v>341</v>
      </c>
    </row>
  </sheetData>
  <mergeCells count="1">
    <mergeCell ref="A13:A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E18"/>
  <sheetViews>
    <sheetView workbookViewId="0">
      <selection activeCell="C16" sqref="C16:E16"/>
    </sheetView>
  </sheetViews>
  <sheetFormatPr baseColWidth="10" defaultRowHeight="14.4" x14ac:dyDescent="0.3"/>
  <cols>
    <col min="3" max="3" width="18.77734375" bestFit="1" customWidth="1"/>
    <col min="5" max="5" width="14.109375" bestFit="1" customWidth="1"/>
  </cols>
  <sheetData>
    <row r="16" spans="1:5" x14ac:dyDescent="0.3">
      <c r="A16" s="33" t="s">
        <v>340</v>
      </c>
      <c r="B16" s="33"/>
      <c r="C16" s="30" t="s">
        <v>454</v>
      </c>
      <c r="D16" s="30" t="s">
        <v>453</v>
      </c>
      <c r="E16" s="30" t="s">
        <v>452</v>
      </c>
    </row>
    <row r="17" spans="1:5" x14ac:dyDescent="0.3">
      <c r="A17" s="33"/>
      <c r="B17" s="33"/>
      <c r="C17" s="3">
        <v>1</v>
      </c>
      <c r="D17" s="28" t="s">
        <v>336</v>
      </c>
      <c r="E17" s="3" t="s">
        <v>342</v>
      </c>
    </row>
    <row r="18" spans="1:5" x14ac:dyDescent="0.3">
      <c r="A18" s="33"/>
      <c r="B18" s="33"/>
      <c r="C18" s="3">
        <v>0</v>
      </c>
      <c r="D18" s="28" t="s">
        <v>337</v>
      </c>
      <c r="E18" s="3" t="s">
        <v>343</v>
      </c>
    </row>
  </sheetData>
  <mergeCells count="1">
    <mergeCell ref="A16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Lista de Variables</vt:lpstr>
      <vt:lpstr>Lista Variables a Analizar</vt:lpstr>
      <vt:lpstr>Lista Variables Creadas</vt:lpstr>
      <vt:lpstr>Tabla 1</vt:lpstr>
      <vt:lpstr>10</vt:lpstr>
      <vt:lpstr>1239</vt:lpstr>
      <vt:lpstr>2439</vt:lpstr>
      <vt:lpstr>2469</vt:lpstr>
      <vt:lpstr>2470</vt:lpstr>
      <vt:lpstr>2472</vt:lpstr>
      <vt:lpstr>Información Mutua</vt:lpstr>
      <vt:lpstr>2476</vt:lpstr>
      <vt:lpstr>2478</vt:lpstr>
      <vt:lpstr>2479</vt:lpstr>
      <vt:lpstr>2480</vt:lpstr>
      <vt:lpstr>2483</vt:lpstr>
      <vt:lpstr>2496</vt:lpstr>
      <vt:lpstr>2502</vt:lpstr>
      <vt:lpstr>2504</vt:lpstr>
      <vt:lpstr>2506</vt:lpstr>
      <vt:lpstr>2508</vt:lpstr>
      <vt:lpstr>2509</vt:lpstr>
      <vt:lpstr>2510</vt:lpstr>
      <vt:lpstr>2511</vt:lpstr>
      <vt:lpstr>2512</vt:lpstr>
      <vt:lpstr>2513</vt:lpstr>
      <vt:lpstr>2536</vt:lpstr>
      <vt:lpstr>2537</vt:lpstr>
      <vt:lpstr>2538</vt:lpstr>
      <vt:lpstr>2539</vt:lpstr>
      <vt:lpstr>354</vt:lpstr>
      <vt:lpstr>358</vt:lpstr>
      <vt:lpstr>2584</vt:lpstr>
      <vt:lpstr>362</vt:lpstr>
      <vt:lpstr>368</vt:lpstr>
      <vt:lpstr>370</vt:lpstr>
      <vt:lpstr>376</vt:lpstr>
      <vt:lpstr>379</vt:lpstr>
      <vt:lpstr>382</vt:lpstr>
      <vt:lpstr>2819</vt:lpstr>
      <vt:lpstr>2970</vt:lpstr>
      <vt:lpstr>2975</vt:lpstr>
      <vt:lpstr>2982</vt:lpstr>
      <vt:lpstr>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2017-07-29T15:54:47Z</dcterms:created>
  <dcterms:modified xsi:type="dcterms:W3CDTF">2017-10-14T17:30:46Z</dcterms:modified>
</cp:coreProperties>
</file>