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www\python-data-science2\26. Excel - Recherche opérationnelle linéaire\53 - PROJET - SELECTION DE PROJETS SOUS CONTRAINTES\"/>
    </mc:Choice>
  </mc:AlternateContent>
  <bookViews>
    <workbookView xWindow="252" yWindow="180" windowWidth="11628" windowHeight="5976"/>
  </bookViews>
  <sheets>
    <sheet name="basic model" sheetId="1" r:id="rId1"/>
    <sheet name="At most 4 of P1-P10" sheetId="5" r:id="rId2"/>
    <sheet name="tolerance .5" sheetId="6" r:id="rId3"/>
    <sheet name="If 3 then 4" sheetId="4" r:id="rId4"/>
    <sheet name="Sheet2" sheetId="2" r:id="rId5"/>
    <sheet name="Sheet3" sheetId="3" r:id="rId6"/>
  </sheets>
  <definedNames>
    <definedName name="doit" localSheetId="1">'At most 4 of P1-P10'!$A$6:$A$25</definedName>
    <definedName name="doit" localSheetId="3">'If 3 then 4'!$A$6:$A$25</definedName>
    <definedName name="doit" localSheetId="2">'tolerance .5'!$A$6:$A$25</definedName>
    <definedName name="doit">'basic model'!$A$6:$A$25</definedName>
    <definedName name="NPV" localSheetId="1">'At most 4 of P1-P10'!$C$6:$C$25</definedName>
    <definedName name="NPV" localSheetId="3">'If 3 then 4'!$C$6:$C$25</definedName>
    <definedName name="NPV" localSheetId="2">'tolerance .5'!$C$6:$C$25</definedName>
    <definedName name="NPV">'basic model'!$C$6:$C$25</definedName>
    <definedName name="solver_adj" localSheetId="1" hidden="1">'At most 4 of P1-P10'!$A$6:$A$25</definedName>
    <definedName name="solver_adj" localSheetId="0" hidden="1">'basic model'!$A$6:$A$25</definedName>
    <definedName name="solver_adj" localSheetId="3" hidden="1">'If 3 then 4'!$A$6:$A$25</definedName>
    <definedName name="solver_adj" localSheetId="2" hidden="1">'tolerance .5'!$A$6:$A$25</definedName>
    <definedName name="solver_cvg" localSheetId="1" hidden="1">0.0001</definedName>
    <definedName name="solver_cvg" localSheetId="0" hidden="1">0.0001</definedName>
    <definedName name="solver_cvg" localSheetId="3" hidden="1">0.0001</definedName>
    <definedName name="solver_cvg" localSheetId="2" hidden="1">0.0001</definedName>
    <definedName name="solver_drv" localSheetId="1" hidden="1">1</definedName>
    <definedName name="solver_drv" localSheetId="0" hidden="1">1</definedName>
    <definedName name="solver_drv" localSheetId="3" hidden="1">1</definedName>
    <definedName name="solver_drv" localSheetId="2" hidden="1">1</definedName>
    <definedName name="solver_eng" localSheetId="1" hidden="1">2</definedName>
    <definedName name="solver_eng" localSheetId="0" hidden="1">2</definedName>
    <definedName name="solver_eng" localSheetId="3" hidden="1">2</definedName>
    <definedName name="solver_eng" localSheetId="2" hidden="1">2</definedName>
    <definedName name="solver_est" localSheetId="1" hidden="1">1</definedName>
    <definedName name="solver_est" localSheetId="0" hidden="1">1</definedName>
    <definedName name="solver_est" localSheetId="3" hidden="1">1</definedName>
    <definedName name="solver_est" localSheetId="2" hidden="1">1</definedName>
    <definedName name="solver_ibd" localSheetId="1" hidden="1">2</definedName>
    <definedName name="solver_ibd" localSheetId="0" hidden="1">2</definedName>
    <definedName name="solver_ibd" localSheetId="3" hidden="1">2</definedName>
    <definedName name="solver_ibd" localSheetId="2" hidden="1">2</definedName>
    <definedName name="solver_itr" localSheetId="1" hidden="1">100</definedName>
    <definedName name="solver_itr" localSheetId="0" hidden="1">100</definedName>
    <definedName name="solver_itr" localSheetId="3" hidden="1">100</definedName>
    <definedName name="solver_itr" localSheetId="2" hidden="1">100</definedName>
    <definedName name="solver_lhs1" localSheetId="1" hidden="1">'At most 4 of P1-P10'!$E$2:$J$2</definedName>
    <definedName name="solver_lhs1" localSheetId="0" hidden="1">'basic model'!$E$2:$J$2</definedName>
    <definedName name="solver_lhs1" localSheetId="3" hidden="1">'If 3 then 4'!$E$2:$J$2</definedName>
    <definedName name="solver_lhs1" localSheetId="2" hidden="1">'tolerance .5'!$E$2:$J$2</definedName>
    <definedName name="solver_lhs2" localSheetId="1" hidden="1">'At most 4 of P1-P10'!$L$8</definedName>
    <definedName name="solver_lhs2" localSheetId="0" hidden="1">'basic model'!$A$6:$A$25</definedName>
    <definedName name="solver_lhs2" localSheetId="3" hidden="1">'If 3 then 4'!$L$9</definedName>
    <definedName name="solver_lhs2" localSheetId="2" hidden="1">'tolerance .5'!$A$6:$A$25</definedName>
    <definedName name="solver_lhs3" localSheetId="1" hidden="1">'At most 4 of P1-P10'!$A$6:$A$25</definedName>
    <definedName name="solver_lhs3" localSheetId="3" hidden="1">'If 3 then 4'!$A$6:$A$25</definedName>
    <definedName name="solver_lin" localSheetId="1" hidden="1">1</definedName>
    <definedName name="solver_lin" localSheetId="0" hidden="1">1</definedName>
    <definedName name="solver_lin" localSheetId="3" hidden="1">1</definedName>
    <definedName name="solver_lin" localSheetId="2" hidden="1">1</definedName>
    <definedName name="solver_lva" localSheetId="1" hidden="1">2</definedName>
    <definedName name="solver_lva" localSheetId="0" hidden="1">2</definedName>
    <definedName name="solver_lva" localSheetId="3" hidden="1">2</definedName>
    <definedName name="solver_lva" localSheetId="2" hidden="1">2</definedName>
    <definedName name="solver_mip" localSheetId="1" hidden="1">5000</definedName>
    <definedName name="solver_mip" localSheetId="0" hidden="1">5000</definedName>
    <definedName name="solver_mip" localSheetId="3" hidden="1">5000</definedName>
    <definedName name="solver_mip" localSheetId="2" hidden="1">5000</definedName>
    <definedName name="solver_mni" localSheetId="1" hidden="1">30</definedName>
    <definedName name="solver_mni" localSheetId="0" hidden="1">30</definedName>
    <definedName name="solver_mni" localSheetId="3" hidden="1">30</definedName>
    <definedName name="solver_mni" localSheetId="2" hidden="1">30</definedName>
    <definedName name="solver_mrt" localSheetId="1" hidden="1">0.075</definedName>
    <definedName name="solver_mrt" localSheetId="0" hidden="1">0.075</definedName>
    <definedName name="solver_mrt" localSheetId="3" hidden="1">0.075</definedName>
    <definedName name="solver_mrt" localSheetId="2" hidden="1">0.075</definedName>
    <definedName name="solver_msl" localSheetId="0" hidden="1">2</definedName>
    <definedName name="solver_neg" localSheetId="1" hidden="1">2</definedName>
    <definedName name="solver_neg" localSheetId="0" hidden="1">2</definedName>
    <definedName name="solver_neg" localSheetId="3" hidden="1">2</definedName>
    <definedName name="solver_neg" localSheetId="2" hidden="1">2</definedName>
    <definedName name="solver_nod" localSheetId="1" hidden="1">5000</definedName>
    <definedName name="solver_nod" localSheetId="0" hidden="1">5000</definedName>
    <definedName name="solver_nod" localSheetId="3" hidden="1">5000</definedName>
    <definedName name="solver_nod" localSheetId="2" hidden="1">5000</definedName>
    <definedName name="solver_num" localSheetId="1" hidden="1">3</definedName>
    <definedName name="solver_num" localSheetId="0" hidden="1">2</definedName>
    <definedName name="solver_num" localSheetId="3" hidden="1">3</definedName>
    <definedName name="solver_num" localSheetId="2" hidden="1">2</definedName>
    <definedName name="solver_nwt" localSheetId="1" hidden="1">1</definedName>
    <definedName name="solver_nwt" localSheetId="0" hidden="1">1</definedName>
    <definedName name="solver_nwt" localSheetId="3" hidden="1">1</definedName>
    <definedName name="solver_nwt" localSheetId="2" hidden="1">1</definedName>
    <definedName name="solver_ofx" localSheetId="1" hidden="1">2</definedName>
    <definedName name="solver_ofx" localSheetId="0" hidden="1">2</definedName>
    <definedName name="solver_ofx" localSheetId="3" hidden="1">2</definedName>
    <definedName name="solver_ofx" localSheetId="2" hidden="1">2</definedName>
    <definedName name="solver_opt" localSheetId="1" hidden="1">'At most 4 of P1-P10'!$B$2</definedName>
    <definedName name="solver_opt" localSheetId="0" hidden="1">'basic model'!$B$2</definedName>
    <definedName name="solver_opt" localSheetId="3" hidden="1">'If 3 then 4'!$B$2</definedName>
    <definedName name="solver_opt" localSheetId="2" hidden="1">'tolerance .5'!$B$2</definedName>
    <definedName name="solver_piv" localSheetId="1" hidden="1">0.000001</definedName>
    <definedName name="solver_piv" localSheetId="0" hidden="1">0.000001</definedName>
    <definedName name="solver_piv" localSheetId="3" hidden="1">0.000001</definedName>
    <definedName name="solver_piv" localSheetId="2" hidden="1">0.000001</definedName>
    <definedName name="solver_pre" localSheetId="1" hidden="1">0.000001</definedName>
    <definedName name="solver_pre" localSheetId="0" hidden="1">0.000001</definedName>
    <definedName name="solver_pre" localSheetId="3" hidden="1">0.000001</definedName>
    <definedName name="solver_pre" localSheetId="2" hidden="1">0.000001</definedName>
    <definedName name="solver_pro" localSheetId="1" hidden="1">2</definedName>
    <definedName name="solver_pro" localSheetId="0" hidden="1">2</definedName>
    <definedName name="solver_pro" localSheetId="3" hidden="1">2</definedName>
    <definedName name="solver_pro" localSheetId="2" hidden="1">2</definedName>
    <definedName name="solver_rbv" localSheetId="1" hidden="1">1</definedName>
    <definedName name="solver_rbv" localSheetId="0" hidden="1">1</definedName>
    <definedName name="solver_rbv" localSheetId="3" hidden="1">1</definedName>
    <definedName name="solver_rbv" localSheetId="2" hidden="1">1</definedName>
    <definedName name="solver_red" localSheetId="1" hidden="1">0.000001</definedName>
    <definedName name="solver_red" localSheetId="0" hidden="1">0.000001</definedName>
    <definedName name="solver_red" localSheetId="3" hidden="1">0.000001</definedName>
    <definedName name="solver_red" localSheetId="2" hidden="1">0.000001</definedName>
    <definedName name="solver_rel1" localSheetId="1" hidden="1">1</definedName>
    <definedName name="solver_rel1" localSheetId="0" hidden="1">1</definedName>
    <definedName name="solver_rel1" localSheetId="3" hidden="1">1</definedName>
    <definedName name="solver_rel1" localSheetId="2" hidden="1">1</definedName>
    <definedName name="solver_rel2" localSheetId="1" hidden="1">1</definedName>
    <definedName name="solver_rel2" localSheetId="0" hidden="1">5</definedName>
    <definedName name="solver_rel2" localSheetId="3" hidden="1">1</definedName>
    <definedName name="solver_rel2" localSheetId="2" hidden="1">5</definedName>
    <definedName name="solver_rel3" localSheetId="1" hidden="1">5</definedName>
    <definedName name="solver_rel3" localSheetId="3" hidden="1">5</definedName>
    <definedName name="solver_reo" localSheetId="1" hidden="1">2</definedName>
    <definedName name="solver_reo" localSheetId="0" hidden="1">2</definedName>
    <definedName name="solver_reo" localSheetId="3" hidden="1">2</definedName>
    <definedName name="solver_reo" localSheetId="2" hidden="1">2</definedName>
    <definedName name="solver_rep" localSheetId="1" hidden="1">2</definedName>
    <definedName name="solver_rep" localSheetId="0" hidden="1">2</definedName>
    <definedName name="solver_rep" localSheetId="3" hidden="1">2</definedName>
    <definedName name="solver_rep" localSheetId="2" hidden="1">2</definedName>
    <definedName name="solver_rhs1" localSheetId="1" hidden="1">'At most 4 of P1-P10'!$E$4:$J$4</definedName>
    <definedName name="solver_rhs1" localSheetId="0" hidden="1">'basic model'!$E$4:$J$4</definedName>
    <definedName name="solver_rhs1" localSheetId="3" hidden="1">'If 3 then 4'!$E$4:$J$4</definedName>
    <definedName name="solver_rhs1" localSheetId="2" hidden="1">'tolerance .5'!$E$4:$J$4</definedName>
    <definedName name="solver_rhs2" localSheetId="1" hidden="1">'At most 4 of P1-P10'!$L$10</definedName>
    <definedName name="solver_rhs2" localSheetId="0" hidden="1">"binary"</definedName>
    <definedName name="solver_rhs2" localSheetId="3" hidden="1">'If 3 then 4'!$L$12</definedName>
    <definedName name="solver_rhs2" localSheetId="2" hidden="1">binary</definedName>
    <definedName name="solver_rhs3" localSheetId="1" hidden="1">"binary"</definedName>
    <definedName name="solver_rhs3" localSheetId="3" hidden="1">binary</definedName>
    <definedName name="solver_rlx" localSheetId="1" hidden="1">2</definedName>
    <definedName name="solver_rlx" localSheetId="0" hidden="1">2</definedName>
    <definedName name="solver_rlx" localSheetId="3" hidden="1">2</definedName>
    <definedName name="solver_rlx" localSheetId="2" hidden="1">2</definedName>
    <definedName name="solver_rsd" localSheetId="0" hidden="1">0</definedName>
    <definedName name="solver_scl" localSheetId="1" hidden="1">2</definedName>
    <definedName name="solver_scl" localSheetId="0" hidden="1">2</definedName>
    <definedName name="solver_scl" localSheetId="3" hidden="1">2</definedName>
    <definedName name="solver_scl" localSheetId="2" hidden="1">2</definedName>
    <definedName name="solver_sho" localSheetId="1" hidden="1">2</definedName>
    <definedName name="solver_sho" localSheetId="0" hidden="1">2</definedName>
    <definedName name="solver_sho" localSheetId="3" hidden="1">2</definedName>
    <definedName name="solver_sho" localSheetId="2" hidden="1">2</definedName>
    <definedName name="solver_ssz" localSheetId="1" hidden="1">100</definedName>
    <definedName name="solver_ssz" localSheetId="0" hidden="1">100</definedName>
    <definedName name="solver_ssz" localSheetId="3" hidden="1">100</definedName>
    <definedName name="solver_ssz" localSheetId="2" hidden="1">100</definedName>
    <definedName name="solver_std" localSheetId="1" hidden="1">1</definedName>
    <definedName name="solver_std" localSheetId="0" hidden="1">1</definedName>
    <definedName name="solver_std" localSheetId="3" hidden="1">1</definedName>
    <definedName name="solver_std" localSheetId="2" hidden="1">1</definedName>
    <definedName name="solver_tim" localSheetId="1" hidden="1">100</definedName>
    <definedName name="solver_tim" localSheetId="0" hidden="1">100</definedName>
    <definedName name="solver_tim" localSheetId="3" hidden="1">100</definedName>
    <definedName name="solver_tim" localSheetId="2" hidden="1">100</definedName>
    <definedName name="solver_tol" localSheetId="1" hidden="1">0.0005</definedName>
    <definedName name="solver_tol" localSheetId="0" hidden="1">0.0005</definedName>
    <definedName name="solver_tol" localSheetId="3" hidden="1">0.005</definedName>
    <definedName name="solver_tol" localSheetId="2" hidden="1">0.005</definedName>
    <definedName name="solver_typ" localSheetId="1" hidden="1">1</definedName>
    <definedName name="solver_typ" localSheetId="0" hidden="1">1</definedName>
    <definedName name="solver_typ" localSheetId="3" hidden="1">1</definedName>
    <definedName name="solver_typ" localSheetId="2" hidden="1">1</definedName>
    <definedName name="solver_val" localSheetId="1" hidden="1">0</definedName>
    <definedName name="solver_val" localSheetId="0" hidden="1">0</definedName>
    <definedName name="solver_val" localSheetId="3" hidden="1">0</definedName>
    <definedName name="solver_val" localSheetId="2" hidden="1">0</definedName>
    <definedName name="solver_ver" localSheetId="1" hidden="1">3</definedName>
    <definedName name="solver_ver" localSheetId="0" hidden="1">3</definedName>
    <definedName name="solver_ver" localSheetId="3" hidden="1">2</definedName>
    <definedName name="solver_ver" localSheetId="2" hidden="1">2</definedName>
  </definedNames>
  <calcPr calcId="162913" iterate="1" iterateCount="1"/>
</workbook>
</file>

<file path=xl/calcChain.xml><?xml version="1.0" encoding="utf-8"?>
<calcChain xmlns="http://schemas.openxmlformats.org/spreadsheetml/2006/main">
  <c r="J2" i="6" l="1"/>
  <c r="I2" i="6"/>
  <c r="H2" i="6"/>
  <c r="G2" i="6"/>
  <c r="F2" i="6"/>
  <c r="E2" i="6"/>
  <c r="B2" i="6"/>
  <c r="E2" i="5"/>
  <c r="B2" i="5"/>
  <c r="L8" i="5"/>
  <c r="F2" i="5"/>
  <c r="G2" i="5"/>
  <c r="H2" i="5"/>
  <c r="I2" i="5"/>
  <c r="J2" i="5"/>
  <c r="L12" i="4"/>
  <c r="L9" i="4"/>
  <c r="B2" i="4"/>
  <c r="E2" i="4"/>
  <c r="F2" i="4"/>
  <c r="G2" i="4"/>
  <c r="H2" i="4"/>
  <c r="I2" i="4"/>
  <c r="J2" i="4"/>
  <c r="F2" i="1"/>
  <c r="G2" i="1"/>
  <c r="H2" i="1"/>
  <c r="I2" i="1"/>
  <c r="J2" i="1"/>
  <c r="E2" i="1"/>
  <c r="B2" i="1"/>
</calcChain>
</file>

<file path=xl/sharedStrings.xml><?xml version="1.0" encoding="utf-8"?>
<sst xmlns="http://schemas.openxmlformats.org/spreadsheetml/2006/main" count="162" uniqueCount="41">
  <si>
    <t>Project 1</t>
  </si>
  <si>
    <t>Project 2</t>
  </si>
  <si>
    <t>Project 3</t>
  </si>
  <si>
    <t>Project 4</t>
  </si>
  <si>
    <t>Project 5</t>
  </si>
  <si>
    <t>Project 6</t>
  </si>
  <si>
    <t>Project 7</t>
  </si>
  <si>
    <t>Project 8</t>
  </si>
  <si>
    <t>Project 9</t>
  </si>
  <si>
    <t>Project 10</t>
  </si>
  <si>
    <t>Project 11</t>
  </si>
  <si>
    <t>Project 12</t>
  </si>
  <si>
    <t>Project 13</t>
  </si>
  <si>
    <t>Project 14</t>
  </si>
  <si>
    <t>Project 15</t>
  </si>
  <si>
    <t>Project 16</t>
  </si>
  <si>
    <t>Project 17</t>
  </si>
  <si>
    <t>Project 18</t>
  </si>
  <si>
    <t>Project 19</t>
  </si>
  <si>
    <t>Project 20</t>
  </si>
  <si>
    <t>NPV</t>
  </si>
  <si>
    <t>Cost Year 1</t>
  </si>
  <si>
    <t>Cost Year 2</t>
  </si>
  <si>
    <t>Cost Year 3</t>
  </si>
  <si>
    <t>Labor Year 1</t>
  </si>
  <si>
    <t>Labor Year 2</t>
  </si>
  <si>
    <t>Labor Year 3</t>
  </si>
  <si>
    <t>Do IT?</t>
  </si>
  <si>
    <t>Available</t>
  </si>
  <si>
    <t>Used</t>
  </si>
  <si>
    <t>&lt;=</t>
  </si>
  <si>
    <t>Total NPV</t>
  </si>
  <si>
    <t>Proj 3</t>
  </si>
  <si>
    <t>Proj 4</t>
  </si>
  <si>
    <t>At most 4 of Projects 1-10</t>
  </si>
  <si>
    <t>Coût en millions $</t>
  </si>
  <si>
    <t>variables de décision binaire oui ou non on choisit le projet</t>
  </si>
  <si>
    <t>Montant d'investissement disponible chaque année</t>
  </si>
  <si>
    <t>Nombre de programmeurs qui travaillent</t>
  </si>
  <si>
    <t>Variables de décision binaire = oui ou non on choisit le projet, enfin c'est le solveur qui choisit,en calculant avec le simplexe</t>
  </si>
  <si>
    <t>Suite au click sur le solveur, le solveur nous dit combien on va investir par années, en calculant à l'aide des vars de décision "DO IT " qui sont binaires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</si>
</sst>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name val="Arial"/>
    </font>
    <font>
      <sz val="8"/>
      <name val="Arial"/>
      <family val="2"/>
    </font>
    <font>
      <b/>
      <sz val="10"/>
      <name val="Arial"/>
      <family val="2"/>
    </font>
  </fonts>
  <fills count="7">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2" fillId="0" borderId="0" xfId="0" applyFont="1" applyAlignment="1">
      <alignment wrapText="1"/>
    </xf>
    <xf numFmtId="0" fontId="2" fillId="2" borderId="0" xfId="0" applyFont="1" applyFill="1"/>
    <xf numFmtId="0" fontId="2" fillId="3" borderId="0" xfId="0" applyFont="1" applyFill="1"/>
    <xf numFmtId="0" fontId="2" fillId="4" borderId="0" xfId="0" applyFont="1" applyFill="1"/>
    <xf numFmtId="0" fontId="2" fillId="5" borderId="0" xfId="0" applyFont="1" applyFill="1"/>
    <xf numFmtId="0" fontId="2" fillId="6"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11</xdr:col>
      <xdr:colOff>0</xdr:colOff>
      <xdr:row>3</xdr:row>
      <xdr:rowOff>0</xdr:rowOff>
    </xdr:from>
    <xdr:to>
      <xdr:col>20</xdr:col>
      <xdr:colOff>74506</xdr:colOff>
      <xdr:row>29</xdr:row>
      <xdr:rowOff>103293</xdr:rowOff>
    </xdr:to>
    <xdr:sp macro="" textlink="">
      <xdr:nvSpPr>
        <xdr:cNvPr id="2" name="TextBox 1"/>
        <xdr:cNvSpPr txBox="1"/>
      </xdr:nvSpPr>
      <xdr:spPr>
        <a:xfrm>
          <a:off x="7894320" y="502920"/>
          <a:ext cx="5698066" cy="44619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a:t>Comment une entreprise peut-elle utiliser Solver pour déterminer les projets qu'elle doit entreprendre ? </a:t>
          </a:r>
        </a:p>
        <a:p>
          <a:r>
            <a:rPr lang="fr-FR"/>
            <a:t>La plupart des entreprises souhaitent entreprendre des projets qui contribuent à la plus grande valeur actualisée nette (VAN), soumis à des ressources limitées (généralement capital et main-d'œuvre). </a:t>
          </a:r>
        </a:p>
        <a:p>
          <a:endParaRPr lang="fr-FR"/>
        </a:p>
        <a:p>
          <a:r>
            <a:rPr lang="fr-FR"/>
            <a:t>Supposons qu'une société de développement de logiciels est essayant de déterminer lequel des 20 projets logiciels il devrait entreprendre. </a:t>
          </a:r>
        </a:p>
        <a:p>
          <a:endParaRPr lang="fr-FR"/>
        </a:p>
        <a:p>
          <a:r>
            <a:rPr lang="fr-FR"/>
            <a:t>La VAN (NPV)(en millions de dollars) contribué par chaque projet ainsi que le capital (en millions de dollars) et le nombre de programmeurs nécessaires au cours de chacune des trois prochaines années sont indiqués sur la feuille de calcul du modèle de base dans le Fichier Capbudget.xlsx, illustré à la Figure 32-1. </a:t>
          </a:r>
        </a:p>
        <a:p>
          <a:endParaRPr lang="fr-FR"/>
        </a:p>
        <a:p>
          <a:r>
            <a:rPr lang="fr-FR"/>
            <a:t>Par exemple, le projet 2 rapporte 908 millions de dollars. </a:t>
          </a:r>
        </a:p>
        <a:p>
          <a:r>
            <a:rPr lang="fr-FR"/>
            <a:t>Il faut 151 $ millions de dollars au cours de l'année 1, 269 millions de dollars au cours de l'année 2 et 248 millions de dollars au cours de l'année 3. </a:t>
          </a:r>
        </a:p>
        <a:p>
          <a:r>
            <a:rPr lang="fr-FR"/>
            <a:t>Le projet 2 nécessite 139 programmeurs pendant l'année 1, 86 programmeurs pendant l'année 2 et 83 programmeurs pendant l'année 3. </a:t>
          </a:r>
        </a:p>
        <a:p>
          <a:endParaRPr lang="fr-FR"/>
        </a:p>
        <a:p>
          <a:r>
            <a:rPr lang="fr-FR"/>
            <a:t>Les cellules E4:G4 montrent le capital (en millions de dollars) disponible au cours de chacune des trois années, et les cellules H4:J4 indique le nombre de programmateurs disponibles. </a:t>
          </a:r>
        </a:p>
        <a:p>
          <a:endParaRPr lang="fr-FR"/>
        </a:p>
        <a:p>
          <a:r>
            <a:rPr lang="fr-FR"/>
            <a:t>Par exemple, au cours de l'année 1, jusqu'à 2,5 milliards de dollars en capital et 900 programmeurs sont disponibles</a:t>
          </a:r>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558800</xdr:colOff>
      <xdr:row>26</xdr:row>
      <xdr:rowOff>160866</xdr:rowOff>
    </xdr:from>
    <xdr:to>
      <xdr:col>8</xdr:col>
      <xdr:colOff>575733</xdr:colOff>
      <xdr:row>53</xdr:row>
      <xdr:rowOff>50799</xdr:rowOff>
    </xdr:to>
    <xdr:sp macro="" textlink="">
      <xdr:nvSpPr>
        <xdr:cNvPr id="2" name="TextBox 1"/>
        <xdr:cNvSpPr txBox="1"/>
      </xdr:nvSpPr>
      <xdr:spPr>
        <a:xfrm>
          <a:off x="558800" y="4047066"/>
          <a:ext cx="5698066" cy="44619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a:t>Comment une entreprise peut-elle utiliser Solver pour déterminer les projets qu'elle doit entreprendre ? </a:t>
          </a:r>
        </a:p>
        <a:p>
          <a:r>
            <a:rPr lang="fr-FR"/>
            <a:t>La plupart des entreprises souhaitent entreprendre des projets qui contribuent à la plus grande valeur actualisée nette (VAN), soumis à des ressources limitées (généralement capital et main-d'œuvre). </a:t>
          </a:r>
        </a:p>
        <a:p>
          <a:endParaRPr lang="fr-FR"/>
        </a:p>
        <a:p>
          <a:r>
            <a:rPr lang="fr-FR"/>
            <a:t>Supposons qu'une société de développement de logiciels est essayant de déterminer lequel des 20 projets logiciels il devrait entreprendre. </a:t>
          </a:r>
        </a:p>
        <a:p>
          <a:endParaRPr lang="fr-FR"/>
        </a:p>
        <a:p>
          <a:r>
            <a:rPr lang="fr-FR"/>
            <a:t>La VAN (NPV)(en millions de dollars) contribué par chaque projet ainsi que le capital (en millions de dollars) et le nombre de programmeurs nécessaires au cours de chacune des trois prochaines années sont indiqués sur la feuille de calcul du modèle de base dans le Fichier Capbudget.xlsx, illustré à la Figure 32-1. </a:t>
          </a:r>
        </a:p>
        <a:p>
          <a:endParaRPr lang="fr-FR"/>
        </a:p>
        <a:p>
          <a:r>
            <a:rPr lang="fr-FR"/>
            <a:t>Par exemple, le projet 2 rapporte 908 millions de dollars. </a:t>
          </a:r>
        </a:p>
        <a:p>
          <a:r>
            <a:rPr lang="fr-FR"/>
            <a:t>Il faut 151 $ millions de dollars au cours de l'année 1, 269 millions de dollars au cours de l'année 2 et 248 millions de dollars au cours de l'année 3. </a:t>
          </a:r>
        </a:p>
        <a:p>
          <a:r>
            <a:rPr lang="fr-FR"/>
            <a:t>Le projet 2 nécessite 139 programmeurs pendant l'année 1, 86 programmeurs pendant l'année 2 et 83 programmeurs pendant l'année 3. </a:t>
          </a:r>
        </a:p>
        <a:p>
          <a:endParaRPr lang="fr-FR"/>
        </a:p>
        <a:p>
          <a:r>
            <a:rPr lang="fr-FR"/>
            <a:t>Les cellules E4:G4 montrent le capital (en millions de dollars) disponible au cours de chacune des trois années, et les cellules H4:J4 indique le nombre de programmateurs disponibles. </a:t>
          </a:r>
        </a:p>
        <a:p>
          <a:endParaRPr lang="fr-FR"/>
        </a:p>
        <a:p>
          <a:r>
            <a:rPr lang="fr-FR"/>
            <a:t>Par exemple, au cours de l'année 1, jusqu'à 2,5 milliards de dollars en capital et 900 programmeurs sont disponibles</a:t>
          </a:r>
          <a:endParaRPr lang="fr-FR"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abSelected="1" workbookViewId="0">
      <selection activeCell="E31" sqref="E31"/>
    </sheetView>
  </sheetViews>
  <sheetFormatPr defaultColWidth="9.109375" defaultRowHeight="13.2" x14ac:dyDescent="0.25"/>
  <cols>
    <col min="1" max="4" width="9.109375" style="1"/>
    <col min="5" max="5" width="11.5546875" style="1" customWidth="1"/>
    <col min="6" max="6" width="11.6640625" style="1" customWidth="1"/>
    <col min="7" max="8" width="11.44140625" style="1" customWidth="1"/>
    <col min="9" max="9" width="12" style="1" customWidth="1"/>
    <col min="10" max="10" width="11.44140625" style="1" customWidth="1"/>
    <col min="11" max="16384" width="9.109375" style="1"/>
  </cols>
  <sheetData>
    <row r="1" spans="1:10" x14ac:dyDescent="0.25">
      <c r="B1" s="1" t="s">
        <v>31</v>
      </c>
    </row>
    <row r="2" spans="1:10" x14ac:dyDescent="0.25">
      <c r="B2" s="1">
        <f>SUMPRODUCT(doit,NPV)</f>
        <v>9293</v>
      </c>
      <c r="D2" s="1" t="s">
        <v>29</v>
      </c>
      <c r="E2" s="7">
        <f t="shared" ref="E2:J2" si="0">SUMPRODUCT(doit,E6:E25)</f>
        <v>2460</v>
      </c>
      <c r="F2" s="7">
        <f t="shared" si="0"/>
        <v>2684</v>
      </c>
      <c r="G2" s="7">
        <f t="shared" si="0"/>
        <v>2742</v>
      </c>
      <c r="H2" s="7">
        <f t="shared" si="0"/>
        <v>876</v>
      </c>
      <c r="I2" s="7">
        <f t="shared" si="0"/>
        <v>895</v>
      </c>
      <c r="J2" s="7">
        <f t="shared" si="0"/>
        <v>702</v>
      </c>
    </row>
    <row r="3" spans="1:10" x14ac:dyDescent="0.25">
      <c r="E3" s="1" t="s">
        <v>30</v>
      </c>
      <c r="F3" s="1" t="s">
        <v>30</v>
      </c>
      <c r="G3" s="1" t="s">
        <v>30</v>
      </c>
      <c r="H3" s="1" t="s">
        <v>30</v>
      </c>
      <c r="I3" s="1" t="s">
        <v>30</v>
      </c>
      <c r="J3" s="1" t="s">
        <v>30</v>
      </c>
    </row>
    <row r="4" spans="1:10" x14ac:dyDescent="0.25">
      <c r="D4" s="1" t="s">
        <v>28</v>
      </c>
      <c r="E4" s="6">
        <v>2500</v>
      </c>
      <c r="F4" s="6">
        <v>2800</v>
      </c>
      <c r="G4" s="6">
        <v>2900</v>
      </c>
      <c r="H4" s="6">
        <v>900</v>
      </c>
      <c r="I4" s="6">
        <v>900</v>
      </c>
      <c r="J4" s="6">
        <v>900</v>
      </c>
    </row>
    <row r="5" spans="1:10" x14ac:dyDescent="0.25">
      <c r="A5" s="1" t="s">
        <v>27</v>
      </c>
      <c r="C5" s="1" t="s">
        <v>20</v>
      </c>
      <c r="E5" s="4" t="s">
        <v>21</v>
      </c>
      <c r="F5" s="4" t="s">
        <v>22</v>
      </c>
      <c r="G5" s="4" t="s">
        <v>23</v>
      </c>
      <c r="H5" s="3" t="s">
        <v>24</v>
      </c>
      <c r="I5" s="3" t="s">
        <v>25</v>
      </c>
      <c r="J5" s="3" t="s">
        <v>26</v>
      </c>
    </row>
    <row r="6" spans="1:10" x14ac:dyDescent="0.25">
      <c r="A6" s="5">
        <v>0</v>
      </c>
      <c r="B6" s="1" t="s">
        <v>0</v>
      </c>
      <c r="C6" s="1">
        <v>928</v>
      </c>
      <c r="E6" s="1">
        <v>398</v>
      </c>
      <c r="F6" s="1">
        <v>180</v>
      </c>
      <c r="G6" s="1">
        <v>368</v>
      </c>
      <c r="H6" s="1">
        <v>111</v>
      </c>
      <c r="I6" s="1">
        <v>108</v>
      </c>
      <c r="J6" s="1">
        <v>123</v>
      </c>
    </row>
    <row r="7" spans="1:10" x14ac:dyDescent="0.25">
      <c r="A7" s="5">
        <v>1</v>
      </c>
      <c r="B7" s="1" t="s">
        <v>1</v>
      </c>
      <c r="C7" s="1">
        <v>908</v>
      </c>
      <c r="E7" s="1">
        <v>151</v>
      </c>
      <c r="F7" s="1">
        <v>269</v>
      </c>
      <c r="G7" s="1">
        <v>248</v>
      </c>
      <c r="H7" s="1">
        <v>139</v>
      </c>
      <c r="I7" s="1">
        <v>86</v>
      </c>
      <c r="J7" s="1">
        <v>83</v>
      </c>
    </row>
    <row r="8" spans="1:10" x14ac:dyDescent="0.25">
      <c r="A8" s="5">
        <v>1</v>
      </c>
      <c r="B8" s="1" t="s">
        <v>2</v>
      </c>
      <c r="C8" s="1">
        <v>801</v>
      </c>
      <c r="E8" s="1">
        <v>129</v>
      </c>
      <c r="F8" s="1">
        <v>189</v>
      </c>
      <c r="G8" s="1">
        <v>308</v>
      </c>
      <c r="H8" s="1">
        <v>56</v>
      </c>
      <c r="I8" s="1">
        <v>61</v>
      </c>
      <c r="J8" s="1">
        <v>23</v>
      </c>
    </row>
    <row r="9" spans="1:10" x14ac:dyDescent="0.25">
      <c r="A9" s="5">
        <v>0</v>
      </c>
      <c r="B9" s="1" t="s">
        <v>3</v>
      </c>
      <c r="C9" s="1">
        <v>543</v>
      </c>
      <c r="E9" s="1">
        <v>275</v>
      </c>
      <c r="F9" s="1">
        <v>218</v>
      </c>
      <c r="G9" s="1">
        <v>220</v>
      </c>
      <c r="H9" s="1">
        <v>54</v>
      </c>
      <c r="I9" s="1">
        <v>70</v>
      </c>
      <c r="J9" s="1">
        <v>59</v>
      </c>
    </row>
    <row r="10" spans="1:10" x14ac:dyDescent="0.25">
      <c r="A10" s="5">
        <v>0</v>
      </c>
      <c r="B10" s="1" t="s">
        <v>4</v>
      </c>
      <c r="C10" s="1">
        <v>944</v>
      </c>
      <c r="E10" s="1">
        <v>291</v>
      </c>
      <c r="F10" s="1">
        <v>252</v>
      </c>
      <c r="G10" s="1">
        <v>228</v>
      </c>
      <c r="H10" s="1">
        <v>123</v>
      </c>
      <c r="I10" s="1">
        <v>141</v>
      </c>
      <c r="J10" s="1">
        <v>70</v>
      </c>
    </row>
    <row r="11" spans="1:10" x14ac:dyDescent="0.25">
      <c r="A11" s="5">
        <v>1</v>
      </c>
      <c r="B11" s="1" t="s">
        <v>5</v>
      </c>
      <c r="C11" s="1">
        <v>848</v>
      </c>
      <c r="E11" s="1">
        <v>80</v>
      </c>
      <c r="F11" s="1">
        <v>283</v>
      </c>
      <c r="G11" s="1">
        <v>285</v>
      </c>
      <c r="H11" s="1">
        <v>119</v>
      </c>
      <c r="I11" s="1">
        <v>84</v>
      </c>
      <c r="J11" s="1">
        <v>37</v>
      </c>
    </row>
    <row r="12" spans="1:10" x14ac:dyDescent="0.25">
      <c r="A12" s="5">
        <v>1</v>
      </c>
      <c r="B12" s="1" t="s">
        <v>6</v>
      </c>
      <c r="C12" s="1">
        <v>545</v>
      </c>
      <c r="E12" s="1">
        <v>203</v>
      </c>
      <c r="F12" s="1">
        <v>220</v>
      </c>
      <c r="G12" s="1">
        <v>77</v>
      </c>
      <c r="H12" s="1">
        <v>54</v>
      </c>
      <c r="I12" s="1">
        <v>44</v>
      </c>
      <c r="J12" s="1">
        <v>42</v>
      </c>
    </row>
    <row r="13" spans="1:10" x14ac:dyDescent="0.25">
      <c r="A13" s="5">
        <v>1</v>
      </c>
      <c r="B13" s="1" t="s">
        <v>7</v>
      </c>
      <c r="C13" s="1">
        <v>808</v>
      </c>
      <c r="E13" s="1">
        <v>150</v>
      </c>
      <c r="F13" s="1">
        <v>113</v>
      </c>
      <c r="G13" s="1">
        <v>143</v>
      </c>
      <c r="H13" s="1">
        <v>67</v>
      </c>
      <c r="I13" s="1">
        <v>101</v>
      </c>
      <c r="J13" s="1">
        <v>43</v>
      </c>
    </row>
    <row r="14" spans="1:10" x14ac:dyDescent="0.25">
      <c r="A14" s="5">
        <v>1</v>
      </c>
      <c r="B14" s="1" t="s">
        <v>8</v>
      </c>
      <c r="C14" s="1">
        <v>638</v>
      </c>
      <c r="E14" s="1">
        <v>282</v>
      </c>
      <c r="F14" s="1">
        <v>141</v>
      </c>
      <c r="G14" s="1">
        <v>160</v>
      </c>
      <c r="H14" s="1">
        <v>37</v>
      </c>
      <c r="I14" s="1">
        <v>55</v>
      </c>
      <c r="J14" s="1">
        <v>64</v>
      </c>
    </row>
    <row r="15" spans="1:10" x14ac:dyDescent="0.25">
      <c r="A15" s="5">
        <v>1</v>
      </c>
      <c r="B15" s="1" t="s">
        <v>9</v>
      </c>
      <c r="C15" s="1">
        <v>841</v>
      </c>
      <c r="E15" s="1">
        <v>214</v>
      </c>
      <c r="F15" s="1">
        <v>254</v>
      </c>
      <c r="G15" s="1">
        <v>355</v>
      </c>
      <c r="H15" s="1">
        <v>130</v>
      </c>
      <c r="I15" s="1">
        <v>72</v>
      </c>
      <c r="J15" s="1">
        <v>62</v>
      </c>
    </row>
    <row r="16" spans="1:10" x14ac:dyDescent="0.25">
      <c r="A16" s="5">
        <v>0</v>
      </c>
      <c r="B16" s="1" t="s">
        <v>10</v>
      </c>
      <c r="C16" s="1">
        <v>664</v>
      </c>
      <c r="E16" s="1">
        <v>224</v>
      </c>
      <c r="F16" s="1">
        <v>271</v>
      </c>
      <c r="G16" s="1">
        <v>130</v>
      </c>
      <c r="H16" s="1">
        <v>51</v>
      </c>
      <c r="I16" s="1">
        <v>79</v>
      </c>
      <c r="J16" s="1">
        <v>58</v>
      </c>
    </row>
    <row r="17" spans="1:10" x14ac:dyDescent="0.25">
      <c r="A17" s="5">
        <v>0</v>
      </c>
      <c r="B17" s="1" t="s">
        <v>11</v>
      </c>
      <c r="C17" s="1">
        <v>546</v>
      </c>
      <c r="E17" s="1">
        <v>225</v>
      </c>
      <c r="F17" s="1">
        <v>150</v>
      </c>
      <c r="G17" s="1">
        <v>33</v>
      </c>
      <c r="H17" s="1">
        <v>35</v>
      </c>
      <c r="I17" s="1">
        <v>107</v>
      </c>
      <c r="J17" s="1">
        <v>63</v>
      </c>
    </row>
    <row r="18" spans="1:10" x14ac:dyDescent="0.25">
      <c r="A18" s="5">
        <v>0</v>
      </c>
      <c r="B18" s="1" t="s">
        <v>12</v>
      </c>
      <c r="C18" s="1">
        <v>699</v>
      </c>
      <c r="E18" s="1">
        <v>101</v>
      </c>
      <c r="F18" s="1">
        <v>218</v>
      </c>
      <c r="G18" s="1">
        <v>272</v>
      </c>
      <c r="H18" s="1">
        <v>43</v>
      </c>
      <c r="I18" s="1">
        <v>90</v>
      </c>
      <c r="J18" s="1">
        <v>71</v>
      </c>
    </row>
    <row r="19" spans="1:10" x14ac:dyDescent="0.25">
      <c r="A19" s="5">
        <v>1</v>
      </c>
      <c r="B19" s="1" t="s">
        <v>13</v>
      </c>
      <c r="C19" s="1">
        <v>599</v>
      </c>
      <c r="E19" s="1">
        <v>255</v>
      </c>
      <c r="F19" s="1">
        <v>202</v>
      </c>
      <c r="G19" s="1">
        <v>70</v>
      </c>
      <c r="H19" s="1">
        <v>3</v>
      </c>
      <c r="I19" s="1">
        <v>75</v>
      </c>
      <c r="J19" s="1">
        <v>83</v>
      </c>
    </row>
    <row r="20" spans="1:10" x14ac:dyDescent="0.25">
      <c r="A20" s="5">
        <v>1</v>
      </c>
      <c r="B20" s="1" t="s">
        <v>14</v>
      </c>
      <c r="C20" s="1">
        <v>903</v>
      </c>
      <c r="E20" s="1">
        <v>228</v>
      </c>
      <c r="F20" s="1">
        <v>351</v>
      </c>
      <c r="G20" s="1">
        <v>240</v>
      </c>
      <c r="H20" s="1">
        <v>60</v>
      </c>
      <c r="I20" s="1">
        <v>93</v>
      </c>
      <c r="J20" s="1">
        <v>80</v>
      </c>
    </row>
    <row r="21" spans="1:10" x14ac:dyDescent="0.25">
      <c r="A21" s="5">
        <v>1</v>
      </c>
      <c r="B21" s="1" t="s">
        <v>15</v>
      </c>
      <c r="C21" s="1">
        <v>859</v>
      </c>
      <c r="E21" s="1">
        <v>303</v>
      </c>
      <c r="F21" s="1">
        <v>173</v>
      </c>
      <c r="G21" s="1">
        <v>431</v>
      </c>
      <c r="H21" s="1">
        <v>60</v>
      </c>
      <c r="I21" s="1">
        <v>90</v>
      </c>
      <c r="J21" s="1">
        <v>41</v>
      </c>
    </row>
    <row r="22" spans="1:10" x14ac:dyDescent="0.25">
      <c r="A22" s="5">
        <v>0</v>
      </c>
      <c r="B22" s="1" t="s">
        <v>16</v>
      </c>
      <c r="C22" s="1">
        <v>748</v>
      </c>
      <c r="E22" s="1">
        <v>133</v>
      </c>
      <c r="F22" s="1">
        <v>427</v>
      </c>
      <c r="G22" s="1">
        <v>220</v>
      </c>
      <c r="H22" s="1">
        <v>59</v>
      </c>
      <c r="I22" s="1">
        <v>40</v>
      </c>
      <c r="J22" s="1">
        <v>39</v>
      </c>
    </row>
    <row r="23" spans="1:10" x14ac:dyDescent="0.25">
      <c r="A23" s="5">
        <v>0</v>
      </c>
      <c r="B23" s="1" t="s">
        <v>17</v>
      </c>
      <c r="C23" s="1">
        <v>668</v>
      </c>
      <c r="E23" s="1">
        <v>197</v>
      </c>
      <c r="F23" s="1">
        <v>98</v>
      </c>
      <c r="G23" s="1">
        <v>214</v>
      </c>
      <c r="H23" s="1">
        <v>95</v>
      </c>
      <c r="I23" s="1">
        <v>96</v>
      </c>
      <c r="J23" s="1">
        <v>74</v>
      </c>
    </row>
    <row r="24" spans="1:10" x14ac:dyDescent="0.25">
      <c r="A24" s="5">
        <v>1</v>
      </c>
      <c r="B24" s="1" t="s">
        <v>18</v>
      </c>
      <c r="C24" s="1">
        <v>888</v>
      </c>
      <c r="E24" s="1">
        <v>313</v>
      </c>
      <c r="F24" s="1">
        <v>278</v>
      </c>
      <c r="G24" s="1">
        <v>291</v>
      </c>
      <c r="H24" s="1">
        <v>66</v>
      </c>
      <c r="I24" s="1">
        <v>75</v>
      </c>
      <c r="J24" s="1">
        <v>74</v>
      </c>
    </row>
    <row r="25" spans="1:10" x14ac:dyDescent="0.25">
      <c r="A25" s="5">
        <v>1</v>
      </c>
      <c r="B25" s="1" t="s">
        <v>19</v>
      </c>
      <c r="C25" s="1">
        <v>655</v>
      </c>
      <c r="E25" s="1">
        <v>152</v>
      </c>
      <c r="F25" s="1">
        <v>211</v>
      </c>
      <c r="G25" s="1">
        <v>134</v>
      </c>
      <c r="H25" s="1">
        <v>85</v>
      </c>
      <c r="I25" s="1">
        <v>59</v>
      </c>
      <c r="J25" s="1">
        <v>70</v>
      </c>
    </row>
    <row r="28" spans="1:10" x14ac:dyDescent="0.25">
      <c r="A28" s="3"/>
      <c r="B28" s="1" t="s">
        <v>38</v>
      </c>
    </row>
    <row r="29" spans="1:10" x14ac:dyDescent="0.25">
      <c r="A29" s="4"/>
      <c r="B29" s="1" t="s">
        <v>35</v>
      </c>
    </row>
    <row r="30" spans="1:10" x14ac:dyDescent="0.25">
      <c r="A30" s="5"/>
      <c r="B30" s="1" t="s">
        <v>39</v>
      </c>
    </row>
    <row r="31" spans="1:10" x14ac:dyDescent="0.25">
      <c r="A31" s="6"/>
      <c r="B31" s="1" t="s">
        <v>37</v>
      </c>
    </row>
    <row r="32" spans="1:10" x14ac:dyDescent="0.25">
      <c r="A32" s="7"/>
      <c r="B32" s="1" t="s">
        <v>40</v>
      </c>
    </row>
  </sheetData>
  <phoneticPr fontId="1"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zoomScale="90" zoomScaleNormal="90" workbookViewId="0">
      <selection activeCell="J4" sqref="E4:J4"/>
    </sheetView>
  </sheetViews>
  <sheetFormatPr defaultColWidth="9.109375" defaultRowHeight="13.2" x14ac:dyDescent="0.25"/>
  <cols>
    <col min="1" max="4" width="9.109375" style="1"/>
    <col min="5" max="5" width="11.5546875" style="1" customWidth="1"/>
    <col min="6" max="6" width="11.6640625" style="1" customWidth="1"/>
    <col min="7" max="8" width="11.44140625" style="1" customWidth="1"/>
    <col min="9" max="9" width="12" style="1" customWidth="1"/>
    <col min="10" max="10" width="11.44140625" style="1" customWidth="1"/>
    <col min="11" max="11" width="5.6640625" style="1" customWidth="1"/>
    <col min="12" max="12" width="11" style="1" customWidth="1"/>
    <col min="13" max="16384" width="9.109375" style="1"/>
  </cols>
  <sheetData>
    <row r="1" spans="1:15" x14ac:dyDescent="0.25">
      <c r="B1" s="1" t="s">
        <v>31</v>
      </c>
    </row>
    <row r="2" spans="1:15" x14ac:dyDescent="0.25">
      <c r="B2" s="1">
        <f>SUMPRODUCT(doit,NPV)</f>
        <v>9014</v>
      </c>
      <c r="D2" s="1" t="s">
        <v>29</v>
      </c>
      <c r="E2" s="1">
        <f t="shared" ref="E2:J2" si="0">SUMPRODUCT(doit,E6:E25)</f>
        <v>2378</v>
      </c>
      <c r="F2" s="1">
        <f t="shared" si="0"/>
        <v>2734</v>
      </c>
      <c r="G2" s="1">
        <f t="shared" si="0"/>
        <v>2755</v>
      </c>
      <c r="H2" s="1">
        <f t="shared" si="0"/>
        <v>778</v>
      </c>
      <c r="I2" s="1">
        <f t="shared" si="0"/>
        <v>896</v>
      </c>
      <c r="J2" s="1">
        <f t="shared" si="0"/>
        <v>702</v>
      </c>
    </row>
    <row r="3" spans="1:15" x14ac:dyDescent="0.25">
      <c r="E3" s="1" t="s">
        <v>30</v>
      </c>
      <c r="F3" s="1" t="s">
        <v>30</v>
      </c>
      <c r="G3" s="1" t="s">
        <v>30</v>
      </c>
      <c r="H3" s="1" t="s">
        <v>30</v>
      </c>
      <c r="I3" s="1" t="s">
        <v>30</v>
      </c>
      <c r="J3" s="1" t="s">
        <v>30</v>
      </c>
    </row>
    <row r="4" spans="1:15" x14ac:dyDescent="0.25">
      <c r="D4" s="1" t="s">
        <v>28</v>
      </c>
      <c r="E4" s="6">
        <v>2500</v>
      </c>
      <c r="F4" s="6">
        <v>2800</v>
      </c>
      <c r="G4" s="6">
        <v>2900</v>
      </c>
      <c r="H4" s="6">
        <v>900</v>
      </c>
      <c r="I4" s="6">
        <v>900</v>
      </c>
      <c r="J4" s="6">
        <v>900</v>
      </c>
    </row>
    <row r="5" spans="1:15" x14ac:dyDescent="0.25">
      <c r="A5" s="1" t="s">
        <v>27</v>
      </c>
      <c r="C5" s="1" t="s">
        <v>20</v>
      </c>
      <c r="E5" s="4" t="s">
        <v>21</v>
      </c>
      <c r="F5" s="4" t="s">
        <v>22</v>
      </c>
      <c r="G5" s="4" t="s">
        <v>23</v>
      </c>
      <c r="H5" s="3" t="s">
        <v>24</v>
      </c>
      <c r="I5" s="3" t="s">
        <v>25</v>
      </c>
      <c r="J5" s="3" t="s">
        <v>26</v>
      </c>
    </row>
    <row r="6" spans="1:15" x14ac:dyDescent="0.25">
      <c r="A6" s="5">
        <v>0</v>
      </c>
      <c r="B6" s="1" t="s">
        <v>0</v>
      </c>
      <c r="C6" s="1">
        <v>928</v>
      </c>
      <c r="E6" s="1">
        <v>398</v>
      </c>
      <c r="F6" s="1">
        <v>180</v>
      </c>
      <c r="G6" s="1">
        <v>368</v>
      </c>
      <c r="H6" s="1">
        <v>111</v>
      </c>
      <c r="I6" s="1">
        <v>108</v>
      </c>
      <c r="J6" s="1">
        <v>123</v>
      </c>
    </row>
    <row r="7" spans="1:15" ht="39.6" x14ac:dyDescent="0.25">
      <c r="A7" s="5">
        <v>0</v>
      </c>
      <c r="B7" s="1" t="s">
        <v>1</v>
      </c>
      <c r="C7" s="1">
        <v>908</v>
      </c>
      <c r="E7" s="1">
        <v>151</v>
      </c>
      <c r="F7" s="1">
        <v>269</v>
      </c>
      <c r="G7" s="1">
        <v>248</v>
      </c>
      <c r="H7" s="1">
        <v>139</v>
      </c>
      <c r="I7" s="1">
        <v>86</v>
      </c>
      <c r="J7" s="1">
        <v>83</v>
      </c>
      <c r="L7" s="2" t="s">
        <v>34</v>
      </c>
    </row>
    <row r="8" spans="1:15" x14ac:dyDescent="0.25">
      <c r="A8" s="5">
        <v>1</v>
      </c>
      <c r="B8" s="1" t="s">
        <v>2</v>
      </c>
      <c r="C8" s="1">
        <v>801</v>
      </c>
      <c r="E8" s="1">
        <v>129</v>
      </c>
      <c r="F8" s="1">
        <v>189</v>
      </c>
      <c r="G8" s="1">
        <v>308</v>
      </c>
      <c r="H8" s="1">
        <v>56</v>
      </c>
      <c r="I8" s="1">
        <v>61</v>
      </c>
      <c r="J8" s="1">
        <v>23</v>
      </c>
      <c r="L8" s="1">
        <f>SUM(A6:A15)</f>
        <v>4</v>
      </c>
      <c r="N8" s="3"/>
      <c r="O8" s="1" t="s">
        <v>38</v>
      </c>
    </row>
    <row r="9" spans="1:15" x14ac:dyDescent="0.25">
      <c r="A9" s="5">
        <v>0</v>
      </c>
      <c r="B9" s="1" t="s">
        <v>3</v>
      </c>
      <c r="C9" s="1">
        <v>543</v>
      </c>
      <c r="E9" s="1">
        <v>275</v>
      </c>
      <c r="F9" s="1">
        <v>218</v>
      </c>
      <c r="G9" s="1">
        <v>220</v>
      </c>
      <c r="H9" s="1">
        <v>54</v>
      </c>
      <c r="I9" s="1">
        <v>70</v>
      </c>
      <c r="J9" s="1">
        <v>59</v>
      </c>
      <c r="L9" s="1" t="s">
        <v>30</v>
      </c>
      <c r="N9" s="4"/>
      <c r="O9" s="1" t="s">
        <v>35</v>
      </c>
    </row>
    <row r="10" spans="1:15" x14ac:dyDescent="0.25">
      <c r="A10" s="5">
        <v>0</v>
      </c>
      <c r="B10" s="1" t="s">
        <v>4</v>
      </c>
      <c r="C10" s="1">
        <v>944</v>
      </c>
      <c r="E10" s="1">
        <v>291</v>
      </c>
      <c r="F10" s="1">
        <v>252</v>
      </c>
      <c r="G10" s="1">
        <v>228</v>
      </c>
      <c r="H10" s="1">
        <v>123</v>
      </c>
      <c r="I10" s="1">
        <v>141</v>
      </c>
      <c r="J10" s="1">
        <v>70</v>
      </c>
      <c r="L10" s="1">
        <v>4</v>
      </c>
      <c r="N10" s="5"/>
      <c r="O10" s="1" t="s">
        <v>36</v>
      </c>
    </row>
    <row r="11" spans="1:15" x14ac:dyDescent="0.25">
      <c r="A11" s="5">
        <v>0</v>
      </c>
      <c r="B11" s="1" t="s">
        <v>5</v>
      </c>
      <c r="C11" s="1">
        <v>848</v>
      </c>
      <c r="E11" s="1">
        <v>80</v>
      </c>
      <c r="F11" s="1">
        <v>283</v>
      </c>
      <c r="G11" s="1">
        <v>285</v>
      </c>
      <c r="H11" s="1">
        <v>119</v>
      </c>
      <c r="I11" s="1">
        <v>84</v>
      </c>
      <c r="J11" s="1">
        <v>37</v>
      </c>
      <c r="N11" s="6"/>
      <c r="O11" s="1" t="s">
        <v>37</v>
      </c>
    </row>
    <row r="12" spans="1:15" x14ac:dyDescent="0.25">
      <c r="A12" s="5">
        <v>1</v>
      </c>
      <c r="B12" s="1" t="s">
        <v>6</v>
      </c>
      <c r="C12" s="1">
        <v>545</v>
      </c>
      <c r="E12" s="1">
        <v>203</v>
      </c>
      <c r="F12" s="1">
        <v>220</v>
      </c>
      <c r="G12" s="1">
        <v>77</v>
      </c>
      <c r="H12" s="1">
        <v>54</v>
      </c>
      <c r="I12" s="1">
        <v>44</v>
      </c>
      <c r="J12" s="1">
        <v>42</v>
      </c>
    </row>
    <row r="13" spans="1:15" x14ac:dyDescent="0.25">
      <c r="A13" s="5">
        <v>1</v>
      </c>
      <c r="B13" s="1" t="s">
        <v>7</v>
      </c>
      <c r="C13" s="1">
        <v>808</v>
      </c>
      <c r="E13" s="1">
        <v>150</v>
      </c>
      <c r="F13" s="1">
        <v>113</v>
      </c>
      <c r="G13" s="1">
        <v>143</v>
      </c>
      <c r="H13" s="1">
        <v>67</v>
      </c>
      <c r="I13" s="1">
        <v>101</v>
      </c>
      <c r="J13" s="1">
        <v>43</v>
      </c>
    </row>
    <row r="14" spans="1:15" x14ac:dyDescent="0.25">
      <c r="A14" s="5">
        <v>0</v>
      </c>
      <c r="B14" s="1" t="s">
        <v>8</v>
      </c>
      <c r="C14" s="1">
        <v>638</v>
      </c>
      <c r="E14" s="1">
        <v>282</v>
      </c>
      <c r="F14" s="1">
        <v>141</v>
      </c>
      <c r="G14" s="1">
        <v>160</v>
      </c>
      <c r="H14" s="1">
        <v>37</v>
      </c>
      <c r="I14" s="1">
        <v>55</v>
      </c>
      <c r="J14" s="1">
        <v>64</v>
      </c>
    </row>
    <row r="15" spans="1:15" x14ac:dyDescent="0.25">
      <c r="A15" s="5">
        <v>1</v>
      </c>
      <c r="B15" s="1" t="s">
        <v>9</v>
      </c>
      <c r="C15" s="1">
        <v>841</v>
      </c>
      <c r="E15" s="1">
        <v>214</v>
      </c>
      <c r="F15" s="1">
        <v>254</v>
      </c>
      <c r="G15" s="1">
        <v>355</v>
      </c>
      <c r="H15" s="1">
        <v>130</v>
      </c>
      <c r="I15" s="1">
        <v>72</v>
      </c>
      <c r="J15" s="1">
        <v>62</v>
      </c>
    </row>
    <row r="16" spans="1:15" hidden="1" x14ac:dyDescent="0.25">
      <c r="A16" s="5">
        <v>0</v>
      </c>
      <c r="B16" s="1" t="s">
        <v>10</v>
      </c>
      <c r="C16" s="1">
        <v>664</v>
      </c>
      <c r="E16" s="1">
        <v>224</v>
      </c>
      <c r="F16" s="1">
        <v>271</v>
      </c>
      <c r="G16" s="1">
        <v>130</v>
      </c>
      <c r="H16" s="1">
        <v>51</v>
      </c>
      <c r="I16" s="1">
        <v>79</v>
      </c>
      <c r="J16" s="1">
        <v>58</v>
      </c>
    </row>
    <row r="17" spans="1:10" hidden="1" x14ac:dyDescent="0.25">
      <c r="A17" s="5">
        <v>0</v>
      </c>
      <c r="B17" s="1" t="s">
        <v>11</v>
      </c>
      <c r="C17" s="1">
        <v>546</v>
      </c>
      <c r="E17" s="1">
        <v>225</v>
      </c>
      <c r="F17" s="1">
        <v>150</v>
      </c>
      <c r="G17" s="1">
        <v>33</v>
      </c>
      <c r="H17" s="1">
        <v>35</v>
      </c>
      <c r="I17" s="1">
        <v>107</v>
      </c>
      <c r="J17" s="1">
        <v>63</v>
      </c>
    </row>
    <row r="18" spans="1:10" hidden="1" x14ac:dyDescent="0.25">
      <c r="A18" s="5">
        <v>1</v>
      </c>
      <c r="B18" s="1" t="s">
        <v>12</v>
      </c>
      <c r="C18" s="1">
        <v>699</v>
      </c>
      <c r="E18" s="1">
        <v>101</v>
      </c>
      <c r="F18" s="1">
        <v>218</v>
      </c>
      <c r="G18" s="1">
        <v>272</v>
      </c>
      <c r="H18" s="1">
        <v>43</v>
      </c>
      <c r="I18" s="1">
        <v>90</v>
      </c>
      <c r="J18" s="1">
        <v>71</v>
      </c>
    </row>
    <row r="19" spans="1:10" hidden="1" x14ac:dyDescent="0.25">
      <c r="A19" s="5">
        <v>1</v>
      </c>
      <c r="B19" s="1" t="s">
        <v>13</v>
      </c>
      <c r="C19" s="1">
        <v>599</v>
      </c>
      <c r="E19" s="1">
        <v>255</v>
      </c>
      <c r="F19" s="1">
        <v>202</v>
      </c>
      <c r="G19" s="1">
        <v>70</v>
      </c>
      <c r="H19" s="1">
        <v>3</v>
      </c>
      <c r="I19" s="1">
        <v>75</v>
      </c>
      <c r="J19" s="1">
        <v>83</v>
      </c>
    </row>
    <row r="20" spans="1:10" hidden="1" x14ac:dyDescent="0.25">
      <c r="A20" s="5">
        <v>1</v>
      </c>
      <c r="B20" s="1" t="s">
        <v>14</v>
      </c>
      <c r="C20" s="1">
        <v>903</v>
      </c>
      <c r="E20" s="1">
        <v>228</v>
      </c>
      <c r="F20" s="1">
        <v>351</v>
      </c>
      <c r="G20" s="1">
        <v>240</v>
      </c>
      <c r="H20" s="1">
        <v>60</v>
      </c>
      <c r="I20" s="1">
        <v>93</v>
      </c>
      <c r="J20" s="1">
        <v>80</v>
      </c>
    </row>
    <row r="21" spans="1:10" x14ac:dyDescent="0.25">
      <c r="A21" s="5">
        <v>1</v>
      </c>
      <c r="B21" s="1" t="s">
        <v>15</v>
      </c>
      <c r="C21" s="1">
        <v>859</v>
      </c>
      <c r="E21" s="1">
        <v>303</v>
      </c>
      <c r="F21" s="1">
        <v>173</v>
      </c>
      <c r="G21" s="1">
        <v>431</v>
      </c>
      <c r="H21" s="1">
        <v>60</v>
      </c>
      <c r="I21" s="1">
        <v>90</v>
      </c>
      <c r="J21" s="1">
        <v>41</v>
      </c>
    </row>
    <row r="22" spans="1:10" x14ac:dyDescent="0.25">
      <c r="A22" s="5">
        <v>1</v>
      </c>
      <c r="B22" s="1" t="s">
        <v>16</v>
      </c>
      <c r="C22" s="1">
        <v>748</v>
      </c>
      <c r="E22" s="1">
        <v>133</v>
      </c>
      <c r="F22" s="1">
        <v>427</v>
      </c>
      <c r="G22" s="1">
        <v>220</v>
      </c>
      <c r="H22" s="1">
        <v>59</v>
      </c>
      <c r="I22" s="1">
        <v>40</v>
      </c>
      <c r="J22" s="1">
        <v>39</v>
      </c>
    </row>
    <row r="23" spans="1:10" x14ac:dyDescent="0.25">
      <c r="A23" s="5">
        <v>1</v>
      </c>
      <c r="B23" s="1" t="s">
        <v>17</v>
      </c>
      <c r="C23" s="1">
        <v>668</v>
      </c>
      <c r="E23" s="1">
        <v>197</v>
      </c>
      <c r="F23" s="1">
        <v>98</v>
      </c>
      <c r="G23" s="1">
        <v>214</v>
      </c>
      <c r="H23" s="1">
        <v>95</v>
      </c>
      <c r="I23" s="1">
        <v>96</v>
      </c>
      <c r="J23" s="1">
        <v>74</v>
      </c>
    </row>
    <row r="24" spans="1:10" x14ac:dyDescent="0.25">
      <c r="A24" s="5">
        <v>1</v>
      </c>
      <c r="B24" s="1" t="s">
        <v>18</v>
      </c>
      <c r="C24" s="1">
        <v>888</v>
      </c>
      <c r="E24" s="1">
        <v>313</v>
      </c>
      <c r="F24" s="1">
        <v>278</v>
      </c>
      <c r="G24" s="1">
        <v>291</v>
      </c>
      <c r="H24" s="1">
        <v>66</v>
      </c>
      <c r="I24" s="1">
        <v>75</v>
      </c>
      <c r="J24" s="1">
        <v>74</v>
      </c>
    </row>
    <row r="25" spans="1:10" x14ac:dyDescent="0.25">
      <c r="A25" s="5">
        <v>1</v>
      </c>
      <c r="B25" s="1" t="s">
        <v>19</v>
      </c>
      <c r="C25" s="1">
        <v>655</v>
      </c>
      <c r="E25" s="1">
        <v>152</v>
      </c>
      <c r="F25" s="1">
        <v>211</v>
      </c>
      <c r="G25" s="1">
        <v>134</v>
      </c>
      <c r="H25" s="1">
        <v>85</v>
      </c>
      <c r="I25" s="1">
        <v>59</v>
      </c>
      <c r="J25" s="1">
        <v>70</v>
      </c>
    </row>
  </sheetData>
  <phoneticPr fontId="1"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sqref="A1:XFD1048576"/>
    </sheetView>
  </sheetViews>
  <sheetFormatPr defaultColWidth="9.109375" defaultRowHeight="13.2" x14ac:dyDescent="0.25"/>
  <cols>
    <col min="1" max="4" width="9.109375" style="1"/>
    <col min="5" max="5" width="11.5546875" style="1" customWidth="1"/>
    <col min="6" max="6" width="11.6640625" style="1" customWidth="1"/>
    <col min="7" max="8" width="11.44140625" style="1" customWidth="1"/>
    <col min="9" max="9" width="12" style="1" customWidth="1"/>
    <col min="10" max="10" width="11.44140625" style="1" customWidth="1"/>
    <col min="11" max="16384" width="9.109375" style="1"/>
  </cols>
  <sheetData>
    <row r="1" spans="1:10" x14ac:dyDescent="0.25">
      <c r="B1" s="1" t="s">
        <v>31</v>
      </c>
    </row>
    <row r="2" spans="1:10" x14ac:dyDescent="0.25">
      <c r="B2" s="1">
        <f>SUMPRODUCT(doit,NPV)</f>
        <v>9293</v>
      </c>
      <c r="D2" s="1" t="s">
        <v>29</v>
      </c>
      <c r="E2" s="1">
        <f t="shared" ref="E2:J2" si="0">SUMPRODUCT(doit,E6:E25)</f>
        <v>2460</v>
      </c>
      <c r="F2" s="1">
        <f t="shared" si="0"/>
        <v>2684</v>
      </c>
      <c r="G2" s="1">
        <f t="shared" si="0"/>
        <v>2742</v>
      </c>
      <c r="H2" s="1">
        <f t="shared" si="0"/>
        <v>876</v>
      </c>
      <c r="I2" s="1">
        <f t="shared" si="0"/>
        <v>895</v>
      </c>
      <c r="J2" s="1">
        <f t="shared" si="0"/>
        <v>702</v>
      </c>
    </row>
    <row r="3" spans="1:10" x14ac:dyDescent="0.25">
      <c r="E3" s="1" t="s">
        <v>30</v>
      </c>
      <c r="F3" s="1" t="s">
        <v>30</v>
      </c>
      <c r="G3" s="1" t="s">
        <v>30</v>
      </c>
      <c r="H3" s="1" t="s">
        <v>30</v>
      </c>
      <c r="I3" s="1" t="s">
        <v>30</v>
      </c>
      <c r="J3" s="1" t="s">
        <v>30</v>
      </c>
    </row>
    <row r="4" spans="1:10" x14ac:dyDescent="0.25">
      <c r="D4" s="1" t="s">
        <v>28</v>
      </c>
      <c r="E4" s="1">
        <v>2500</v>
      </c>
      <c r="F4" s="1">
        <v>2800</v>
      </c>
      <c r="G4" s="1">
        <v>2900</v>
      </c>
      <c r="H4" s="1">
        <v>900</v>
      </c>
      <c r="I4" s="1">
        <v>900</v>
      </c>
      <c r="J4" s="1">
        <v>900</v>
      </c>
    </row>
    <row r="5" spans="1:10" x14ac:dyDescent="0.25">
      <c r="A5" s="1" t="s">
        <v>27</v>
      </c>
      <c r="C5" s="1" t="s">
        <v>20</v>
      </c>
      <c r="E5" s="1" t="s">
        <v>21</v>
      </c>
      <c r="F5" s="1" t="s">
        <v>22</v>
      </c>
      <c r="G5" s="1" t="s">
        <v>23</v>
      </c>
      <c r="H5" s="1" t="s">
        <v>24</v>
      </c>
      <c r="I5" s="1" t="s">
        <v>25</v>
      </c>
      <c r="J5" s="1" t="s">
        <v>26</v>
      </c>
    </row>
    <row r="6" spans="1:10" x14ac:dyDescent="0.25">
      <c r="A6" s="1">
        <v>0</v>
      </c>
      <c r="B6" s="1" t="s">
        <v>0</v>
      </c>
      <c r="C6" s="1">
        <v>928</v>
      </c>
      <c r="E6" s="1">
        <v>398</v>
      </c>
      <c r="F6" s="1">
        <v>180</v>
      </c>
      <c r="G6" s="1">
        <v>368</v>
      </c>
      <c r="H6" s="1">
        <v>111</v>
      </c>
      <c r="I6" s="1">
        <v>108</v>
      </c>
      <c r="J6" s="1">
        <v>123</v>
      </c>
    </row>
    <row r="7" spans="1:10" x14ac:dyDescent="0.25">
      <c r="A7" s="1">
        <v>1</v>
      </c>
      <c r="B7" s="1" t="s">
        <v>1</v>
      </c>
      <c r="C7" s="1">
        <v>908</v>
      </c>
      <c r="E7" s="1">
        <v>151</v>
      </c>
      <c r="F7" s="1">
        <v>269</v>
      </c>
      <c r="G7" s="1">
        <v>248</v>
      </c>
      <c r="H7" s="1">
        <v>139</v>
      </c>
      <c r="I7" s="1">
        <v>86</v>
      </c>
      <c r="J7" s="1">
        <v>83</v>
      </c>
    </row>
    <row r="8" spans="1:10" x14ac:dyDescent="0.25">
      <c r="A8" s="1">
        <v>1</v>
      </c>
      <c r="B8" s="1" t="s">
        <v>2</v>
      </c>
      <c r="C8" s="1">
        <v>801</v>
      </c>
      <c r="E8" s="1">
        <v>129</v>
      </c>
      <c r="F8" s="1">
        <v>189</v>
      </c>
      <c r="G8" s="1">
        <v>308</v>
      </c>
      <c r="H8" s="1">
        <v>56</v>
      </c>
      <c r="I8" s="1">
        <v>61</v>
      </c>
      <c r="J8" s="1">
        <v>23</v>
      </c>
    </row>
    <row r="9" spans="1:10" x14ac:dyDescent="0.25">
      <c r="A9" s="1">
        <v>0</v>
      </c>
      <c r="B9" s="1" t="s">
        <v>3</v>
      </c>
      <c r="C9" s="1">
        <v>543</v>
      </c>
      <c r="E9" s="1">
        <v>275</v>
      </c>
      <c r="F9" s="1">
        <v>218</v>
      </c>
      <c r="G9" s="1">
        <v>220</v>
      </c>
      <c r="H9" s="1">
        <v>54</v>
      </c>
      <c r="I9" s="1">
        <v>70</v>
      </c>
      <c r="J9" s="1">
        <v>59</v>
      </c>
    </row>
    <row r="10" spans="1:10" x14ac:dyDescent="0.25">
      <c r="A10" s="1">
        <v>0</v>
      </c>
      <c r="B10" s="1" t="s">
        <v>4</v>
      </c>
      <c r="C10" s="1">
        <v>944</v>
      </c>
      <c r="E10" s="1">
        <v>291</v>
      </c>
      <c r="F10" s="1">
        <v>252</v>
      </c>
      <c r="G10" s="1">
        <v>228</v>
      </c>
      <c r="H10" s="1">
        <v>123</v>
      </c>
      <c r="I10" s="1">
        <v>141</v>
      </c>
      <c r="J10" s="1">
        <v>70</v>
      </c>
    </row>
    <row r="11" spans="1:10" x14ac:dyDescent="0.25">
      <c r="A11" s="1">
        <v>1</v>
      </c>
      <c r="B11" s="1" t="s">
        <v>5</v>
      </c>
      <c r="C11" s="1">
        <v>848</v>
      </c>
      <c r="E11" s="1">
        <v>80</v>
      </c>
      <c r="F11" s="1">
        <v>283</v>
      </c>
      <c r="G11" s="1">
        <v>285</v>
      </c>
      <c r="H11" s="1">
        <v>119</v>
      </c>
      <c r="I11" s="1">
        <v>84</v>
      </c>
      <c r="J11" s="1">
        <v>37</v>
      </c>
    </row>
    <row r="12" spans="1:10" x14ac:dyDescent="0.25">
      <c r="A12" s="1">
        <v>1</v>
      </c>
      <c r="B12" s="1" t="s">
        <v>6</v>
      </c>
      <c r="C12" s="1">
        <v>545</v>
      </c>
      <c r="E12" s="1">
        <v>203</v>
      </c>
      <c r="F12" s="1">
        <v>220</v>
      </c>
      <c r="G12" s="1">
        <v>77</v>
      </c>
      <c r="H12" s="1">
        <v>54</v>
      </c>
      <c r="I12" s="1">
        <v>44</v>
      </c>
      <c r="J12" s="1">
        <v>42</v>
      </c>
    </row>
    <row r="13" spans="1:10" x14ac:dyDescent="0.25">
      <c r="A13" s="1">
        <v>1</v>
      </c>
      <c r="B13" s="1" t="s">
        <v>7</v>
      </c>
      <c r="C13" s="1">
        <v>808</v>
      </c>
      <c r="E13" s="1">
        <v>150</v>
      </c>
      <c r="F13" s="1">
        <v>113</v>
      </c>
      <c r="G13" s="1">
        <v>143</v>
      </c>
      <c r="H13" s="1">
        <v>67</v>
      </c>
      <c r="I13" s="1">
        <v>101</v>
      </c>
      <c r="J13" s="1">
        <v>43</v>
      </c>
    </row>
    <row r="14" spans="1:10" x14ac:dyDescent="0.25">
      <c r="A14" s="1">
        <v>1</v>
      </c>
      <c r="B14" s="1" t="s">
        <v>8</v>
      </c>
      <c r="C14" s="1">
        <v>638</v>
      </c>
      <c r="E14" s="1">
        <v>282</v>
      </c>
      <c r="F14" s="1">
        <v>141</v>
      </c>
      <c r="G14" s="1">
        <v>160</v>
      </c>
      <c r="H14" s="1">
        <v>37</v>
      </c>
      <c r="I14" s="1">
        <v>55</v>
      </c>
      <c r="J14" s="1">
        <v>64</v>
      </c>
    </row>
    <row r="15" spans="1:10" x14ac:dyDescent="0.25">
      <c r="A15" s="1">
        <v>1</v>
      </c>
      <c r="B15" s="1" t="s">
        <v>9</v>
      </c>
      <c r="C15" s="1">
        <v>841</v>
      </c>
      <c r="E15" s="1">
        <v>214</v>
      </c>
      <c r="F15" s="1">
        <v>254</v>
      </c>
      <c r="G15" s="1">
        <v>355</v>
      </c>
      <c r="H15" s="1">
        <v>130</v>
      </c>
      <c r="I15" s="1">
        <v>72</v>
      </c>
      <c r="J15" s="1">
        <v>62</v>
      </c>
    </row>
    <row r="16" spans="1:10" x14ac:dyDescent="0.25">
      <c r="A16" s="1">
        <v>0</v>
      </c>
      <c r="B16" s="1" t="s">
        <v>10</v>
      </c>
      <c r="C16" s="1">
        <v>664</v>
      </c>
      <c r="E16" s="1">
        <v>224</v>
      </c>
      <c r="F16" s="1">
        <v>271</v>
      </c>
      <c r="G16" s="1">
        <v>130</v>
      </c>
      <c r="H16" s="1">
        <v>51</v>
      </c>
      <c r="I16" s="1">
        <v>79</v>
      </c>
      <c r="J16" s="1">
        <v>58</v>
      </c>
    </row>
    <row r="17" spans="1:10" x14ac:dyDescent="0.25">
      <c r="A17" s="1">
        <v>0</v>
      </c>
      <c r="B17" s="1" t="s">
        <v>11</v>
      </c>
      <c r="C17" s="1">
        <v>546</v>
      </c>
      <c r="E17" s="1">
        <v>225</v>
      </c>
      <c r="F17" s="1">
        <v>150</v>
      </c>
      <c r="G17" s="1">
        <v>33</v>
      </c>
      <c r="H17" s="1">
        <v>35</v>
      </c>
      <c r="I17" s="1">
        <v>107</v>
      </c>
      <c r="J17" s="1">
        <v>63</v>
      </c>
    </row>
    <row r="18" spans="1:10" x14ac:dyDescent="0.25">
      <c r="A18" s="1">
        <v>0</v>
      </c>
      <c r="B18" s="1" t="s">
        <v>12</v>
      </c>
      <c r="C18" s="1">
        <v>699</v>
      </c>
      <c r="E18" s="1">
        <v>101</v>
      </c>
      <c r="F18" s="1">
        <v>218</v>
      </c>
      <c r="G18" s="1">
        <v>272</v>
      </c>
      <c r="H18" s="1">
        <v>43</v>
      </c>
      <c r="I18" s="1">
        <v>90</v>
      </c>
      <c r="J18" s="1">
        <v>71</v>
      </c>
    </row>
    <row r="19" spans="1:10" x14ac:dyDescent="0.25">
      <c r="A19" s="1">
        <v>1</v>
      </c>
      <c r="B19" s="1" t="s">
        <v>13</v>
      </c>
      <c r="C19" s="1">
        <v>599</v>
      </c>
      <c r="E19" s="1">
        <v>255</v>
      </c>
      <c r="F19" s="1">
        <v>202</v>
      </c>
      <c r="G19" s="1">
        <v>70</v>
      </c>
      <c r="H19" s="1">
        <v>3</v>
      </c>
      <c r="I19" s="1">
        <v>75</v>
      </c>
      <c r="J19" s="1">
        <v>83</v>
      </c>
    </row>
    <row r="20" spans="1:10" x14ac:dyDescent="0.25">
      <c r="A20" s="1">
        <v>1</v>
      </c>
      <c r="B20" s="1" t="s">
        <v>14</v>
      </c>
      <c r="C20" s="1">
        <v>903</v>
      </c>
      <c r="E20" s="1">
        <v>228</v>
      </c>
      <c r="F20" s="1">
        <v>351</v>
      </c>
      <c r="G20" s="1">
        <v>240</v>
      </c>
      <c r="H20" s="1">
        <v>60</v>
      </c>
      <c r="I20" s="1">
        <v>93</v>
      </c>
      <c r="J20" s="1">
        <v>80</v>
      </c>
    </row>
    <row r="21" spans="1:10" x14ac:dyDescent="0.25">
      <c r="A21" s="1">
        <v>1</v>
      </c>
      <c r="B21" s="1" t="s">
        <v>15</v>
      </c>
      <c r="C21" s="1">
        <v>859</v>
      </c>
      <c r="E21" s="1">
        <v>303</v>
      </c>
      <c r="F21" s="1">
        <v>173</v>
      </c>
      <c r="G21" s="1">
        <v>431</v>
      </c>
      <c r="H21" s="1">
        <v>60</v>
      </c>
      <c r="I21" s="1">
        <v>90</v>
      </c>
      <c r="J21" s="1">
        <v>41</v>
      </c>
    </row>
    <row r="22" spans="1:10" x14ac:dyDescent="0.25">
      <c r="A22" s="1">
        <v>0</v>
      </c>
      <c r="B22" s="1" t="s">
        <v>16</v>
      </c>
      <c r="C22" s="1">
        <v>748</v>
      </c>
      <c r="E22" s="1">
        <v>133</v>
      </c>
      <c r="F22" s="1">
        <v>427</v>
      </c>
      <c r="G22" s="1">
        <v>220</v>
      </c>
      <c r="H22" s="1">
        <v>59</v>
      </c>
      <c r="I22" s="1">
        <v>40</v>
      </c>
      <c r="J22" s="1">
        <v>39</v>
      </c>
    </row>
    <row r="23" spans="1:10" x14ac:dyDescent="0.25">
      <c r="A23" s="1">
        <v>0</v>
      </c>
      <c r="B23" s="1" t="s">
        <v>17</v>
      </c>
      <c r="C23" s="1">
        <v>668</v>
      </c>
      <c r="E23" s="1">
        <v>197</v>
      </c>
      <c r="F23" s="1">
        <v>98</v>
      </c>
      <c r="G23" s="1">
        <v>214</v>
      </c>
      <c r="H23" s="1">
        <v>95</v>
      </c>
      <c r="I23" s="1">
        <v>96</v>
      </c>
      <c r="J23" s="1">
        <v>74</v>
      </c>
    </row>
    <row r="24" spans="1:10" x14ac:dyDescent="0.25">
      <c r="A24" s="1">
        <v>1</v>
      </c>
      <c r="B24" s="1" t="s">
        <v>18</v>
      </c>
      <c r="C24" s="1">
        <v>888</v>
      </c>
      <c r="E24" s="1">
        <v>313</v>
      </c>
      <c r="F24" s="1">
        <v>278</v>
      </c>
      <c r="G24" s="1">
        <v>291</v>
      </c>
      <c r="H24" s="1">
        <v>66</v>
      </c>
      <c r="I24" s="1">
        <v>75</v>
      </c>
      <c r="J24" s="1">
        <v>74</v>
      </c>
    </row>
    <row r="25" spans="1:10" x14ac:dyDescent="0.25">
      <c r="A25" s="1">
        <v>1</v>
      </c>
      <c r="B25" s="1" t="s">
        <v>19</v>
      </c>
      <c r="C25" s="1">
        <v>655</v>
      </c>
      <c r="E25" s="1">
        <v>152</v>
      </c>
      <c r="F25" s="1">
        <v>211</v>
      </c>
      <c r="G25" s="1">
        <v>134</v>
      </c>
      <c r="H25" s="1">
        <v>85</v>
      </c>
      <c r="I25" s="1">
        <v>59</v>
      </c>
      <c r="J25" s="1">
        <v>70</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L18" sqref="L18"/>
    </sheetView>
  </sheetViews>
  <sheetFormatPr defaultColWidth="9.109375" defaultRowHeight="13.2" x14ac:dyDescent="0.25"/>
  <cols>
    <col min="1" max="1" width="9.109375" style="1"/>
    <col min="2" max="2" width="10" style="1" bestFit="1" customWidth="1"/>
    <col min="3" max="4" width="9.109375" style="1"/>
    <col min="5" max="5" width="11.5546875" style="1" customWidth="1"/>
    <col min="6" max="6" width="11.6640625" style="1" customWidth="1"/>
    <col min="7" max="8" width="11.44140625" style="1" customWidth="1"/>
    <col min="9" max="9" width="12" style="1" customWidth="1"/>
    <col min="10" max="10" width="11.44140625" style="1" customWidth="1"/>
    <col min="11" max="11" width="5.44140625" style="1" customWidth="1"/>
    <col min="12" max="16384" width="9.109375" style="1"/>
  </cols>
  <sheetData>
    <row r="1" spans="1:12" x14ac:dyDescent="0.25">
      <c r="B1" s="1" t="s">
        <v>31</v>
      </c>
    </row>
    <row r="2" spans="1:12" x14ac:dyDescent="0.25">
      <c r="B2" s="1">
        <f>SUMPRODUCT(doit,NPV)</f>
        <v>9157</v>
      </c>
      <c r="D2" s="1" t="s">
        <v>29</v>
      </c>
      <c r="E2" s="1">
        <f t="shared" ref="E2:J2" si="0">SUMPRODUCT(doit,E6:E25)</f>
        <v>2444</v>
      </c>
      <c r="F2" s="1">
        <f t="shared" si="0"/>
        <v>2760</v>
      </c>
      <c r="G2" s="1">
        <f t="shared" si="0"/>
        <v>2837</v>
      </c>
      <c r="H2" s="1">
        <f t="shared" si="0"/>
        <v>866</v>
      </c>
      <c r="I2" s="1">
        <f t="shared" si="0"/>
        <v>895</v>
      </c>
      <c r="J2" s="1">
        <f t="shared" si="0"/>
        <v>659</v>
      </c>
    </row>
    <row r="3" spans="1:12" x14ac:dyDescent="0.25">
      <c r="E3" s="1" t="s">
        <v>30</v>
      </c>
      <c r="F3" s="1" t="s">
        <v>30</v>
      </c>
      <c r="G3" s="1" t="s">
        <v>30</v>
      </c>
      <c r="H3" s="1" t="s">
        <v>30</v>
      </c>
      <c r="I3" s="1" t="s">
        <v>30</v>
      </c>
      <c r="J3" s="1" t="s">
        <v>30</v>
      </c>
    </row>
    <row r="4" spans="1:12" x14ac:dyDescent="0.25">
      <c r="D4" s="1" t="s">
        <v>28</v>
      </c>
      <c r="E4" s="1">
        <v>2500</v>
      </c>
      <c r="F4" s="1">
        <v>2800</v>
      </c>
      <c r="G4" s="1">
        <v>2900</v>
      </c>
      <c r="H4" s="1">
        <v>900</v>
      </c>
      <c r="I4" s="1">
        <v>900</v>
      </c>
      <c r="J4" s="1">
        <v>900</v>
      </c>
    </row>
    <row r="5" spans="1:12" x14ac:dyDescent="0.25">
      <c r="A5" s="1" t="s">
        <v>27</v>
      </c>
      <c r="C5" s="1" t="s">
        <v>20</v>
      </c>
      <c r="E5" s="1" t="s">
        <v>21</v>
      </c>
      <c r="F5" s="1" t="s">
        <v>22</v>
      </c>
      <c r="G5" s="1" t="s">
        <v>23</v>
      </c>
      <c r="H5" s="1" t="s">
        <v>24</v>
      </c>
      <c r="I5" s="1" t="s">
        <v>25</v>
      </c>
      <c r="J5" s="1" t="s">
        <v>26</v>
      </c>
    </row>
    <row r="6" spans="1:12" x14ac:dyDescent="0.25">
      <c r="A6" s="1">
        <v>0</v>
      </c>
      <c r="B6" s="1" t="s">
        <v>0</v>
      </c>
      <c r="C6" s="1">
        <v>928</v>
      </c>
      <c r="E6" s="1">
        <v>398</v>
      </c>
      <c r="F6" s="1">
        <v>180</v>
      </c>
      <c r="G6" s="1">
        <v>368</v>
      </c>
      <c r="H6" s="1">
        <v>111</v>
      </c>
      <c r="I6" s="1">
        <v>108</v>
      </c>
      <c r="J6" s="1">
        <v>123</v>
      </c>
    </row>
    <row r="7" spans="1:12" x14ac:dyDescent="0.25">
      <c r="A7" s="1">
        <v>1</v>
      </c>
      <c r="B7" s="1" t="s">
        <v>1</v>
      </c>
      <c r="C7" s="1">
        <v>908</v>
      </c>
      <c r="E7" s="1">
        <v>151</v>
      </c>
      <c r="F7" s="1">
        <v>269</v>
      </c>
      <c r="G7" s="1">
        <v>248</v>
      </c>
      <c r="H7" s="1">
        <v>139</v>
      </c>
      <c r="I7" s="1">
        <v>86</v>
      </c>
      <c r="J7" s="1">
        <v>83</v>
      </c>
    </row>
    <row r="8" spans="1:12" x14ac:dyDescent="0.25">
      <c r="A8" s="1">
        <v>1</v>
      </c>
      <c r="B8" s="1" t="s">
        <v>2</v>
      </c>
      <c r="C8" s="1">
        <v>801</v>
      </c>
      <c r="E8" s="1">
        <v>129</v>
      </c>
      <c r="F8" s="1">
        <v>189</v>
      </c>
      <c r="G8" s="1">
        <v>308</v>
      </c>
      <c r="H8" s="1">
        <v>56</v>
      </c>
      <c r="I8" s="1">
        <v>61</v>
      </c>
      <c r="J8" s="1">
        <v>23</v>
      </c>
      <c r="L8" s="1" t="s">
        <v>32</v>
      </c>
    </row>
    <row r="9" spans="1:12" x14ac:dyDescent="0.25">
      <c r="A9" s="1">
        <v>1</v>
      </c>
      <c r="B9" s="1" t="s">
        <v>3</v>
      </c>
      <c r="C9" s="1">
        <v>543</v>
      </c>
      <c r="E9" s="1">
        <v>275</v>
      </c>
      <c r="F9" s="1">
        <v>218</v>
      </c>
      <c r="G9" s="1">
        <v>220</v>
      </c>
      <c r="H9" s="1">
        <v>54</v>
      </c>
      <c r="I9" s="1">
        <v>70</v>
      </c>
      <c r="J9" s="1">
        <v>59</v>
      </c>
      <c r="L9" s="1">
        <f>A8</f>
        <v>1</v>
      </c>
    </row>
    <row r="10" spans="1:12" x14ac:dyDescent="0.25">
      <c r="A10" s="1">
        <v>0</v>
      </c>
      <c r="B10" s="1" t="s">
        <v>4</v>
      </c>
      <c r="C10" s="1">
        <v>944</v>
      </c>
      <c r="E10" s="1">
        <v>291</v>
      </c>
      <c r="F10" s="1">
        <v>252</v>
      </c>
      <c r="G10" s="1">
        <v>228</v>
      </c>
      <c r="H10" s="1">
        <v>123</v>
      </c>
      <c r="I10" s="1">
        <v>141</v>
      </c>
      <c r="J10" s="1">
        <v>70</v>
      </c>
      <c r="L10" s="1" t="s">
        <v>30</v>
      </c>
    </row>
    <row r="11" spans="1:12" x14ac:dyDescent="0.25">
      <c r="A11" s="1">
        <v>1</v>
      </c>
      <c r="B11" s="1" t="s">
        <v>5</v>
      </c>
      <c r="C11" s="1">
        <v>848</v>
      </c>
      <c r="E11" s="1">
        <v>80</v>
      </c>
      <c r="F11" s="1">
        <v>283</v>
      </c>
      <c r="G11" s="1">
        <v>285</v>
      </c>
      <c r="H11" s="1">
        <v>119</v>
      </c>
      <c r="I11" s="1">
        <v>84</v>
      </c>
      <c r="J11" s="1">
        <v>37</v>
      </c>
      <c r="L11" s="1" t="s">
        <v>33</v>
      </c>
    </row>
    <row r="12" spans="1:12" x14ac:dyDescent="0.25">
      <c r="A12" s="1">
        <v>1</v>
      </c>
      <c r="B12" s="1" t="s">
        <v>6</v>
      </c>
      <c r="C12" s="1">
        <v>545</v>
      </c>
      <c r="E12" s="1">
        <v>203</v>
      </c>
      <c r="F12" s="1">
        <v>220</v>
      </c>
      <c r="G12" s="1">
        <v>77</v>
      </c>
      <c r="H12" s="1">
        <v>54</v>
      </c>
      <c r="I12" s="1">
        <v>44</v>
      </c>
      <c r="J12" s="1">
        <v>42</v>
      </c>
      <c r="L12" s="1">
        <f>A9</f>
        <v>1</v>
      </c>
    </row>
    <row r="13" spans="1:12" x14ac:dyDescent="0.25">
      <c r="A13" s="1">
        <v>1</v>
      </c>
      <c r="B13" s="1" t="s">
        <v>7</v>
      </c>
      <c r="C13" s="1">
        <v>808</v>
      </c>
      <c r="E13" s="1">
        <v>150</v>
      </c>
      <c r="F13" s="1">
        <v>113</v>
      </c>
      <c r="G13" s="1">
        <v>143</v>
      </c>
      <c r="H13" s="1">
        <v>67</v>
      </c>
      <c r="I13" s="1">
        <v>101</v>
      </c>
      <c r="J13" s="1">
        <v>43</v>
      </c>
    </row>
    <row r="14" spans="1:12" x14ac:dyDescent="0.25">
      <c r="A14" s="1">
        <v>1</v>
      </c>
      <c r="B14" s="1" t="s">
        <v>8</v>
      </c>
      <c r="C14" s="1">
        <v>638</v>
      </c>
      <c r="E14" s="1">
        <v>282</v>
      </c>
      <c r="F14" s="1">
        <v>141</v>
      </c>
      <c r="G14" s="1">
        <v>160</v>
      </c>
      <c r="H14" s="1">
        <v>37</v>
      </c>
      <c r="I14" s="1">
        <v>55</v>
      </c>
      <c r="J14" s="1">
        <v>64</v>
      </c>
    </row>
    <row r="15" spans="1:12" x14ac:dyDescent="0.25">
      <c r="A15" s="1">
        <v>0</v>
      </c>
      <c r="B15" s="1" t="s">
        <v>9</v>
      </c>
      <c r="C15" s="1">
        <v>841</v>
      </c>
      <c r="E15" s="1">
        <v>214</v>
      </c>
      <c r="F15" s="1">
        <v>254</v>
      </c>
      <c r="G15" s="1">
        <v>355</v>
      </c>
      <c r="H15" s="1">
        <v>130</v>
      </c>
      <c r="I15" s="1">
        <v>72</v>
      </c>
      <c r="J15" s="1">
        <v>62</v>
      </c>
    </row>
    <row r="16" spans="1:12" x14ac:dyDescent="0.25">
      <c r="A16" s="1">
        <v>0</v>
      </c>
      <c r="B16" s="1" t="s">
        <v>10</v>
      </c>
      <c r="C16" s="1">
        <v>664</v>
      </c>
      <c r="E16" s="1">
        <v>224</v>
      </c>
      <c r="F16" s="1">
        <v>271</v>
      </c>
      <c r="G16" s="1">
        <v>130</v>
      </c>
      <c r="H16" s="1">
        <v>51</v>
      </c>
      <c r="I16" s="1">
        <v>79</v>
      </c>
      <c r="J16" s="1">
        <v>58</v>
      </c>
    </row>
    <row r="17" spans="1:10" x14ac:dyDescent="0.25">
      <c r="A17" s="1">
        <v>0</v>
      </c>
      <c r="B17" s="1" t="s">
        <v>11</v>
      </c>
      <c r="C17" s="1">
        <v>546</v>
      </c>
      <c r="E17" s="1">
        <v>225</v>
      </c>
      <c r="F17" s="1">
        <v>150</v>
      </c>
      <c r="G17" s="1">
        <v>33</v>
      </c>
      <c r="H17" s="1">
        <v>35</v>
      </c>
      <c r="I17" s="1">
        <v>107</v>
      </c>
      <c r="J17" s="1">
        <v>63</v>
      </c>
    </row>
    <row r="18" spans="1:10" x14ac:dyDescent="0.25">
      <c r="A18" s="1">
        <v>0</v>
      </c>
      <c r="B18" s="1" t="s">
        <v>12</v>
      </c>
      <c r="C18" s="1">
        <v>699</v>
      </c>
      <c r="E18" s="1">
        <v>101</v>
      </c>
      <c r="F18" s="1">
        <v>218</v>
      </c>
      <c r="G18" s="1">
        <v>272</v>
      </c>
      <c r="H18" s="1">
        <v>43</v>
      </c>
      <c r="I18" s="1">
        <v>90</v>
      </c>
      <c r="J18" s="1">
        <v>71</v>
      </c>
    </row>
    <row r="19" spans="1:10" x14ac:dyDescent="0.25">
      <c r="A19" s="1">
        <v>0</v>
      </c>
      <c r="B19" s="1" t="s">
        <v>13</v>
      </c>
      <c r="C19" s="1">
        <v>599</v>
      </c>
      <c r="E19" s="1">
        <v>255</v>
      </c>
      <c r="F19" s="1">
        <v>202</v>
      </c>
      <c r="G19" s="1">
        <v>70</v>
      </c>
      <c r="H19" s="1">
        <v>3</v>
      </c>
      <c r="I19" s="1">
        <v>75</v>
      </c>
      <c r="J19" s="1">
        <v>83</v>
      </c>
    </row>
    <row r="20" spans="1:10" x14ac:dyDescent="0.25">
      <c r="A20" s="1">
        <v>1</v>
      </c>
      <c r="B20" s="1" t="s">
        <v>14</v>
      </c>
      <c r="C20" s="1">
        <v>903</v>
      </c>
      <c r="E20" s="1">
        <v>228</v>
      </c>
      <c r="F20" s="1">
        <v>351</v>
      </c>
      <c r="G20" s="1">
        <v>240</v>
      </c>
      <c r="H20" s="1">
        <v>60</v>
      </c>
      <c r="I20" s="1">
        <v>93</v>
      </c>
      <c r="J20" s="1">
        <v>80</v>
      </c>
    </row>
    <row r="21" spans="1:10" x14ac:dyDescent="0.25">
      <c r="A21" s="1">
        <v>1</v>
      </c>
      <c r="B21" s="1" t="s">
        <v>15</v>
      </c>
      <c r="C21" s="1">
        <v>859</v>
      </c>
      <c r="E21" s="1">
        <v>303</v>
      </c>
      <c r="F21" s="1">
        <v>173</v>
      </c>
      <c r="G21" s="1">
        <v>431</v>
      </c>
      <c r="H21" s="1">
        <v>60</v>
      </c>
      <c r="I21" s="1">
        <v>90</v>
      </c>
      <c r="J21" s="1">
        <v>41</v>
      </c>
    </row>
    <row r="22" spans="1:10" x14ac:dyDescent="0.25">
      <c r="A22" s="1">
        <v>1</v>
      </c>
      <c r="B22" s="1" t="s">
        <v>16</v>
      </c>
      <c r="C22" s="1">
        <v>748</v>
      </c>
      <c r="E22" s="1">
        <v>133</v>
      </c>
      <c r="F22" s="1">
        <v>427</v>
      </c>
      <c r="G22" s="1">
        <v>220</v>
      </c>
      <c r="H22" s="1">
        <v>59</v>
      </c>
      <c r="I22" s="1">
        <v>40</v>
      </c>
      <c r="J22" s="1">
        <v>39</v>
      </c>
    </row>
    <row r="23" spans="1:10" x14ac:dyDescent="0.25">
      <c r="A23" s="1">
        <v>1</v>
      </c>
      <c r="B23" s="1" t="s">
        <v>17</v>
      </c>
      <c r="C23" s="1">
        <v>668</v>
      </c>
      <c r="E23" s="1">
        <v>197</v>
      </c>
      <c r="F23" s="1">
        <v>98</v>
      </c>
      <c r="G23" s="1">
        <v>214</v>
      </c>
      <c r="H23" s="1">
        <v>95</v>
      </c>
      <c r="I23" s="1">
        <v>96</v>
      </c>
      <c r="J23" s="1">
        <v>74</v>
      </c>
    </row>
    <row r="24" spans="1:10" x14ac:dyDescent="0.25">
      <c r="A24" s="1">
        <v>1</v>
      </c>
      <c r="B24" s="1" t="s">
        <v>18</v>
      </c>
      <c r="C24" s="1">
        <v>888</v>
      </c>
      <c r="E24" s="1">
        <v>313</v>
      </c>
      <c r="F24" s="1">
        <v>278</v>
      </c>
      <c r="G24" s="1">
        <v>291</v>
      </c>
      <c r="H24" s="1">
        <v>66</v>
      </c>
      <c r="I24" s="1">
        <v>75</v>
      </c>
      <c r="J24" s="1">
        <v>74</v>
      </c>
    </row>
    <row r="25" spans="1:10" x14ac:dyDescent="0.25">
      <c r="A25" s="1">
        <v>0</v>
      </c>
      <c r="B25" s="1" t="s">
        <v>19</v>
      </c>
      <c r="C25" s="1">
        <v>655</v>
      </c>
      <c r="E25" s="1">
        <v>152</v>
      </c>
      <c r="F25" s="1">
        <v>211</v>
      </c>
      <c r="G25" s="1">
        <v>134</v>
      </c>
      <c r="H25" s="1">
        <v>85</v>
      </c>
      <c r="I25" s="1">
        <v>59</v>
      </c>
      <c r="J25" s="1">
        <v>70</v>
      </c>
    </row>
  </sheetData>
  <phoneticPr fontId="1"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1"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1"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Used_x0020_in_x0020_Chapter xmlns="d1607db4-bd3f-4f82-a312-bf7e283d0a6b">true</Used_x0020_in_x0020_Chapte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F8E4BBD310ADB419B3C5F1ACE4D113D" ma:contentTypeVersion="1" ma:contentTypeDescription="Create a new document." ma:contentTypeScope="" ma:versionID="63e1bd94a874076348984a0131457edc">
  <xsd:schema xmlns:xsd="http://www.w3.org/2001/XMLSchema" xmlns:p="http://schemas.microsoft.com/office/2006/metadata/properties" xmlns:ns2="d1607db4-bd3f-4f82-a312-bf7e283d0a6b" targetNamespace="http://schemas.microsoft.com/office/2006/metadata/properties" ma:root="true" ma:fieldsID="7c9989741aedae2f07a76d9f40ef2a18" ns2:_="">
    <xsd:import namespace="d1607db4-bd3f-4f82-a312-bf7e283d0a6b"/>
    <xsd:element name="properties">
      <xsd:complexType>
        <xsd:sequence>
          <xsd:element name="documentManagement">
            <xsd:complexType>
              <xsd:all>
                <xsd:element ref="ns2:Used_x0020_in_x0020_Chapter" minOccurs="0"/>
              </xsd:all>
            </xsd:complexType>
          </xsd:element>
        </xsd:sequence>
      </xsd:complexType>
    </xsd:element>
  </xsd:schema>
  <xsd:schema xmlns:xsd="http://www.w3.org/2001/XMLSchema" xmlns:dms="http://schemas.microsoft.com/office/2006/documentManagement/types" targetNamespace="d1607db4-bd3f-4f82-a312-bf7e283d0a6b" elementFormDefault="qualified">
    <xsd:import namespace="http://schemas.microsoft.com/office/2006/documentManagement/types"/>
    <xsd:element name="Used_x0020_in_x0020_Chapter" ma:index="8" nillable="true" ma:displayName="Used in Chapter" ma:default="1" ma:internalName="Used_x0020_in_x0020_Chapter">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485DC2A9-352C-42ED-81BC-D7BBDD9203A0}">
  <ds:schemaRefs>
    <ds:schemaRef ds:uri="http://schemas.microsoft.com/office/2006/documentManagement/types"/>
    <ds:schemaRef ds:uri="http://purl.org/dc/elements/1.1/"/>
    <ds:schemaRef ds:uri="http://schemas.microsoft.com/office/2006/metadata/properties"/>
    <ds:schemaRef ds:uri="d1607db4-bd3f-4f82-a312-bf7e283d0a6b"/>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FEB10027-9737-4A22-84C4-CF7075237DC1}">
  <ds:schemaRefs>
    <ds:schemaRef ds:uri="http://schemas.microsoft.com/sharepoint/v3/contenttype/forms"/>
  </ds:schemaRefs>
</ds:datastoreItem>
</file>

<file path=customXml/itemProps3.xml><?xml version="1.0" encoding="utf-8"?>
<ds:datastoreItem xmlns:ds="http://schemas.openxmlformats.org/officeDocument/2006/customXml" ds:itemID="{85831C22-D7A3-44E1-A019-BC833F453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607db4-bd3f-4f82-a312-bf7e283d0a6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basic model</vt:lpstr>
      <vt:lpstr>At most 4 of P1-P10</vt:lpstr>
      <vt:lpstr>tolerance .5</vt:lpstr>
      <vt:lpstr>If 3 then 4</vt:lpstr>
      <vt:lpstr>Sheet2</vt:lpstr>
      <vt:lpstr>Sheet3</vt:lpstr>
      <vt:lpstr>'At most 4 of P1-P10'!doit</vt:lpstr>
      <vt:lpstr>'If 3 then 4'!doit</vt:lpstr>
      <vt:lpstr>'tolerance .5'!doit</vt:lpstr>
      <vt:lpstr>doit</vt:lpstr>
      <vt:lpstr>'At most 4 of P1-P10'!NPV</vt:lpstr>
      <vt:lpstr>'If 3 then 4'!NPV</vt:lpstr>
      <vt:lpstr>'tolerance .5'!NPV</vt:lpstr>
      <vt:lpstr>NPV</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estelle</dc:creator>
  <cp:keywords/>
  <dc:description/>
  <cp:lastModifiedBy>estelle</cp:lastModifiedBy>
  <cp:revision/>
  <dcterms:created xsi:type="dcterms:W3CDTF">2007-01-18T13:50:09Z</dcterms:created>
  <dcterms:modified xsi:type="dcterms:W3CDTF">2022-06-08T13:22:45Z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0x010100AF8E4BBD310ADB419B3C5F1ACE4D113D</vt:lpwstr>
  </property>
</Properties>
</file>