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Blog\PiecewiseLinear\"/>
    </mc:Choice>
  </mc:AlternateContent>
  <xr:revisionPtr revIDLastSave="0" documentId="13_ncr:1_{6BCA7624-3D05-4608-AB50-5939FBB0871D}" xr6:coauthVersionLast="46" xr6:coauthVersionMax="46" xr10:uidLastSave="{00000000-0000-0000-0000-000000000000}"/>
  <bookViews>
    <workbookView xWindow="-108" yWindow="-108" windowWidth="23256" windowHeight="12576" xr2:uid="{B9646992-58BC-44A8-9040-42DC40CCACD9}"/>
  </bookViews>
  <sheets>
    <sheet name="Interpolation" sheetId="2" r:id="rId1"/>
  </sheets>
  <definedNames>
    <definedName name="solver_adj" localSheetId="0" hidden="1">Interpolation!$F$28:$G$30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Interpolation!$G$79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2" l="1" a="1"/>
  <c r="H30" i="2" s="1"/>
  <c r="J30" i="2" s="1"/>
  <c r="F33" i="2"/>
  <c r="H27" i="2" a="1"/>
  <c r="H27" i="2" s="1"/>
  <c r="J27" i="2" s="1"/>
  <c r="H28" i="2" a="1"/>
  <c r="H28" i="2" s="1"/>
  <c r="J28" i="2" s="1"/>
  <c r="H29" i="2" a="1"/>
  <c r="H29" i="2" s="1"/>
  <c r="J29" i="2" s="1"/>
  <c r="G38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39" i="2"/>
  <c r="H31" i="2" a="1"/>
  <c r="H31" i="2" s="1"/>
  <c r="J31" i="2" s="1"/>
  <c r="B3" i="2"/>
  <c r="F35" i="2" l="1" a="1"/>
  <c r="F35" i="2" s="1"/>
  <c r="F37" i="2" s="1"/>
  <c r="G7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<sst xmlns="http://schemas.openxmlformats.org/spreadsheetml/2006/main" count="26" uniqueCount="22">
  <si>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FROM:</t>
  </si>
  <si>
    <t>SUBJECT:</t>
  </si>
  <si>
    <t>DATE:</t>
  </si>
  <si>
    <t>Mark Biegert</t>
  </si>
  <si>
    <t>Chart Title</t>
  </si>
  <si>
    <t>X Axis</t>
  </si>
  <si>
    <t>Y Axis</t>
  </si>
  <si>
    <t>Example Function for Piecewise Linear Approximation</t>
  </si>
  <si>
    <t>State of Charge (SOC)</t>
  </si>
  <si>
    <t>Knee Points</t>
  </si>
  <si>
    <t>slope</t>
  </si>
  <si>
    <t>intercept</t>
  </si>
  <si>
    <t>X</t>
  </si>
  <si>
    <t>Y</t>
  </si>
  <si>
    <t>Index</t>
  </si>
  <si>
    <t>y_candidate</t>
  </si>
  <si>
    <t>Abs Err</t>
  </si>
  <si>
    <t>Max Error</t>
  </si>
  <si>
    <t>Interpolation Sheet</t>
  </si>
  <si>
    <t>Vbat</t>
  </si>
  <si>
    <t>SOC</t>
  </si>
  <si>
    <r>
      <t>V</t>
    </r>
    <r>
      <rPr>
        <vertAlign val="subscript"/>
        <sz val="10"/>
        <color theme="1"/>
        <rFont val="Consolas"/>
        <family val="3"/>
      </rPr>
      <t>OC</t>
    </r>
    <r>
      <rPr>
        <sz val="10"/>
        <color theme="1"/>
        <rFont val="Consolas"/>
        <family val="2"/>
      </rPr>
      <t xml:space="preserve"> (Open-Circuit)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</si>
</sst>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_0"/>
    <numFmt numFmtId="166" formatCode="0.0000_0"/>
  </numFmts>
  <fonts count="13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0"/>
      <name val="Consolas"/>
      <family val="2"/>
    </font>
    <font>
      <b/>
      <sz val="10"/>
      <color theme="1"/>
      <name val="Consolas"/>
      <family val="3"/>
    </font>
    <font>
      <vertAlign val="subscript"/>
      <sz val="10"/>
      <color theme="1"/>
      <name val="Consolas"/>
      <family val="3"/>
    </font>
    <font>
      <sz val="9"/>
      <color rgb="FF2828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3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7" xfId="0" applyFont="1" applyBorder="1"/>
    <xf numFmtId="0" fontId="0" fillId="0" borderId="6" xfId="0" applyBorder="1" applyAlignment="1">
      <alignment horizontal="center"/>
    </xf>
    <xf numFmtId="166" fontId="0" fillId="0" borderId="8" xfId="0" applyNumberFormat="1" applyBorder="1"/>
    <xf numFmtId="166" fontId="0" fillId="0" borderId="3" xfId="0" applyNumberFormat="1" applyBorder="1"/>
    <xf numFmtId="0" fontId="0" fillId="0" borderId="4" xfId="0" applyBorder="1"/>
    <xf numFmtId="0" fontId="0" fillId="0" borderId="12" xfId="0" applyBorder="1"/>
    <xf numFmtId="164" fontId="0" fillId="0" borderId="5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4" fontId="0" fillId="0" borderId="3" xfId="0" applyNumberFormat="1" applyBorder="1"/>
    <xf numFmtId="0" fontId="10" fillId="0" borderId="6" xfId="0" applyFont="1" applyBorder="1" applyAlignment="1">
      <alignment horizontal="center"/>
    </xf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10" fillId="0" borderId="6" xfId="0" applyNumberFormat="1" applyFont="1" applyBorder="1" applyAlignment="1">
      <alignment horizontal="center"/>
    </xf>
    <xf numFmtId="0" fontId="0" fillId="0" borderId="11" xfId="0" applyBorder="1" applyAlignment="1">
      <alignment horizontal="centerContinuous"/>
    </xf>
    <xf numFmtId="0" fontId="10" fillId="0" borderId="10" xfId="0" applyFont="1" applyBorder="1" applyAlignment="1">
      <alignment horizontal="centerContinuous"/>
    </xf>
    <xf numFmtId="0" fontId="0" fillId="0" borderId="3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165" fontId="10" fillId="0" borderId="2" xfId="0" applyNumberFormat="1" applyFont="1" applyBorder="1"/>
    <xf numFmtId="165" fontId="10" fillId="0" borderId="9" xfId="0" applyNumberFormat="1" applyFont="1" applyBorder="1"/>
    <xf numFmtId="0" fontId="0" fillId="0" borderId="0" xfId="0" quotePrefix="1"/>
    <xf numFmtId="164" fontId="0" fillId="0" borderId="13" xfId="0" applyNumberFormat="1" applyBorder="1"/>
    <xf numFmtId="0" fontId="12" fillId="0" borderId="0" xfId="0" applyFon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5">
    <dxf>
      <fill>
        <patternFill>
          <bgColor rgb="FFB3FFD9"/>
        </patternFill>
      </fill>
    </dxf>
    <dxf>
      <fill>
        <patternFill>
          <bgColor rgb="FFB3FFD9"/>
        </patternFill>
      </fill>
    </dxf>
    <dxf>
      <fill>
        <patternFill>
          <bgColor rgb="FFBDFFDE"/>
        </patternFill>
      </fill>
    </dxf>
    <dxf>
      <numFmt numFmtId="164" formatCode="0.000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A273EB3-8835-422A-9A8B-834A0B42F3D9}"/>
  </tableStyles>
  <colors>
    <mruColors>
      <color rgb="FFB3FFD9"/>
      <color rgb="FFBDFFDE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Interpolation!$G$1</c:f>
          <c:strCache>
            <c:ptCount val="1"/>
            <c:pt idx="0">
              <c:v>Example Function for Piecewise Linear Approximation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85974499089252"/>
          <c:y val="0.14391728774544893"/>
          <c:w val="0.77415755919854279"/>
          <c:h val="0.663257400311592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Interpolation!$B$8</c:f>
              <c:strCache>
                <c:ptCount val="1"/>
                <c:pt idx="0">
                  <c:v>Vbat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Interpolation!$B$9:$B$237</c:f>
              <c:numCache>
                <c:formatCode>General</c:formatCode>
                <c:ptCount val="229"/>
                <c:pt idx="0">
                  <c:v>2.8030439999999999</c:v>
                </c:pt>
                <c:pt idx="1">
                  <c:v>2.8037329999999998</c:v>
                </c:pt>
                <c:pt idx="2">
                  <c:v>2.805685</c:v>
                </c:pt>
                <c:pt idx="3">
                  <c:v>2.8088440000000001</c:v>
                </c:pt>
                <c:pt idx="4">
                  <c:v>2.8131499999999998</c:v>
                </c:pt>
                <c:pt idx="5">
                  <c:v>2.8185479999999998</c:v>
                </c:pt>
                <c:pt idx="6">
                  <c:v>2.824865</c:v>
                </c:pt>
                <c:pt idx="7">
                  <c:v>2.832157</c:v>
                </c:pt>
                <c:pt idx="8">
                  <c:v>2.8402539999999998</c:v>
                </c:pt>
                <c:pt idx="9">
                  <c:v>2.8491550000000001</c:v>
                </c:pt>
                <c:pt idx="10">
                  <c:v>2.8586870000000002</c:v>
                </c:pt>
                <c:pt idx="11">
                  <c:v>2.8689079999999998</c:v>
                </c:pt>
                <c:pt idx="12">
                  <c:v>2.8795890000000002</c:v>
                </c:pt>
                <c:pt idx="13">
                  <c:v>2.890787</c:v>
                </c:pt>
                <c:pt idx="14">
                  <c:v>2.9023289999999999</c:v>
                </c:pt>
                <c:pt idx="15">
                  <c:v>2.9263889999999999</c:v>
                </c:pt>
                <c:pt idx="16">
                  <c:v>2.9510239999999999</c:v>
                </c:pt>
                <c:pt idx="17">
                  <c:v>2.9757739999999999</c:v>
                </c:pt>
                <c:pt idx="18">
                  <c:v>2.999949</c:v>
                </c:pt>
                <c:pt idx="19">
                  <c:v>3.011606</c:v>
                </c:pt>
                <c:pt idx="20">
                  <c:v>3.0229759999999999</c:v>
                </c:pt>
                <c:pt idx="21">
                  <c:v>3.0338859999999999</c:v>
                </c:pt>
                <c:pt idx="22">
                  <c:v>3.0442800000000001</c:v>
                </c:pt>
                <c:pt idx="23">
                  <c:v>3.0540419999999999</c:v>
                </c:pt>
                <c:pt idx="24">
                  <c:v>3.0632299999999999</c:v>
                </c:pt>
                <c:pt idx="25">
                  <c:v>3.0716130000000001</c:v>
                </c:pt>
                <c:pt idx="26">
                  <c:v>3.0792510000000002</c:v>
                </c:pt>
                <c:pt idx="27">
                  <c:v>3.085969</c:v>
                </c:pt>
                <c:pt idx="28">
                  <c:v>3.0917119999999998</c:v>
                </c:pt>
                <c:pt idx="29">
                  <c:v>3.096765</c:v>
                </c:pt>
                <c:pt idx="30">
                  <c:v>3.1014740000000001</c:v>
                </c:pt>
                <c:pt idx="31">
                  <c:v>3.1057800000000002</c:v>
                </c:pt>
                <c:pt idx="32">
                  <c:v>3.1097999999999999</c:v>
                </c:pt>
                <c:pt idx="33">
                  <c:v>3.1168629999999999</c:v>
                </c:pt>
                <c:pt idx="34">
                  <c:v>3.1228349999999998</c:v>
                </c:pt>
                <c:pt idx="35">
                  <c:v>3.127831</c:v>
                </c:pt>
                <c:pt idx="36">
                  <c:v>3.1319650000000001</c:v>
                </c:pt>
                <c:pt idx="37">
                  <c:v>3.1354109999999999</c:v>
                </c:pt>
                <c:pt idx="38">
                  <c:v>3.1383399999999999</c:v>
                </c:pt>
                <c:pt idx="39">
                  <c:v>3.140809</c:v>
                </c:pt>
                <c:pt idx="40">
                  <c:v>3.1430479999999998</c:v>
                </c:pt>
                <c:pt idx="41">
                  <c:v>3.147297</c:v>
                </c:pt>
                <c:pt idx="42">
                  <c:v>3.149537</c:v>
                </c:pt>
                <c:pt idx="43">
                  <c:v>3.1521210000000002</c:v>
                </c:pt>
                <c:pt idx="44">
                  <c:v>3.1551640000000001</c:v>
                </c:pt>
                <c:pt idx="45">
                  <c:v>3.158782</c:v>
                </c:pt>
                <c:pt idx="46">
                  <c:v>3.1660750000000002</c:v>
                </c:pt>
                <c:pt idx="47">
                  <c:v>3.1721620000000001</c:v>
                </c:pt>
                <c:pt idx="48">
                  <c:v>3.1771579999999999</c:v>
                </c:pt>
                <c:pt idx="49">
                  <c:v>3.1811199999999999</c:v>
                </c:pt>
                <c:pt idx="50">
                  <c:v>3.1841059999999999</c:v>
                </c:pt>
                <c:pt idx="51">
                  <c:v>3.1861160000000002</c:v>
                </c:pt>
                <c:pt idx="52">
                  <c:v>3.1872639999999999</c:v>
                </c:pt>
                <c:pt idx="53">
                  <c:v>3.1876660000000001</c:v>
                </c:pt>
                <c:pt idx="54">
                  <c:v>3.1877810000000002</c:v>
                </c:pt>
                <c:pt idx="55">
                  <c:v>3.188126</c:v>
                </c:pt>
                <c:pt idx="56">
                  <c:v>3.1892740000000002</c:v>
                </c:pt>
                <c:pt idx="57">
                  <c:v>3.1909969999999999</c:v>
                </c:pt>
                <c:pt idx="58">
                  <c:v>3.1930640000000001</c:v>
                </c:pt>
                <c:pt idx="59">
                  <c:v>3.195303</c:v>
                </c:pt>
                <c:pt idx="60">
                  <c:v>3.197543</c:v>
                </c:pt>
                <c:pt idx="61">
                  <c:v>3.2237279999999999</c:v>
                </c:pt>
                <c:pt idx="62">
                  <c:v>3.227633</c:v>
                </c:pt>
                <c:pt idx="63">
                  <c:v>3.230791</c:v>
                </c:pt>
                <c:pt idx="64">
                  <c:v>3.2331449999999999</c:v>
                </c:pt>
                <c:pt idx="65">
                  <c:v>3.2348680000000001</c:v>
                </c:pt>
                <c:pt idx="66">
                  <c:v>3.235557</c:v>
                </c:pt>
                <c:pt idx="67">
                  <c:v>3.2360169999999999</c:v>
                </c:pt>
                <c:pt idx="68">
                  <c:v>3.2364190000000002</c:v>
                </c:pt>
                <c:pt idx="69">
                  <c:v>3.2367059999999999</c:v>
                </c:pt>
                <c:pt idx="70">
                  <c:v>3.2368209999999999</c:v>
                </c:pt>
                <c:pt idx="71">
                  <c:v>3.2368779999999999</c:v>
                </c:pt>
                <c:pt idx="72">
                  <c:v>3.2369349999999999</c:v>
                </c:pt>
                <c:pt idx="73">
                  <c:v>3.2371080000000001</c:v>
                </c:pt>
                <c:pt idx="74">
                  <c:v>3.2373949999999998</c:v>
                </c:pt>
                <c:pt idx="75">
                  <c:v>3.237797</c:v>
                </c:pt>
                <c:pt idx="76">
                  <c:v>3.2383139999999999</c:v>
                </c:pt>
                <c:pt idx="77">
                  <c:v>3.2389450000000002</c:v>
                </c:pt>
                <c:pt idx="78">
                  <c:v>3.2396340000000001</c:v>
                </c:pt>
                <c:pt idx="79">
                  <c:v>3.2403810000000002</c:v>
                </c:pt>
                <c:pt idx="80">
                  <c:v>3.2412420000000002</c:v>
                </c:pt>
                <c:pt idx="81">
                  <c:v>3.2421609999999998</c:v>
                </c:pt>
                <c:pt idx="82">
                  <c:v>3.2441710000000001</c:v>
                </c:pt>
                <c:pt idx="83">
                  <c:v>3.24641</c:v>
                </c:pt>
                <c:pt idx="84">
                  <c:v>3.2487650000000001</c:v>
                </c:pt>
                <c:pt idx="85">
                  <c:v>3.2512340000000002</c:v>
                </c:pt>
                <c:pt idx="86">
                  <c:v>3.2537609999999999</c:v>
                </c:pt>
                <c:pt idx="87">
                  <c:v>3.2588140000000001</c:v>
                </c:pt>
                <c:pt idx="88">
                  <c:v>3.2612260000000002</c:v>
                </c:pt>
                <c:pt idx="89">
                  <c:v>3.2634650000000001</c:v>
                </c:pt>
                <c:pt idx="90">
                  <c:v>3.2655319999999999</c:v>
                </c:pt>
                <c:pt idx="91">
                  <c:v>3.2673700000000001</c:v>
                </c:pt>
                <c:pt idx="92">
                  <c:v>3.2689780000000002</c:v>
                </c:pt>
                <c:pt idx="93">
                  <c:v>3.270413</c:v>
                </c:pt>
                <c:pt idx="94">
                  <c:v>3.2717339999999999</c:v>
                </c:pt>
                <c:pt idx="95">
                  <c:v>3.2729400000000002</c:v>
                </c:pt>
                <c:pt idx="96">
                  <c:v>3.2740309999999999</c:v>
                </c:pt>
                <c:pt idx="97">
                  <c:v>3.275007</c:v>
                </c:pt>
                <c:pt idx="98">
                  <c:v>3.2767870000000001</c:v>
                </c:pt>
                <c:pt idx="99">
                  <c:v>3.2783380000000002</c:v>
                </c:pt>
                <c:pt idx="100">
                  <c:v>3.2798310000000002</c:v>
                </c:pt>
                <c:pt idx="101">
                  <c:v>3.2805770000000001</c:v>
                </c:pt>
                <c:pt idx="102">
                  <c:v>3.2813240000000001</c:v>
                </c:pt>
                <c:pt idx="103">
                  <c:v>3.2821280000000002</c:v>
                </c:pt>
                <c:pt idx="104">
                  <c:v>3.2829890000000002</c:v>
                </c:pt>
                <c:pt idx="105">
                  <c:v>3.2832189999999999</c:v>
                </c:pt>
                <c:pt idx="106">
                  <c:v>3.283506</c:v>
                </c:pt>
                <c:pt idx="107">
                  <c:v>3.2837360000000002</c:v>
                </c:pt>
                <c:pt idx="108">
                  <c:v>3.2840799999999999</c:v>
                </c:pt>
                <c:pt idx="109">
                  <c:v>3.2844250000000001</c:v>
                </c:pt>
                <c:pt idx="110">
                  <c:v>3.2847689999999998</c:v>
                </c:pt>
                <c:pt idx="111">
                  <c:v>3.2851140000000001</c:v>
                </c:pt>
                <c:pt idx="112">
                  <c:v>3.2855159999999999</c:v>
                </c:pt>
                <c:pt idx="113">
                  <c:v>3.2863769999999999</c:v>
                </c:pt>
                <c:pt idx="114">
                  <c:v>3.287296</c:v>
                </c:pt>
                <c:pt idx="115">
                  <c:v>3.2882720000000001</c:v>
                </c:pt>
                <c:pt idx="116">
                  <c:v>3.2893059999999998</c:v>
                </c:pt>
                <c:pt idx="117">
                  <c:v>3.290397</c:v>
                </c:pt>
                <c:pt idx="118">
                  <c:v>3.2914880000000002</c:v>
                </c:pt>
                <c:pt idx="119">
                  <c:v>3.2926359999999999</c:v>
                </c:pt>
                <c:pt idx="120">
                  <c:v>3.2938420000000002</c:v>
                </c:pt>
                <c:pt idx="121">
                  <c:v>3.294991</c:v>
                </c:pt>
                <c:pt idx="122">
                  <c:v>3.2961960000000001</c:v>
                </c:pt>
                <c:pt idx="123">
                  <c:v>3.2986080000000002</c:v>
                </c:pt>
                <c:pt idx="124">
                  <c:v>3.299814</c:v>
                </c:pt>
                <c:pt idx="125">
                  <c:v>3.3009629999999999</c:v>
                </c:pt>
                <c:pt idx="126">
                  <c:v>3.302111</c:v>
                </c:pt>
                <c:pt idx="127">
                  <c:v>3.3032020000000002</c:v>
                </c:pt>
                <c:pt idx="128">
                  <c:v>3.3042929999999999</c:v>
                </c:pt>
                <c:pt idx="129">
                  <c:v>3.305269</c:v>
                </c:pt>
                <c:pt idx="130">
                  <c:v>3.3062459999999998</c:v>
                </c:pt>
                <c:pt idx="131">
                  <c:v>3.3071069999999998</c:v>
                </c:pt>
                <c:pt idx="132">
                  <c:v>3.3079109999999998</c:v>
                </c:pt>
                <c:pt idx="133">
                  <c:v>3.3083130000000001</c:v>
                </c:pt>
                <c:pt idx="134">
                  <c:v>3.3086570000000002</c:v>
                </c:pt>
                <c:pt idx="135">
                  <c:v>3.309002</c:v>
                </c:pt>
                <c:pt idx="136">
                  <c:v>3.3092890000000001</c:v>
                </c:pt>
                <c:pt idx="137">
                  <c:v>3.3095759999999999</c:v>
                </c:pt>
                <c:pt idx="138">
                  <c:v>3.309863</c:v>
                </c:pt>
                <c:pt idx="139">
                  <c:v>3.3100930000000002</c:v>
                </c:pt>
                <c:pt idx="140">
                  <c:v>3.3102649999999998</c:v>
                </c:pt>
                <c:pt idx="141">
                  <c:v>3.3104369999999999</c:v>
                </c:pt>
                <c:pt idx="142">
                  <c:v>3.3106100000000001</c:v>
                </c:pt>
                <c:pt idx="143">
                  <c:v>3.3107250000000001</c:v>
                </c:pt>
                <c:pt idx="144">
                  <c:v>3.3108390000000001</c:v>
                </c:pt>
                <c:pt idx="145">
                  <c:v>3.3108970000000002</c:v>
                </c:pt>
                <c:pt idx="146">
                  <c:v>3.3108970000000002</c:v>
                </c:pt>
                <c:pt idx="147">
                  <c:v>3.3107250000000001</c:v>
                </c:pt>
                <c:pt idx="148">
                  <c:v>3.3107820000000001</c:v>
                </c:pt>
                <c:pt idx="149">
                  <c:v>3.3108390000000001</c:v>
                </c:pt>
                <c:pt idx="150">
                  <c:v>3.3109540000000002</c:v>
                </c:pt>
                <c:pt idx="151">
                  <c:v>3.3110689999999998</c:v>
                </c:pt>
                <c:pt idx="152">
                  <c:v>3.3111839999999999</c:v>
                </c:pt>
                <c:pt idx="153">
                  <c:v>3.3115290000000002</c:v>
                </c:pt>
                <c:pt idx="154">
                  <c:v>3.3119879999999999</c:v>
                </c:pt>
                <c:pt idx="155">
                  <c:v>3.3125049999999998</c:v>
                </c:pt>
                <c:pt idx="156">
                  <c:v>3.3131360000000001</c:v>
                </c:pt>
                <c:pt idx="157">
                  <c:v>3.3138260000000002</c:v>
                </c:pt>
                <c:pt idx="158">
                  <c:v>3.3146300000000002</c:v>
                </c:pt>
                <c:pt idx="159">
                  <c:v>3.3154910000000002</c:v>
                </c:pt>
                <c:pt idx="160">
                  <c:v>3.317501</c:v>
                </c:pt>
                <c:pt idx="161">
                  <c:v>3.3185920000000002</c:v>
                </c:pt>
                <c:pt idx="162">
                  <c:v>3.3197399999999999</c:v>
                </c:pt>
                <c:pt idx="163">
                  <c:v>3.3210030000000001</c:v>
                </c:pt>
                <c:pt idx="164">
                  <c:v>3.3222670000000001</c:v>
                </c:pt>
                <c:pt idx="165">
                  <c:v>3.322956</c:v>
                </c:pt>
                <c:pt idx="166">
                  <c:v>3.323645</c:v>
                </c:pt>
                <c:pt idx="167">
                  <c:v>3.3243909999999999</c:v>
                </c:pt>
                <c:pt idx="168">
                  <c:v>3.3251379999999999</c:v>
                </c:pt>
                <c:pt idx="169">
                  <c:v>3.3258839999999998</c:v>
                </c:pt>
                <c:pt idx="170">
                  <c:v>3.3266879999999999</c:v>
                </c:pt>
                <c:pt idx="171">
                  <c:v>3.3282959999999999</c:v>
                </c:pt>
                <c:pt idx="172">
                  <c:v>3.329904</c:v>
                </c:pt>
                <c:pt idx="173">
                  <c:v>3.3314550000000001</c:v>
                </c:pt>
                <c:pt idx="174">
                  <c:v>3.333062</c:v>
                </c:pt>
                <c:pt idx="175">
                  <c:v>3.3481649999999998</c:v>
                </c:pt>
                <c:pt idx="176">
                  <c:v>3.3620040000000002</c:v>
                </c:pt>
                <c:pt idx="177">
                  <c:v>3.363267</c:v>
                </c:pt>
                <c:pt idx="178">
                  <c:v>3.3646449999999999</c:v>
                </c:pt>
                <c:pt idx="179">
                  <c:v>3.3660239999999999</c:v>
                </c:pt>
                <c:pt idx="180">
                  <c:v>3.367229</c:v>
                </c:pt>
                <c:pt idx="181">
                  <c:v>3.3683200000000002</c:v>
                </c:pt>
                <c:pt idx="182">
                  <c:v>3.3692389999999999</c:v>
                </c:pt>
                <c:pt idx="183">
                  <c:v>3.3700999999999999</c:v>
                </c:pt>
                <c:pt idx="184">
                  <c:v>3.3709039999999999</c:v>
                </c:pt>
                <c:pt idx="185">
                  <c:v>3.372512</c:v>
                </c:pt>
                <c:pt idx="186">
                  <c:v>3.3743500000000002</c:v>
                </c:pt>
                <c:pt idx="187">
                  <c:v>3.3767040000000001</c:v>
                </c:pt>
                <c:pt idx="188">
                  <c:v>3.3797480000000002</c:v>
                </c:pt>
                <c:pt idx="189">
                  <c:v>3.3816999999999999</c:v>
                </c:pt>
                <c:pt idx="190">
                  <c:v>3.3838819999999998</c:v>
                </c:pt>
                <c:pt idx="191">
                  <c:v>3.3860070000000002</c:v>
                </c:pt>
                <c:pt idx="192">
                  <c:v>3.3877869999999999</c:v>
                </c:pt>
                <c:pt idx="193">
                  <c:v>3.3904290000000001</c:v>
                </c:pt>
                <c:pt idx="194">
                  <c:v>3.3923230000000002</c:v>
                </c:pt>
                <c:pt idx="195">
                  <c:v>3.3940459999999999</c:v>
                </c:pt>
                <c:pt idx="196">
                  <c:v>3.3961130000000002</c:v>
                </c:pt>
                <c:pt idx="197">
                  <c:v>3.397491</c:v>
                </c:pt>
                <c:pt idx="198">
                  <c:v>3.3990990000000001</c:v>
                </c:pt>
                <c:pt idx="199">
                  <c:v>3.4011089999999999</c:v>
                </c:pt>
                <c:pt idx="200">
                  <c:v>3.403578</c:v>
                </c:pt>
                <c:pt idx="201">
                  <c:v>3.406507</c:v>
                </c:pt>
                <c:pt idx="202">
                  <c:v>3.4100100000000002</c:v>
                </c:pt>
                <c:pt idx="203">
                  <c:v>3.414374</c:v>
                </c:pt>
                <c:pt idx="204">
                  <c:v>3.419772</c:v>
                </c:pt>
                <c:pt idx="205">
                  <c:v>3.4259729999999999</c:v>
                </c:pt>
                <c:pt idx="206">
                  <c:v>3.4328639999999999</c:v>
                </c:pt>
                <c:pt idx="207">
                  <c:v>3.4402149999999998</c:v>
                </c:pt>
                <c:pt idx="208">
                  <c:v>3.4479090000000001</c:v>
                </c:pt>
                <c:pt idx="209">
                  <c:v>3.4633560000000001</c:v>
                </c:pt>
                <c:pt idx="210">
                  <c:v>3.4708209999999999</c:v>
                </c:pt>
                <c:pt idx="211">
                  <c:v>3.477884</c:v>
                </c:pt>
                <c:pt idx="212">
                  <c:v>3.4843730000000002</c:v>
                </c:pt>
                <c:pt idx="213">
                  <c:v>3.4900579999999999</c:v>
                </c:pt>
                <c:pt idx="214">
                  <c:v>3.494767</c:v>
                </c:pt>
                <c:pt idx="215">
                  <c:v>3.4983840000000002</c:v>
                </c:pt>
                <c:pt idx="216">
                  <c:v>3.4997050000000001</c:v>
                </c:pt>
                <c:pt idx="217">
                  <c:v>3.5006810000000002</c:v>
                </c:pt>
                <c:pt idx="218">
                  <c:v>3.5012560000000001</c:v>
                </c:pt>
                <c:pt idx="219">
                  <c:v>3.5014850000000002</c:v>
                </c:pt>
                <c:pt idx="220">
                  <c:v>3.4479090000000001</c:v>
                </c:pt>
                <c:pt idx="221">
                  <c:v>3.4633560000000001</c:v>
                </c:pt>
                <c:pt idx="222">
                  <c:v>3.4708209999999999</c:v>
                </c:pt>
                <c:pt idx="223">
                  <c:v>3.477884</c:v>
                </c:pt>
                <c:pt idx="224">
                  <c:v>3.4843730000000002</c:v>
                </c:pt>
                <c:pt idx="225">
                  <c:v>3.4900579999999999</c:v>
                </c:pt>
                <c:pt idx="226">
                  <c:v>3.494767</c:v>
                </c:pt>
                <c:pt idx="227">
                  <c:v>3.4983840000000002</c:v>
                </c:pt>
                <c:pt idx="228">
                  <c:v>3.4997050000000001</c:v>
                </c:pt>
              </c:numCache>
            </c:numRef>
          </c:xVal>
          <c:yVal>
            <c:numRef>
              <c:f>Interpolation!$C$9:$C$237</c:f>
              <c:numCache>
                <c:formatCode>General</c:formatCode>
                <c:ptCount val="229"/>
                <c:pt idx="0">
                  <c:v>2.0562990000000001E-3</c:v>
                </c:pt>
                <c:pt idx="1">
                  <c:v>2.1317860000000001E-3</c:v>
                </c:pt>
                <c:pt idx="2">
                  <c:v>2.284201E-3</c:v>
                </c:pt>
                <c:pt idx="3">
                  <c:v>2.5502670000000002E-3</c:v>
                </c:pt>
                <c:pt idx="4">
                  <c:v>2.9298409999999999E-3</c:v>
                </c:pt>
                <c:pt idx="5">
                  <c:v>3.4227630000000001E-3</c:v>
                </c:pt>
                <c:pt idx="6">
                  <c:v>3.991746E-3</c:v>
                </c:pt>
                <c:pt idx="7">
                  <c:v>4.6369480000000001E-3</c:v>
                </c:pt>
                <c:pt idx="8">
                  <c:v>5.3579070000000003E-3</c:v>
                </c:pt>
                <c:pt idx="9">
                  <c:v>6.1915060000000003E-3</c:v>
                </c:pt>
                <c:pt idx="10">
                  <c:v>7.0635630000000001E-3</c:v>
                </c:pt>
                <c:pt idx="11">
                  <c:v>8.0110960000000005E-3</c:v>
                </c:pt>
                <c:pt idx="12">
                  <c:v>8.9966600000000001E-3</c:v>
                </c:pt>
                <c:pt idx="13">
                  <c:v>1.005726E-2</c:v>
                </c:pt>
                <c:pt idx="14">
                  <c:v>1.115559E-2</c:v>
                </c:pt>
                <c:pt idx="15">
                  <c:v>1.3502190000000001E-2</c:v>
                </c:pt>
                <c:pt idx="16">
                  <c:v>1.5960829999999999E-2</c:v>
                </c:pt>
                <c:pt idx="17">
                  <c:v>1.8493490000000001E-2</c:v>
                </c:pt>
                <c:pt idx="18">
                  <c:v>2.106152E-2</c:v>
                </c:pt>
                <c:pt idx="19">
                  <c:v>2.234444E-2</c:v>
                </c:pt>
                <c:pt idx="20">
                  <c:v>2.3663489999999999E-2</c:v>
                </c:pt>
                <c:pt idx="21">
                  <c:v>2.4944500000000001E-2</c:v>
                </c:pt>
                <c:pt idx="22">
                  <c:v>2.618736E-2</c:v>
                </c:pt>
                <c:pt idx="23">
                  <c:v>2.7428569999999999E-2</c:v>
                </c:pt>
                <c:pt idx="24">
                  <c:v>2.8631489999999999E-2</c:v>
                </c:pt>
                <c:pt idx="25">
                  <c:v>2.9832339999999999E-2</c:v>
                </c:pt>
                <c:pt idx="26">
                  <c:v>3.0957579999999998E-2</c:v>
                </c:pt>
                <c:pt idx="27">
                  <c:v>3.2080459999999998E-2</c:v>
                </c:pt>
                <c:pt idx="28">
                  <c:v>3.3127160000000003E-2</c:v>
                </c:pt>
                <c:pt idx="29">
                  <c:v>3.4135209999999999E-2</c:v>
                </c:pt>
                <c:pt idx="30">
                  <c:v>3.5031840000000002E-2</c:v>
                </c:pt>
                <c:pt idx="31">
                  <c:v>3.592741E-2</c:v>
                </c:pt>
                <c:pt idx="32">
                  <c:v>3.6748549999999998E-2</c:v>
                </c:pt>
                <c:pt idx="33">
                  <c:v>3.8204059999999998E-2</c:v>
                </c:pt>
                <c:pt idx="34">
                  <c:v>3.954618E-2</c:v>
                </c:pt>
                <c:pt idx="35">
                  <c:v>4.0701540000000001E-2</c:v>
                </c:pt>
                <c:pt idx="36">
                  <c:v>4.1817840000000002E-2</c:v>
                </c:pt>
                <c:pt idx="37">
                  <c:v>4.2821810000000002E-2</c:v>
                </c:pt>
                <c:pt idx="38">
                  <c:v>4.3824460000000003E-2</c:v>
                </c:pt>
                <c:pt idx="39">
                  <c:v>4.4862779999999998E-2</c:v>
                </c:pt>
                <c:pt idx="40">
                  <c:v>4.593738E-2</c:v>
                </c:pt>
                <c:pt idx="41">
                  <c:v>4.8344020000000001E-2</c:v>
                </c:pt>
                <c:pt idx="42">
                  <c:v>4.9750339999999997E-2</c:v>
                </c:pt>
                <c:pt idx="43">
                  <c:v>5.1341869999999998E-2</c:v>
                </c:pt>
                <c:pt idx="44">
                  <c:v>5.3192540000000003E-2</c:v>
                </c:pt>
                <c:pt idx="45">
                  <c:v>5.5265830000000002E-2</c:v>
                </c:pt>
                <c:pt idx="46">
                  <c:v>5.941258E-2</c:v>
                </c:pt>
                <c:pt idx="47">
                  <c:v>6.2966499999999995E-2</c:v>
                </c:pt>
                <c:pt idx="48">
                  <c:v>6.5927920000000001E-2</c:v>
                </c:pt>
                <c:pt idx="49">
                  <c:v>6.8296969999999999E-2</c:v>
                </c:pt>
                <c:pt idx="50">
                  <c:v>7.0147509999999996E-2</c:v>
                </c:pt>
                <c:pt idx="51">
                  <c:v>7.1442690000000003E-2</c:v>
                </c:pt>
                <c:pt idx="52">
                  <c:v>7.2182769999999993E-2</c:v>
                </c:pt>
                <c:pt idx="53">
                  <c:v>7.2441820000000004E-2</c:v>
                </c:pt>
                <c:pt idx="54">
                  <c:v>7.2552690000000003E-2</c:v>
                </c:pt>
                <c:pt idx="55">
                  <c:v>7.2885270000000002E-2</c:v>
                </c:pt>
                <c:pt idx="56">
                  <c:v>7.4141399999999996E-2</c:v>
                </c:pt>
                <c:pt idx="57">
                  <c:v>7.6172989999999996E-2</c:v>
                </c:pt>
                <c:pt idx="58">
                  <c:v>7.8868939999999998E-2</c:v>
                </c:pt>
                <c:pt idx="59">
                  <c:v>8.2191910000000007E-2</c:v>
                </c:pt>
                <c:pt idx="60">
                  <c:v>8.5994029999999999E-2</c:v>
                </c:pt>
                <c:pt idx="61">
                  <c:v>0.1333501</c:v>
                </c:pt>
                <c:pt idx="62">
                  <c:v>0.13811480000000001</c:v>
                </c:pt>
                <c:pt idx="63">
                  <c:v>0.142509</c:v>
                </c:pt>
                <c:pt idx="64">
                  <c:v>0.14634829999999999</c:v>
                </c:pt>
                <c:pt idx="65">
                  <c:v>0.14959620000000001</c:v>
                </c:pt>
                <c:pt idx="66">
                  <c:v>0.1509249</c:v>
                </c:pt>
                <c:pt idx="67">
                  <c:v>0.1520687</c:v>
                </c:pt>
                <c:pt idx="68">
                  <c:v>0.15295429999999999</c:v>
                </c:pt>
                <c:pt idx="69">
                  <c:v>0.15361849999999999</c:v>
                </c:pt>
                <c:pt idx="70">
                  <c:v>0.1540242</c:v>
                </c:pt>
                <c:pt idx="71">
                  <c:v>0.1541718</c:v>
                </c:pt>
                <c:pt idx="72">
                  <c:v>0.1543562</c:v>
                </c:pt>
                <c:pt idx="73">
                  <c:v>0.15490960000000001</c:v>
                </c:pt>
                <c:pt idx="74">
                  <c:v>0.15579489999999999</c:v>
                </c:pt>
                <c:pt idx="75">
                  <c:v>0.15701219999999999</c:v>
                </c:pt>
                <c:pt idx="76">
                  <c:v>0.1585616</c:v>
                </c:pt>
                <c:pt idx="77">
                  <c:v>0.1604061</c:v>
                </c:pt>
                <c:pt idx="78">
                  <c:v>0.16250880000000001</c:v>
                </c:pt>
                <c:pt idx="79">
                  <c:v>0.16486970000000001</c:v>
                </c:pt>
                <c:pt idx="80">
                  <c:v>0.16748879999999999</c:v>
                </c:pt>
                <c:pt idx="81">
                  <c:v>0.17036609999999999</c:v>
                </c:pt>
                <c:pt idx="82">
                  <c:v>0.176674</c:v>
                </c:pt>
                <c:pt idx="83">
                  <c:v>0.18375649999999999</c:v>
                </c:pt>
                <c:pt idx="84">
                  <c:v>0.19139220000000001</c:v>
                </c:pt>
                <c:pt idx="85">
                  <c:v>0.1995074</c:v>
                </c:pt>
                <c:pt idx="86">
                  <c:v>0.20791750000000001</c:v>
                </c:pt>
                <c:pt idx="87">
                  <c:v>0.2252538</c:v>
                </c:pt>
                <c:pt idx="88">
                  <c:v>0.23392180000000001</c:v>
                </c:pt>
                <c:pt idx="89">
                  <c:v>0.2423312</c:v>
                </c:pt>
                <c:pt idx="90">
                  <c:v>0.25044529999999998</c:v>
                </c:pt>
                <c:pt idx="91">
                  <c:v>0.25811659999999997</c:v>
                </c:pt>
                <c:pt idx="92">
                  <c:v>0.26523439999999998</c:v>
                </c:pt>
                <c:pt idx="93">
                  <c:v>0.27190940000000002</c:v>
                </c:pt>
                <c:pt idx="94">
                  <c:v>0.27814179999999999</c:v>
                </c:pt>
                <c:pt idx="95">
                  <c:v>0.28400530000000002</c:v>
                </c:pt>
                <c:pt idx="96">
                  <c:v>0.28957379999999999</c:v>
                </c:pt>
                <c:pt idx="97">
                  <c:v>0.29488379999999997</c:v>
                </c:pt>
                <c:pt idx="98">
                  <c:v>0.30498760000000003</c:v>
                </c:pt>
                <c:pt idx="99">
                  <c:v>0.3146853</c:v>
                </c:pt>
                <c:pt idx="100">
                  <c:v>0.32441979999999998</c:v>
                </c:pt>
                <c:pt idx="101">
                  <c:v>0.32943440000000002</c:v>
                </c:pt>
                <c:pt idx="102">
                  <c:v>0.33463330000000002</c:v>
                </c:pt>
                <c:pt idx="103">
                  <c:v>0.34005350000000001</c:v>
                </c:pt>
                <c:pt idx="104">
                  <c:v>0.34576879999999999</c:v>
                </c:pt>
                <c:pt idx="105">
                  <c:v>0.34739110000000001</c:v>
                </c:pt>
                <c:pt idx="106">
                  <c:v>0.34927160000000002</c:v>
                </c:pt>
                <c:pt idx="107">
                  <c:v>0.35144690000000001</c:v>
                </c:pt>
                <c:pt idx="108">
                  <c:v>0.35388039999999998</c:v>
                </c:pt>
                <c:pt idx="109">
                  <c:v>0.3565719</c:v>
                </c:pt>
                <c:pt idx="110">
                  <c:v>0.35948469999999999</c:v>
                </c:pt>
                <c:pt idx="111">
                  <c:v>0.36265530000000001</c:v>
                </c:pt>
                <c:pt idx="112">
                  <c:v>0.36608420000000003</c:v>
                </c:pt>
                <c:pt idx="113">
                  <c:v>0.37349500000000002</c:v>
                </c:pt>
                <c:pt idx="114">
                  <c:v>0.38171670000000002</c:v>
                </c:pt>
                <c:pt idx="115">
                  <c:v>0.39060210000000001</c:v>
                </c:pt>
                <c:pt idx="116">
                  <c:v>0.40015099999999998</c:v>
                </c:pt>
                <c:pt idx="117">
                  <c:v>0.41021619999999998</c:v>
                </c:pt>
                <c:pt idx="118">
                  <c:v>0.42076039999999998</c:v>
                </c:pt>
                <c:pt idx="119">
                  <c:v>0.43171029999999999</c:v>
                </c:pt>
                <c:pt idx="120">
                  <c:v>0.44291829999999999</c:v>
                </c:pt>
                <c:pt idx="121">
                  <c:v>0.45438420000000002</c:v>
                </c:pt>
                <c:pt idx="122">
                  <c:v>0.46599770000000001</c:v>
                </c:pt>
                <c:pt idx="123">
                  <c:v>0.48933520000000003</c:v>
                </c:pt>
                <c:pt idx="124">
                  <c:v>0.50091180000000002</c:v>
                </c:pt>
                <c:pt idx="125">
                  <c:v>0.51230390000000003</c:v>
                </c:pt>
                <c:pt idx="126">
                  <c:v>0.52347500000000002</c:v>
                </c:pt>
                <c:pt idx="127">
                  <c:v>0.53427729999999996</c:v>
                </c:pt>
                <c:pt idx="128">
                  <c:v>0.5446742</c:v>
                </c:pt>
                <c:pt idx="129">
                  <c:v>0.55459150000000002</c:v>
                </c:pt>
                <c:pt idx="130">
                  <c:v>0.56395600000000001</c:v>
                </c:pt>
                <c:pt idx="131">
                  <c:v>0.57265679999999997</c:v>
                </c:pt>
                <c:pt idx="132">
                  <c:v>0.58065710000000004</c:v>
                </c:pt>
                <c:pt idx="133">
                  <c:v>0.58434399999999997</c:v>
                </c:pt>
                <c:pt idx="134">
                  <c:v>0.58780960000000004</c:v>
                </c:pt>
                <c:pt idx="135">
                  <c:v>0.59109080000000003</c:v>
                </c:pt>
                <c:pt idx="136">
                  <c:v>0.59411389999999997</c:v>
                </c:pt>
                <c:pt idx="137">
                  <c:v>0.5968791</c:v>
                </c:pt>
                <c:pt idx="138">
                  <c:v>0.59942309999999999</c:v>
                </c:pt>
                <c:pt idx="139">
                  <c:v>0.60170880000000004</c:v>
                </c:pt>
                <c:pt idx="140">
                  <c:v>0.6036996</c:v>
                </c:pt>
                <c:pt idx="141">
                  <c:v>0.60543239999999998</c:v>
                </c:pt>
                <c:pt idx="142">
                  <c:v>0.60687029999999997</c:v>
                </c:pt>
                <c:pt idx="143">
                  <c:v>0.60797639999999997</c:v>
                </c:pt>
                <c:pt idx="144">
                  <c:v>0.60882440000000004</c:v>
                </c:pt>
                <c:pt idx="145">
                  <c:v>0.6093037</c:v>
                </c:pt>
                <c:pt idx="146">
                  <c:v>0.60948800000000003</c:v>
                </c:pt>
                <c:pt idx="147">
                  <c:v>0.60963500000000004</c:v>
                </c:pt>
                <c:pt idx="148">
                  <c:v>0.61004060000000004</c:v>
                </c:pt>
                <c:pt idx="149">
                  <c:v>0.61066730000000002</c:v>
                </c:pt>
                <c:pt idx="150">
                  <c:v>0.6115891</c:v>
                </c:pt>
                <c:pt idx="151">
                  <c:v>0.61269510000000005</c:v>
                </c:pt>
                <c:pt idx="152">
                  <c:v>0.61402230000000002</c:v>
                </c:pt>
                <c:pt idx="153">
                  <c:v>0.61730359999999995</c:v>
                </c:pt>
                <c:pt idx="154">
                  <c:v>0.62132229999999999</c:v>
                </c:pt>
                <c:pt idx="155">
                  <c:v>0.62593089999999996</c:v>
                </c:pt>
                <c:pt idx="156">
                  <c:v>0.6310559</c:v>
                </c:pt>
                <c:pt idx="157">
                  <c:v>0.6365864</c:v>
                </c:pt>
                <c:pt idx="158">
                  <c:v>0.64248570000000005</c:v>
                </c:pt>
                <c:pt idx="159">
                  <c:v>0.64856959999999997</c:v>
                </c:pt>
                <c:pt idx="160">
                  <c:v>0.66106960000000003</c:v>
                </c:pt>
                <c:pt idx="161">
                  <c:v>0.66726459999999999</c:v>
                </c:pt>
                <c:pt idx="162">
                  <c:v>0.67327550000000003</c:v>
                </c:pt>
                <c:pt idx="163">
                  <c:v>0.67902859999999998</c:v>
                </c:pt>
                <c:pt idx="164">
                  <c:v>0.6844133</c:v>
                </c:pt>
                <c:pt idx="165">
                  <c:v>0.68717930000000005</c:v>
                </c:pt>
                <c:pt idx="166">
                  <c:v>0.69020349999999997</c:v>
                </c:pt>
                <c:pt idx="167">
                  <c:v>0.69352259999999999</c:v>
                </c:pt>
                <c:pt idx="168">
                  <c:v>0.69709980000000005</c:v>
                </c:pt>
                <c:pt idx="169">
                  <c:v>0.70089809999999997</c:v>
                </c:pt>
                <c:pt idx="170">
                  <c:v>0.70491780000000004</c:v>
                </c:pt>
                <c:pt idx="171">
                  <c:v>0.71339929999999996</c:v>
                </c:pt>
                <c:pt idx="172">
                  <c:v>0.72236</c:v>
                </c:pt>
                <c:pt idx="173">
                  <c:v>0.73161540000000003</c:v>
                </c:pt>
                <c:pt idx="174">
                  <c:v>0.74098149999999996</c:v>
                </c:pt>
                <c:pt idx="175">
                  <c:v>0.9224002</c:v>
                </c:pt>
                <c:pt idx="176">
                  <c:v>0.9594781</c:v>
                </c:pt>
                <c:pt idx="177">
                  <c:v>0.96176649999999997</c:v>
                </c:pt>
                <c:pt idx="178">
                  <c:v>0.96427640000000003</c:v>
                </c:pt>
                <c:pt idx="179">
                  <c:v>0.96667579999999997</c:v>
                </c:pt>
                <c:pt idx="180">
                  <c:v>0.96870599999999996</c:v>
                </c:pt>
                <c:pt idx="181">
                  <c:v>0.9704043</c:v>
                </c:pt>
                <c:pt idx="182">
                  <c:v>0.97180719999999998</c:v>
                </c:pt>
                <c:pt idx="183">
                  <c:v>0.97295209999999999</c:v>
                </c:pt>
                <c:pt idx="184">
                  <c:v>0.97391240000000001</c:v>
                </c:pt>
                <c:pt idx="185">
                  <c:v>0.97535400000000005</c:v>
                </c:pt>
                <c:pt idx="186">
                  <c:v>0.97653809999999996</c:v>
                </c:pt>
                <c:pt idx="187">
                  <c:v>0.97776050000000003</c:v>
                </c:pt>
                <c:pt idx="188">
                  <c:v>0.97935320000000003</c:v>
                </c:pt>
                <c:pt idx="189">
                  <c:v>0.980464</c:v>
                </c:pt>
                <c:pt idx="190">
                  <c:v>0.98175950000000001</c:v>
                </c:pt>
                <c:pt idx="191">
                  <c:v>0.98312869999999997</c:v>
                </c:pt>
                <c:pt idx="192">
                  <c:v>0.98434960000000005</c:v>
                </c:pt>
                <c:pt idx="193">
                  <c:v>0.98642030000000003</c:v>
                </c:pt>
                <c:pt idx="194">
                  <c:v>0.98804700000000001</c:v>
                </c:pt>
                <c:pt idx="195">
                  <c:v>0.98930459999999998</c:v>
                </c:pt>
                <c:pt idx="196">
                  <c:v>0.99026820000000004</c:v>
                </c:pt>
                <c:pt idx="197">
                  <c:v>0.99064030000000003</c:v>
                </c:pt>
                <c:pt idx="198">
                  <c:v>0.99097610000000003</c:v>
                </c:pt>
                <c:pt idx="199">
                  <c:v>0.991313</c:v>
                </c:pt>
                <c:pt idx="200">
                  <c:v>0.99157729999999999</c:v>
                </c:pt>
                <c:pt idx="201">
                  <c:v>0.99184269999999997</c:v>
                </c:pt>
                <c:pt idx="202">
                  <c:v>0.99207279999999998</c:v>
                </c:pt>
                <c:pt idx="203">
                  <c:v>0.99237880000000001</c:v>
                </c:pt>
                <c:pt idx="204">
                  <c:v>0.99276109999999995</c:v>
                </c:pt>
                <c:pt idx="205">
                  <c:v>0.99325620000000003</c:v>
                </c:pt>
                <c:pt idx="206">
                  <c:v>0.99378979999999995</c:v>
                </c:pt>
                <c:pt idx="207">
                  <c:v>0.99439820000000001</c:v>
                </c:pt>
                <c:pt idx="208">
                  <c:v>0.9950445</c:v>
                </c:pt>
                <c:pt idx="209">
                  <c:v>0.99637390000000003</c:v>
                </c:pt>
                <c:pt idx="210">
                  <c:v>0.99705639999999995</c:v>
                </c:pt>
                <c:pt idx="211">
                  <c:v>0.9976642</c:v>
                </c:pt>
                <c:pt idx="212">
                  <c:v>0.99823360000000005</c:v>
                </c:pt>
                <c:pt idx="213">
                  <c:v>0.99872729999999998</c:v>
                </c:pt>
                <c:pt idx="214">
                  <c:v>0.9991447</c:v>
                </c:pt>
                <c:pt idx="215">
                  <c:v>0.99948570000000003</c:v>
                </c:pt>
                <c:pt idx="216">
                  <c:v>0.99959960000000003</c:v>
                </c:pt>
                <c:pt idx="217">
                  <c:v>0.99967589999999995</c:v>
                </c:pt>
                <c:pt idx="218">
                  <c:v>0.99975099999999995</c:v>
                </c:pt>
                <c:pt idx="219">
                  <c:v>0.99975159999999996</c:v>
                </c:pt>
                <c:pt idx="220">
                  <c:v>0.9950445</c:v>
                </c:pt>
                <c:pt idx="221">
                  <c:v>0.99637390000000003</c:v>
                </c:pt>
                <c:pt idx="222">
                  <c:v>0.99705639999999995</c:v>
                </c:pt>
                <c:pt idx="223">
                  <c:v>0.9976642</c:v>
                </c:pt>
                <c:pt idx="224">
                  <c:v>0.99823360000000005</c:v>
                </c:pt>
                <c:pt idx="225">
                  <c:v>0.99872729999999998</c:v>
                </c:pt>
                <c:pt idx="226">
                  <c:v>0.9991447</c:v>
                </c:pt>
                <c:pt idx="227">
                  <c:v>0.99948570000000003</c:v>
                </c:pt>
                <c:pt idx="228">
                  <c:v>0.99959960000000003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89-40FE-9533-4F82A6250958}"/>
            </c:ext>
          </c:extLst>
        </c:ser>
        <c:ser>
          <c:idx val="1"/>
          <c:order val="1"/>
          <c:tx>
            <c:v>Interpolation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Interpolation!$E$38:$E$78</c:f>
              <c:numCache>
                <c:formatCode>0.0000_0</c:formatCode>
                <c:ptCount val="41"/>
                <c:pt idx="0">
                  <c:v>2.8050000000000002</c:v>
                </c:pt>
                <c:pt idx="1">
                  <c:v>2.8174999999999999</c:v>
                </c:pt>
                <c:pt idx="2">
                  <c:v>2.835</c:v>
                </c:pt>
                <c:pt idx="3">
                  <c:v>2.8525</c:v>
                </c:pt>
                <c:pt idx="4">
                  <c:v>2.87</c:v>
                </c:pt>
                <c:pt idx="5">
                  <c:v>2.8875000000000002</c:v>
                </c:pt>
                <c:pt idx="6">
                  <c:v>2.9050000000000002</c:v>
                </c:pt>
                <c:pt idx="7">
                  <c:v>2.9225000000000003</c:v>
                </c:pt>
                <c:pt idx="8">
                  <c:v>2.9400000000000004</c:v>
                </c:pt>
                <c:pt idx="9">
                  <c:v>2.9575000000000005</c:v>
                </c:pt>
                <c:pt idx="10">
                  <c:v>2.9750000000000005</c:v>
                </c:pt>
                <c:pt idx="11">
                  <c:v>2.9925000000000006</c:v>
                </c:pt>
                <c:pt idx="12">
                  <c:v>3.0100000000000007</c:v>
                </c:pt>
                <c:pt idx="13">
                  <c:v>3.0275000000000007</c:v>
                </c:pt>
                <c:pt idx="14">
                  <c:v>3.0450000000000008</c:v>
                </c:pt>
                <c:pt idx="15">
                  <c:v>3.0625000000000009</c:v>
                </c:pt>
                <c:pt idx="16">
                  <c:v>3.080000000000001</c:v>
                </c:pt>
                <c:pt idx="17">
                  <c:v>3.097500000000001</c:v>
                </c:pt>
                <c:pt idx="18">
                  <c:v>3.1150000000000011</c:v>
                </c:pt>
                <c:pt idx="19">
                  <c:v>3.1325000000000012</c:v>
                </c:pt>
                <c:pt idx="20">
                  <c:v>3.1500000000000012</c:v>
                </c:pt>
                <c:pt idx="21">
                  <c:v>3.1675000000000013</c:v>
                </c:pt>
                <c:pt idx="22">
                  <c:v>3.1850000000000014</c:v>
                </c:pt>
                <c:pt idx="23">
                  <c:v>3.2025000000000015</c:v>
                </c:pt>
                <c:pt idx="24">
                  <c:v>3.2200000000000015</c:v>
                </c:pt>
                <c:pt idx="25">
                  <c:v>3.2375000000000016</c:v>
                </c:pt>
                <c:pt idx="26">
                  <c:v>3.2550000000000017</c:v>
                </c:pt>
                <c:pt idx="27">
                  <c:v>3.2725000000000017</c:v>
                </c:pt>
                <c:pt idx="28">
                  <c:v>3.2900000000000018</c:v>
                </c:pt>
                <c:pt idx="29">
                  <c:v>3.3075000000000019</c:v>
                </c:pt>
                <c:pt idx="30">
                  <c:v>3.325000000000002</c:v>
                </c:pt>
                <c:pt idx="31">
                  <c:v>3.342500000000002</c:v>
                </c:pt>
                <c:pt idx="32">
                  <c:v>3.3600000000000021</c:v>
                </c:pt>
                <c:pt idx="33">
                  <c:v>3.3775000000000022</c:v>
                </c:pt>
                <c:pt idx="34">
                  <c:v>3.3950000000000022</c:v>
                </c:pt>
                <c:pt idx="35">
                  <c:v>3.4125000000000023</c:v>
                </c:pt>
                <c:pt idx="36">
                  <c:v>3.4300000000000024</c:v>
                </c:pt>
                <c:pt idx="37">
                  <c:v>3.4475000000000025</c:v>
                </c:pt>
                <c:pt idx="38">
                  <c:v>3.4650000000000025</c:v>
                </c:pt>
                <c:pt idx="39">
                  <c:v>3.4825000000000026</c:v>
                </c:pt>
                <c:pt idx="40">
                  <c:v>3.4990000000000001</c:v>
                </c:pt>
              </c:numCache>
            </c:numRef>
          </c:xVal>
          <c:yVal>
            <c:numRef>
              <c:f>Interpolation!$F$38:$F$78</c:f>
              <c:numCache>
                <c:formatCode>0.0000_0</c:formatCode>
                <c:ptCount val="41"/>
                <c:pt idx="0">
                  <c:v>6.6666666666670427E-4</c:v>
                </c:pt>
                <c:pt idx="1">
                  <c:v>2.3333333333332984E-3</c:v>
                </c:pt>
                <c:pt idx="2">
                  <c:v>4.6666666666666523E-3</c:v>
                </c:pt>
                <c:pt idx="3">
                  <c:v>7.0000000000000062E-3</c:v>
                </c:pt>
                <c:pt idx="4">
                  <c:v>9.3333333333333601E-3</c:v>
                </c:pt>
                <c:pt idx="5">
                  <c:v>1.1666666666666659E-2</c:v>
                </c:pt>
                <c:pt idx="6">
                  <c:v>1.4000000000000012E-2</c:v>
                </c:pt>
                <c:pt idx="7">
                  <c:v>1.6333333333333366E-2</c:v>
                </c:pt>
                <c:pt idx="8">
                  <c:v>1.866666666666672E-2</c:v>
                </c:pt>
                <c:pt idx="9">
                  <c:v>2.1000000000000019E-2</c:v>
                </c:pt>
                <c:pt idx="10">
                  <c:v>2.3333333333333373E-2</c:v>
                </c:pt>
                <c:pt idx="11">
                  <c:v>2.5666666666666726E-2</c:v>
                </c:pt>
                <c:pt idx="12">
                  <c:v>2.800000000000008E-2</c:v>
                </c:pt>
                <c:pt idx="13">
                  <c:v>3.0333333333333434E-2</c:v>
                </c:pt>
                <c:pt idx="14">
                  <c:v>3.2666666666666733E-2</c:v>
                </c:pt>
                <c:pt idx="15">
                  <c:v>3.5000000000000087E-2</c:v>
                </c:pt>
                <c:pt idx="16">
                  <c:v>3.7333333333333441E-2</c:v>
                </c:pt>
                <c:pt idx="17">
                  <c:v>3.9666666666666794E-2</c:v>
                </c:pt>
                <c:pt idx="18">
                  <c:v>4.5847571167148438E-2</c:v>
                </c:pt>
                <c:pt idx="19">
                  <c:v>5.2669737528821425E-2</c:v>
                </c:pt>
                <c:pt idx="20">
                  <c:v>5.9491903890494413E-2</c:v>
                </c:pt>
                <c:pt idx="21">
                  <c:v>6.6314070252167401E-2</c:v>
                </c:pt>
                <c:pt idx="22">
                  <c:v>7.3136236613840166E-2</c:v>
                </c:pt>
                <c:pt idx="23">
                  <c:v>7.9958402975513154E-2</c:v>
                </c:pt>
                <c:pt idx="24">
                  <c:v>0.12218006164255257</c:v>
                </c:pt>
                <c:pt idx="25">
                  <c:v>0.17954402542201109</c:v>
                </c:pt>
                <c:pt idx="26">
                  <c:v>0.23690798920147138</c:v>
                </c:pt>
                <c:pt idx="27">
                  <c:v>0.2942719529809299</c:v>
                </c:pt>
                <c:pt idx="28">
                  <c:v>0.41532260445499602</c:v>
                </c:pt>
                <c:pt idx="29">
                  <c:v>0.56825058203046908</c:v>
                </c:pt>
                <c:pt idx="30">
                  <c:v>0.72117855960593857</c:v>
                </c:pt>
                <c:pt idx="31">
                  <c:v>0.87410653718140807</c:v>
                </c:pt>
                <c:pt idx="32">
                  <c:v>0.97118915684600771</c:v>
                </c:pt>
                <c:pt idx="33">
                  <c:v>0.97479051224025681</c:v>
                </c:pt>
                <c:pt idx="34">
                  <c:v>0.97839186763450592</c:v>
                </c:pt>
                <c:pt idx="35">
                  <c:v>0.98199322302875502</c:v>
                </c:pt>
                <c:pt idx="36">
                  <c:v>0.98559457842300413</c:v>
                </c:pt>
                <c:pt idx="37">
                  <c:v>0.98919593381725324</c:v>
                </c:pt>
                <c:pt idx="38">
                  <c:v>0.99279728921150245</c:v>
                </c:pt>
                <c:pt idx="39">
                  <c:v>0.99639864460575156</c:v>
                </c:pt>
                <c:pt idx="40">
                  <c:v>0.99979420826318588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89-40FE-9533-4F82A6250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024256"/>
        <c:axId val="1844019680"/>
      </c:scatterChart>
      <c:valAx>
        <c:axId val="1844024256"/>
        <c:scaling>
          <c:orientation val="minMax"/>
          <c:max val="3.5"/>
          <c:min val="2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Interpolation!$G$2</c:f>
              <c:strCache>
                <c:ptCount val="1"/>
                <c:pt idx="0">
                  <c:v>VOC (Open-Circuit)</c:v>
                </c:pt>
              </c:strCache>
            </c:strRef>
          </c:tx>
          <c:layout>
            <c:manualLayout>
              <c:xMode val="edge"/>
              <c:yMode val="edge"/>
              <c:x val="0.43418706882951108"/>
              <c:y val="0.88949766695829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019680"/>
        <c:crosses val="autoZero"/>
        <c:crossBetween val="midCat"/>
        <c:majorUnit val="0.1"/>
      </c:valAx>
      <c:valAx>
        <c:axId val="18440196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Interpolation!$G$3</c:f>
              <c:strCache>
                <c:ptCount val="1"/>
                <c:pt idx="0">
                  <c:v>State of Charge (SOC)</c:v>
                </c:pt>
              </c:strCache>
            </c:strRef>
          </c:tx>
          <c:layout>
            <c:manualLayout>
              <c:xMode val="edge"/>
              <c:yMode val="edge"/>
              <c:x val="3.2615672016407783E-2"/>
              <c:y val="0.22301658315437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02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49772313296904"/>
          <c:y val="0.15285996447413772"/>
          <c:w val="0.2148224043715847"/>
          <c:h val="0.14647564107962441"/>
        </c:manualLayout>
      </c:layout>
      <c:overlay val="0"/>
      <c:spPr>
        <a:solidFill>
          <a:schemeClr val="l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4</xdr:row>
      <xdr:rowOff>121920</xdr:rowOff>
    </xdr:from>
    <xdr:to>
      <xdr:col>11</xdr:col>
      <xdr:colOff>601980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74D546-6B2D-46C3-A6C3-D564B7456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358140</xdr:colOff>
      <xdr:row>36</xdr:row>
      <xdr:rowOff>7620</xdr:rowOff>
    </xdr:from>
    <xdr:to>
      <xdr:col>5</xdr:col>
      <xdr:colOff>464820</xdr:colOff>
      <xdr:row>36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8A3771-8E67-43C8-8EE5-7809DF296B5F}"/>
            </a:ext>
          </a:extLst>
        </xdr:cNvPr>
        <xdr:cNvSpPr txBox="1"/>
      </xdr:nvSpPr>
      <xdr:spPr>
        <a:xfrm>
          <a:off x="3406140" y="6073140"/>
          <a:ext cx="106680" cy="1219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 b="1"/>
            <a:t>Y</a:t>
          </a:r>
        </a:p>
      </xdr:txBody>
    </xdr:sp>
    <xdr:clientData/>
  </xdr:twoCellAnchor>
  <xdr:twoCellAnchor>
    <xdr:from>
      <xdr:col>6</xdr:col>
      <xdr:colOff>228600</xdr:colOff>
      <xdr:row>17</xdr:row>
      <xdr:rowOff>7620</xdr:rowOff>
    </xdr:from>
    <xdr:to>
      <xdr:col>6</xdr:col>
      <xdr:colOff>586740</xdr:colOff>
      <xdr:row>18</xdr:row>
      <xdr:rowOff>91440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CBD153-7E4D-4226-AD05-B45A1C08E7D9}"/>
            </a:ext>
          </a:extLst>
        </xdr:cNvPr>
        <xdr:cNvSpPr txBox="1"/>
      </xdr:nvSpPr>
      <xdr:spPr>
        <a:xfrm>
          <a:off x="4099560" y="2887980"/>
          <a:ext cx="3581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#1</a:t>
          </a:r>
        </a:p>
      </xdr:txBody>
    </xdr:sp>
    <xdr:clientData/>
  </xdr:twoCellAnchor>
  <xdr:twoCellAnchor>
    <xdr:from>
      <xdr:col>8</xdr:col>
      <xdr:colOff>99060</xdr:colOff>
      <xdr:row>16</xdr:row>
      <xdr:rowOff>144780</xdr:rowOff>
    </xdr:from>
    <xdr:to>
      <xdr:col>8</xdr:col>
      <xdr:colOff>457200</xdr:colOff>
      <xdr:row>18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64934C-13C8-455E-BC3A-7CCB679260D4}"/>
            </a:ext>
          </a:extLst>
        </xdr:cNvPr>
        <xdr:cNvSpPr txBox="1"/>
      </xdr:nvSpPr>
      <xdr:spPr>
        <a:xfrm>
          <a:off x="5189220" y="2857500"/>
          <a:ext cx="3581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#2</a:t>
          </a:r>
        </a:p>
      </xdr:txBody>
    </xdr:sp>
    <xdr:clientData/>
  </xdr:twoCellAnchor>
  <xdr:twoCellAnchor>
    <xdr:from>
      <xdr:col>8</xdr:col>
      <xdr:colOff>533400</xdr:colOff>
      <xdr:row>15</xdr:row>
      <xdr:rowOff>53340</xdr:rowOff>
    </xdr:from>
    <xdr:to>
      <xdr:col>9</xdr:col>
      <xdr:colOff>38100</xdr:colOff>
      <xdr:row>16</xdr:row>
      <xdr:rowOff>137160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6CE79D-B15F-4D40-B335-465805B3A267}"/>
            </a:ext>
          </a:extLst>
        </xdr:cNvPr>
        <xdr:cNvSpPr txBox="1"/>
      </xdr:nvSpPr>
      <xdr:spPr>
        <a:xfrm>
          <a:off x="5623560" y="2598420"/>
          <a:ext cx="3581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#3</a:t>
          </a:r>
        </a:p>
      </xdr:txBody>
    </xdr:sp>
    <xdr:clientData/>
  </xdr:twoCellAnchor>
  <xdr:twoCellAnchor>
    <xdr:from>
      <xdr:col>10</xdr:col>
      <xdr:colOff>205740</xdr:colOff>
      <xdr:row>7</xdr:row>
      <xdr:rowOff>129540</xdr:rowOff>
    </xdr:from>
    <xdr:to>
      <xdr:col>10</xdr:col>
      <xdr:colOff>563880</xdr:colOff>
      <xdr:row>9</xdr:row>
      <xdr:rowOff>45720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252BC23-7A40-44A6-AB7B-D8E9F72C4C63}"/>
            </a:ext>
          </a:extLst>
        </xdr:cNvPr>
        <xdr:cNvSpPr txBox="1"/>
      </xdr:nvSpPr>
      <xdr:spPr>
        <a:xfrm>
          <a:off x="7002780" y="1333500"/>
          <a:ext cx="3581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#5</a:t>
          </a:r>
        </a:p>
      </xdr:txBody>
    </xdr:sp>
    <xdr:clientData/>
  </xdr:twoCellAnchor>
  <xdr:twoCellAnchor>
    <xdr:from>
      <xdr:col>9</xdr:col>
      <xdr:colOff>594360</xdr:colOff>
      <xdr:row>11</xdr:row>
      <xdr:rowOff>68580</xdr:rowOff>
    </xdr:from>
    <xdr:to>
      <xdr:col>10</xdr:col>
      <xdr:colOff>99060</xdr:colOff>
      <xdr:row>12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C0C6659-E05F-4596-84D0-5949FEB1CD94}"/>
            </a:ext>
          </a:extLst>
        </xdr:cNvPr>
        <xdr:cNvSpPr txBox="1"/>
      </xdr:nvSpPr>
      <xdr:spPr>
        <a:xfrm>
          <a:off x="6537960" y="1943100"/>
          <a:ext cx="3581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#4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13E11-C7F5-49BA-88B7-A10D433B38EF}" name="Table13" displayName="Table13" ref="B8:C237" totalsRowShown="0" headerRowDxfId="4">
  <autoFilter ref="B8:C237" xr:uid="{E8B3D43C-584E-46FE-A4B1-07691AEE8AEC}"/>
  <tableColumns count="2">
    <tableColumn id="2" xr3:uid="{7367AB4A-AE3A-4B65-A3FA-B38C67FA2119}" name="Vbat" dataDxfId="3"/>
    <tableColumn id="1" xr3:uid="{A339E367-4D81-4376-B686-23F518B2062E}" name="SOC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0F28-C312-42DA-A91B-0E0CD2261717}">
  <dimension ref="A1:M237"/>
  <sheetViews>
    <sheetView showGridLines="0" tabSelected="1" workbookViewId="0">
      <selection activeCell="P6" sqref="P6"/>
    </sheetView>
  </sheetViews>
  <sheetFormatPr defaultRowHeight="13.2" x14ac:dyDescent="0.25"/>
  <cols>
    <col min="6" max="6" width="12" bestFit="1" customWidth="1"/>
    <col min="9" max="10" width="12.44140625" customWidth="1"/>
  </cols>
  <sheetData>
    <row r="1" spans="1:7" x14ac:dyDescent="0.25">
      <c r="A1" s="1" t="s">
        <v>0</v>
      </c>
      <c r="B1" s="3" t="s">
        <v>3</v>
      </c>
      <c r="C1" s="3"/>
      <c r="D1" s="3"/>
      <c r="F1" t="s">
        <v>4</v>
      </c>
      <c r="G1" t="s">
        <v>7</v>
      </c>
    </row>
    <row r="2" spans="1:7" ht="15.6" x14ac:dyDescent="0.35">
      <c r="A2" s="1" t="s">
        <v>1</v>
      </c>
      <c r="B2" s="2" t="s">
        <v>18</v>
      </c>
      <c r="C2" s="2"/>
      <c r="D2" s="2"/>
      <c r="F2" t="s">
        <v>5</v>
      </c>
      <c r="G2" t="s">
        <v>21</v>
      </c>
    </row>
    <row r="3" spans="1:7" x14ac:dyDescent="0.25">
      <c r="A3" s="1" t="s">
        <v>2</v>
      </c>
      <c r="B3" s="4" t="str">
        <f>TEXT(DATE(2020,12,13),"dd-mmm-yyyy")</f>
        <v>13-Dec-2020</v>
      </c>
      <c r="C3" s="2"/>
      <c r="D3" s="2"/>
      <c r="F3" t="s">
        <v>6</v>
      </c>
      <c r="G3" t="s">
        <v>8</v>
      </c>
    </row>
    <row r="8" spans="1:7" x14ac:dyDescent="0.25">
      <c r="B8" s="6" t="s">
        <v>19</v>
      </c>
      <c r="C8" s="6" t="s">
        <v>20</v>
      </c>
    </row>
    <row r="9" spans="1:7" x14ac:dyDescent="0.25">
      <c r="B9">
        <v>2.8030439999999999</v>
      </c>
      <c r="C9">
        <v>2.0562990000000001E-3</v>
      </c>
    </row>
    <row r="10" spans="1:7" x14ac:dyDescent="0.25">
      <c r="B10">
        <v>2.8037329999999998</v>
      </c>
      <c r="C10">
        <v>2.1317860000000001E-3</v>
      </c>
    </row>
    <row r="11" spans="1:7" x14ac:dyDescent="0.25">
      <c r="B11">
        <v>2.805685</v>
      </c>
      <c r="C11">
        <v>2.284201E-3</v>
      </c>
    </row>
    <row r="12" spans="1:7" x14ac:dyDescent="0.25">
      <c r="B12">
        <v>2.8088440000000001</v>
      </c>
      <c r="C12">
        <v>2.5502670000000002E-3</v>
      </c>
    </row>
    <row r="13" spans="1:7" x14ac:dyDescent="0.25">
      <c r="B13">
        <v>2.8131499999999998</v>
      </c>
      <c r="C13">
        <v>2.9298409999999999E-3</v>
      </c>
    </row>
    <row r="14" spans="1:7" x14ac:dyDescent="0.25">
      <c r="B14">
        <v>2.8185479999999998</v>
      </c>
      <c r="C14">
        <v>3.4227630000000001E-3</v>
      </c>
    </row>
    <row r="15" spans="1:7" x14ac:dyDescent="0.25">
      <c r="B15">
        <v>2.824865</v>
      </c>
      <c r="C15">
        <v>3.991746E-3</v>
      </c>
    </row>
    <row r="16" spans="1:7" x14ac:dyDescent="0.25">
      <c r="B16">
        <v>2.832157</v>
      </c>
      <c r="C16">
        <v>4.6369480000000001E-3</v>
      </c>
    </row>
    <row r="17" spans="2:13" x14ac:dyDescent="0.25">
      <c r="B17">
        <v>2.8402539999999998</v>
      </c>
      <c r="C17">
        <v>5.3579070000000003E-3</v>
      </c>
    </row>
    <row r="18" spans="2:13" x14ac:dyDescent="0.25">
      <c r="B18">
        <v>2.8491550000000001</v>
      </c>
      <c r="C18">
        <v>6.1915060000000003E-3</v>
      </c>
    </row>
    <row r="19" spans="2:13" x14ac:dyDescent="0.25">
      <c r="B19">
        <v>2.8586870000000002</v>
      </c>
      <c r="C19">
        <v>7.0635630000000001E-3</v>
      </c>
    </row>
    <row r="20" spans="2:13" x14ac:dyDescent="0.25">
      <c r="B20">
        <v>2.8689079999999998</v>
      </c>
      <c r="C20">
        <v>8.0110960000000005E-3</v>
      </c>
    </row>
    <row r="21" spans="2:13" x14ac:dyDescent="0.25">
      <c r="B21">
        <v>2.8795890000000002</v>
      </c>
      <c r="C21">
        <v>8.9966600000000001E-3</v>
      </c>
    </row>
    <row r="22" spans="2:13" x14ac:dyDescent="0.25">
      <c r="B22">
        <v>2.890787</v>
      </c>
      <c r="C22">
        <v>1.005726E-2</v>
      </c>
    </row>
    <row r="23" spans="2:13" x14ac:dyDescent="0.25">
      <c r="B23">
        <v>2.9023289999999999</v>
      </c>
      <c r="C23">
        <v>1.115559E-2</v>
      </c>
    </row>
    <row r="24" spans="2:13" x14ac:dyDescent="0.25">
      <c r="B24">
        <v>2.9263889999999999</v>
      </c>
      <c r="C24">
        <v>1.3502190000000001E-2</v>
      </c>
      <c r="F24" s="23" t="s">
        <v>9</v>
      </c>
      <c r="G24" s="22"/>
    </row>
    <row r="25" spans="2:13" ht="13.8" thickBot="1" x14ac:dyDescent="0.3">
      <c r="B25">
        <v>2.9510239999999999</v>
      </c>
      <c r="C25">
        <v>1.5960829999999999E-2</v>
      </c>
      <c r="E25" s="17" t="s">
        <v>14</v>
      </c>
      <c r="F25" s="21" t="s">
        <v>19</v>
      </c>
      <c r="G25" s="21" t="s">
        <v>20</v>
      </c>
      <c r="H25" s="21" t="s">
        <v>10</v>
      </c>
      <c r="I25" s="21" t="s">
        <v>11</v>
      </c>
      <c r="J25" s="21" t="s">
        <v>15</v>
      </c>
    </row>
    <row r="26" spans="2:13" ht="14.4" thickTop="1" thickBot="1" x14ac:dyDescent="0.3">
      <c r="B26">
        <v>2.9757739999999999</v>
      </c>
      <c r="C26">
        <v>1.8493490000000001E-2</v>
      </c>
      <c r="E26" s="18"/>
      <c r="F26" s="19">
        <v>2.8</v>
      </c>
      <c r="G26" s="19">
        <v>0</v>
      </c>
      <c r="H26" s="19"/>
      <c r="I26" s="19"/>
      <c r="J26" s="19"/>
    </row>
    <row r="27" spans="2:13" x14ac:dyDescent="0.25">
      <c r="B27">
        <v>2.999949</v>
      </c>
      <c r="C27">
        <v>2.106152E-2</v>
      </c>
      <c r="E27" s="28">
        <v>1</v>
      </c>
      <c r="F27" s="25">
        <v>3.1</v>
      </c>
      <c r="G27" s="24">
        <v>0.04</v>
      </c>
      <c r="H27" s="19" cm="1">
        <f t="array" ref="H27:I27">LINEST(G26:G27,F26:F27)</f>
        <v>0.13333333333333322</v>
      </c>
      <c r="I27" s="19">
        <v>-0.37333333333333302</v>
      </c>
      <c r="J27" s="19">
        <f t="shared" ref="J27" si="0">H27*$F$34+I27</f>
        <v>9.3333333333333268E-2</v>
      </c>
    </row>
    <row r="28" spans="2:13" x14ac:dyDescent="0.25">
      <c r="B28">
        <v>3.011606</v>
      </c>
      <c r="C28">
        <v>2.234444E-2</v>
      </c>
      <c r="E28" s="28">
        <v>2</v>
      </c>
      <c r="F28" s="26">
        <v>3.2077429939773796</v>
      </c>
      <c r="G28" s="24">
        <v>8.2002321669623221E-2</v>
      </c>
      <c r="H28" s="19" cm="1">
        <f t="array" ref="H28:I28">LINEST(G27:G28,F27:F28)</f>
        <v>0.38983807780988111</v>
      </c>
      <c r="I28" s="19">
        <v>-1.1684980412106316</v>
      </c>
      <c r="J28" s="19">
        <f t="shared" ref="J28:J29" si="1">H28*$F$34+I28</f>
        <v>0.19593523112395217</v>
      </c>
    </row>
    <row r="29" spans="2:13" ht="13.8" x14ac:dyDescent="0.3">
      <c r="B29">
        <v>3.0229759999999999</v>
      </c>
      <c r="C29">
        <v>2.3663489999999999E-2</v>
      </c>
      <c r="E29" s="28">
        <v>3</v>
      </c>
      <c r="F29" s="26">
        <v>3.2783374819622537</v>
      </c>
      <c r="G29" s="24">
        <v>0.31340687320069477</v>
      </c>
      <c r="H29" s="19" cm="1">
        <f t="array" ref="H29:I29">LINEST(G28:G29,F28:F29)</f>
        <v>3.2779407873976418</v>
      </c>
      <c r="I29" s="19">
        <v>-10.432789273777859</v>
      </c>
      <c r="J29" s="19">
        <f t="shared" si="1"/>
        <v>1.040003482113887</v>
      </c>
      <c r="M29" s="32"/>
    </row>
    <row r="30" spans="2:13" ht="13.8" thickBot="1" x14ac:dyDescent="0.3">
      <c r="B30">
        <v>3.0338859999999999</v>
      </c>
      <c r="C30">
        <v>2.4944500000000001E-2</v>
      </c>
      <c r="E30" s="28">
        <v>4</v>
      </c>
      <c r="F30" s="27">
        <v>3.3534553279973491</v>
      </c>
      <c r="G30" s="24">
        <v>0.96984231742770222</v>
      </c>
      <c r="H30" s="19" cm="1">
        <f t="array" ref="H30:I30">LINEST(G29:G30,F29:F30)</f>
        <v>8.7387415757411055</v>
      </c>
      <c r="I30" s="19">
        <v>-28.335137179733255</v>
      </c>
      <c r="J30" s="19">
        <f>H30*$F$34+I30</f>
        <v>2.2504583353606158</v>
      </c>
    </row>
    <row r="31" spans="2:13" x14ac:dyDescent="0.25">
      <c r="B31">
        <v>3.0442800000000001</v>
      </c>
      <c r="C31">
        <v>2.618736E-2</v>
      </c>
      <c r="E31" s="29">
        <v>5</v>
      </c>
      <c r="F31" s="20">
        <v>3.5</v>
      </c>
      <c r="G31" s="20">
        <v>1</v>
      </c>
      <c r="H31" s="20" cm="1">
        <f t="array" ref="H31:I31">LINEST(G30:G31,F30:F31)</f>
        <v>0.20579173681423399</v>
      </c>
      <c r="I31" s="20">
        <v>0.27972892115018111</v>
      </c>
      <c r="J31" s="20">
        <f>H31*$F$34+I31</f>
        <v>1</v>
      </c>
    </row>
    <row r="32" spans="2:13" x14ac:dyDescent="0.25">
      <c r="B32">
        <v>3.0540419999999999</v>
      </c>
      <c r="C32">
        <v>2.7428569999999999E-2</v>
      </c>
    </row>
    <row r="33" spans="2:10" x14ac:dyDescent="0.25">
      <c r="B33">
        <v>3.0632299999999999</v>
      </c>
      <c r="C33">
        <v>2.8631489999999999E-2</v>
      </c>
      <c r="E33" t="s">
        <v>14</v>
      </c>
      <c r="F33">
        <f>_xlfn.XLOOKUP(F34,F27:F31,E27:E31,,1,1)</f>
        <v>5</v>
      </c>
    </row>
    <row r="34" spans="2:10" x14ac:dyDescent="0.25">
      <c r="B34">
        <v>3.0716130000000001</v>
      </c>
      <c r="C34">
        <v>2.9832339999999999E-2</v>
      </c>
      <c r="E34" t="s">
        <v>12</v>
      </c>
      <c r="F34" s="5">
        <v>3.5</v>
      </c>
    </row>
    <row r="35" spans="2:10" x14ac:dyDescent="0.25">
      <c r="B35">
        <v>3.0792510000000002</v>
      </c>
      <c r="C35">
        <v>3.0957579999999998E-2</v>
      </c>
      <c r="E35" t="s">
        <v>13</v>
      </c>
      <c r="F35" s="5" cm="1">
        <f t="array" ref="F35">INDEX(J27:J31,F33)</f>
        <v>1</v>
      </c>
      <c r="J35" s="30"/>
    </row>
    <row r="36" spans="2:10" x14ac:dyDescent="0.25">
      <c r="B36">
        <v>3.085969</v>
      </c>
      <c r="C36">
        <v>3.2080459999999998E-2</v>
      </c>
      <c r="J36" s="30"/>
    </row>
    <row r="37" spans="2:10" ht="13.8" thickBot="1" x14ac:dyDescent="0.3">
      <c r="B37">
        <v>3.0917119999999998</v>
      </c>
      <c r="C37">
        <v>3.3127160000000003E-2</v>
      </c>
      <c r="E37" s="8" t="s">
        <v>12</v>
      </c>
      <c r="F37" s="7">
        <f>F35</f>
        <v>1</v>
      </c>
      <c r="G37" s="17" t="s">
        <v>16</v>
      </c>
    </row>
    <row r="38" spans="2:10" ht="13.8" thickTop="1" x14ac:dyDescent="0.25">
      <c r="B38">
        <v>3.096765</v>
      </c>
      <c r="C38">
        <v>3.4135209999999999E-2</v>
      </c>
      <c r="E38" s="9">
        <v>2.8050000000000002</v>
      </c>
      <c r="F38" s="10">
        <f t="dataTable" ref="F38:F78" dt2D="0" dtr="0" r1="F34"/>
        <v>6.6666666666670427E-4</v>
      </c>
      <c r="G38" s="16">
        <f ca="1">ABS(FORECAST(E38,OFFSET(Table13[SOC],MATCH(E38,Table13[Vbat],1)-1,0,2), OFFSET(Table13[Vbat],MATCH(E38,Table13[Vbat],1)-1,0,2))-F38)</f>
        <v>1.564048536714463E-3</v>
      </c>
    </row>
    <row r="39" spans="2:10" x14ac:dyDescent="0.25">
      <c r="B39">
        <v>3.1014740000000001</v>
      </c>
      <c r="C39">
        <v>3.5031840000000002E-2</v>
      </c>
      <c r="E39" s="9">
        <v>2.8174999999999999</v>
      </c>
      <c r="F39" s="10">
        <v>2.3333333333332984E-3</v>
      </c>
      <c r="G39" s="16">
        <f ca="1">ABS(FORECAST(E39,OFFSET(Table13[SOC],MATCH(E39,Table13[Vbat],1)-1,0,2), OFFSET(Table13[Vbat],MATCH(E39,Table13[Vbat],1)-1,0,2))-F39)</f>
        <v>9.9373084191684002E-4</v>
      </c>
    </row>
    <row r="40" spans="2:10" x14ac:dyDescent="0.25">
      <c r="B40">
        <v>3.1057800000000002</v>
      </c>
      <c r="C40">
        <v>3.592741E-2</v>
      </c>
      <c r="E40" s="9">
        <v>2.835</v>
      </c>
      <c r="F40" s="10">
        <v>4.6666666666666523E-3</v>
      </c>
      <c r="G40" s="16">
        <f ca="1">ABS(FORECAST(E40,OFFSET(Table13[SOC],MATCH(E40,Table13[Vbat],1)-1,0,2), OFFSET(Table13[Vbat],MATCH(E40,Table13[Vbat],1)-1,0,2))-F40)</f>
        <v>2.2342279770284912E-4</v>
      </c>
    </row>
    <row r="41" spans="2:10" x14ac:dyDescent="0.25">
      <c r="B41">
        <v>3.1097999999999999</v>
      </c>
      <c r="C41">
        <v>3.6748549999999998E-2</v>
      </c>
      <c r="E41" s="9">
        <v>2.8525</v>
      </c>
      <c r="F41" s="10">
        <v>7.0000000000000062E-3</v>
      </c>
      <c r="G41" s="16">
        <f ca="1">ABS(FORECAST(E41,OFFSET(Table13[SOC],MATCH(E41,Table13[Vbat],1)-1,0,2), OFFSET(Table13[Vbat],MATCH(E41,Table13[Vbat],1)-1,0,2))-F41)</f>
        <v>5.0246896170796918E-4</v>
      </c>
    </row>
    <row r="42" spans="2:10" x14ac:dyDescent="0.25">
      <c r="B42">
        <v>3.1168629999999999</v>
      </c>
      <c r="C42">
        <v>3.8204059999999998E-2</v>
      </c>
      <c r="E42" s="9">
        <v>2.87</v>
      </c>
      <c r="F42" s="10">
        <v>9.3333333333333601E-3</v>
      </c>
      <c r="G42" s="16">
        <f ca="1">ABS(FORECAST(E42,OFFSET(Table13[SOC],MATCH(E42,Table13[Vbat],1)-1,0,2), OFFSET(Table13[Vbat],MATCH(E42,Table13[Vbat],1)-1,0,2))-F42)</f>
        <v>1.2214756173891672E-3</v>
      </c>
    </row>
    <row r="43" spans="2:10" x14ac:dyDescent="0.25">
      <c r="B43">
        <v>3.1228349999999998</v>
      </c>
      <c r="C43">
        <v>3.954618E-2</v>
      </c>
      <c r="E43" s="9">
        <v>2.8875000000000002</v>
      </c>
      <c r="F43" s="10">
        <v>1.1666666666666659E-2</v>
      </c>
      <c r="G43" s="16">
        <f ca="1">ABS(FORECAST(E43,OFFSET(Table13[SOC],MATCH(E43,Table13[Vbat],1)-1,0,2), OFFSET(Table13[Vbat],MATCH(E43,Table13[Vbat],1)-1,0,2))-F43)</f>
        <v>1.9207294207298498E-3</v>
      </c>
    </row>
    <row r="44" spans="2:10" x14ac:dyDescent="0.25">
      <c r="B44">
        <v>3.127831</v>
      </c>
      <c r="C44">
        <v>4.0701540000000001E-2</v>
      </c>
      <c r="E44" s="9">
        <v>2.9050000000000002</v>
      </c>
      <c r="F44" s="10">
        <v>1.4000000000000012E-2</v>
      </c>
      <c r="G44" s="16">
        <f ca="1">ABS(FORECAST(E44,OFFSET(Table13[SOC],MATCH(E44,Table13[Vbat],1)-1,0,2), OFFSET(Table13[Vbat],MATCH(E44,Table13[Vbat],1)-1,0,2))-F44)</f>
        <v>2.5839042394015244E-3</v>
      </c>
    </row>
    <row r="45" spans="2:10" x14ac:dyDescent="0.25">
      <c r="B45">
        <v>3.1319650000000001</v>
      </c>
      <c r="C45">
        <v>4.1817840000000002E-2</v>
      </c>
      <c r="E45" s="9">
        <v>2.9225000000000003</v>
      </c>
      <c r="F45" s="10">
        <v>1.6333333333333366E-2</v>
      </c>
      <c r="G45" s="16">
        <f ca="1">ABS(FORECAST(E45,OFFSET(Table13[SOC],MATCH(E45,Table13[Vbat],1)-1,0,2), OFFSET(Table13[Vbat],MATCH(E45,Table13[Vbat],1)-1,0,2))-F45)</f>
        <v>3.2104420615128859E-3</v>
      </c>
    </row>
    <row r="46" spans="2:10" x14ac:dyDescent="0.25">
      <c r="B46">
        <v>3.1354109999999999</v>
      </c>
      <c r="C46">
        <v>4.2821810000000002E-2</v>
      </c>
      <c r="E46" s="9">
        <v>2.9400000000000004</v>
      </c>
      <c r="F46" s="10">
        <v>1.866666666666672E-2</v>
      </c>
      <c r="G46" s="16">
        <f ca="1">ABS(FORECAST(E46,OFFSET(Table13[SOC],MATCH(E46,Table13[Vbat],1)-1,0,2), OFFSET(Table13[Vbat],MATCH(E46,Table13[Vbat],1)-1,0,2))-F46)</f>
        <v>3.8060618487247289E-3</v>
      </c>
    </row>
    <row r="47" spans="2:10" x14ac:dyDescent="0.25">
      <c r="B47">
        <v>3.1383399999999999</v>
      </c>
      <c r="C47">
        <v>4.3824460000000003E-2</v>
      </c>
      <c r="E47" s="9">
        <v>2.9575000000000005</v>
      </c>
      <c r="F47" s="10">
        <v>2.1000000000000019E-2</v>
      </c>
      <c r="G47" s="16">
        <f ca="1">ABS(FORECAST(E47,OFFSET(Table13[SOC],MATCH(E47,Table13[Vbat],1)-1,0,2), OFFSET(Table13[Vbat],MATCH(E47,Table13[Vbat],1)-1,0,2))-F47)</f>
        <v>4.3764828824241486E-3</v>
      </c>
    </row>
    <row r="48" spans="2:10" x14ac:dyDescent="0.25">
      <c r="B48">
        <v>3.140809</v>
      </c>
      <c r="C48">
        <v>4.4862779999999998E-2</v>
      </c>
      <c r="E48" s="9">
        <v>2.9750000000000005</v>
      </c>
      <c r="F48" s="10">
        <v>2.3333333333333373E-2</v>
      </c>
      <c r="G48" s="16">
        <f ca="1">ABS(FORECAST(E48,OFFSET(Table13[SOC],MATCH(E48,Table13[Vbat],1)-1,0,2), OFFSET(Table13[Vbat],MATCH(E48,Table13[Vbat],1)-1,0,2))-F48)</f>
        <v>4.9190465187878285E-3</v>
      </c>
    </row>
    <row r="49" spans="2:7" x14ac:dyDescent="0.25">
      <c r="B49">
        <v>3.1430479999999998</v>
      </c>
      <c r="C49">
        <v>4.593738E-2</v>
      </c>
      <c r="E49" s="9">
        <v>2.9925000000000006</v>
      </c>
      <c r="F49" s="10">
        <v>2.5666666666666726E-2</v>
      </c>
      <c r="G49" s="16">
        <f ca="1">ABS(FORECAST(E49,OFFSET(Table13[SOC],MATCH(E49,Table13[Vbat],1)-1,0,2), OFFSET(Table13[Vbat],MATCH(E49,Table13[Vbat],1)-1,0,2))-F49)</f>
        <v>5.3964292093761634E-3</v>
      </c>
    </row>
    <row r="50" spans="2:7" x14ac:dyDescent="0.25">
      <c r="B50">
        <v>3.147297</v>
      </c>
      <c r="C50">
        <v>4.8344020000000001E-2</v>
      </c>
      <c r="E50" s="9">
        <v>3.0100000000000007</v>
      </c>
      <c r="F50" s="10">
        <v>2.800000000000008E-2</v>
      </c>
      <c r="G50" s="16">
        <f ca="1">ABS(FORECAST(E50,OFFSET(Table13[SOC],MATCH(E50,Table13[Vbat],1)-1,0,2), OFFSET(Table13[Vbat],MATCH(E50,Table13[Vbat],1)-1,0,2))-F50)</f>
        <v>5.8323095513425627E-3</v>
      </c>
    </row>
    <row r="51" spans="2:7" x14ac:dyDescent="0.25">
      <c r="B51">
        <v>3.149537</v>
      </c>
      <c r="C51">
        <v>4.9750339999999997E-2</v>
      </c>
      <c r="E51" s="9">
        <v>3.0275000000000007</v>
      </c>
      <c r="F51" s="10">
        <v>3.0333333333333434E-2</v>
      </c>
      <c r="G51" s="16">
        <f ca="1">ABS(FORECAST(E51,OFFSET(Table13[SOC],MATCH(E51,Table13[Vbat],1)-1,0,2), OFFSET(Table13[Vbat],MATCH(E51,Table13[Vbat],1)-1,0,2))-F51)</f>
        <v>6.1386527522150902E-3</v>
      </c>
    </row>
    <row r="52" spans="2:7" x14ac:dyDescent="0.25">
      <c r="B52">
        <v>3.1521210000000002</v>
      </c>
      <c r="C52">
        <v>5.1341869999999998E-2</v>
      </c>
      <c r="E52" s="9">
        <v>3.0450000000000008</v>
      </c>
      <c r="F52" s="10">
        <v>3.2666666666666733E-2</v>
      </c>
      <c r="G52" s="16">
        <f ca="1">ABS(FORECAST(E52,OFFSET(Table13[SOC],MATCH(E52,Table13[Vbat],1)-1,0,2), OFFSET(Table13[Vbat],MATCH(E52,Table13[Vbat],1)-1,0,2))-F52)</f>
        <v>6.3877607539438164E-3</v>
      </c>
    </row>
    <row r="53" spans="2:7" x14ac:dyDescent="0.25">
      <c r="B53">
        <v>3.1551640000000001</v>
      </c>
      <c r="C53">
        <v>5.3192540000000003E-2</v>
      </c>
      <c r="E53" s="9">
        <v>3.0625000000000009</v>
      </c>
      <c r="F53" s="10">
        <v>3.5000000000000087E-2</v>
      </c>
      <c r="G53" s="16">
        <f ca="1">ABS(FORECAST(E53,OFFSET(Table13[SOC],MATCH(E53,Table13[Vbat],1)-1,0,2), OFFSET(Table13[Vbat],MATCH(E53,Table13[Vbat],1)-1,0,2))-F53)</f>
        <v>6.4640837483673774E-3</v>
      </c>
    </row>
    <row r="54" spans="2:7" x14ac:dyDescent="0.25">
      <c r="B54">
        <v>3.158782</v>
      </c>
      <c r="C54">
        <v>5.5265830000000002E-2</v>
      </c>
      <c r="E54" s="9">
        <v>3.080000000000001</v>
      </c>
      <c r="F54" s="10">
        <v>3.7333333333333441E-2</v>
      </c>
      <c r="G54" s="16">
        <f ca="1">ABS(FORECAST(E54,OFFSET(Table13[SOC],MATCH(E54,Table13[Vbat],1)-1,0,2), OFFSET(Table13[Vbat],MATCH(E54,Table13[Vbat],1)-1,0,2))-F54)</f>
        <v>6.2505617405972935E-3</v>
      </c>
    </row>
    <row r="55" spans="2:7" x14ac:dyDescent="0.25">
      <c r="B55">
        <v>3.1660750000000002</v>
      </c>
      <c r="C55">
        <v>5.941258E-2</v>
      </c>
      <c r="E55" s="9">
        <v>3.097500000000001</v>
      </c>
      <c r="F55" s="10">
        <v>3.9666666666666794E-2</v>
      </c>
      <c r="G55" s="16">
        <f ca="1">ABS(FORECAST(E55,OFFSET(Table13[SOC],MATCH(E55,Table13[Vbat],1)-1,0,2), OFFSET(Table13[Vbat],MATCH(E55,Table13[Vbat],1)-1,0,2))-F55)</f>
        <v>5.3915069852054631E-3</v>
      </c>
    </row>
    <row r="56" spans="2:7" x14ac:dyDescent="0.25">
      <c r="B56">
        <v>3.1721620000000001</v>
      </c>
      <c r="C56">
        <v>6.2966499999999995E-2</v>
      </c>
      <c r="E56" s="9">
        <v>3.1150000000000011</v>
      </c>
      <c r="F56" s="10">
        <v>4.5847571167148438E-2</v>
      </c>
      <c r="G56" s="16">
        <f ca="1">ABS(FORECAST(E56,OFFSET(Table13[SOC],MATCH(E56,Table13[Vbat],1)-1,0,2), OFFSET(Table13[Vbat],MATCH(E56,Table13[Vbat],1)-1,0,2))-F56)</f>
        <v>8.0274294922225709E-3</v>
      </c>
    </row>
    <row r="57" spans="2:7" x14ac:dyDescent="0.25">
      <c r="B57">
        <v>3.1771579999999999</v>
      </c>
      <c r="C57">
        <v>6.5927920000000001E-2</v>
      </c>
      <c r="E57" s="9">
        <v>3.1325000000000012</v>
      </c>
      <c r="F57" s="10">
        <v>5.2669737528821425E-2</v>
      </c>
      <c r="G57" s="16">
        <f ca="1">ABS(FORECAST(E57,OFFSET(Table13[SOC],MATCH(E57,Table13[Vbat],1)-1,0,2), OFFSET(Table13[Vbat],MATCH(E57,Table13[Vbat],1)-1,0,2))-F57)</f>
        <v>1.0696028709900718E-2</v>
      </c>
    </row>
    <row r="58" spans="2:7" x14ac:dyDescent="0.25">
      <c r="B58">
        <v>3.1811199999999999</v>
      </c>
      <c r="C58">
        <v>6.8296969999999999E-2</v>
      </c>
      <c r="E58" s="9">
        <v>3.1500000000000012</v>
      </c>
      <c r="F58" s="10">
        <v>5.9491903890494413E-2</v>
      </c>
      <c r="G58" s="16">
        <f ca="1">ABS(FORECAST(E58,OFFSET(Table13[SOC],MATCH(E58,Table13[Vbat],1)-1,0,2), OFFSET(Table13[Vbat],MATCH(E58,Table13[Vbat],1)-1,0,2))-F58)</f>
        <v>9.4563942349208396E-3</v>
      </c>
    </row>
    <row r="59" spans="2:7" x14ac:dyDescent="0.25">
      <c r="B59">
        <v>3.1841059999999999</v>
      </c>
      <c r="C59">
        <v>7.0147509999999996E-2</v>
      </c>
      <c r="E59" s="9">
        <v>3.1675000000000013</v>
      </c>
      <c r="F59" s="10">
        <v>6.6314070252167401E-2</v>
      </c>
      <c r="G59" s="16">
        <f ca="1">ABS(FORECAST(E59,OFFSET(Table13[SOC],MATCH(E59,Table13[Vbat],1)-1,0,2), OFFSET(Table13[Vbat],MATCH(E59,Table13[Vbat],1)-1,0,2))-F59)</f>
        <v>6.0694981378246471E-3</v>
      </c>
    </row>
    <row r="60" spans="2:7" x14ac:dyDescent="0.25">
      <c r="B60">
        <v>3.1861160000000002</v>
      </c>
      <c r="C60">
        <v>7.1442690000000003E-2</v>
      </c>
      <c r="E60" s="9">
        <v>3.1850000000000014</v>
      </c>
      <c r="F60" s="10">
        <v>7.3136236613840166E-2</v>
      </c>
      <c r="G60" s="16">
        <f ca="1">ABS(FORECAST(E60,OFFSET(Table13[SOC],MATCH(E60,Table13[Vbat],1)-1,0,2), OFFSET(Table13[Vbat],MATCH(E60,Table13[Vbat],1)-1,0,2))-F60)</f>
        <v>2.4126614795108026E-3</v>
      </c>
    </row>
    <row r="61" spans="2:7" x14ac:dyDescent="0.25">
      <c r="B61">
        <v>3.1872639999999999</v>
      </c>
      <c r="C61">
        <v>7.2182769999999993E-2</v>
      </c>
      <c r="E61" s="9">
        <v>3.2025000000000015</v>
      </c>
      <c r="F61" s="10">
        <v>7.9958402975513154E-2</v>
      </c>
      <c r="G61" s="16">
        <f ca="1">ABS(FORECAST(E61,OFFSET(Table13[SOC],MATCH(E61,Table13[Vbat],1)-1,0,2), OFFSET(Table13[Vbat],MATCH(E61,Table13[Vbat],1)-1,0,2))-F61)</f>
        <v>1.5000455704649474E-2</v>
      </c>
    </row>
    <row r="62" spans="2:7" x14ac:dyDescent="0.25">
      <c r="B62">
        <v>3.1876660000000001</v>
      </c>
      <c r="C62">
        <v>7.2441820000000004E-2</v>
      </c>
      <c r="E62" s="9">
        <v>3.2200000000000015</v>
      </c>
      <c r="F62" s="10">
        <v>0.12218006164255257</v>
      </c>
      <c r="G62" s="16">
        <f ca="1">ABS(FORECAST(E62,OFFSET(Table13[SOC],MATCH(E62,Table13[Vbat],1)-1,0,2), OFFSET(Table13[Vbat],MATCH(E62,Table13[Vbat],1)-1,0,2))-F62)</f>
        <v>4.4278795275856098E-3</v>
      </c>
    </row>
    <row r="63" spans="2:7" x14ac:dyDescent="0.25">
      <c r="B63">
        <v>3.1877810000000002</v>
      </c>
      <c r="C63">
        <v>7.2552690000000003E-2</v>
      </c>
      <c r="E63" s="9">
        <v>3.2375000000000016</v>
      </c>
      <c r="F63" s="10">
        <v>0.17954402542201109</v>
      </c>
      <c r="G63" s="16">
        <f ca="1">ABS(FORECAST(E63,OFFSET(Table13[SOC],MATCH(E63,Table13[Vbat],1)-1,0,2), OFFSET(Table13[Vbat],MATCH(E63,Table13[Vbat],1)-1,0,2))-F63)</f>
        <v>2.3431173929468585E-2</v>
      </c>
    </row>
    <row r="64" spans="2:7" x14ac:dyDescent="0.25">
      <c r="B64">
        <v>3.188126</v>
      </c>
      <c r="C64">
        <v>7.2885270000000002E-2</v>
      </c>
      <c r="E64" s="9">
        <v>3.2550000000000017</v>
      </c>
      <c r="F64" s="10">
        <v>0.23690798920147138</v>
      </c>
      <c r="G64" s="16">
        <f ca="1">ABS(FORECAST(E64,OFFSET(Table13[SOC],MATCH(E64,Table13[Vbat],1)-1,0,2), OFFSET(Table13[Vbat],MATCH(E64,Table13[Vbat],1)-1,0,2))-F64)</f>
        <v>2.4739613345538203E-2</v>
      </c>
    </row>
    <row r="65" spans="2:7" x14ac:dyDescent="0.25">
      <c r="B65">
        <v>3.1892740000000002</v>
      </c>
      <c r="C65">
        <v>7.4141399999999996E-2</v>
      </c>
      <c r="E65" s="9">
        <v>3.2725000000000017</v>
      </c>
      <c r="F65" s="10">
        <v>0.2942719529809299</v>
      </c>
      <c r="G65" s="16">
        <f ca="1">ABS(FORECAST(E65,OFFSET(Table13[SOC],MATCH(E65,Table13[Vbat],1)-1,0,2), OFFSET(Table13[Vbat],MATCH(E65,Table13[Vbat],1)-1,0,2))-F65)</f>
        <v>1.2405906712265491E-2</v>
      </c>
    </row>
    <row r="66" spans="2:7" x14ac:dyDescent="0.25">
      <c r="B66">
        <v>3.1909969999999999</v>
      </c>
      <c r="C66">
        <v>7.6172989999999996E-2</v>
      </c>
      <c r="E66" s="9">
        <v>3.2900000000000018</v>
      </c>
      <c r="F66" s="10">
        <v>0.41532260445499602</v>
      </c>
      <c r="G66" s="16">
        <f ca="1">ABS(FORECAST(E66,OFFSET(Table13[SOC],MATCH(E66,Table13[Vbat],1)-1,0,2), OFFSET(Table13[Vbat],MATCH(E66,Table13[Vbat],1)-1,0,2))-F66)</f>
        <v>8.7689932725787401E-3</v>
      </c>
    </row>
    <row r="67" spans="2:7" x14ac:dyDescent="0.25">
      <c r="B67">
        <v>3.1930640000000001</v>
      </c>
      <c r="C67">
        <v>7.8868939999999998E-2</v>
      </c>
      <c r="E67" s="9">
        <v>3.3075000000000019</v>
      </c>
      <c r="F67" s="10">
        <v>0.56825058203046908</v>
      </c>
      <c r="G67" s="16">
        <f ca="1">ABS(FORECAST(E67,OFFSET(Table13[SOC],MATCH(E67,Table13[Vbat],1)-1,0,2), OFFSET(Table13[Vbat],MATCH(E67,Table13[Vbat],1)-1,0,2))-F67)</f>
        <v>8.3168123725378962E-3</v>
      </c>
    </row>
    <row r="68" spans="2:7" x14ac:dyDescent="0.25">
      <c r="B68">
        <v>3.195303</v>
      </c>
      <c r="C68">
        <v>8.2191910000000007E-2</v>
      </c>
      <c r="E68" s="9">
        <v>3.325000000000002</v>
      </c>
      <c r="F68" s="10">
        <v>0.72117855960593857</v>
      </c>
      <c r="G68" s="16">
        <f ca="1">ABS(FORECAST(E68,OFFSET(Table13[SOC],MATCH(E68,Table13[Vbat],1)-1,0,2), OFFSET(Table13[Vbat],MATCH(E68,Table13[Vbat],1)-1,0,2))-F68)</f>
        <v>2.4739607798698771E-2</v>
      </c>
    </row>
    <row r="69" spans="2:7" x14ac:dyDescent="0.25">
      <c r="B69">
        <v>3.197543</v>
      </c>
      <c r="C69">
        <v>8.5994029999999999E-2</v>
      </c>
      <c r="E69" s="9">
        <v>3.342500000000002</v>
      </c>
      <c r="F69" s="10">
        <v>0.87410653718140807</v>
      </c>
      <c r="G69" s="16">
        <f ca="1">ABS(FORECAST(E69,OFFSET(Table13[SOC],MATCH(E69,Table13[Vbat],1)-1,0,2), OFFSET(Table13[Vbat],MATCH(E69,Table13[Vbat],1)-1,0,2))-F69)</f>
        <v>1.9754866314666941E-2</v>
      </c>
    </row>
    <row r="70" spans="2:7" x14ac:dyDescent="0.25">
      <c r="B70">
        <v>3.2237279999999999</v>
      </c>
      <c r="C70">
        <v>0.1333501</v>
      </c>
      <c r="E70" s="9">
        <v>3.3600000000000021</v>
      </c>
      <c r="F70" s="10">
        <v>0.97118915684600771</v>
      </c>
      <c r="G70" s="16">
        <f ca="1">ABS(FORECAST(E70,OFFSET(Table13[SOC],MATCH(E70,Table13[Vbat],1)-1,0,2), OFFSET(Table13[Vbat],MATCH(E70,Table13[Vbat],1)-1,0,2))-F70)</f>
        <v>1.7080238983441576E-2</v>
      </c>
    </row>
    <row r="71" spans="2:7" x14ac:dyDescent="0.25">
      <c r="B71">
        <v>3.227633</v>
      </c>
      <c r="C71">
        <v>0.13811480000000001</v>
      </c>
      <c r="E71" s="9">
        <v>3.3775000000000022</v>
      </c>
      <c r="F71" s="10">
        <v>0.97479051224025681</v>
      </c>
      <c r="G71" s="16">
        <f ca="1">ABS(FORECAST(E71,OFFSET(Table13[SOC],MATCH(E71,Table13[Vbat],1)-1,0,2), OFFSET(Table13[Vbat],MATCH(E71,Table13[Vbat],1)-1,0,2))-F71)</f>
        <v>3.3864756703883003E-3</v>
      </c>
    </row>
    <row r="72" spans="2:7" x14ac:dyDescent="0.25">
      <c r="B72">
        <v>3.230791</v>
      </c>
      <c r="C72">
        <v>0.142509</v>
      </c>
      <c r="E72" s="9">
        <v>3.3950000000000022</v>
      </c>
      <c r="F72" s="10">
        <v>0.97839186763450592</v>
      </c>
      <c r="G72" s="16">
        <f ca="1">ABS(FORECAST(E72,OFFSET(Table13[SOC],MATCH(E72,Table13[Vbat],1)-1,0,2), OFFSET(Table13[Vbat],MATCH(E72,Table13[Vbat],1)-1,0,2))-F72)</f>
        <v>1.1357470827033533E-2</v>
      </c>
    </row>
    <row r="73" spans="2:7" x14ac:dyDescent="0.25">
      <c r="B73">
        <v>3.2331449999999999</v>
      </c>
      <c r="C73">
        <v>0.14634829999999999</v>
      </c>
      <c r="E73" s="9">
        <v>3.4125000000000023</v>
      </c>
      <c r="F73" s="10">
        <v>0.98199322302875502</v>
      </c>
      <c r="G73" s="16">
        <f ca="1">ABS(FORECAST(E73,OFFSET(Table13[SOC],MATCH(E73,Table13[Vbat],1)-1,0,2), OFFSET(Table13[Vbat],MATCH(E73,Table13[Vbat],1)-1,0,2))-F73)</f>
        <v>1.0254173671520039E-2</v>
      </c>
    </row>
    <row r="74" spans="2:7" x14ac:dyDescent="0.25">
      <c r="B74">
        <v>3.2348680000000001</v>
      </c>
      <c r="C74">
        <v>0.14959620000000001</v>
      </c>
      <c r="E74" s="9">
        <v>3.4300000000000024</v>
      </c>
      <c r="F74" s="10">
        <v>0.98559457842300413</v>
      </c>
      <c r="G74" s="16">
        <f ca="1">ABS(FORECAST(E74,OFFSET(Table13[SOC],MATCH(E74,Table13[Vbat],1)-1,0,2), OFFSET(Table13[Vbat],MATCH(E74,Table13[Vbat],1)-1,0,2))-F74)</f>
        <v>7.9734496425888368E-3</v>
      </c>
    </row>
    <row r="75" spans="2:7" x14ac:dyDescent="0.25">
      <c r="B75">
        <v>3.235557</v>
      </c>
      <c r="C75">
        <v>0.1509249</v>
      </c>
      <c r="E75" s="9">
        <v>3.4475000000000025</v>
      </c>
      <c r="F75" s="10">
        <v>0.98919593381725324</v>
      </c>
      <c r="G75" s="16">
        <f ca="1">ABS(FORECAST(E75,OFFSET(Table13[SOC],MATCH(E75,Table13[Vbat],1)-1,0,2), OFFSET(Table13[Vbat],MATCH(E75,Table13[Vbat],1)-1,0,2))-F75)</f>
        <v>5.8142099701138372E-3</v>
      </c>
    </row>
    <row r="76" spans="2:7" x14ac:dyDescent="0.25">
      <c r="B76">
        <v>3.2360169999999999</v>
      </c>
      <c r="C76">
        <v>0.1520687</v>
      </c>
      <c r="E76" s="9">
        <v>3.4650000000000025</v>
      </c>
      <c r="F76" s="10">
        <v>0.99279728921150245</v>
      </c>
      <c r="G76" s="16">
        <f ca="1">ABS(FORECAST(E76,OFFSET(Table13[SOC],MATCH(E76,Table13[Vbat],1)-1,0,2), OFFSET(Table13[Vbat],MATCH(E76,Table13[Vbat],1)-1,0,2))-F76)</f>
        <v>3.726916213816045E-3</v>
      </c>
    </row>
    <row r="77" spans="2:7" x14ac:dyDescent="0.25">
      <c r="B77">
        <v>3.2364190000000002</v>
      </c>
      <c r="C77">
        <v>0.15295429999999999</v>
      </c>
      <c r="E77" s="9">
        <v>3.4825000000000026</v>
      </c>
      <c r="F77" s="10">
        <v>0.99639864460575156</v>
      </c>
      <c r="G77" s="16">
        <f ca="1">ABS(FORECAST(E77,OFFSET(Table13[SOC],MATCH(E77,Table13[Vbat],1)-1,0,2), OFFSET(Table13[Vbat],MATCH(E77,Table13[Vbat],1)-1,0,2))-F77)</f>
        <v>1.67060245851125E-3</v>
      </c>
    </row>
    <row r="78" spans="2:7" ht="13.8" thickBot="1" x14ac:dyDescent="0.3">
      <c r="B78">
        <v>3.2367059999999999</v>
      </c>
      <c r="C78">
        <v>0.15361849999999999</v>
      </c>
      <c r="E78" s="14">
        <v>3.4990000000000001</v>
      </c>
      <c r="F78" s="15">
        <v>0.99979420826318588</v>
      </c>
      <c r="G78" s="31">
        <f ca="1">ABS(FORECAST(E78,OFFSET(Table13[SOC],MATCH(E78,Table13[Vbat],1)-1,0,2), OFFSET(Table13[Vbat],MATCH(E78,Table13[Vbat],1)-1,0,2))-F78)</f>
        <v>2.5539516704664589E-4</v>
      </c>
    </row>
    <row r="79" spans="2:7" ht="13.8" thickTop="1" x14ac:dyDescent="0.25">
      <c r="B79">
        <v>3.2368209999999999</v>
      </c>
      <c r="C79">
        <v>0.1540242</v>
      </c>
      <c r="E79" s="11" t="s">
        <v>17</v>
      </c>
      <c r="F79" s="12"/>
      <c r="G79" s="13">
        <f ca="1">MAX(G38:G78)</f>
        <v>2.4739613345538203E-2</v>
      </c>
    </row>
    <row r="80" spans="2:7" x14ac:dyDescent="0.25">
      <c r="B80">
        <v>3.2368779999999999</v>
      </c>
      <c r="C80">
        <v>0.1541718</v>
      </c>
    </row>
    <row r="81" spans="2:3" x14ac:dyDescent="0.25">
      <c r="B81">
        <v>3.2369349999999999</v>
      </c>
      <c r="C81">
        <v>0.1543562</v>
      </c>
    </row>
    <row r="82" spans="2:3" x14ac:dyDescent="0.25">
      <c r="B82">
        <v>3.2371080000000001</v>
      </c>
      <c r="C82">
        <v>0.15490960000000001</v>
      </c>
    </row>
    <row r="83" spans="2:3" x14ac:dyDescent="0.25">
      <c r="B83">
        <v>3.2373949999999998</v>
      </c>
      <c r="C83">
        <v>0.15579489999999999</v>
      </c>
    </row>
    <row r="84" spans="2:3" x14ac:dyDescent="0.25">
      <c r="B84">
        <v>3.237797</v>
      </c>
      <c r="C84">
        <v>0.15701219999999999</v>
      </c>
    </row>
    <row r="85" spans="2:3" x14ac:dyDescent="0.25">
      <c r="B85">
        <v>3.2383139999999999</v>
      </c>
      <c r="C85">
        <v>0.1585616</v>
      </c>
    </row>
    <row r="86" spans="2:3" x14ac:dyDescent="0.25">
      <c r="B86">
        <v>3.2389450000000002</v>
      </c>
      <c r="C86">
        <v>0.1604061</v>
      </c>
    </row>
    <row r="87" spans="2:3" x14ac:dyDescent="0.25">
      <c r="B87">
        <v>3.2396340000000001</v>
      </c>
      <c r="C87">
        <v>0.16250880000000001</v>
      </c>
    </row>
    <row r="88" spans="2:3" x14ac:dyDescent="0.25">
      <c r="B88">
        <v>3.2403810000000002</v>
      </c>
      <c r="C88">
        <v>0.16486970000000001</v>
      </c>
    </row>
    <row r="89" spans="2:3" x14ac:dyDescent="0.25">
      <c r="B89">
        <v>3.2412420000000002</v>
      </c>
      <c r="C89">
        <v>0.16748879999999999</v>
      </c>
    </row>
    <row r="90" spans="2:3" x14ac:dyDescent="0.25">
      <c r="B90">
        <v>3.2421609999999998</v>
      </c>
      <c r="C90">
        <v>0.17036609999999999</v>
      </c>
    </row>
    <row r="91" spans="2:3" x14ac:dyDescent="0.25">
      <c r="B91">
        <v>3.2441710000000001</v>
      </c>
      <c r="C91">
        <v>0.176674</v>
      </c>
    </row>
    <row r="92" spans="2:3" x14ac:dyDescent="0.25">
      <c r="B92">
        <v>3.24641</v>
      </c>
      <c r="C92">
        <v>0.18375649999999999</v>
      </c>
    </row>
    <row r="93" spans="2:3" x14ac:dyDescent="0.25">
      <c r="B93">
        <v>3.2487650000000001</v>
      </c>
      <c r="C93">
        <v>0.19139220000000001</v>
      </c>
    </row>
    <row r="94" spans="2:3" x14ac:dyDescent="0.25">
      <c r="B94">
        <v>3.2512340000000002</v>
      </c>
      <c r="C94">
        <v>0.1995074</v>
      </c>
    </row>
    <row r="95" spans="2:3" x14ac:dyDescent="0.25">
      <c r="B95">
        <v>3.2537609999999999</v>
      </c>
      <c r="C95">
        <v>0.20791750000000001</v>
      </c>
    </row>
    <row r="96" spans="2:3" x14ac:dyDescent="0.25">
      <c r="B96">
        <v>3.2588140000000001</v>
      </c>
      <c r="C96">
        <v>0.2252538</v>
      </c>
    </row>
    <row r="97" spans="2:3" x14ac:dyDescent="0.25">
      <c r="B97">
        <v>3.2612260000000002</v>
      </c>
      <c r="C97">
        <v>0.23392180000000001</v>
      </c>
    </row>
    <row r="98" spans="2:3" x14ac:dyDescent="0.25">
      <c r="B98">
        <v>3.2634650000000001</v>
      </c>
      <c r="C98">
        <v>0.2423312</v>
      </c>
    </row>
    <row r="99" spans="2:3" x14ac:dyDescent="0.25">
      <c r="B99">
        <v>3.2655319999999999</v>
      </c>
      <c r="C99">
        <v>0.25044529999999998</v>
      </c>
    </row>
    <row r="100" spans="2:3" x14ac:dyDescent="0.25">
      <c r="B100">
        <v>3.2673700000000001</v>
      </c>
      <c r="C100">
        <v>0.25811659999999997</v>
      </c>
    </row>
    <row r="101" spans="2:3" x14ac:dyDescent="0.25">
      <c r="B101">
        <v>3.2689780000000002</v>
      </c>
      <c r="C101">
        <v>0.26523439999999998</v>
      </c>
    </row>
    <row r="102" spans="2:3" x14ac:dyDescent="0.25">
      <c r="B102">
        <v>3.270413</v>
      </c>
      <c r="C102">
        <v>0.27190940000000002</v>
      </c>
    </row>
    <row r="103" spans="2:3" x14ac:dyDescent="0.25">
      <c r="B103">
        <v>3.2717339999999999</v>
      </c>
      <c r="C103">
        <v>0.27814179999999999</v>
      </c>
    </row>
    <row r="104" spans="2:3" x14ac:dyDescent="0.25">
      <c r="B104">
        <v>3.2729400000000002</v>
      </c>
      <c r="C104">
        <v>0.28400530000000002</v>
      </c>
    </row>
    <row r="105" spans="2:3" x14ac:dyDescent="0.25">
      <c r="B105">
        <v>3.2740309999999999</v>
      </c>
      <c r="C105">
        <v>0.28957379999999999</v>
      </c>
    </row>
    <row r="106" spans="2:3" x14ac:dyDescent="0.25">
      <c r="B106">
        <v>3.275007</v>
      </c>
      <c r="C106">
        <v>0.29488379999999997</v>
      </c>
    </row>
    <row r="107" spans="2:3" x14ac:dyDescent="0.25">
      <c r="B107">
        <v>3.2767870000000001</v>
      </c>
      <c r="C107">
        <v>0.30498760000000003</v>
      </c>
    </row>
    <row r="108" spans="2:3" x14ac:dyDescent="0.25">
      <c r="B108">
        <v>3.2783380000000002</v>
      </c>
      <c r="C108">
        <v>0.3146853</v>
      </c>
    </row>
    <row r="109" spans="2:3" x14ac:dyDescent="0.25">
      <c r="B109">
        <v>3.2798310000000002</v>
      </c>
      <c r="C109">
        <v>0.32441979999999998</v>
      </c>
    </row>
    <row r="110" spans="2:3" x14ac:dyDescent="0.25">
      <c r="B110">
        <v>3.2805770000000001</v>
      </c>
      <c r="C110">
        <v>0.32943440000000002</v>
      </c>
    </row>
    <row r="111" spans="2:3" x14ac:dyDescent="0.25">
      <c r="B111">
        <v>3.2813240000000001</v>
      </c>
      <c r="C111">
        <v>0.33463330000000002</v>
      </c>
    </row>
    <row r="112" spans="2:3" x14ac:dyDescent="0.25">
      <c r="B112">
        <v>3.2821280000000002</v>
      </c>
      <c r="C112">
        <v>0.34005350000000001</v>
      </c>
    </row>
    <row r="113" spans="2:3" x14ac:dyDescent="0.25">
      <c r="B113">
        <v>3.2829890000000002</v>
      </c>
      <c r="C113">
        <v>0.34576879999999999</v>
      </c>
    </row>
    <row r="114" spans="2:3" x14ac:dyDescent="0.25">
      <c r="B114">
        <v>3.2832189999999999</v>
      </c>
      <c r="C114">
        <v>0.34739110000000001</v>
      </c>
    </row>
    <row r="115" spans="2:3" x14ac:dyDescent="0.25">
      <c r="B115">
        <v>3.283506</v>
      </c>
      <c r="C115">
        <v>0.34927160000000002</v>
      </c>
    </row>
    <row r="116" spans="2:3" x14ac:dyDescent="0.25">
      <c r="B116">
        <v>3.2837360000000002</v>
      </c>
      <c r="C116">
        <v>0.35144690000000001</v>
      </c>
    </row>
    <row r="117" spans="2:3" x14ac:dyDescent="0.25">
      <c r="B117">
        <v>3.2840799999999999</v>
      </c>
      <c r="C117">
        <v>0.35388039999999998</v>
      </c>
    </row>
    <row r="118" spans="2:3" x14ac:dyDescent="0.25">
      <c r="B118">
        <v>3.2844250000000001</v>
      </c>
      <c r="C118">
        <v>0.3565719</v>
      </c>
    </row>
    <row r="119" spans="2:3" x14ac:dyDescent="0.25">
      <c r="B119">
        <v>3.2847689999999998</v>
      </c>
      <c r="C119">
        <v>0.35948469999999999</v>
      </c>
    </row>
    <row r="120" spans="2:3" x14ac:dyDescent="0.25">
      <c r="B120">
        <v>3.2851140000000001</v>
      </c>
      <c r="C120">
        <v>0.36265530000000001</v>
      </c>
    </row>
    <row r="121" spans="2:3" x14ac:dyDescent="0.25">
      <c r="B121">
        <v>3.2855159999999999</v>
      </c>
      <c r="C121">
        <v>0.36608420000000003</v>
      </c>
    </row>
    <row r="122" spans="2:3" x14ac:dyDescent="0.25">
      <c r="B122">
        <v>3.2863769999999999</v>
      </c>
      <c r="C122">
        <v>0.37349500000000002</v>
      </c>
    </row>
    <row r="123" spans="2:3" x14ac:dyDescent="0.25">
      <c r="B123">
        <v>3.287296</v>
      </c>
      <c r="C123">
        <v>0.38171670000000002</v>
      </c>
    </row>
    <row r="124" spans="2:3" x14ac:dyDescent="0.25">
      <c r="B124">
        <v>3.2882720000000001</v>
      </c>
      <c r="C124">
        <v>0.39060210000000001</v>
      </c>
    </row>
    <row r="125" spans="2:3" x14ac:dyDescent="0.25">
      <c r="B125">
        <v>3.2893059999999998</v>
      </c>
      <c r="C125">
        <v>0.40015099999999998</v>
      </c>
    </row>
    <row r="126" spans="2:3" x14ac:dyDescent="0.25">
      <c r="B126">
        <v>3.290397</v>
      </c>
      <c r="C126">
        <v>0.41021619999999998</v>
      </c>
    </row>
    <row r="127" spans="2:3" x14ac:dyDescent="0.25">
      <c r="B127">
        <v>3.2914880000000002</v>
      </c>
      <c r="C127">
        <v>0.42076039999999998</v>
      </c>
    </row>
    <row r="128" spans="2:3" x14ac:dyDescent="0.25">
      <c r="B128">
        <v>3.2926359999999999</v>
      </c>
      <c r="C128">
        <v>0.43171029999999999</v>
      </c>
    </row>
    <row r="129" spans="2:3" x14ac:dyDescent="0.25">
      <c r="B129">
        <v>3.2938420000000002</v>
      </c>
      <c r="C129">
        <v>0.44291829999999999</v>
      </c>
    </row>
    <row r="130" spans="2:3" x14ac:dyDescent="0.25">
      <c r="B130">
        <v>3.294991</v>
      </c>
      <c r="C130">
        <v>0.45438420000000002</v>
      </c>
    </row>
    <row r="131" spans="2:3" x14ac:dyDescent="0.25">
      <c r="B131">
        <v>3.2961960000000001</v>
      </c>
      <c r="C131">
        <v>0.46599770000000001</v>
      </c>
    </row>
    <row r="132" spans="2:3" x14ac:dyDescent="0.25">
      <c r="B132">
        <v>3.2986080000000002</v>
      </c>
      <c r="C132">
        <v>0.48933520000000003</v>
      </c>
    </row>
    <row r="133" spans="2:3" x14ac:dyDescent="0.25">
      <c r="B133">
        <v>3.299814</v>
      </c>
      <c r="C133">
        <v>0.50091180000000002</v>
      </c>
    </row>
    <row r="134" spans="2:3" x14ac:dyDescent="0.25">
      <c r="B134">
        <v>3.3009629999999999</v>
      </c>
      <c r="C134">
        <v>0.51230390000000003</v>
      </c>
    </row>
    <row r="135" spans="2:3" x14ac:dyDescent="0.25">
      <c r="B135">
        <v>3.302111</v>
      </c>
      <c r="C135">
        <v>0.52347500000000002</v>
      </c>
    </row>
    <row r="136" spans="2:3" x14ac:dyDescent="0.25">
      <c r="B136">
        <v>3.3032020000000002</v>
      </c>
      <c r="C136">
        <v>0.53427729999999996</v>
      </c>
    </row>
    <row r="137" spans="2:3" x14ac:dyDescent="0.25">
      <c r="B137">
        <v>3.3042929999999999</v>
      </c>
      <c r="C137">
        <v>0.5446742</v>
      </c>
    </row>
    <row r="138" spans="2:3" x14ac:dyDescent="0.25">
      <c r="B138">
        <v>3.305269</v>
      </c>
      <c r="C138">
        <v>0.55459150000000002</v>
      </c>
    </row>
    <row r="139" spans="2:3" x14ac:dyDescent="0.25">
      <c r="B139">
        <v>3.3062459999999998</v>
      </c>
      <c r="C139">
        <v>0.56395600000000001</v>
      </c>
    </row>
    <row r="140" spans="2:3" x14ac:dyDescent="0.25">
      <c r="B140">
        <v>3.3071069999999998</v>
      </c>
      <c r="C140">
        <v>0.57265679999999997</v>
      </c>
    </row>
    <row r="141" spans="2:3" x14ac:dyDescent="0.25">
      <c r="B141">
        <v>3.3079109999999998</v>
      </c>
      <c r="C141">
        <v>0.58065710000000004</v>
      </c>
    </row>
    <row r="142" spans="2:3" x14ac:dyDescent="0.25">
      <c r="B142">
        <v>3.3083130000000001</v>
      </c>
      <c r="C142">
        <v>0.58434399999999997</v>
      </c>
    </row>
    <row r="143" spans="2:3" x14ac:dyDescent="0.25">
      <c r="B143">
        <v>3.3086570000000002</v>
      </c>
      <c r="C143">
        <v>0.58780960000000004</v>
      </c>
    </row>
    <row r="144" spans="2:3" x14ac:dyDescent="0.25">
      <c r="B144">
        <v>3.309002</v>
      </c>
      <c r="C144">
        <v>0.59109080000000003</v>
      </c>
    </row>
    <row r="145" spans="2:3" x14ac:dyDescent="0.25">
      <c r="B145">
        <v>3.3092890000000001</v>
      </c>
      <c r="C145">
        <v>0.59411389999999997</v>
      </c>
    </row>
    <row r="146" spans="2:3" x14ac:dyDescent="0.25">
      <c r="B146">
        <v>3.3095759999999999</v>
      </c>
      <c r="C146">
        <v>0.5968791</v>
      </c>
    </row>
    <row r="147" spans="2:3" x14ac:dyDescent="0.25">
      <c r="B147">
        <v>3.309863</v>
      </c>
      <c r="C147">
        <v>0.59942309999999999</v>
      </c>
    </row>
    <row r="148" spans="2:3" x14ac:dyDescent="0.25">
      <c r="B148">
        <v>3.3100930000000002</v>
      </c>
      <c r="C148">
        <v>0.60170880000000004</v>
      </c>
    </row>
    <row r="149" spans="2:3" x14ac:dyDescent="0.25">
      <c r="B149">
        <v>3.3102649999999998</v>
      </c>
      <c r="C149">
        <v>0.6036996</v>
      </c>
    </row>
    <row r="150" spans="2:3" x14ac:dyDescent="0.25">
      <c r="B150">
        <v>3.3104369999999999</v>
      </c>
      <c r="C150">
        <v>0.60543239999999998</v>
      </c>
    </row>
    <row r="151" spans="2:3" x14ac:dyDescent="0.25">
      <c r="B151">
        <v>3.3106100000000001</v>
      </c>
      <c r="C151">
        <v>0.60687029999999997</v>
      </c>
    </row>
    <row r="152" spans="2:3" x14ac:dyDescent="0.25">
      <c r="B152">
        <v>3.3107250000000001</v>
      </c>
      <c r="C152">
        <v>0.60797639999999997</v>
      </c>
    </row>
    <row r="153" spans="2:3" x14ac:dyDescent="0.25">
      <c r="B153">
        <v>3.3108390000000001</v>
      </c>
      <c r="C153">
        <v>0.60882440000000004</v>
      </c>
    </row>
    <row r="154" spans="2:3" x14ac:dyDescent="0.25">
      <c r="B154">
        <v>3.3108970000000002</v>
      </c>
      <c r="C154">
        <v>0.6093037</v>
      </c>
    </row>
    <row r="155" spans="2:3" x14ac:dyDescent="0.25">
      <c r="B155">
        <v>3.3108970000000002</v>
      </c>
      <c r="C155">
        <v>0.60948800000000003</v>
      </c>
    </row>
    <row r="156" spans="2:3" x14ac:dyDescent="0.25">
      <c r="B156">
        <v>3.3107250000000001</v>
      </c>
      <c r="C156">
        <v>0.60963500000000004</v>
      </c>
    </row>
    <row r="157" spans="2:3" x14ac:dyDescent="0.25">
      <c r="B157">
        <v>3.3107820000000001</v>
      </c>
      <c r="C157">
        <v>0.61004060000000004</v>
      </c>
    </row>
    <row r="158" spans="2:3" x14ac:dyDescent="0.25">
      <c r="B158">
        <v>3.3108390000000001</v>
      </c>
      <c r="C158">
        <v>0.61066730000000002</v>
      </c>
    </row>
    <row r="159" spans="2:3" x14ac:dyDescent="0.25">
      <c r="B159">
        <v>3.3109540000000002</v>
      </c>
      <c r="C159">
        <v>0.6115891</v>
      </c>
    </row>
    <row r="160" spans="2:3" x14ac:dyDescent="0.25">
      <c r="B160">
        <v>3.3110689999999998</v>
      </c>
      <c r="C160">
        <v>0.61269510000000005</v>
      </c>
    </row>
    <row r="161" spans="2:3" x14ac:dyDescent="0.25">
      <c r="B161">
        <v>3.3111839999999999</v>
      </c>
      <c r="C161">
        <v>0.61402230000000002</v>
      </c>
    </row>
    <row r="162" spans="2:3" x14ac:dyDescent="0.25">
      <c r="B162">
        <v>3.3115290000000002</v>
      </c>
      <c r="C162">
        <v>0.61730359999999995</v>
      </c>
    </row>
    <row r="163" spans="2:3" x14ac:dyDescent="0.25">
      <c r="B163">
        <v>3.3119879999999999</v>
      </c>
      <c r="C163">
        <v>0.62132229999999999</v>
      </c>
    </row>
    <row r="164" spans="2:3" x14ac:dyDescent="0.25">
      <c r="B164">
        <v>3.3125049999999998</v>
      </c>
      <c r="C164">
        <v>0.62593089999999996</v>
      </c>
    </row>
    <row r="165" spans="2:3" x14ac:dyDescent="0.25">
      <c r="B165">
        <v>3.3131360000000001</v>
      </c>
      <c r="C165">
        <v>0.6310559</v>
      </c>
    </row>
    <row r="166" spans="2:3" x14ac:dyDescent="0.25">
      <c r="B166">
        <v>3.3138260000000002</v>
      </c>
      <c r="C166">
        <v>0.6365864</v>
      </c>
    </row>
    <row r="167" spans="2:3" x14ac:dyDescent="0.25">
      <c r="B167">
        <v>3.3146300000000002</v>
      </c>
      <c r="C167">
        <v>0.64248570000000005</v>
      </c>
    </row>
    <row r="168" spans="2:3" x14ac:dyDescent="0.25">
      <c r="B168">
        <v>3.3154910000000002</v>
      </c>
      <c r="C168">
        <v>0.64856959999999997</v>
      </c>
    </row>
    <row r="169" spans="2:3" x14ac:dyDescent="0.25">
      <c r="B169">
        <v>3.317501</v>
      </c>
      <c r="C169">
        <v>0.66106960000000003</v>
      </c>
    </row>
    <row r="170" spans="2:3" x14ac:dyDescent="0.25">
      <c r="B170">
        <v>3.3185920000000002</v>
      </c>
      <c r="C170">
        <v>0.66726459999999999</v>
      </c>
    </row>
    <row r="171" spans="2:3" x14ac:dyDescent="0.25">
      <c r="B171">
        <v>3.3197399999999999</v>
      </c>
      <c r="C171">
        <v>0.67327550000000003</v>
      </c>
    </row>
    <row r="172" spans="2:3" x14ac:dyDescent="0.25">
      <c r="B172">
        <v>3.3210030000000001</v>
      </c>
      <c r="C172">
        <v>0.67902859999999998</v>
      </c>
    </row>
    <row r="173" spans="2:3" x14ac:dyDescent="0.25">
      <c r="B173">
        <v>3.3222670000000001</v>
      </c>
      <c r="C173">
        <v>0.6844133</v>
      </c>
    </row>
    <row r="174" spans="2:3" x14ac:dyDescent="0.25">
      <c r="B174">
        <v>3.322956</v>
      </c>
      <c r="C174">
        <v>0.68717930000000005</v>
      </c>
    </row>
    <row r="175" spans="2:3" x14ac:dyDescent="0.25">
      <c r="B175">
        <v>3.323645</v>
      </c>
      <c r="C175">
        <v>0.69020349999999997</v>
      </c>
    </row>
    <row r="176" spans="2:3" x14ac:dyDescent="0.25">
      <c r="B176">
        <v>3.3243909999999999</v>
      </c>
      <c r="C176">
        <v>0.69352259999999999</v>
      </c>
    </row>
    <row r="177" spans="2:3" x14ac:dyDescent="0.25">
      <c r="B177">
        <v>3.3251379999999999</v>
      </c>
      <c r="C177">
        <v>0.69709980000000005</v>
      </c>
    </row>
    <row r="178" spans="2:3" x14ac:dyDescent="0.25">
      <c r="B178">
        <v>3.3258839999999998</v>
      </c>
      <c r="C178">
        <v>0.70089809999999997</v>
      </c>
    </row>
    <row r="179" spans="2:3" x14ac:dyDescent="0.25">
      <c r="B179">
        <v>3.3266879999999999</v>
      </c>
      <c r="C179">
        <v>0.70491780000000004</v>
      </c>
    </row>
    <row r="180" spans="2:3" x14ac:dyDescent="0.25">
      <c r="B180">
        <v>3.3282959999999999</v>
      </c>
      <c r="C180">
        <v>0.71339929999999996</v>
      </c>
    </row>
    <row r="181" spans="2:3" x14ac:dyDescent="0.25">
      <c r="B181">
        <v>3.329904</v>
      </c>
      <c r="C181">
        <v>0.72236</v>
      </c>
    </row>
    <row r="182" spans="2:3" x14ac:dyDescent="0.25">
      <c r="B182">
        <v>3.3314550000000001</v>
      </c>
      <c r="C182">
        <v>0.73161540000000003</v>
      </c>
    </row>
    <row r="183" spans="2:3" x14ac:dyDescent="0.25">
      <c r="B183">
        <v>3.333062</v>
      </c>
      <c r="C183">
        <v>0.74098149999999996</v>
      </c>
    </row>
    <row r="184" spans="2:3" x14ac:dyDescent="0.25">
      <c r="B184">
        <v>3.3481649999999998</v>
      </c>
      <c r="C184">
        <v>0.9224002</v>
      </c>
    </row>
    <row r="185" spans="2:3" x14ac:dyDescent="0.25">
      <c r="B185">
        <v>3.3620040000000002</v>
      </c>
      <c r="C185">
        <v>0.9594781</v>
      </c>
    </row>
    <row r="186" spans="2:3" x14ac:dyDescent="0.25">
      <c r="B186">
        <v>3.363267</v>
      </c>
      <c r="C186">
        <v>0.96176649999999997</v>
      </c>
    </row>
    <row r="187" spans="2:3" x14ac:dyDescent="0.25">
      <c r="B187">
        <v>3.3646449999999999</v>
      </c>
      <c r="C187">
        <v>0.96427640000000003</v>
      </c>
    </row>
    <row r="188" spans="2:3" x14ac:dyDescent="0.25">
      <c r="B188">
        <v>3.3660239999999999</v>
      </c>
      <c r="C188">
        <v>0.96667579999999997</v>
      </c>
    </row>
    <row r="189" spans="2:3" x14ac:dyDescent="0.25">
      <c r="B189">
        <v>3.367229</v>
      </c>
      <c r="C189">
        <v>0.96870599999999996</v>
      </c>
    </row>
    <row r="190" spans="2:3" x14ac:dyDescent="0.25">
      <c r="B190">
        <v>3.3683200000000002</v>
      </c>
      <c r="C190">
        <v>0.9704043</v>
      </c>
    </row>
    <row r="191" spans="2:3" x14ac:dyDescent="0.25">
      <c r="B191">
        <v>3.3692389999999999</v>
      </c>
      <c r="C191">
        <v>0.97180719999999998</v>
      </c>
    </row>
    <row r="192" spans="2:3" x14ac:dyDescent="0.25">
      <c r="B192">
        <v>3.3700999999999999</v>
      </c>
      <c r="C192">
        <v>0.97295209999999999</v>
      </c>
    </row>
    <row r="193" spans="2:3" x14ac:dyDescent="0.25">
      <c r="B193">
        <v>3.3709039999999999</v>
      </c>
      <c r="C193">
        <v>0.97391240000000001</v>
      </c>
    </row>
    <row r="194" spans="2:3" x14ac:dyDescent="0.25">
      <c r="B194">
        <v>3.372512</v>
      </c>
      <c r="C194">
        <v>0.97535400000000005</v>
      </c>
    </row>
    <row r="195" spans="2:3" x14ac:dyDescent="0.25">
      <c r="B195">
        <v>3.3743500000000002</v>
      </c>
      <c r="C195">
        <v>0.97653809999999996</v>
      </c>
    </row>
    <row r="196" spans="2:3" x14ac:dyDescent="0.25">
      <c r="B196">
        <v>3.3767040000000001</v>
      </c>
      <c r="C196">
        <v>0.97776050000000003</v>
      </c>
    </row>
    <row r="197" spans="2:3" x14ac:dyDescent="0.25">
      <c r="B197">
        <v>3.3797480000000002</v>
      </c>
      <c r="C197">
        <v>0.97935320000000003</v>
      </c>
    </row>
    <row r="198" spans="2:3" x14ac:dyDescent="0.25">
      <c r="B198">
        <v>3.3816999999999999</v>
      </c>
      <c r="C198">
        <v>0.980464</v>
      </c>
    </row>
    <row r="199" spans="2:3" x14ac:dyDescent="0.25">
      <c r="B199">
        <v>3.3838819999999998</v>
      </c>
      <c r="C199">
        <v>0.98175950000000001</v>
      </c>
    </row>
    <row r="200" spans="2:3" x14ac:dyDescent="0.25">
      <c r="B200">
        <v>3.3860070000000002</v>
      </c>
      <c r="C200">
        <v>0.98312869999999997</v>
      </c>
    </row>
    <row r="201" spans="2:3" x14ac:dyDescent="0.25">
      <c r="B201">
        <v>3.3877869999999999</v>
      </c>
      <c r="C201">
        <v>0.98434960000000005</v>
      </c>
    </row>
    <row r="202" spans="2:3" x14ac:dyDescent="0.25">
      <c r="B202">
        <v>3.3904290000000001</v>
      </c>
      <c r="C202">
        <v>0.98642030000000003</v>
      </c>
    </row>
    <row r="203" spans="2:3" x14ac:dyDescent="0.25">
      <c r="B203">
        <v>3.3923230000000002</v>
      </c>
      <c r="C203">
        <v>0.98804700000000001</v>
      </c>
    </row>
    <row r="204" spans="2:3" x14ac:dyDescent="0.25">
      <c r="B204">
        <v>3.3940459999999999</v>
      </c>
      <c r="C204">
        <v>0.98930459999999998</v>
      </c>
    </row>
    <row r="205" spans="2:3" x14ac:dyDescent="0.25">
      <c r="B205">
        <v>3.3961130000000002</v>
      </c>
      <c r="C205">
        <v>0.99026820000000004</v>
      </c>
    </row>
    <row r="206" spans="2:3" x14ac:dyDescent="0.25">
      <c r="B206">
        <v>3.397491</v>
      </c>
      <c r="C206">
        <v>0.99064030000000003</v>
      </c>
    </row>
    <row r="207" spans="2:3" x14ac:dyDescent="0.25">
      <c r="B207">
        <v>3.3990990000000001</v>
      </c>
      <c r="C207">
        <v>0.99097610000000003</v>
      </c>
    </row>
    <row r="208" spans="2:3" x14ac:dyDescent="0.25">
      <c r="B208">
        <v>3.4011089999999999</v>
      </c>
      <c r="C208">
        <v>0.991313</v>
      </c>
    </row>
    <row r="209" spans="2:3" x14ac:dyDescent="0.25">
      <c r="B209">
        <v>3.403578</v>
      </c>
      <c r="C209">
        <v>0.99157729999999999</v>
      </c>
    </row>
    <row r="210" spans="2:3" x14ac:dyDescent="0.25">
      <c r="B210">
        <v>3.406507</v>
      </c>
      <c r="C210">
        <v>0.99184269999999997</v>
      </c>
    </row>
    <row r="211" spans="2:3" x14ac:dyDescent="0.25">
      <c r="B211">
        <v>3.4100100000000002</v>
      </c>
      <c r="C211">
        <v>0.99207279999999998</v>
      </c>
    </row>
    <row r="212" spans="2:3" x14ac:dyDescent="0.25">
      <c r="B212">
        <v>3.414374</v>
      </c>
      <c r="C212">
        <v>0.99237880000000001</v>
      </c>
    </row>
    <row r="213" spans="2:3" x14ac:dyDescent="0.25">
      <c r="B213">
        <v>3.419772</v>
      </c>
      <c r="C213">
        <v>0.99276109999999995</v>
      </c>
    </row>
    <row r="214" spans="2:3" x14ac:dyDescent="0.25">
      <c r="B214">
        <v>3.4259729999999999</v>
      </c>
      <c r="C214">
        <v>0.99325620000000003</v>
      </c>
    </row>
    <row r="215" spans="2:3" x14ac:dyDescent="0.25">
      <c r="B215">
        <v>3.4328639999999999</v>
      </c>
      <c r="C215">
        <v>0.99378979999999995</v>
      </c>
    </row>
    <row r="216" spans="2:3" x14ac:dyDescent="0.25">
      <c r="B216">
        <v>3.4402149999999998</v>
      </c>
      <c r="C216">
        <v>0.99439820000000001</v>
      </c>
    </row>
    <row r="217" spans="2:3" x14ac:dyDescent="0.25">
      <c r="B217">
        <v>3.4479090000000001</v>
      </c>
      <c r="C217">
        <v>0.9950445</v>
      </c>
    </row>
    <row r="218" spans="2:3" x14ac:dyDescent="0.25">
      <c r="B218">
        <v>3.4633560000000001</v>
      </c>
      <c r="C218">
        <v>0.99637390000000003</v>
      </c>
    </row>
    <row r="219" spans="2:3" x14ac:dyDescent="0.25">
      <c r="B219">
        <v>3.4708209999999999</v>
      </c>
      <c r="C219">
        <v>0.99705639999999995</v>
      </c>
    </row>
    <row r="220" spans="2:3" x14ac:dyDescent="0.25">
      <c r="B220">
        <v>3.477884</v>
      </c>
      <c r="C220">
        <v>0.9976642</v>
      </c>
    </row>
    <row r="221" spans="2:3" x14ac:dyDescent="0.25">
      <c r="B221">
        <v>3.4843730000000002</v>
      </c>
      <c r="C221">
        <v>0.99823360000000005</v>
      </c>
    </row>
    <row r="222" spans="2:3" x14ac:dyDescent="0.25">
      <c r="B222">
        <v>3.4900579999999999</v>
      </c>
      <c r="C222">
        <v>0.99872729999999998</v>
      </c>
    </row>
    <row r="223" spans="2:3" x14ac:dyDescent="0.25">
      <c r="B223">
        <v>3.494767</v>
      </c>
      <c r="C223">
        <v>0.9991447</v>
      </c>
    </row>
    <row r="224" spans="2:3" x14ac:dyDescent="0.25">
      <c r="B224">
        <v>3.4983840000000002</v>
      </c>
      <c r="C224">
        <v>0.99948570000000003</v>
      </c>
    </row>
    <row r="225" spans="2:3" x14ac:dyDescent="0.25">
      <c r="B225">
        <v>3.4997050000000001</v>
      </c>
      <c r="C225">
        <v>0.99959960000000003</v>
      </c>
    </row>
    <row r="226" spans="2:3" x14ac:dyDescent="0.25">
      <c r="B226">
        <v>3.5006810000000002</v>
      </c>
      <c r="C226">
        <v>0.99967589999999995</v>
      </c>
    </row>
    <row r="227" spans="2:3" x14ac:dyDescent="0.25">
      <c r="B227">
        <v>3.5012560000000001</v>
      </c>
      <c r="C227">
        <v>0.99975099999999995</v>
      </c>
    </row>
    <row r="228" spans="2:3" x14ac:dyDescent="0.25">
      <c r="B228">
        <v>3.5014850000000002</v>
      </c>
      <c r="C228">
        <v>0.99975159999999996</v>
      </c>
    </row>
    <row r="229" spans="2:3" x14ac:dyDescent="0.25">
      <c r="B229">
        <v>3.4479090000000001</v>
      </c>
      <c r="C229">
        <v>0.9950445</v>
      </c>
    </row>
    <row r="230" spans="2:3" x14ac:dyDescent="0.25">
      <c r="B230">
        <v>3.4633560000000001</v>
      </c>
      <c r="C230">
        <v>0.99637390000000003</v>
      </c>
    </row>
    <row r="231" spans="2:3" x14ac:dyDescent="0.25">
      <c r="B231">
        <v>3.4708209999999999</v>
      </c>
      <c r="C231">
        <v>0.99705639999999995</v>
      </c>
    </row>
    <row r="232" spans="2:3" x14ac:dyDescent="0.25">
      <c r="B232">
        <v>3.477884</v>
      </c>
      <c r="C232">
        <v>0.9976642</v>
      </c>
    </row>
    <row r="233" spans="2:3" x14ac:dyDescent="0.25">
      <c r="B233">
        <v>3.4843730000000002</v>
      </c>
      <c r="C233">
        <v>0.99823360000000005</v>
      </c>
    </row>
    <row r="234" spans="2:3" x14ac:dyDescent="0.25">
      <c r="B234">
        <v>3.4900579999999999</v>
      </c>
      <c r="C234">
        <v>0.99872729999999998</v>
      </c>
    </row>
    <row r="235" spans="2:3" x14ac:dyDescent="0.25">
      <c r="B235">
        <v>3.494767</v>
      </c>
      <c r="C235">
        <v>0.9991447</v>
      </c>
    </row>
    <row r="236" spans="2:3" x14ac:dyDescent="0.25">
      <c r="B236">
        <v>3.4983840000000002</v>
      </c>
      <c r="C236">
        <v>0.99948570000000003</v>
      </c>
    </row>
    <row r="237" spans="2:3" x14ac:dyDescent="0.25">
      <c r="B237">
        <v>3.4997050000000001</v>
      </c>
      <c r="C237">
        <v>0.99959960000000003</v>
      </c>
    </row>
  </sheetData>
  <conditionalFormatting sqref="E38:G78">
    <cfRule type="expression" dxfId="2" priority="3">
      <formula>MOD(ROW(),2)</formula>
    </cfRule>
  </conditionalFormatting>
  <conditionalFormatting sqref="E26:J26 E27 H27:J29 E28:J31">
    <cfRule type="expression" dxfId="1" priority="2">
      <formula>MOD(ROW(),2)</formula>
    </cfRule>
  </conditionalFormatting>
  <conditionalFormatting sqref="F27:G27">
    <cfRule type="expression" dxfId="0" priority="1">
      <formula>MOD(ROW(),2)</formula>
    </cfRule>
  </conditionalFormatting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2020-12-24T01:35:14Z</dcterms:modified>
</cp:coreProperties>
</file>