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27 - REGRESSION LINEAIRE - TUTORIEL COMPLET\"/>
    </mc:Choice>
  </mc:AlternateContent>
  <bookViews>
    <workbookView xWindow="0" yWindow="0" windowWidth="23040" windowHeight="9192" firstSheet="2" activeTab="2"/>
  </bookViews>
  <sheets>
    <sheet name="LINEST function - examples" sheetId="22" r:id="rId1"/>
    <sheet name="Simple regression formula" sheetId="14" r:id="rId2"/>
    <sheet name="Multiple regression formula" sheetId="21" r:id="rId3"/>
    <sheet name="Simple regression prediction" sheetId="18" r:id="rId4"/>
    <sheet name="Multiple regression prediction" sheetId="19" r:id="rId5"/>
    <sheet name="Additional stats" sheetId="1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1" l="1" a="1"/>
  <c r="F2" i="21" s="1"/>
  <c r="H2" i="21" l="1"/>
  <c r="G2" i="21"/>
  <c r="I4" i="19"/>
  <c r="I2" i="19"/>
  <c r="G2" i="12" a="1"/>
  <c r="I3" i="12" s="1"/>
  <c r="I6" i="12" l="1"/>
  <c r="G4" i="12"/>
  <c r="G6" i="12"/>
  <c r="H3" i="12"/>
  <c r="I5" i="12"/>
  <c r="G3" i="12"/>
  <c r="H5" i="12"/>
  <c r="I2" i="12"/>
  <c r="G5" i="12"/>
  <c r="H2" i="12"/>
  <c r="I4" i="12"/>
  <c r="G2" i="12"/>
  <c r="H4" i="12"/>
  <c r="H6" i="12"/>
  <c r="L2" i="19" l="1" a="1"/>
  <c r="N2" i="19" s="1"/>
  <c r="I3" i="19" a="1"/>
  <c r="I3" i="19" s="1"/>
  <c r="G4" i="18"/>
  <c r="J2" i="18" a="1"/>
  <c r="J2" i="18" s="1"/>
  <c r="G2" i="18"/>
  <c r="G3" i="18" a="1"/>
  <c r="G3" i="18" s="1"/>
  <c r="L2" i="19" l="1"/>
  <c r="M2" i="19"/>
  <c r="K2" i="18"/>
  <c r="L2" i="18" s="1"/>
  <c r="F4" i="14"/>
  <c r="E4" i="14"/>
  <c r="F3" i="14"/>
  <c r="E3" i="14"/>
  <c r="E2" i="14" a="1"/>
  <c r="F2" i="14" s="1"/>
  <c r="O2" i="19" l="1"/>
  <c r="E2" i="14"/>
</calcChain>
</file>

<file path=xl/sharedStrings.xml><?xml version="1.0" encoding="utf-8"?>
<sst xmlns="http://schemas.openxmlformats.org/spreadsheetml/2006/main" count="131" uniqueCount="55">
  <si>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</si>
  <si>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</si>
  <si>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</si>
  <si>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</si>
  <si>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</si>
  <si>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</si>
  <si>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</si>
  <si>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</si>
  <si>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</si>
  <si>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</si>
  <si>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</si>
  <si>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</si>
  <si>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</si>
  <si>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Intercept</t>
  </si>
  <si>
    <t>Rainfall 
(mm)</t>
  </si>
  <si>
    <t>Umbrellas 
sold</t>
  </si>
  <si>
    <t>Advertising</t>
  </si>
  <si>
    <t>Advertising
cost</t>
  </si>
  <si>
    <t>Slope</t>
  </si>
  <si>
    <t>Slope
(Rainfall)</t>
  </si>
  <si>
    <t>Slope
(Advertising)</t>
  </si>
  <si>
    <t>Constant</t>
  </si>
  <si>
    <t>y value</t>
  </si>
  <si>
    <t>Advertising 
(x value)</t>
  </si>
  <si>
    <t>Sales
(y value)</t>
  </si>
  <si>
    <t>Formula 1</t>
  </si>
  <si>
    <t>Formula 3</t>
  </si>
  <si>
    <r>
      <t>Advertising
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</si>
  <si>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Rainfall
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)</t>
    </r>
  </si>
  <si>
    <t xml:space="preserve">Intercept </t>
  </si>
  <si>
    <t>F statistic</t>
  </si>
  <si>
    <t>Residual sum of squares</t>
  </si>
  <si>
    <t>St.error for intercept</t>
  </si>
  <si>
    <t>St.error for Y estimate</t>
  </si>
  <si>
    <t>Degrees of freedom</t>
  </si>
  <si>
    <r>
      <t>Slope for x</t>
    </r>
    <r>
      <rPr>
        <vertAlign val="subscript"/>
        <sz val="11"/>
        <color theme="4" tint="-0.249977111117893"/>
        <rFont val="Calibri"/>
        <family val="2"/>
        <scheme val="minor"/>
      </rPr>
      <t>2</t>
    </r>
    <r>
      <rPr>
        <sz val="11"/>
        <color theme="4" tint="-0.249977111117893"/>
        <rFont val="Calibri"/>
        <family val="2"/>
        <scheme val="minor"/>
      </rPr>
      <t xml:space="preserve"> and x</t>
    </r>
    <r>
      <rPr>
        <vertAlign val="subscript"/>
        <sz val="11"/>
        <color theme="4" tint="-0.249977111117893"/>
        <rFont val="Calibri"/>
        <family val="2"/>
        <scheme val="minor"/>
      </rPr>
      <t>1</t>
    </r>
  </si>
  <si>
    <r>
      <t>R</t>
    </r>
    <r>
      <rPr>
        <vertAlign val="superscript"/>
        <sz val="11"/>
        <color theme="4" tint="-0.249977111117893"/>
        <rFont val="Calibri"/>
        <family val="2"/>
        <scheme val="minor"/>
      </rPr>
      <t>2</t>
    </r>
  </si>
  <si>
    <r>
      <t>St.error for x</t>
    </r>
    <r>
      <rPr>
        <vertAlign val="subscript"/>
        <sz val="11"/>
        <color theme="4" tint="-0.249977111117893"/>
        <rFont val="Calibri"/>
        <family val="2"/>
        <charset val="204"/>
        <scheme val="minor"/>
      </rPr>
      <t>2</t>
    </r>
    <r>
      <rPr>
        <sz val="11"/>
        <color theme="4" tint="-0.249977111117893"/>
        <rFont val="Calibri"/>
        <family val="2"/>
        <scheme val="minor"/>
      </rPr>
      <t xml:space="preserve"> and x</t>
    </r>
    <r>
      <rPr>
        <vertAlign val="subscript"/>
        <sz val="11"/>
        <color theme="4" tint="-0.249977111117893"/>
        <rFont val="Calibri"/>
        <family val="2"/>
        <charset val="204"/>
        <scheme val="minor"/>
      </rPr>
      <t>1</t>
    </r>
  </si>
  <si>
    <t>Regression sum of squares</t>
  </si>
  <si>
    <t>Umbrellas sold
(y value)</t>
  </si>
  <si>
    <t>Author</t>
  </si>
  <si>
    <t>Last update</t>
  </si>
  <si>
    <t>Tutorial URL</t>
  </si>
  <si>
    <t>Sample Workbook to Excel LINEST Function</t>
  </si>
  <si>
    <t>Simple linear regression: calculating slope and intercept</t>
  </si>
  <si>
    <t>Multiple regression: calculating slope and intercept</t>
  </si>
  <si>
    <t>Simple linear regression: predicting dependent variable</t>
  </si>
  <si>
    <t>Multiple regression: predicting dependent variable</t>
  </si>
  <si>
    <t>LINEST formula to get additional regression statistics</t>
  </si>
  <si>
    <t>The workbook shows how to use the LINEST function to do regression analysis in Excel.</t>
  </si>
  <si>
    <t>Ablebits.com</t>
  </si>
  <si>
    <t>How to use LINEST function in Excel - formula examples</t>
  </si>
  <si>
    <t>Examples:</t>
  </si>
  <si>
    <t xml:space="preserve">•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</si>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</sst>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0000"/>
    <numFmt numFmtId="166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vertAlign val="subscript"/>
      <sz val="11"/>
      <color theme="4" tint="-0.249977111117893"/>
      <name val="Calibri"/>
      <family val="2"/>
      <scheme val="minor"/>
    </font>
    <font>
      <vertAlign val="superscript"/>
      <sz val="11"/>
      <color theme="4" tint="-0.249977111117893"/>
      <name val="Calibri"/>
      <family val="2"/>
      <scheme val="minor"/>
    </font>
    <font>
      <vertAlign val="subscript"/>
      <sz val="11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sz val="27"/>
      <color theme="1" tint="0.249977111117893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2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11" fillId="3" borderId="0" xfId="2" applyFill="1"/>
    <xf numFmtId="0" fontId="11" fillId="3" borderId="0" xfId="2" applyFill="1" applyAlignment="1">
      <alignment horizontal="left"/>
    </xf>
    <xf numFmtId="0" fontId="13" fillId="3" borderId="0" xfId="3" applyFont="1" applyFill="1"/>
    <xf numFmtId="166" fontId="11" fillId="3" borderId="0" xfId="2" applyNumberFormat="1" applyFill="1" applyAlignment="1">
      <alignment horizontal="left"/>
    </xf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" fillId="3" borderId="0" xfId="2" applyFont="1" applyFill="1" applyAlignment="1">
      <alignment vertical="top"/>
    </xf>
    <xf numFmtId="0" fontId="11" fillId="3" borderId="0" xfId="2" applyFill="1" applyAlignment="1">
      <alignment vertical="top"/>
    </xf>
    <xf numFmtId="0" fontId="11" fillId="3" borderId="0" xfId="2" applyFill="1" applyAlignment="1">
      <alignment horizontal="right"/>
    </xf>
    <xf numFmtId="0" fontId="11" fillId="0" borderId="0" xfId="2"/>
    <xf numFmtId="0" fontId="14" fillId="3" borderId="0" xfId="3" applyFont="1" applyFill="1" applyAlignment="1">
      <alignment horizontal="left"/>
    </xf>
    <xf numFmtId="0" fontId="12" fillId="3" borderId="0" xfId="2" applyFont="1" applyFill="1" applyAlignment="1">
      <alignment horizontal="left"/>
    </xf>
    <xf numFmtId="0" fontId="11" fillId="3" borderId="0" xfId="2" applyFill="1" applyAlignment="1">
      <alignment vertical="top" wrapText="1"/>
    </xf>
  </cellXfs>
  <cellStyles count="4">
    <cellStyle name="Hyperlink 2" xfId="1"/>
    <cellStyle name="Hyperlink 3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2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177083</xdr:colOff>
      <xdr:row>1</xdr:row>
      <xdr:rowOff>180022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D8B89-5179-4C42-B1A6-1206577B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335280" y="251460"/>
          <a:ext cx="1301033" cy="1847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161925</xdr:rowOff>
    </xdr:from>
    <xdr:to>
      <xdr:col>2</xdr:col>
      <xdr:colOff>5014870</xdr:colOff>
      <xdr:row>22</xdr:row>
      <xdr:rowOff>82821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AFE7FE-848D-405D-AD10-09D261EC1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342900" y="5128260"/>
          <a:ext cx="6105482" cy="1006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lebits.com/office-addins-blog/2018/07/25/excel-linest-function-formula-examples/" TargetMode="External"/><Relationship Id="rId1" Type="http://schemas.openxmlformats.org/officeDocument/2006/relationships/hyperlink" Target="https://www.ablebit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showGridLines="0" workbookViewId="0">
      <selection activeCell="B4" sqref="B4:C4"/>
    </sheetView>
  </sheetViews>
  <sheetFormatPr defaultColWidth="9.109375" defaultRowHeight="14.4" x14ac:dyDescent="0.3"/>
  <cols>
    <col min="1" max="1" width="4.77734375" style="13" customWidth="1"/>
    <col min="2" max="2" width="15.77734375" style="13" customWidth="1"/>
    <col min="3" max="3" width="73.6640625" style="13" customWidth="1"/>
    <col min="4" max="16384" width="9.109375" style="13"/>
  </cols>
  <sheetData>
    <row r="2" spans="1:7" ht="18.75" customHeight="1" x14ac:dyDescent="0.3"/>
    <row r="3" spans="1:7" ht="15" customHeight="1" x14ac:dyDescent="0.3"/>
    <row r="4" spans="1:7" ht="34.799999999999997" x14ac:dyDescent="0.65">
      <c r="B4" s="24" t="s">
        <v>43</v>
      </c>
      <c r="C4" s="24"/>
    </row>
    <row r="6" spans="1:7" ht="40.5" customHeight="1" x14ac:dyDescent="0.3">
      <c r="B6" s="25" t="s">
        <v>49</v>
      </c>
      <c r="C6" s="25"/>
    </row>
    <row r="7" spans="1:7" x14ac:dyDescent="0.3">
      <c r="B7" s="14" t="s">
        <v>40</v>
      </c>
      <c r="C7" s="15" t="s">
        <v>50</v>
      </c>
    </row>
    <row r="8" spans="1:7" x14ac:dyDescent="0.3">
      <c r="B8" s="14" t="s">
        <v>41</v>
      </c>
      <c r="C8" s="16">
        <v>43293</v>
      </c>
    </row>
    <row r="9" spans="1:7" x14ac:dyDescent="0.3">
      <c r="B9" s="14" t="s">
        <v>42</v>
      </c>
      <c r="C9" s="17" t="s">
        <v>51</v>
      </c>
      <c r="D9" s="18"/>
      <c r="E9" s="18"/>
      <c r="F9" s="18"/>
      <c r="G9" s="18"/>
    </row>
    <row r="10" spans="1:7" x14ac:dyDescent="0.3">
      <c r="B10" s="14"/>
      <c r="C10" s="15"/>
    </row>
    <row r="11" spans="1:7" x14ac:dyDescent="0.3">
      <c r="B11" s="19" t="s">
        <v>52</v>
      </c>
      <c r="C11" s="20"/>
    </row>
    <row r="12" spans="1:7" x14ac:dyDescent="0.3">
      <c r="A12" s="21" t="s">
        <v>53</v>
      </c>
      <c r="B12" s="23" t="s">
        <v>44</v>
      </c>
      <c r="C12" s="23"/>
    </row>
    <row r="13" spans="1:7" x14ac:dyDescent="0.3">
      <c r="A13" s="21" t="s">
        <v>53</v>
      </c>
      <c r="B13" s="23" t="s">
        <v>45</v>
      </c>
      <c r="C13" s="23"/>
    </row>
    <row r="14" spans="1:7" x14ac:dyDescent="0.3">
      <c r="A14" s="21" t="s">
        <v>53</v>
      </c>
      <c r="B14" s="23" t="s">
        <v>46</v>
      </c>
      <c r="C14" s="23"/>
    </row>
    <row r="15" spans="1:7" x14ac:dyDescent="0.3">
      <c r="A15" s="21" t="s">
        <v>53</v>
      </c>
      <c r="B15" s="23" t="s">
        <v>47</v>
      </c>
      <c r="C15" s="23"/>
    </row>
    <row r="16" spans="1:7" x14ac:dyDescent="0.3">
      <c r="A16" s="21" t="s">
        <v>53</v>
      </c>
      <c r="B16" s="23" t="s">
        <v>48</v>
      </c>
      <c r="C16" s="23"/>
    </row>
    <row r="17" spans="7:7" s="22" customFormat="1" x14ac:dyDescent="0.3"/>
    <row r="19" spans="7:7" x14ac:dyDescent="0.3">
      <c r="G19" s="13" t="s">
        <v>54</v>
      </c>
    </row>
  </sheetData>
  <mergeCells count="7">
    <mergeCell ref="B14:C14"/>
    <mergeCell ref="B15:C15"/>
    <mergeCell ref="B16:C16"/>
    <mergeCell ref="B4:C4"/>
    <mergeCell ref="B6:C6"/>
    <mergeCell ref="B12:C12"/>
    <mergeCell ref="B13:C13"/>
  </mergeCells>
  <hyperlinks>
    <hyperlink ref="C7" r:id="rId1" display="https://www.Ablebits.com"/>
    <hyperlink ref="B13" location="'Vlookup multiple criteria'!A1" display="Vlookup multiple criteria"/>
    <hyperlink ref="B14" location="'Vlookup Nth instance'!A1" display="Vlookup and return Nth match"/>
    <hyperlink ref="B15" location="'Vlookup 2nd instance'!A1" display="Vlookup and return 2nd instance"/>
    <hyperlink ref="B16" location="'Compare columns for match'!A1" display="Compare two columns for matches"/>
    <hyperlink ref="B12" location="'Vlookup 2 values'!A1" display="Vlookup based on two values"/>
    <hyperlink ref="B16:C16" location="'Additional stats'!A1" display="LINEST formula to get additional regression statistics"/>
    <hyperlink ref="C9" r:id="rId2"/>
    <hyperlink ref="B12:C12" location="'Simple regression formula'!A1" display="Simple linear regression: calculating slope and intercept"/>
    <hyperlink ref="B13:C13" location="'Multiple regression formula'!A1" display="Multiple regression: calculating slope and intercept"/>
    <hyperlink ref="B14:C14" location="'Simple regression prediction'!A1" display="Simple linear regression: predicting dependent variable"/>
    <hyperlink ref="B15:C15" location="'Multiple regression prediction'!A1" display="Multiple regression: predicting dependent variable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/>
  </sheetViews>
  <sheetFormatPr defaultRowHeight="14.4" x14ac:dyDescent="0.3"/>
  <cols>
    <col min="1" max="1" width="9.44140625" customWidth="1"/>
    <col min="2" max="2" width="11.44140625" customWidth="1"/>
    <col min="3" max="3" width="14.109375" customWidth="1"/>
    <col min="4" max="4" width="9.44140625" customWidth="1"/>
    <col min="5" max="5" width="12" customWidth="1"/>
    <col min="6" max="6" width="14" customWidth="1"/>
    <col min="7" max="7" width="11.77734375" customWidth="1"/>
  </cols>
  <sheetData>
    <row r="1" spans="1:7" ht="33.75" customHeight="1" x14ac:dyDescent="0.3">
      <c r="A1" s="2" t="s">
        <v>12</v>
      </c>
      <c r="B1" s="3" t="s">
        <v>17</v>
      </c>
      <c r="C1" s="3" t="s">
        <v>15</v>
      </c>
      <c r="E1" s="6" t="s">
        <v>18</v>
      </c>
      <c r="F1" s="6" t="s">
        <v>13</v>
      </c>
    </row>
    <row r="2" spans="1:7" ht="15.75" customHeight="1" x14ac:dyDescent="0.3">
      <c r="A2" s="1" t="s">
        <v>0</v>
      </c>
      <c r="B2" s="4">
        <v>45</v>
      </c>
      <c r="C2" s="1">
        <v>15</v>
      </c>
      <c r="E2">
        <f t="array" ref="E2:F2">LINEST(C2:C13,B2:B13)</f>
        <v>0.5257282600877512</v>
      </c>
      <c r="F2">
        <v>-4.994303387758066</v>
      </c>
      <c r="G2" s="8" t="s">
        <v>25</v>
      </c>
    </row>
    <row r="3" spans="1:7" x14ac:dyDescent="0.3">
      <c r="A3" s="1" t="s">
        <v>1</v>
      </c>
      <c r="B3" s="4">
        <v>55</v>
      </c>
      <c r="C3" s="1">
        <v>25</v>
      </c>
      <c r="E3">
        <f>SLOPE(C2:C13,B2:B13)</f>
        <v>0.52572826008775109</v>
      </c>
      <c r="F3">
        <f>INTERCEPT(C2:C13,B2:B13)</f>
        <v>-4.9943033877580589</v>
      </c>
      <c r="G3" s="8" t="s">
        <v>26</v>
      </c>
    </row>
    <row r="4" spans="1:7" x14ac:dyDescent="0.3">
      <c r="A4" s="1" t="s">
        <v>2</v>
      </c>
      <c r="B4" s="4">
        <v>47</v>
      </c>
      <c r="C4" s="1">
        <v>17</v>
      </c>
      <c r="E4">
        <f>INDEX(LINEST(C2:C13,B2:B13),1)</f>
        <v>0.5257282600877512</v>
      </c>
      <c r="F4">
        <f>INDEX(LINEST(C2:C13,B2:B13),2)</f>
        <v>-4.994303387758066</v>
      </c>
      <c r="G4" s="8" t="s">
        <v>26</v>
      </c>
    </row>
    <row r="5" spans="1:7" x14ac:dyDescent="0.3">
      <c r="A5" s="1" t="s">
        <v>3</v>
      </c>
      <c r="B5" s="4">
        <v>60</v>
      </c>
      <c r="C5" s="1">
        <v>28</v>
      </c>
    </row>
    <row r="6" spans="1:7" x14ac:dyDescent="0.3">
      <c r="A6" s="1" t="s">
        <v>4</v>
      </c>
      <c r="B6" s="4">
        <v>90</v>
      </c>
      <c r="C6" s="1">
        <v>41</v>
      </c>
    </row>
    <row r="7" spans="1:7" x14ac:dyDescent="0.3">
      <c r="A7" s="1" t="s">
        <v>5</v>
      </c>
      <c r="B7" s="4">
        <v>100</v>
      </c>
      <c r="C7" s="1">
        <v>47</v>
      </c>
    </row>
    <row r="8" spans="1:7" x14ac:dyDescent="0.3">
      <c r="A8" s="1" t="s">
        <v>6</v>
      </c>
      <c r="B8" s="4">
        <v>100</v>
      </c>
      <c r="C8" s="1">
        <v>50</v>
      </c>
    </row>
    <row r="9" spans="1:7" x14ac:dyDescent="0.3">
      <c r="A9" s="1" t="s">
        <v>7</v>
      </c>
      <c r="B9" s="4">
        <v>95</v>
      </c>
      <c r="C9" s="1">
        <v>46</v>
      </c>
    </row>
    <row r="10" spans="1:7" x14ac:dyDescent="0.3">
      <c r="A10" s="1" t="s">
        <v>8</v>
      </c>
      <c r="B10" s="4">
        <v>88</v>
      </c>
      <c r="C10" s="1">
        <v>37</v>
      </c>
    </row>
    <row r="11" spans="1:7" x14ac:dyDescent="0.3">
      <c r="A11" s="1" t="s">
        <v>9</v>
      </c>
      <c r="B11" s="4">
        <v>50</v>
      </c>
      <c r="C11" s="1">
        <v>22</v>
      </c>
    </row>
    <row r="12" spans="1:7" x14ac:dyDescent="0.3">
      <c r="A12" s="1" t="s">
        <v>10</v>
      </c>
      <c r="B12" s="4">
        <v>45</v>
      </c>
      <c r="C12" s="1">
        <v>20</v>
      </c>
    </row>
    <row r="13" spans="1:7" x14ac:dyDescent="0.3">
      <c r="A13" s="1" t="s">
        <v>11</v>
      </c>
      <c r="B13" s="4">
        <v>58</v>
      </c>
      <c r="C13" s="1">
        <v>30</v>
      </c>
    </row>
    <row r="14" spans="1:7" x14ac:dyDescent="0.3">
      <c r="A14" s="1"/>
      <c r="C14" s="1"/>
    </row>
    <row r="15" spans="1:7" x14ac:dyDescent="0.3">
      <c r="A15" s="1"/>
      <c r="C15" s="1"/>
    </row>
    <row r="16" spans="1:7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/>
  </sheetViews>
  <sheetFormatPr defaultRowHeight="14.4" x14ac:dyDescent="0.3"/>
  <cols>
    <col min="1" max="1" width="9.44140625" customWidth="1"/>
    <col min="2" max="2" width="11.44140625" customWidth="1"/>
    <col min="3" max="3" width="14.109375" customWidth="1"/>
    <col min="4" max="4" width="13.77734375" customWidth="1"/>
    <col min="5" max="5" width="10.5546875" customWidth="1"/>
    <col min="6" max="6" width="12" customWidth="1"/>
    <col min="7" max="7" width="13.44140625" customWidth="1"/>
    <col min="8" max="8" width="11.21875" customWidth="1"/>
  </cols>
  <sheetData>
    <row r="1" spans="1:8" ht="29.25" customHeight="1" x14ac:dyDescent="0.3">
      <c r="A1" s="2" t="s">
        <v>12</v>
      </c>
      <c r="B1" s="3" t="s">
        <v>14</v>
      </c>
      <c r="C1" s="3" t="s">
        <v>17</v>
      </c>
      <c r="D1" s="3" t="s">
        <v>15</v>
      </c>
      <c r="F1" s="5" t="s">
        <v>20</v>
      </c>
      <c r="G1" s="5" t="s">
        <v>19</v>
      </c>
      <c r="H1" s="5" t="s">
        <v>13</v>
      </c>
    </row>
    <row r="2" spans="1:8" ht="15.75" customHeight="1" x14ac:dyDescent="0.3">
      <c r="A2" s="1" t="s">
        <v>0</v>
      </c>
      <c r="B2">
        <v>82</v>
      </c>
      <c r="C2" s="4">
        <v>45</v>
      </c>
      <c r="D2" s="1">
        <v>15</v>
      </c>
      <c r="E2" s="1"/>
      <c r="F2">
        <f t="array" ref="F2:H2">LINEST(D2:D13, B2:C13)</f>
        <v>0.30851599857729739</v>
      </c>
      <c r="G2">
        <v>0.1858774173637194</v>
      </c>
      <c r="H2">
        <v>-10.739069914744725</v>
      </c>
    </row>
    <row r="3" spans="1:8" x14ac:dyDescent="0.3">
      <c r="A3" s="1" t="s">
        <v>1</v>
      </c>
      <c r="B3">
        <v>92.5</v>
      </c>
      <c r="C3" s="4">
        <v>55</v>
      </c>
      <c r="D3" s="1">
        <v>25</v>
      </c>
      <c r="E3" s="1"/>
    </row>
    <row r="4" spans="1:8" x14ac:dyDescent="0.3">
      <c r="A4" s="1" t="s">
        <v>2</v>
      </c>
      <c r="B4">
        <v>83.2</v>
      </c>
      <c r="C4" s="4">
        <v>47</v>
      </c>
      <c r="D4" s="1">
        <v>17</v>
      </c>
      <c r="E4" s="1"/>
    </row>
    <row r="5" spans="1:8" x14ac:dyDescent="0.3">
      <c r="A5" s="1" t="s">
        <v>3</v>
      </c>
      <c r="B5">
        <v>97.7</v>
      </c>
      <c r="C5" s="4">
        <v>60</v>
      </c>
      <c r="D5" s="1">
        <v>28</v>
      </c>
      <c r="E5" s="1"/>
    </row>
    <row r="6" spans="1:8" x14ac:dyDescent="0.3">
      <c r="A6" s="1" t="s">
        <v>4</v>
      </c>
      <c r="B6">
        <v>131.9</v>
      </c>
      <c r="C6" s="4">
        <v>90</v>
      </c>
      <c r="D6" s="1">
        <v>41</v>
      </c>
      <c r="E6" s="1"/>
    </row>
    <row r="7" spans="1:8" x14ac:dyDescent="0.3">
      <c r="A7" s="1" t="s">
        <v>5</v>
      </c>
      <c r="B7">
        <v>141.30000000000001</v>
      </c>
      <c r="C7" s="4">
        <v>100</v>
      </c>
      <c r="D7" s="1">
        <v>47</v>
      </c>
      <c r="E7" s="1"/>
    </row>
    <row r="8" spans="1:8" x14ac:dyDescent="0.3">
      <c r="A8" s="1" t="s">
        <v>6</v>
      </c>
      <c r="B8">
        <v>165.4</v>
      </c>
      <c r="C8" s="4">
        <v>100</v>
      </c>
      <c r="D8" s="1">
        <v>50</v>
      </c>
      <c r="E8" s="1"/>
    </row>
    <row r="9" spans="1:8" x14ac:dyDescent="0.3">
      <c r="A9" s="1" t="s">
        <v>7</v>
      </c>
      <c r="B9">
        <v>140</v>
      </c>
      <c r="C9" s="4">
        <v>95</v>
      </c>
      <c r="D9" s="1">
        <v>46</v>
      </c>
      <c r="E9" s="1"/>
    </row>
    <row r="10" spans="1:8" x14ac:dyDescent="0.3">
      <c r="A10" s="1" t="s">
        <v>8</v>
      </c>
      <c r="B10">
        <v>126.7</v>
      </c>
      <c r="C10" s="4">
        <v>88</v>
      </c>
      <c r="D10" s="1">
        <v>37</v>
      </c>
      <c r="E10" s="1"/>
    </row>
    <row r="11" spans="1:8" x14ac:dyDescent="0.3">
      <c r="A11" s="1" t="s">
        <v>9</v>
      </c>
      <c r="B11">
        <v>97.8</v>
      </c>
      <c r="C11" s="4">
        <v>50</v>
      </c>
      <c r="D11" s="1">
        <v>22</v>
      </c>
      <c r="E11" s="1"/>
    </row>
    <row r="12" spans="1:8" x14ac:dyDescent="0.3">
      <c r="A12" s="1" t="s">
        <v>10</v>
      </c>
      <c r="B12">
        <v>86.2</v>
      </c>
      <c r="C12" s="4">
        <v>45</v>
      </c>
      <c r="D12" s="1">
        <v>20</v>
      </c>
      <c r="E12" s="1"/>
    </row>
    <row r="13" spans="1:8" x14ac:dyDescent="0.3">
      <c r="A13" s="1" t="s">
        <v>11</v>
      </c>
      <c r="B13">
        <v>99.6</v>
      </c>
      <c r="C13" s="4">
        <v>58</v>
      </c>
      <c r="D13" s="1">
        <v>30</v>
      </c>
      <c r="E13" s="1"/>
    </row>
    <row r="14" spans="1:8" x14ac:dyDescent="0.3">
      <c r="A14" s="1"/>
      <c r="C14" s="1"/>
      <c r="D14" s="1"/>
      <c r="E14" s="1"/>
    </row>
    <row r="15" spans="1:8" x14ac:dyDescent="0.3">
      <c r="A15" s="1"/>
      <c r="C15" s="1"/>
      <c r="D15" s="1"/>
      <c r="E15" s="1"/>
    </row>
    <row r="16" spans="1:8" x14ac:dyDescent="0.3">
      <c r="A16" s="1"/>
      <c r="C16" s="1"/>
      <c r="D16" s="1"/>
      <c r="E16" s="1"/>
    </row>
    <row r="17" spans="1:5" x14ac:dyDescent="0.3">
      <c r="A17" s="1"/>
      <c r="C17" s="1"/>
      <c r="D17" s="1"/>
      <c r="E17" s="1"/>
    </row>
    <row r="18" spans="1:5" x14ac:dyDescent="0.3">
      <c r="A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  <c r="C25" s="1"/>
      <c r="D25" s="1"/>
      <c r="E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activeCell="G2" sqref="G2"/>
    </sheetView>
  </sheetViews>
  <sheetFormatPr defaultRowHeight="14.4" x14ac:dyDescent="0.3"/>
  <cols>
    <col min="1" max="1" width="8.77734375" customWidth="1"/>
    <col min="2" max="2" width="11.44140625" customWidth="1"/>
    <col min="3" max="3" width="10.88671875" customWidth="1"/>
    <col min="5" max="5" width="11.109375" bestFit="1" customWidth="1"/>
    <col min="7" max="7" width="16" customWidth="1"/>
    <col min="8" max="8" width="9.88671875" customWidth="1"/>
    <col min="12" max="12" width="11.5546875" bestFit="1" customWidth="1"/>
  </cols>
  <sheetData>
    <row r="1" spans="1:12" ht="31.5" customHeight="1" x14ac:dyDescent="0.3">
      <c r="A1" s="2" t="s">
        <v>12</v>
      </c>
      <c r="B1" s="3" t="s">
        <v>16</v>
      </c>
      <c r="C1" s="3" t="s">
        <v>15</v>
      </c>
      <c r="E1" s="5" t="s">
        <v>23</v>
      </c>
      <c r="F1" s="6" t="s">
        <v>21</v>
      </c>
      <c r="G1" s="5" t="s">
        <v>39</v>
      </c>
      <c r="J1" s="6" t="s">
        <v>18</v>
      </c>
      <c r="K1" s="6" t="s">
        <v>13</v>
      </c>
      <c r="L1" s="6" t="s">
        <v>22</v>
      </c>
    </row>
    <row r="2" spans="1:12" ht="15.75" customHeight="1" x14ac:dyDescent="0.3">
      <c r="A2" s="1" t="s">
        <v>0</v>
      </c>
      <c r="B2" s="4">
        <v>45</v>
      </c>
      <c r="C2" s="1">
        <v>15</v>
      </c>
      <c r="E2">
        <v>50</v>
      </c>
      <c r="F2">
        <v>1</v>
      </c>
      <c r="G2" s="7">
        <f>SUMPRODUCT(LINEST(C2:C10, B2:B10)*(E2:F2))</f>
        <v>19.754239885574165</v>
      </c>
      <c r="H2" s="8" t="s">
        <v>25</v>
      </c>
      <c r="J2">
        <f t="array" ref="J2:K2">LINEST(C2:C10,B2:B10)</f>
        <v>0.5574427870862283</v>
      </c>
      <c r="K2">
        <v>-8.1178994687372494</v>
      </c>
      <c r="L2" s="7">
        <f>J2*E2+K2</f>
        <v>19.754239885574165</v>
      </c>
    </row>
    <row r="3" spans="1:12" x14ac:dyDescent="0.3">
      <c r="A3" s="1" t="s">
        <v>1</v>
      </c>
      <c r="B3" s="4">
        <v>55</v>
      </c>
      <c r="C3" s="1">
        <v>25</v>
      </c>
      <c r="G3" s="7">
        <f t="array" ref="G3">SUM(LINEST(C2:C10, B2:B10)*(E2:F2))</f>
        <v>19.754239885574165</v>
      </c>
      <c r="H3" s="8" t="s">
        <v>26</v>
      </c>
    </row>
    <row r="4" spans="1:12" x14ac:dyDescent="0.3">
      <c r="A4" s="1" t="s">
        <v>2</v>
      </c>
      <c r="B4" s="4">
        <v>47</v>
      </c>
      <c r="C4" s="1">
        <v>17</v>
      </c>
      <c r="G4" s="7">
        <f>SUM(LINEST(C2:C10, B2:B10)*{50,1})</f>
        <v>19.754239885574165</v>
      </c>
      <c r="H4" s="8" t="s">
        <v>26</v>
      </c>
    </row>
    <row r="5" spans="1:12" x14ac:dyDescent="0.3">
      <c r="A5" s="1" t="s">
        <v>3</v>
      </c>
      <c r="B5" s="4">
        <v>60</v>
      </c>
      <c r="C5" s="1">
        <v>28</v>
      </c>
    </row>
    <row r="6" spans="1:12" x14ac:dyDescent="0.3">
      <c r="A6" s="1" t="s">
        <v>4</v>
      </c>
      <c r="B6" s="4">
        <v>90</v>
      </c>
      <c r="C6" s="1">
        <v>41</v>
      </c>
    </row>
    <row r="7" spans="1:12" x14ac:dyDescent="0.3">
      <c r="A7" s="1" t="s">
        <v>5</v>
      </c>
      <c r="B7" s="4">
        <v>100</v>
      </c>
      <c r="C7" s="1">
        <v>47</v>
      </c>
    </row>
    <row r="8" spans="1:12" x14ac:dyDescent="0.3">
      <c r="A8" s="1" t="s">
        <v>6</v>
      </c>
      <c r="B8" s="4">
        <v>100</v>
      </c>
      <c r="C8" s="1">
        <v>50</v>
      </c>
    </row>
    <row r="9" spans="1:12" x14ac:dyDescent="0.3">
      <c r="A9" s="1" t="s">
        <v>7</v>
      </c>
      <c r="B9" s="4">
        <v>95</v>
      </c>
      <c r="C9" s="1">
        <v>46</v>
      </c>
    </row>
    <row r="10" spans="1:12" x14ac:dyDescent="0.3">
      <c r="A10" s="1" t="s">
        <v>8</v>
      </c>
      <c r="B10" s="4">
        <v>88</v>
      </c>
      <c r="C10" s="1">
        <v>37</v>
      </c>
    </row>
    <row r="11" spans="1:12" x14ac:dyDescent="0.3">
      <c r="A11" s="1" t="s">
        <v>9</v>
      </c>
      <c r="B11" s="4">
        <v>50</v>
      </c>
      <c r="C11" s="1"/>
    </row>
    <row r="12" spans="1:12" x14ac:dyDescent="0.3">
      <c r="A12" s="1"/>
      <c r="B12" s="4"/>
      <c r="C12" s="1"/>
    </row>
    <row r="13" spans="1:12" x14ac:dyDescent="0.3">
      <c r="A13" s="1"/>
      <c r="B13" s="4"/>
      <c r="C13" s="1"/>
    </row>
    <row r="14" spans="1:12" x14ac:dyDescent="0.3">
      <c r="A14" s="1"/>
      <c r="C14" s="1"/>
    </row>
    <row r="15" spans="1:12" x14ac:dyDescent="0.3">
      <c r="A15" s="1"/>
      <c r="C15" s="1"/>
    </row>
    <row r="16" spans="1:12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</sheetData>
  <pageMargins left="0.7" right="0.7" top="0.75" bottom="0.75" header="0.3" footer="0.3"/>
  <pageSetup orientation="portrait" r:id="rId1"/>
  <ignoredErrors>
    <ignoredError sqref="G2:G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Normal="100" workbookViewId="0">
      <selection activeCell="I2" sqref="I2"/>
    </sheetView>
  </sheetViews>
  <sheetFormatPr defaultRowHeight="14.4" x14ac:dyDescent="0.3"/>
  <cols>
    <col min="1" max="1" width="7.21875" customWidth="1"/>
    <col min="2" max="2" width="8.5546875" customWidth="1"/>
    <col min="3" max="3" width="11.109375" customWidth="1"/>
    <col min="4" max="4" width="10.21875" customWidth="1"/>
    <col min="5" max="5" width="7.5546875" customWidth="1"/>
    <col min="6" max="6" width="11.5546875" customWidth="1"/>
    <col min="7" max="7" width="9" customWidth="1"/>
    <col min="10" max="10" width="10.44140625" customWidth="1"/>
    <col min="12" max="12" width="12.77734375" customWidth="1"/>
    <col min="13" max="13" width="12.44140625" customWidth="1"/>
    <col min="14" max="14" width="13.109375" customWidth="1"/>
  </cols>
  <sheetData>
    <row r="1" spans="1:15" ht="31.5" customHeight="1" x14ac:dyDescent="0.3">
      <c r="A1" s="2" t="s">
        <v>12</v>
      </c>
      <c r="B1" s="3" t="s">
        <v>14</v>
      </c>
      <c r="C1" s="3" t="s">
        <v>17</v>
      </c>
      <c r="D1" s="3" t="s">
        <v>15</v>
      </c>
      <c r="F1" s="3" t="s">
        <v>27</v>
      </c>
      <c r="G1" s="3" t="s">
        <v>28</v>
      </c>
      <c r="H1" s="3" t="s">
        <v>21</v>
      </c>
      <c r="I1" s="3" t="s">
        <v>24</v>
      </c>
      <c r="L1" s="5" t="s">
        <v>20</v>
      </c>
      <c r="M1" s="5" t="s">
        <v>19</v>
      </c>
      <c r="N1" s="5" t="s">
        <v>13</v>
      </c>
      <c r="O1" s="12" t="s">
        <v>24</v>
      </c>
    </row>
    <row r="2" spans="1:15" ht="15.75" customHeight="1" x14ac:dyDescent="0.3">
      <c r="A2" s="1" t="s">
        <v>0</v>
      </c>
      <c r="B2">
        <v>82</v>
      </c>
      <c r="C2" s="4">
        <v>45</v>
      </c>
      <c r="D2" s="1">
        <v>15</v>
      </c>
      <c r="F2">
        <v>50</v>
      </c>
      <c r="G2">
        <v>100</v>
      </c>
      <c r="H2">
        <v>1</v>
      </c>
      <c r="I2">
        <f>SUMPRODUCT(LINEST(D2:D10, B2:C10)*(F2:H2))</f>
        <v>21.979557951834458</v>
      </c>
      <c r="J2" s="8" t="s">
        <v>25</v>
      </c>
      <c r="L2">
        <f t="array" ref="L2:N2">LINEST(D2:D10, B2:C10)</f>
        <v>0.35818033666925975</v>
      </c>
      <c r="M2">
        <v>0.16056316738992019</v>
      </c>
      <c r="N2">
        <v>-11.985775620620551</v>
      </c>
      <c r="O2">
        <f>L2*F2+M2*G2+N2</f>
        <v>21.979557951834458</v>
      </c>
    </row>
    <row r="3" spans="1:15" x14ac:dyDescent="0.3">
      <c r="A3" s="1" t="s">
        <v>1</v>
      </c>
      <c r="B3">
        <v>92.5</v>
      </c>
      <c r="C3" s="4">
        <v>55</v>
      </c>
      <c r="D3" s="1">
        <v>25</v>
      </c>
      <c r="I3">
        <f t="array" ref="I3">SUM(LINEST(D2:D10, B2:C10)*(F2:H2))</f>
        <v>21.979557951834458</v>
      </c>
      <c r="J3" s="8" t="s">
        <v>26</v>
      </c>
    </row>
    <row r="4" spans="1:15" x14ac:dyDescent="0.3">
      <c r="A4" s="1" t="s">
        <v>2</v>
      </c>
      <c r="B4">
        <v>83.2</v>
      </c>
      <c r="C4" s="4">
        <v>47</v>
      </c>
      <c r="D4" s="1">
        <v>17</v>
      </c>
      <c r="I4">
        <f>SUM(LINEST(D2:D10, B2:C10)*{50,100,1})</f>
        <v>21.979557951834458</v>
      </c>
      <c r="J4" s="8" t="s">
        <v>26</v>
      </c>
    </row>
    <row r="5" spans="1:15" x14ac:dyDescent="0.3">
      <c r="A5" s="1" t="s">
        <v>3</v>
      </c>
      <c r="B5">
        <v>97.7</v>
      </c>
      <c r="C5" s="4">
        <v>60</v>
      </c>
      <c r="D5" s="1">
        <v>28</v>
      </c>
    </row>
    <row r="6" spans="1:15" x14ac:dyDescent="0.3">
      <c r="A6" s="1" t="s">
        <v>4</v>
      </c>
      <c r="B6">
        <v>131.9</v>
      </c>
      <c r="C6" s="4">
        <v>90</v>
      </c>
      <c r="D6" s="1">
        <v>41</v>
      </c>
    </row>
    <row r="7" spans="1:15" x14ac:dyDescent="0.3">
      <c r="A7" s="1" t="s">
        <v>5</v>
      </c>
      <c r="B7">
        <v>141.30000000000001</v>
      </c>
      <c r="C7" s="4">
        <v>100</v>
      </c>
      <c r="D7" s="1">
        <v>47</v>
      </c>
    </row>
    <row r="8" spans="1:15" x14ac:dyDescent="0.3">
      <c r="A8" s="1" t="s">
        <v>6</v>
      </c>
      <c r="B8">
        <v>165.4</v>
      </c>
      <c r="C8" s="4">
        <v>100</v>
      </c>
      <c r="D8" s="1">
        <v>50</v>
      </c>
    </row>
    <row r="9" spans="1:15" x14ac:dyDescent="0.3">
      <c r="A9" s="1" t="s">
        <v>7</v>
      </c>
      <c r="B9">
        <v>140</v>
      </c>
      <c r="C9" s="4">
        <v>95</v>
      </c>
      <c r="D9" s="1">
        <v>46</v>
      </c>
    </row>
    <row r="10" spans="1:15" x14ac:dyDescent="0.3">
      <c r="A10" s="1" t="s">
        <v>8</v>
      </c>
      <c r="B10">
        <v>126.7</v>
      </c>
      <c r="C10" s="4">
        <v>88</v>
      </c>
      <c r="D10" s="1">
        <v>37</v>
      </c>
    </row>
    <row r="11" spans="1:15" x14ac:dyDescent="0.3">
      <c r="A11" s="1" t="s">
        <v>9</v>
      </c>
      <c r="B11">
        <v>97.8</v>
      </c>
      <c r="C11" s="4">
        <v>50</v>
      </c>
      <c r="D11" s="1"/>
    </row>
    <row r="12" spans="1:15" x14ac:dyDescent="0.3">
      <c r="A12" s="1"/>
      <c r="C12" s="4"/>
      <c r="D12" s="1"/>
    </row>
    <row r="13" spans="1:15" x14ac:dyDescent="0.3">
      <c r="A13" s="1"/>
      <c r="C13" s="4"/>
      <c r="D13" s="1"/>
    </row>
    <row r="14" spans="1:15" x14ac:dyDescent="0.3">
      <c r="A14" s="1"/>
    </row>
    <row r="15" spans="1:15" x14ac:dyDescent="0.3">
      <c r="A15" s="1"/>
    </row>
    <row r="16" spans="1:15" x14ac:dyDescent="0.3">
      <c r="A16" s="1"/>
    </row>
    <row r="17" spans="1:1" x14ac:dyDescent="0.3">
      <c r="A1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/>
  </sheetViews>
  <sheetFormatPr defaultRowHeight="14.4" x14ac:dyDescent="0.3"/>
  <cols>
    <col min="1" max="1" width="8" customWidth="1"/>
    <col min="2" max="2" width="10.5546875" customWidth="1"/>
    <col min="3" max="3" width="11.109375" customWidth="1"/>
    <col min="4" max="5" width="11.44140625" customWidth="1"/>
    <col min="6" max="6" width="24.21875" customWidth="1"/>
    <col min="7" max="7" width="12.88671875" customWidth="1"/>
    <col min="8" max="8" width="12.77734375" customWidth="1"/>
    <col min="9" max="9" width="12.88671875" customWidth="1"/>
    <col min="10" max="10" width="22.77734375" customWidth="1"/>
    <col min="11" max="11" width="15" customWidth="1"/>
  </cols>
  <sheetData>
    <row r="1" spans="1:11" ht="31.5" customHeight="1" x14ac:dyDescent="0.3">
      <c r="A1" s="2" t="s">
        <v>12</v>
      </c>
      <c r="B1" s="3" t="s">
        <v>14</v>
      </c>
      <c r="C1" s="3" t="s">
        <v>17</v>
      </c>
      <c r="D1" s="3" t="s">
        <v>15</v>
      </c>
    </row>
    <row r="2" spans="1:11" ht="15.75" customHeight="1" x14ac:dyDescent="0.35">
      <c r="A2" s="1" t="s">
        <v>0</v>
      </c>
      <c r="B2">
        <v>82</v>
      </c>
      <c r="C2" s="4">
        <v>45</v>
      </c>
      <c r="D2" s="1">
        <v>15</v>
      </c>
      <c r="E2" s="1"/>
      <c r="F2" s="9" t="s">
        <v>35</v>
      </c>
      <c r="G2" s="10">
        <f t="array" ref="G2:I6">IFERROR(LINEST(D2:D13, B2:C13, TRUE, TRUE), "")</f>
        <v>0.30851599857729739</v>
      </c>
      <c r="H2" s="11">
        <v>0.1858774173637194</v>
      </c>
      <c r="I2" s="11">
        <v>-10.739069914744725</v>
      </c>
      <c r="J2" s="9" t="s">
        <v>29</v>
      </c>
      <c r="K2" s="1"/>
    </row>
    <row r="3" spans="1:11" ht="15.6" x14ac:dyDescent="0.35">
      <c r="A3" s="1" t="s">
        <v>1</v>
      </c>
      <c r="B3">
        <v>92.5</v>
      </c>
      <c r="C3" s="4">
        <v>55</v>
      </c>
      <c r="D3" s="1">
        <v>25</v>
      </c>
      <c r="E3" s="1"/>
      <c r="F3" s="9" t="s">
        <v>37</v>
      </c>
      <c r="G3" s="10">
        <v>0.13019257227815562</v>
      </c>
      <c r="H3" s="11">
        <v>0.10785209183140841</v>
      </c>
      <c r="I3" s="11">
        <v>4.0939342130007477</v>
      </c>
      <c r="J3" s="9" t="s">
        <v>32</v>
      </c>
      <c r="K3" s="1"/>
    </row>
    <row r="4" spans="1:11" ht="16.2" x14ac:dyDescent="0.3">
      <c r="A4" s="1" t="s">
        <v>2</v>
      </c>
      <c r="B4">
        <v>83.2</v>
      </c>
      <c r="C4" s="4">
        <v>47</v>
      </c>
      <c r="D4" s="1">
        <v>17</v>
      </c>
      <c r="E4" s="1"/>
      <c r="F4" s="9" t="s">
        <v>36</v>
      </c>
      <c r="G4" s="10">
        <v>0.96683069943034694</v>
      </c>
      <c r="H4" s="11">
        <v>2.4845875681481919</v>
      </c>
      <c r="I4" s="11" t="str">
        <v/>
      </c>
      <c r="J4" s="9" t="s">
        <v>33</v>
      </c>
      <c r="K4" s="1"/>
    </row>
    <row r="5" spans="1:11" ht="17.25" customHeight="1" x14ac:dyDescent="0.3">
      <c r="A5" s="1" t="s">
        <v>3</v>
      </c>
      <c r="B5">
        <v>97.7</v>
      </c>
      <c r="C5" s="4">
        <v>60</v>
      </c>
      <c r="D5" s="1">
        <v>28</v>
      </c>
      <c r="E5" s="1"/>
      <c r="F5" s="9" t="s">
        <v>30</v>
      </c>
      <c r="G5" s="10">
        <v>131.16761802982046</v>
      </c>
      <c r="H5" s="11">
        <v>9</v>
      </c>
      <c r="I5" s="11" t="str">
        <v/>
      </c>
      <c r="J5" s="9" t="s">
        <v>34</v>
      </c>
      <c r="K5" s="1"/>
    </row>
    <row r="6" spans="1:11" ht="17.25" customHeight="1" x14ac:dyDescent="0.3">
      <c r="A6" s="1" t="s">
        <v>4</v>
      </c>
      <c r="B6">
        <v>131.9</v>
      </c>
      <c r="C6" s="4">
        <v>90</v>
      </c>
      <c r="D6" s="1">
        <v>41</v>
      </c>
      <c r="E6" s="1"/>
      <c r="F6" s="9" t="s">
        <v>38</v>
      </c>
      <c r="G6" s="10">
        <v>1619.4414215458312</v>
      </c>
      <c r="H6" s="11">
        <v>55.558578454168909</v>
      </c>
      <c r="I6" s="11" t="str">
        <v/>
      </c>
      <c r="J6" s="9" t="s">
        <v>31</v>
      </c>
      <c r="K6" s="1"/>
    </row>
    <row r="7" spans="1:11" x14ac:dyDescent="0.3">
      <c r="A7" s="1" t="s">
        <v>5</v>
      </c>
      <c r="B7">
        <v>141.30000000000001</v>
      </c>
      <c r="C7" s="4">
        <v>100</v>
      </c>
      <c r="D7" s="1">
        <v>47</v>
      </c>
      <c r="E7" s="1"/>
      <c r="H7" s="1"/>
      <c r="I7" s="1"/>
      <c r="J7" s="1"/>
      <c r="K7" s="1"/>
    </row>
    <row r="8" spans="1:11" x14ac:dyDescent="0.3">
      <c r="A8" s="1" t="s">
        <v>6</v>
      </c>
      <c r="B8">
        <v>165.4</v>
      </c>
      <c r="C8" s="4">
        <v>100</v>
      </c>
      <c r="D8" s="1">
        <v>50</v>
      </c>
      <c r="E8" s="1"/>
      <c r="H8" s="1"/>
      <c r="I8" s="1"/>
      <c r="J8" s="1"/>
      <c r="K8" s="1"/>
    </row>
    <row r="9" spans="1:11" x14ac:dyDescent="0.3">
      <c r="A9" s="1" t="s">
        <v>7</v>
      </c>
      <c r="B9">
        <v>140</v>
      </c>
      <c r="C9" s="4">
        <v>95</v>
      </c>
      <c r="D9" s="1">
        <v>46</v>
      </c>
      <c r="E9" s="1"/>
      <c r="H9" s="1"/>
      <c r="I9" s="1"/>
      <c r="J9" s="1"/>
      <c r="K9" s="1"/>
    </row>
    <row r="10" spans="1:11" x14ac:dyDescent="0.3">
      <c r="A10" s="1" t="s">
        <v>8</v>
      </c>
      <c r="B10">
        <v>126.7</v>
      </c>
      <c r="C10" s="4">
        <v>88</v>
      </c>
      <c r="D10" s="1">
        <v>37</v>
      </c>
      <c r="E10" s="1"/>
      <c r="H10" s="1"/>
      <c r="I10" s="1"/>
      <c r="J10" s="1"/>
      <c r="K10" s="1"/>
    </row>
    <row r="11" spans="1:11" x14ac:dyDescent="0.3">
      <c r="A11" s="1" t="s">
        <v>9</v>
      </c>
      <c r="B11">
        <v>97.8</v>
      </c>
      <c r="C11" s="4">
        <v>50</v>
      </c>
      <c r="D11" s="1">
        <v>22</v>
      </c>
      <c r="E11" s="1"/>
      <c r="H11" s="1"/>
      <c r="I11" s="1"/>
      <c r="J11" s="1"/>
      <c r="K11" s="1"/>
    </row>
    <row r="12" spans="1:11" x14ac:dyDescent="0.3">
      <c r="A12" s="1" t="s">
        <v>10</v>
      </c>
      <c r="B12">
        <v>86.2</v>
      </c>
      <c r="C12" s="4">
        <v>45</v>
      </c>
      <c r="D12" s="1">
        <v>20</v>
      </c>
      <c r="E12" s="1"/>
      <c r="H12" s="1"/>
      <c r="I12" s="1"/>
      <c r="J12" s="1"/>
      <c r="K12" s="1"/>
    </row>
    <row r="13" spans="1:11" x14ac:dyDescent="0.3">
      <c r="A13" s="1" t="s">
        <v>11</v>
      </c>
      <c r="B13">
        <v>99.6</v>
      </c>
      <c r="C13" s="4">
        <v>58</v>
      </c>
      <c r="D13" s="1">
        <v>30</v>
      </c>
      <c r="E13" s="1"/>
      <c r="H13" s="1"/>
      <c r="I13" s="1"/>
      <c r="J13" s="1"/>
      <c r="K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LINEST function - examples</vt:lpstr>
      <vt:lpstr>Simple regression formula</vt:lpstr>
      <vt:lpstr>Multiple regression formula</vt:lpstr>
      <vt:lpstr>Simple regression prediction</vt:lpstr>
      <vt:lpstr>Multiple regression prediction</vt:lpstr>
      <vt:lpstr>Additional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estelle</cp:lastModifiedBy>
  <dcterms:created xsi:type="dcterms:W3CDTF">2018-06-25T11:13:37Z</dcterms:created>
  <dcterms:modified xsi:type="dcterms:W3CDTF">2022-04-01T12:16:21Z</dcterms:modified>
</cp:coreProperties>
</file>