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ww\python-data-science2\26. Excel - Recherche opérationnelle linéaire\16 - SELECTION DE MACHINE\"/>
    </mc:Choice>
  </mc:AlternateContent>
  <bookViews>
    <workbookView xWindow="0" yWindow="0" windowWidth="23040" windowHeight="9192"/>
  </bookViews>
  <sheets>
    <sheet name="Machine Selection" sheetId="1" r:id="rId1"/>
  </sheets>
  <definedNames>
    <definedName name="solver_adj" localSheetId="0" hidden="1">'Machine Selection'!$C$12,'Machine Selection'!$C$13,'Machine Selection'!$C$14,'Machine Selection'!$D$12,'Machine Selection'!$D$13,'Machine Selection'!$E$12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'Machine Selection'!$C$12</definedName>
    <definedName name="solver_lhs10" localSheetId="0" hidden="1">'Machine Selection'!$H$24</definedName>
    <definedName name="solver_lhs11" localSheetId="0" hidden="1">'Machine Selection'!$H$25</definedName>
    <definedName name="solver_lhs12" localSheetId="0" hidden="1">'Machine Selection'!$H$26</definedName>
    <definedName name="solver_lhs2" localSheetId="0" hidden="1">'Machine Selection'!$C$13</definedName>
    <definedName name="solver_lhs3" localSheetId="0" hidden="1">'Machine Selection'!$C$14</definedName>
    <definedName name="solver_lhs4" localSheetId="0" hidden="1">'Machine Selection'!$C$28</definedName>
    <definedName name="solver_lhs5" localSheetId="0" hidden="1">'Machine Selection'!$D$12</definedName>
    <definedName name="solver_lhs6" localSheetId="0" hidden="1">'Machine Selection'!$D$13</definedName>
    <definedName name="solver_lhs7" localSheetId="0" hidden="1">'Machine Selection'!$D$28</definedName>
    <definedName name="solver_lhs8" localSheetId="0" hidden="1">'Machine Selection'!$E$12</definedName>
    <definedName name="solver_lhs9" localSheetId="0" hidden="1">'Machine Selection'!$E$28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12</definedName>
    <definedName name="solver_nwt" localSheetId="0" hidden="1">1</definedName>
    <definedName name="solver_opt" localSheetId="0" hidden="1">'Machine Selection'!$H$16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2" localSheetId="0" hidden="1">4</definedName>
    <definedName name="solver_rel3" localSheetId="0" hidden="1">4</definedName>
    <definedName name="solver_rel4" localSheetId="0" hidden="1">3</definedName>
    <definedName name="solver_rel5" localSheetId="0" hidden="1">4</definedName>
    <definedName name="solver_rel6" localSheetId="0" hidden="1">4</definedName>
    <definedName name="solver_rel7" localSheetId="0" hidden="1">3</definedName>
    <definedName name="solver_rel8" localSheetId="0" hidden="1">4</definedName>
    <definedName name="solver_rel9" localSheetId="0" hidden="1">3</definedName>
    <definedName name="solver_rhs1" localSheetId="0" hidden="1">"integer"</definedName>
    <definedName name="solver_rhs10" localSheetId="0" hidden="1">'Machine Selection'!$B$39</definedName>
    <definedName name="solver_rhs11" localSheetId="0" hidden="1">'Machine Selection'!$B$39</definedName>
    <definedName name="solver_rhs12" localSheetId="0" hidden="1">'Machine Selection'!$B$39</definedName>
    <definedName name="solver_rhs2" localSheetId="0" hidden="1">"integer"</definedName>
    <definedName name="solver_rhs3" localSheetId="0" hidden="1">"integer"</definedName>
    <definedName name="solver_rhs4" localSheetId="0" hidden="1">'Machine Selection'!$B$32</definedName>
    <definedName name="solver_rhs5" localSheetId="0" hidden="1">"integer"</definedName>
    <definedName name="solver_rhs6" localSheetId="0" hidden="1">"integer"</definedName>
    <definedName name="solver_rhs7" localSheetId="0" hidden="1">'Machine Selection'!$B$34</definedName>
    <definedName name="solver_rhs8" localSheetId="0" hidden="1">"integer"</definedName>
    <definedName name="solver_rhs9" localSheetId="0" hidden="1">'Machine Selection'!$B$36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C26" i="1"/>
  <c r="F26" i="1" s="1"/>
  <c r="H26" i="1" s="1"/>
  <c r="G25" i="1"/>
  <c r="D25" i="1"/>
  <c r="C25" i="1"/>
  <c r="G24" i="1"/>
  <c r="E24" i="1"/>
  <c r="E28" i="1" s="1"/>
  <c r="D24" i="1"/>
  <c r="C24" i="1"/>
  <c r="G14" i="1"/>
  <c r="F14" i="1"/>
  <c r="H14" i="1" s="1"/>
  <c r="G13" i="1"/>
  <c r="F13" i="1"/>
  <c r="G12" i="1"/>
  <c r="F12" i="1"/>
  <c r="H12" i="1" l="1"/>
  <c r="D28" i="1"/>
  <c r="H13" i="1"/>
  <c r="F24" i="1"/>
  <c r="H24" i="1" s="1"/>
  <c r="F25" i="1"/>
  <c r="H25" i="1" s="1"/>
  <c r="C28" i="1"/>
  <c r="H16" i="1" l="1"/>
</calcChain>
</file>

<file path=xl/sharedStrings.xml><?xml version="1.0" encoding="utf-8"?>
<sst xmlns="http://schemas.openxmlformats.org/spreadsheetml/2006/main" count="66" uniqueCount="54">
  <si>
    <t>Operating
Cost Per
Output Unit</t>
  </si>
  <si>
    <t>Number of
Bolts Per
Minute</t>
  </si>
  <si>
    <t>Machine 1</t>
  </si>
  <si>
    <t>Machine 2</t>
  </si>
  <si>
    <t>Machine 3</t>
  </si>
  <si>
    <t xml:space="preserve">
Number
of Bolts
Per Machine</t>
  </si>
  <si>
    <t>Objective</t>
  </si>
  <si>
    <t>Constraints</t>
  </si>
  <si>
    <t>Total
Minutes
Per
Machine</t>
  </si>
  <si>
    <t>1"</t>
  </si>
  <si>
    <t>2"</t>
  </si>
  <si>
    <t>3"</t>
  </si>
  <si>
    <t>Constraint</t>
  </si>
  <si>
    <t xml:space="preserve"> = </t>
  </si>
  <si>
    <t>Total Number of 1" Bolts in Order</t>
  </si>
  <si>
    <t>Total Number of 2" Bolts in Order</t>
  </si>
  <si>
    <t>Total Number of 3" Bolts in Order</t>
  </si>
  <si>
    <t>Maximum Time  Allowed For Order (Minutes)</t>
  </si>
  <si>
    <t>Integer</t>
  </si>
  <si>
    <t>All 6 Decision Variables (green cells)</t>
  </si>
  <si>
    <t>(Number of bolts produced per machine)</t>
  </si>
  <si>
    <t>Nonnegative</t>
  </si>
  <si>
    <t>All Unconstrained Variables</t>
  </si>
  <si>
    <t>Production Machine Selection</t>
  </si>
  <si>
    <t xml:space="preserve"> - 3 Different machine perform the same generic type of a task.</t>
  </si>
  <si>
    <t xml:space="preserve"> - Each machine varies in the level that it performs of that task,</t>
  </si>
  <si>
    <t xml:space="preserve">   its operating cost per unit of output, and its speed at producing </t>
  </si>
  <si>
    <t xml:space="preserve">   units of output</t>
  </si>
  <si>
    <t xml:space="preserve"> - The task is to minimize total cost of each order while meeting</t>
  </si>
  <si>
    <t xml:space="preserve">   differing requirements</t>
  </si>
  <si>
    <t xml:space="preserve"> - The 3 machines produce bolts. </t>
  </si>
  <si>
    <t xml:space="preserve"> - 1 Unit = 1 Bolt</t>
  </si>
  <si>
    <t xml:space="preserve"> - The different levels are the different sizes of bolts that each of</t>
  </si>
  <si>
    <t xml:space="preserve">   3 machines is capable of producing.</t>
  </si>
  <si>
    <t>Nombre de boulons par minutes</t>
  </si>
  <si>
    <t>Cout d'opération
pour 100 boulons Produced</t>
  </si>
  <si>
    <t xml:space="preserve">Capacité à faire
boulon 1" </t>
  </si>
  <si>
    <t xml:space="preserve">Capacité à faire
boulon 2" </t>
  </si>
  <si>
    <t xml:space="preserve">Capacité à faire
boulon 3" </t>
  </si>
  <si>
    <t xml:space="preserve">Vitesse </t>
  </si>
  <si>
    <t>Niveaux de capacité</t>
  </si>
  <si>
    <t>Boulons produits
(Decision Variables)</t>
  </si>
  <si>
    <t xml:space="preserve">
Nombre de boulons par Machine</t>
  </si>
  <si>
    <t xml:space="preserve">
Cout Pour
100 Boulons
Par Machine</t>
  </si>
  <si>
    <t xml:space="preserve">
Cout total 
Par Machine</t>
  </si>
  <si>
    <t>2" Boulons
Cut</t>
  </si>
  <si>
    <t>1" Boulons
Cut</t>
  </si>
  <si>
    <t>3" Boulons
Cut</t>
  </si>
  <si>
    <t>Cout total
(Minimize)</t>
  </si>
  <si>
    <t>Contraintes</t>
  </si>
  <si>
    <t>Total
Number
1" Bolts
dans la commande</t>
  </si>
  <si>
    <t>Total
Number
2" Bolts
dans la commande</t>
  </si>
  <si>
    <t>Total
Number
3" Bolts
dans la commande</t>
  </si>
  <si>
    <t>boulons produits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</si>
</sst>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7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164" fontId="2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164" fontId="2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0" fontId="3" fillId="0" borderId="0" xfId="0" applyFont="1"/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112644</xdr:colOff>
      <xdr:row>1</xdr:row>
      <xdr:rowOff>178904</xdr:rowOff>
    </xdr:from>
    <xdr:to>
      <xdr:col>17</xdr:col>
      <xdr:colOff>178905</xdr:colOff>
      <xdr:row>10</xdr:row>
      <xdr:rowOff>457200</xdr:rowOff>
    </xdr:to>
    <xdr:sp macro="" textlink="">
      <xdr:nvSpPr>
        <xdr:cNvPr id="2" name="TextBox 1"/>
        <xdr:cNvSpPr txBox="1"/>
      </xdr:nvSpPr>
      <xdr:spPr>
        <a:xfrm>
          <a:off x="6387548" y="371061"/>
          <a:ext cx="4943061" cy="37371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Step by steps optimization with excel solver page 110:</a:t>
          </a:r>
        </a:p>
        <a:p>
          <a:endParaRPr lang="fr-FR" sz="1100"/>
        </a:p>
        <a:p>
          <a:r>
            <a:rPr lang="fr-FR" sz="1100"/>
            <a:t>3 machines font le même type de travail</a:t>
          </a:r>
        </a:p>
        <a:p>
          <a:r>
            <a:rPr lang="fr-FR" sz="1100"/>
            <a:t>Chaque machine</a:t>
          </a:r>
          <a:r>
            <a:rPr lang="fr-FR" sz="1100" baseline="0"/>
            <a:t> peut fabriquer différents boulons</a:t>
          </a:r>
        </a:p>
        <a:p>
          <a:r>
            <a:rPr lang="fr-FR" sz="1100" baseline="0"/>
            <a:t>Chaque machine a un cout d'opération et une vitesse différente.</a:t>
          </a:r>
        </a:p>
        <a:p>
          <a:r>
            <a:rPr lang="fr-FR" sz="1100" baseline="0"/>
            <a:t>L'objectif est de résoudre une commande en un minimum de temps et d'argent en sélectionnant les bonnes machines pour le faire.</a:t>
          </a:r>
        </a:p>
        <a:p>
          <a:r>
            <a:rPr lang="fr-FR" sz="1100" baseline="0"/>
            <a:t>500 minutes est le temps total alloué pour faire cette commande.</a:t>
          </a:r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topLeftCell="A3" zoomScale="115" zoomScaleNormal="115" workbookViewId="0">
      <selection activeCell="E7" sqref="E7"/>
    </sheetView>
  </sheetViews>
  <sheetFormatPr defaultRowHeight="14.4" x14ac:dyDescent="0.3"/>
  <cols>
    <col min="2" max="2" width="12" customWidth="1"/>
    <col min="3" max="3" width="11.44140625" customWidth="1"/>
    <col min="4" max="4" width="11" customWidth="1"/>
    <col min="5" max="5" width="10.6640625" customWidth="1"/>
    <col min="8" max="8" width="10.88671875" customWidth="1"/>
  </cols>
  <sheetData>
    <row r="1" spans="2:8" ht="15" thickBot="1" x14ac:dyDescent="0.35"/>
    <row r="2" spans="2:8" ht="75" customHeight="1" thickBot="1" x14ac:dyDescent="0.35">
      <c r="B2" s="1"/>
      <c r="C2" s="2" t="s">
        <v>39</v>
      </c>
      <c r="D2" s="3" t="s">
        <v>0</v>
      </c>
      <c r="E2" s="4" t="s">
        <v>40</v>
      </c>
      <c r="F2" s="5"/>
      <c r="G2" s="6"/>
    </row>
    <row r="3" spans="2:8" ht="72.599999999999994" thickBot="1" x14ac:dyDescent="0.35">
      <c r="B3" s="1"/>
      <c r="C3" s="7" t="s">
        <v>34</v>
      </c>
      <c r="D3" s="7" t="s">
        <v>35</v>
      </c>
      <c r="E3" s="7" t="s">
        <v>36</v>
      </c>
      <c r="F3" s="7" t="s">
        <v>37</v>
      </c>
      <c r="G3" s="7" t="s">
        <v>38</v>
      </c>
    </row>
    <row r="4" spans="2:8" ht="16.2" thickBot="1" x14ac:dyDescent="0.35">
      <c r="B4" s="2" t="s">
        <v>2</v>
      </c>
      <c r="C4" s="2">
        <v>5</v>
      </c>
      <c r="D4" s="8">
        <v>25</v>
      </c>
      <c r="E4" s="2">
        <v>1</v>
      </c>
      <c r="F4" s="2">
        <v>1</v>
      </c>
      <c r="G4" s="2">
        <v>1</v>
      </c>
    </row>
    <row r="5" spans="2:8" ht="16.2" thickBot="1" x14ac:dyDescent="0.35">
      <c r="B5" s="2" t="s">
        <v>3</v>
      </c>
      <c r="C5" s="2">
        <v>9</v>
      </c>
      <c r="D5" s="8">
        <v>14</v>
      </c>
      <c r="E5" s="2">
        <v>1</v>
      </c>
      <c r="F5" s="2">
        <v>1</v>
      </c>
      <c r="G5" s="2">
        <v>0</v>
      </c>
    </row>
    <row r="6" spans="2:8" ht="16.2" thickBot="1" x14ac:dyDescent="0.35">
      <c r="B6" s="2" t="s">
        <v>4</v>
      </c>
      <c r="C6" s="9">
        <v>25</v>
      </c>
      <c r="D6" s="10">
        <v>4</v>
      </c>
      <c r="E6" s="9">
        <v>1</v>
      </c>
      <c r="F6" s="9">
        <v>0</v>
      </c>
      <c r="G6" s="9">
        <v>0</v>
      </c>
    </row>
    <row r="9" spans="2:8" ht="15" thickBot="1" x14ac:dyDescent="0.35"/>
    <row r="10" spans="2:8" ht="32.25" customHeight="1" thickBot="1" x14ac:dyDescent="0.35">
      <c r="C10" s="11" t="s">
        <v>41</v>
      </c>
      <c r="D10" s="12"/>
      <c r="E10" s="13"/>
      <c r="F10" s="14" t="s">
        <v>42</v>
      </c>
      <c r="G10" s="14" t="s">
        <v>43</v>
      </c>
      <c r="H10" s="14" t="s">
        <v>44</v>
      </c>
    </row>
    <row r="11" spans="2:8" ht="36.75" customHeight="1" thickBot="1" x14ac:dyDescent="0.35">
      <c r="C11" s="15" t="s">
        <v>46</v>
      </c>
      <c r="D11" s="15" t="s">
        <v>45</v>
      </c>
      <c r="E11" s="15" t="s">
        <v>47</v>
      </c>
      <c r="F11" s="16"/>
      <c r="G11" s="16"/>
      <c r="H11" s="16"/>
    </row>
    <row r="12" spans="2:8" ht="16.2" thickBot="1" x14ac:dyDescent="0.35">
      <c r="B12" s="2" t="s">
        <v>2</v>
      </c>
      <c r="C12" s="17">
        <v>0</v>
      </c>
      <c r="D12" s="18">
        <v>2000</v>
      </c>
      <c r="E12" s="19">
        <v>400</v>
      </c>
      <c r="F12" s="20">
        <f>C12+D12+E12</f>
        <v>2400</v>
      </c>
      <c r="G12" s="8">
        <f>D4</f>
        <v>25</v>
      </c>
      <c r="H12" s="8">
        <f>F12/100*INT(G12)</f>
        <v>600</v>
      </c>
    </row>
    <row r="13" spans="2:8" ht="16.2" thickBot="1" x14ac:dyDescent="0.35">
      <c r="B13" s="2" t="s">
        <v>3</v>
      </c>
      <c r="C13" s="21">
        <v>3500</v>
      </c>
      <c r="D13" s="22">
        <v>1000</v>
      </c>
      <c r="F13" s="20">
        <f>C13+D13</f>
        <v>4500</v>
      </c>
      <c r="G13" s="8">
        <f>D5</f>
        <v>14</v>
      </c>
      <c r="H13" s="8">
        <f>F13/100*INT(G13)</f>
        <v>630</v>
      </c>
    </row>
    <row r="14" spans="2:8" ht="16.2" thickBot="1" x14ac:dyDescent="0.35">
      <c r="B14" s="2" t="s">
        <v>4</v>
      </c>
      <c r="C14" s="21">
        <v>12500</v>
      </c>
      <c r="F14" s="23">
        <f>C14</f>
        <v>12500</v>
      </c>
      <c r="G14" s="10">
        <f>D6</f>
        <v>4</v>
      </c>
      <c r="H14" s="10">
        <f>F14/100*INT(G14)</f>
        <v>500</v>
      </c>
    </row>
    <row r="15" spans="2:8" ht="55.5" customHeight="1" thickBot="1" x14ac:dyDescent="0.35">
      <c r="H15" s="24" t="s">
        <v>48</v>
      </c>
    </row>
    <row r="16" spans="2:8" ht="16.2" thickBot="1" x14ac:dyDescent="0.35">
      <c r="H16" s="25">
        <f>H12+H13+H14</f>
        <v>1730</v>
      </c>
    </row>
    <row r="17" spans="2:8" ht="52.5" customHeight="1" x14ac:dyDescent="0.3">
      <c r="H17" s="26" t="s">
        <v>6</v>
      </c>
    </row>
    <row r="19" spans="2:8" ht="21" x14ac:dyDescent="0.4">
      <c r="B19" s="27" t="s">
        <v>49</v>
      </c>
    </row>
    <row r="21" spans="2:8" ht="15" thickBot="1" x14ac:dyDescent="0.35"/>
    <row r="22" spans="2:8" ht="16.2" thickBot="1" x14ac:dyDescent="0.35">
      <c r="C22" s="28" t="s">
        <v>53</v>
      </c>
      <c r="D22" s="12"/>
      <c r="E22" s="13"/>
      <c r="F22" s="14" t="s">
        <v>5</v>
      </c>
      <c r="G22" s="14" t="s">
        <v>1</v>
      </c>
      <c r="H22" s="29" t="s">
        <v>8</v>
      </c>
    </row>
    <row r="23" spans="2:8" ht="47.25" customHeight="1" thickBot="1" x14ac:dyDescent="0.35">
      <c r="C23" s="30" t="s">
        <v>9</v>
      </c>
      <c r="D23" s="30" t="s">
        <v>10</v>
      </c>
      <c r="E23" s="30" t="s">
        <v>11</v>
      </c>
      <c r="F23" s="16"/>
      <c r="G23" s="31"/>
      <c r="H23" s="32"/>
    </row>
    <row r="24" spans="2:8" ht="15" thickBot="1" x14ac:dyDescent="0.35">
      <c r="B24" s="2" t="s">
        <v>2</v>
      </c>
      <c r="C24" s="33">
        <f>C12</f>
        <v>0</v>
      </c>
      <c r="D24" s="33">
        <f>D12</f>
        <v>2000</v>
      </c>
      <c r="E24" s="33">
        <f>E12</f>
        <v>400</v>
      </c>
      <c r="F24" s="34">
        <f>SUM(C24:E24)</f>
        <v>2400</v>
      </c>
      <c r="G24" s="35">
        <f>C4</f>
        <v>5</v>
      </c>
      <c r="H24" s="36">
        <f>F24/G24</f>
        <v>480</v>
      </c>
    </row>
    <row r="25" spans="2:8" ht="15" thickBot="1" x14ac:dyDescent="0.35">
      <c r="B25" s="2" t="s">
        <v>3</v>
      </c>
      <c r="C25" s="33">
        <f>C13</f>
        <v>3500</v>
      </c>
      <c r="D25" s="33">
        <f>D13</f>
        <v>1000</v>
      </c>
      <c r="F25" s="37">
        <f>SUM(C25:D25)</f>
        <v>4500</v>
      </c>
      <c r="G25" s="35">
        <f>C5</f>
        <v>9</v>
      </c>
      <c r="H25" s="36">
        <f>F25/G25</f>
        <v>500</v>
      </c>
    </row>
    <row r="26" spans="2:8" ht="15" thickBot="1" x14ac:dyDescent="0.35">
      <c r="B26" s="2" t="s">
        <v>4</v>
      </c>
      <c r="C26" s="33">
        <f>C14</f>
        <v>12500</v>
      </c>
      <c r="F26" s="23">
        <f>C26</f>
        <v>12500</v>
      </c>
      <c r="G26" s="2">
        <f>C6</f>
        <v>25</v>
      </c>
      <c r="H26" s="36">
        <f>F26/G26</f>
        <v>500</v>
      </c>
    </row>
    <row r="27" spans="2:8" ht="75" customHeight="1" thickBot="1" x14ac:dyDescent="0.35">
      <c r="C27" s="24" t="s">
        <v>50</v>
      </c>
      <c r="D27" s="24" t="s">
        <v>51</v>
      </c>
      <c r="E27" s="24" t="s">
        <v>52</v>
      </c>
      <c r="H27" s="38" t="s">
        <v>7</v>
      </c>
    </row>
    <row r="28" spans="2:8" ht="15" thickBot="1" x14ac:dyDescent="0.35">
      <c r="C28" s="39">
        <f>C26+C25+C24</f>
        <v>16000</v>
      </c>
      <c r="D28" s="39">
        <f>D24+D25</f>
        <v>3000</v>
      </c>
      <c r="E28" s="39">
        <f>E24</f>
        <v>400</v>
      </c>
    </row>
    <row r="29" spans="2:8" ht="17.25" customHeight="1" x14ac:dyDescent="0.3">
      <c r="C29" s="38" t="s">
        <v>12</v>
      </c>
      <c r="D29" s="38" t="s">
        <v>12</v>
      </c>
      <c r="E29" s="38" t="s">
        <v>12</v>
      </c>
    </row>
    <row r="31" spans="2:8" ht="23.25" customHeight="1" thickBot="1" x14ac:dyDescent="0.35">
      <c r="B31" s="38" t="s">
        <v>7</v>
      </c>
    </row>
    <row r="32" spans="2:8" ht="15" thickBot="1" x14ac:dyDescent="0.35">
      <c r="B32" s="39">
        <v>16000</v>
      </c>
      <c r="C32" s="40" t="s">
        <v>13</v>
      </c>
      <c r="D32" s="41" t="s">
        <v>14</v>
      </c>
    </row>
    <row r="33" spans="2:4" ht="15" thickBot="1" x14ac:dyDescent="0.35"/>
    <row r="34" spans="2:4" ht="15" thickBot="1" x14ac:dyDescent="0.35">
      <c r="B34" s="39">
        <v>3000</v>
      </c>
      <c r="C34" s="40" t="s">
        <v>13</v>
      </c>
      <c r="D34" s="41" t="s">
        <v>15</v>
      </c>
    </row>
    <row r="35" spans="2:4" ht="15" thickBot="1" x14ac:dyDescent="0.35"/>
    <row r="36" spans="2:4" ht="15" thickBot="1" x14ac:dyDescent="0.35">
      <c r="B36" s="39">
        <v>400</v>
      </c>
      <c r="C36" s="40" t="s">
        <v>13</v>
      </c>
      <c r="D36" s="41" t="s">
        <v>16</v>
      </c>
    </row>
    <row r="38" spans="2:4" ht="15" thickBot="1" x14ac:dyDescent="0.35"/>
    <row r="39" spans="2:4" ht="15" thickBot="1" x14ac:dyDescent="0.35">
      <c r="B39" s="39">
        <v>500</v>
      </c>
      <c r="C39" s="40" t="s">
        <v>13</v>
      </c>
      <c r="D39" s="41" t="s">
        <v>17</v>
      </c>
    </row>
    <row r="42" spans="2:4" ht="15.6" x14ac:dyDescent="0.3">
      <c r="B42" s="42" t="s">
        <v>18</v>
      </c>
      <c r="D42" s="41" t="s">
        <v>19</v>
      </c>
    </row>
    <row r="43" spans="2:4" x14ac:dyDescent="0.3">
      <c r="D43" s="41" t="s">
        <v>20</v>
      </c>
    </row>
    <row r="45" spans="2:4" x14ac:dyDescent="0.3">
      <c r="B45" s="41" t="s">
        <v>21</v>
      </c>
      <c r="C45" s="41"/>
      <c r="D45" s="41" t="s">
        <v>22</v>
      </c>
    </row>
    <row r="64" spans="1:1" ht="21" x14ac:dyDescent="0.4">
      <c r="A64" s="27" t="s">
        <v>23</v>
      </c>
    </row>
    <row r="66" spans="1:1" x14ac:dyDescent="0.3">
      <c r="A66" t="s">
        <v>24</v>
      </c>
    </row>
    <row r="67" spans="1:1" x14ac:dyDescent="0.3">
      <c r="A67" t="s">
        <v>25</v>
      </c>
    </row>
    <row r="68" spans="1:1" x14ac:dyDescent="0.3">
      <c r="A68" t="s">
        <v>26</v>
      </c>
    </row>
    <row r="69" spans="1:1" x14ac:dyDescent="0.3">
      <c r="A69" t="s">
        <v>27</v>
      </c>
    </row>
    <row r="71" spans="1:1" x14ac:dyDescent="0.3">
      <c r="A71" t="s">
        <v>28</v>
      </c>
    </row>
    <row r="72" spans="1:1" x14ac:dyDescent="0.3">
      <c r="A72" t="s">
        <v>29</v>
      </c>
    </row>
    <row r="74" spans="1:1" x14ac:dyDescent="0.3">
      <c r="A74" t="s">
        <v>30</v>
      </c>
    </row>
    <row r="75" spans="1:1" x14ac:dyDescent="0.3">
      <c r="A75" t="s">
        <v>31</v>
      </c>
    </row>
    <row r="76" spans="1:1" x14ac:dyDescent="0.3">
      <c r="A76" t="s">
        <v>32</v>
      </c>
    </row>
    <row r="77" spans="1:1" x14ac:dyDescent="0.3">
      <c r="A77" t="s">
        <v>33</v>
      </c>
    </row>
  </sheetData>
  <mergeCells count="9">
    <mergeCell ref="E2:G2"/>
    <mergeCell ref="C10:E10"/>
    <mergeCell ref="F10:F11"/>
    <mergeCell ref="G10:G11"/>
    <mergeCell ref="H10:H11"/>
    <mergeCell ref="C22:E22"/>
    <mergeCell ref="F22:F23"/>
    <mergeCell ref="G22:G23"/>
    <mergeCell ref="H22:H23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Machine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estelle</dc:creator>
  <cp:lastModifiedBy>estelle</cp:lastModifiedBy>
  <dcterms:created xsi:type="dcterms:W3CDTF">2022-09-14T15:09:06Z</dcterms:created>
  <dcterms:modified xsi:type="dcterms:W3CDTF">2022-09-14T15:23:26Z</dcterms:modified>
</cp:coreProperties>
</file>